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10" r:id="rId1"/>
    <sheet name="J-1" sheetId="2" r:id="rId2"/>
    <sheet name="J-3" sheetId="3" r:id="rId3"/>
    <sheet name="J-4" sheetId="4" r:id="rId4"/>
    <sheet name="J-5" sheetId="5" r:id="rId5"/>
    <sheet name="J-6" sheetId="6" r:id="rId6"/>
    <sheet name="J-7" sheetId="7" r:id="rId7"/>
    <sheet name="J-8" sheetId="8" r:id="rId8"/>
    <sheet name="J-9" sheetId="9" r:id="rId9"/>
  </sheets>
  <externalReferences>
    <externalReference r:id="rId10"/>
  </externalReferences>
  <definedNames>
    <definedName name="_xlnm._FilterDatabase" localSheetId="6" hidden="1">'J-7'!$A$7:$AG$7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'J-1'!$A$1:$V$351</definedName>
    <definedName name="_xlnm.Print_Area" localSheetId="7">'J-8'!$A$1:$N$75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1" i="3" l="1"/>
  <c r="C343" i="2" l="1"/>
  <c r="C336" i="2"/>
  <c r="C329" i="2"/>
  <c r="AF165" i="7" l="1"/>
  <c r="AE165" i="7"/>
  <c r="AC165" i="7"/>
  <c r="AB165" i="7"/>
  <c r="X165" i="7"/>
  <c r="U165" i="7"/>
  <c r="R165" i="7"/>
  <c r="AD165" i="7" s="1"/>
  <c r="O165" i="7"/>
  <c r="L165" i="7"/>
  <c r="I165" i="7"/>
  <c r="F165" i="7"/>
  <c r="AA165" i="7" s="1"/>
  <c r="C165" i="7"/>
  <c r="Z164" i="7"/>
  <c r="Y164" i="7"/>
  <c r="X164" i="7" s="1"/>
  <c r="W164" i="7"/>
  <c r="V164" i="7"/>
  <c r="U164" i="7" s="1"/>
  <c r="T164" i="7"/>
  <c r="AF164" i="7" s="1"/>
  <c r="S164" i="7"/>
  <c r="Q164" i="7"/>
  <c r="P164" i="7"/>
  <c r="O164" i="7"/>
  <c r="N164" i="7"/>
  <c r="M164" i="7"/>
  <c r="L164" i="7" s="1"/>
  <c r="K164" i="7"/>
  <c r="J164" i="7"/>
  <c r="I164" i="7" s="1"/>
  <c r="H164" i="7"/>
  <c r="AC164" i="7" s="1"/>
  <c r="G164" i="7"/>
  <c r="E164" i="7"/>
  <c r="D164" i="7"/>
  <c r="C164" i="7"/>
  <c r="AF163" i="7"/>
  <c r="AE163" i="7"/>
  <c r="AC163" i="7"/>
  <c r="AB163" i="7"/>
  <c r="X163" i="7"/>
  <c r="U163" i="7"/>
  <c r="R163" i="7"/>
  <c r="AD163" i="7" s="1"/>
  <c r="O163" i="7"/>
  <c r="L163" i="7"/>
  <c r="I163" i="7"/>
  <c r="F163" i="7"/>
  <c r="AA163" i="7" s="1"/>
  <c r="C163" i="7"/>
  <c r="Z162" i="7"/>
  <c r="Y162" i="7"/>
  <c r="X162" i="7" s="1"/>
  <c r="W162" i="7"/>
  <c r="V162" i="7"/>
  <c r="U162" i="7" s="1"/>
  <c r="T162" i="7"/>
  <c r="AF162" i="7" s="1"/>
  <c r="S162" i="7"/>
  <c r="Q162" i="7"/>
  <c r="P162" i="7"/>
  <c r="O162" i="7"/>
  <c r="N162" i="7"/>
  <c r="M162" i="7"/>
  <c r="L162" i="7" s="1"/>
  <c r="K162" i="7"/>
  <c r="J162" i="7"/>
  <c r="I162" i="7" s="1"/>
  <c r="H162" i="7"/>
  <c r="AC162" i="7" s="1"/>
  <c r="G162" i="7"/>
  <c r="E162" i="7"/>
  <c r="D162" i="7"/>
  <c r="C162" i="7"/>
  <c r="AF161" i="7"/>
  <c r="AE161" i="7"/>
  <c r="AC161" i="7"/>
  <c r="AB161" i="7"/>
  <c r="X161" i="7"/>
  <c r="U161" i="7"/>
  <c r="R161" i="7"/>
  <c r="AD161" i="7" s="1"/>
  <c r="O161" i="7"/>
  <c r="L161" i="7"/>
  <c r="I161" i="7"/>
  <c r="F161" i="7"/>
  <c r="AA161" i="7" s="1"/>
  <c r="C161" i="7"/>
  <c r="AF160" i="7"/>
  <c r="AE160" i="7"/>
  <c r="AC160" i="7"/>
  <c r="AB160" i="7"/>
  <c r="X160" i="7"/>
  <c r="U160" i="7"/>
  <c r="R160" i="7"/>
  <c r="O160" i="7"/>
  <c r="L160" i="7"/>
  <c r="I160" i="7"/>
  <c r="F160" i="7"/>
  <c r="C160" i="7"/>
  <c r="AD160" i="7" s="1"/>
  <c r="Z159" i="7"/>
  <c r="Y159" i="7"/>
  <c r="X159" i="7" s="1"/>
  <c r="W159" i="7"/>
  <c r="V159" i="7"/>
  <c r="U159" i="7"/>
  <c r="T159" i="7"/>
  <c r="AF159" i="7" s="1"/>
  <c r="S159" i="7"/>
  <c r="AE159" i="7" s="1"/>
  <c r="Q159" i="7"/>
  <c r="P159" i="7"/>
  <c r="O159" i="7" s="1"/>
  <c r="N159" i="7"/>
  <c r="M159" i="7"/>
  <c r="L159" i="7" s="1"/>
  <c r="K159" i="7"/>
  <c r="J159" i="7"/>
  <c r="I159" i="7"/>
  <c r="H159" i="7"/>
  <c r="F159" i="7" s="1"/>
  <c r="G159" i="7"/>
  <c r="E159" i="7"/>
  <c r="AC159" i="7" s="1"/>
  <c r="D159" i="7"/>
  <c r="AB159" i="7" s="1"/>
  <c r="AF158" i="7"/>
  <c r="AE158" i="7"/>
  <c r="AC158" i="7"/>
  <c r="AB158" i="7"/>
  <c r="X158" i="7"/>
  <c r="U158" i="7"/>
  <c r="R158" i="7"/>
  <c r="O158" i="7"/>
  <c r="L158" i="7"/>
  <c r="I158" i="7"/>
  <c r="F158" i="7"/>
  <c r="C158" i="7"/>
  <c r="AD158" i="7" s="1"/>
  <c r="Z157" i="7"/>
  <c r="Y157" i="7"/>
  <c r="W157" i="7"/>
  <c r="V157" i="7"/>
  <c r="U157" i="7"/>
  <c r="U156" i="7" s="1"/>
  <c r="T157" i="7"/>
  <c r="AF157" i="7" s="1"/>
  <c r="S157" i="7"/>
  <c r="AE157" i="7" s="1"/>
  <c r="Q157" i="7"/>
  <c r="Q156" i="7" s="1"/>
  <c r="P157" i="7"/>
  <c r="O157" i="7" s="1"/>
  <c r="O156" i="7" s="1"/>
  <c r="N157" i="7"/>
  <c r="M157" i="7"/>
  <c r="K157" i="7"/>
  <c r="J157" i="7"/>
  <c r="I157" i="7"/>
  <c r="I156" i="7" s="1"/>
  <c r="H157" i="7"/>
  <c r="F157" i="7" s="1"/>
  <c r="G157" i="7"/>
  <c r="AB157" i="7" s="1"/>
  <c r="E157" i="7"/>
  <c r="E156" i="7" s="1"/>
  <c r="D157" i="7"/>
  <c r="C157" i="7" s="1"/>
  <c r="Z156" i="7"/>
  <c r="W156" i="7"/>
  <c r="V156" i="7"/>
  <c r="T156" i="7"/>
  <c r="P156" i="7"/>
  <c r="N156" i="7"/>
  <c r="K156" i="7"/>
  <c r="J156" i="7"/>
  <c r="H156" i="7"/>
  <c r="G156" i="7"/>
  <c r="AB156" i="7" s="1"/>
  <c r="D156" i="7"/>
  <c r="AF155" i="7"/>
  <c r="AE155" i="7"/>
  <c r="AC155" i="7"/>
  <c r="AB155" i="7"/>
  <c r="X155" i="7"/>
  <c r="U155" i="7"/>
  <c r="R155" i="7"/>
  <c r="AD155" i="7" s="1"/>
  <c r="O155" i="7"/>
  <c r="L155" i="7"/>
  <c r="I155" i="7"/>
  <c r="F155" i="7"/>
  <c r="AA155" i="7" s="1"/>
  <c r="C155" i="7"/>
  <c r="Z154" i="7"/>
  <c r="X154" i="7" s="1"/>
  <c r="Y154" i="7"/>
  <c r="W154" i="7"/>
  <c r="V154" i="7"/>
  <c r="U154" i="7" s="1"/>
  <c r="T154" i="7"/>
  <c r="AF154" i="7" s="1"/>
  <c r="S154" i="7"/>
  <c r="Q154" i="7"/>
  <c r="P154" i="7"/>
  <c r="O154" i="7"/>
  <c r="N154" i="7"/>
  <c r="L154" i="7" s="1"/>
  <c r="M154" i="7"/>
  <c r="K154" i="7"/>
  <c r="J154" i="7"/>
  <c r="I154" i="7" s="1"/>
  <c r="H154" i="7"/>
  <c r="AC154" i="7" s="1"/>
  <c r="G154" i="7"/>
  <c r="E154" i="7"/>
  <c r="D154" i="7"/>
  <c r="C154" i="7"/>
  <c r="AF153" i="7"/>
  <c r="AE153" i="7"/>
  <c r="AC153" i="7"/>
  <c r="AB153" i="7"/>
  <c r="X153" i="7"/>
  <c r="U153" i="7"/>
  <c r="R153" i="7"/>
  <c r="AD153" i="7" s="1"/>
  <c r="O153" i="7"/>
  <c r="L153" i="7"/>
  <c r="I153" i="7"/>
  <c r="F153" i="7"/>
  <c r="AA153" i="7" s="1"/>
  <c r="C153" i="7"/>
  <c r="Z152" i="7"/>
  <c r="X152" i="7" s="1"/>
  <c r="Y152" i="7"/>
  <c r="W152" i="7"/>
  <c r="V152" i="7"/>
  <c r="U152" i="7" s="1"/>
  <c r="T152" i="7"/>
  <c r="AF152" i="7" s="1"/>
  <c r="S152" i="7"/>
  <c r="Q152" i="7"/>
  <c r="P152" i="7"/>
  <c r="O152" i="7"/>
  <c r="N152" i="7"/>
  <c r="L152" i="7" s="1"/>
  <c r="M152" i="7"/>
  <c r="K152" i="7"/>
  <c r="J152" i="7"/>
  <c r="I152" i="7" s="1"/>
  <c r="H152" i="7"/>
  <c r="AC152" i="7" s="1"/>
  <c r="G152" i="7"/>
  <c r="E152" i="7"/>
  <c r="D152" i="7"/>
  <c r="C152" i="7"/>
  <c r="AF151" i="7"/>
  <c r="AE151" i="7"/>
  <c r="AC151" i="7"/>
  <c r="AB151" i="7"/>
  <c r="X151" i="7"/>
  <c r="U151" i="7"/>
  <c r="R151" i="7"/>
  <c r="AD151" i="7" s="1"/>
  <c r="O151" i="7"/>
  <c r="L151" i="7"/>
  <c r="I151" i="7"/>
  <c r="F151" i="7"/>
  <c r="AA151" i="7" s="1"/>
  <c r="C151" i="7"/>
  <c r="AF150" i="7"/>
  <c r="AE150" i="7"/>
  <c r="AC150" i="7"/>
  <c r="AB150" i="7"/>
  <c r="X150" i="7"/>
  <c r="U150" i="7"/>
  <c r="R150" i="7"/>
  <c r="O150" i="7"/>
  <c r="L150" i="7"/>
  <c r="I150" i="7"/>
  <c r="F150" i="7"/>
  <c r="C150" i="7"/>
  <c r="AD150" i="7" s="1"/>
  <c r="Z149" i="7"/>
  <c r="Y149" i="7"/>
  <c r="X149" i="7" s="1"/>
  <c r="W149" i="7"/>
  <c r="V149" i="7"/>
  <c r="U149" i="7"/>
  <c r="T149" i="7"/>
  <c r="AF149" i="7" s="1"/>
  <c r="S149" i="7"/>
  <c r="AE149" i="7" s="1"/>
  <c r="Q149" i="7"/>
  <c r="P149" i="7"/>
  <c r="O149" i="7" s="1"/>
  <c r="N149" i="7"/>
  <c r="M149" i="7"/>
  <c r="L149" i="7" s="1"/>
  <c r="K149" i="7"/>
  <c r="J149" i="7"/>
  <c r="I149" i="7"/>
  <c r="H149" i="7"/>
  <c r="F149" i="7" s="1"/>
  <c r="G149" i="7"/>
  <c r="E149" i="7"/>
  <c r="AC149" i="7" s="1"/>
  <c r="D149" i="7"/>
  <c r="AB149" i="7" s="1"/>
  <c r="AF148" i="7"/>
  <c r="AE148" i="7"/>
  <c r="AC148" i="7"/>
  <c r="AB148" i="7"/>
  <c r="X148" i="7"/>
  <c r="U148" i="7"/>
  <c r="R148" i="7"/>
  <c r="O148" i="7"/>
  <c r="L148" i="7"/>
  <c r="I148" i="7"/>
  <c r="F148" i="7"/>
  <c r="C148" i="7"/>
  <c r="AD148" i="7" s="1"/>
  <c r="Z147" i="7"/>
  <c r="Y147" i="7"/>
  <c r="W147" i="7"/>
  <c r="V147" i="7"/>
  <c r="U147" i="7"/>
  <c r="U146" i="7" s="1"/>
  <c r="T147" i="7"/>
  <c r="AF147" i="7" s="1"/>
  <c r="S147" i="7"/>
  <c r="AE147" i="7" s="1"/>
  <c r="Q147" i="7"/>
  <c r="Q146" i="7" s="1"/>
  <c r="P147" i="7"/>
  <c r="O147" i="7" s="1"/>
  <c r="O146" i="7" s="1"/>
  <c r="N147" i="7"/>
  <c r="M147" i="7"/>
  <c r="K147" i="7"/>
  <c r="J147" i="7"/>
  <c r="I147" i="7"/>
  <c r="I146" i="7" s="1"/>
  <c r="H147" i="7"/>
  <c r="F147" i="7" s="1"/>
  <c r="G147" i="7"/>
  <c r="E147" i="7"/>
  <c r="E146" i="7" s="1"/>
  <c r="D147" i="7"/>
  <c r="AB147" i="7" s="1"/>
  <c r="Z146" i="7"/>
  <c r="W146" i="7"/>
  <c r="V146" i="7"/>
  <c r="T146" i="7"/>
  <c r="P146" i="7"/>
  <c r="N146" i="7"/>
  <c r="K146" i="7"/>
  <c r="J146" i="7"/>
  <c r="H146" i="7"/>
  <c r="G146" i="7"/>
  <c r="AB146" i="7" s="1"/>
  <c r="D146" i="7"/>
  <c r="AF145" i="7"/>
  <c r="AE145" i="7"/>
  <c r="AC145" i="7"/>
  <c r="AB145" i="7"/>
  <c r="X145" i="7"/>
  <c r="U145" i="7"/>
  <c r="R145" i="7"/>
  <c r="AD145" i="7" s="1"/>
  <c r="O145" i="7"/>
  <c r="L145" i="7"/>
  <c r="I145" i="7"/>
  <c r="F145" i="7"/>
  <c r="AA145" i="7" s="1"/>
  <c r="C145" i="7"/>
  <c r="Z144" i="7"/>
  <c r="X144" i="7" s="1"/>
  <c r="Y144" i="7"/>
  <c r="W144" i="7"/>
  <c r="V144" i="7"/>
  <c r="U144" i="7" s="1"/>
  <c r="T144" i="7"/>
  <c r="AF144" i="7" s="1"/>
  <c r="S144" i="7"/>
  <c r="Q144" i="7"/>
  <c r="P144" i="7"/>
  <c r="O144" i="7"/>
  <c r="N144" i="7"/>
  <c r="L144" i="7" s="1"/>
  <c r="M144" i="7"/>
  <c r="K144" i="7"/>
  <c r="J144" i="7"/>
  <c r="I144" i="7" s="1"/>
  <c r="H144" i="7"/>
  <c r="AC144" i="7" s="1"/>
  <c r="G144" i="7"/>
  <c r="E144" i="7"/>
  <c r="D144" i="7"/>
  <c r="C144" i="7"/>
  <c r="AF143" i="7"/>
  <c r="AE143" i="7"/>
  <c r="AC143" i="7"/>
  <c r="AB143" i="7"/>
  <c r="X143" i="7"/>
  <c r="U143" i="7"/>
  <c r="R143" i="7"/>
  <c r="AD143" i="7" s="1"/>
  <c r="O143" i="7"/>
  <c r="L143" i="7"/>
  <c r="I143" i="7"/>
  <c r="F143" i="7"/>
  <c r="AA143" i="7" s="1"/>
  <c r="C143" i="7"/>
  <c r="Z142" i="7"/>
  <c r="X142" i="7" s="1"/>
  <c r="Y142" i="7"/>
  <c r="W142" i="7"/>
  <c r="V142" i="7"/>
  <c r="U142" i="7" s="1"/>
  <c r="T142" i="7"/>
  <c r="AF142" i="7" s="1"/>
  <c r="S142" i="7"/>
  <c r="Q142" i="7"/>
  <c r="P142" i="7"/>
  <c r="O142" i="7"/>
  <c r="N142" i="7"/>
  <c r="L142" i="7" s="1"/>
  <c r="M142" i="7"/>
  <c r="K142" i="7"/>
  <c r="J142" i="7"/>
  <c r="I142" i="7" s="1"/>
  <c r="H142" i="7"/>
  <c r="AC142" i="7" s="1"/>
  <c r="G142" i="7"/>
  <c r="E142" i="7"/>
  <c r="D142" i="7"/>
  <c r="C142" i="7"/>
  <c r="AF141" i="7"/>
  <c r="AE141" i="7"/>
  <c r="AC141" i="7"/>
  <c r="AB141" i="7"/>
  <c r="X141" i="7"/>
  <c r="U141" i="7"/>
  <c r="R141" i="7"/>
  <c r="AD141" i="7" s="1"/>
  <c r="O141" i="7"/>
  <c r="L141" i="7"/>
  <c r="I141" i="7"/>
  <c r="F141" i="7"/>
  <c r="AA141" i="7" s="1"/>
  <c r="C141" i="7"/>
  <c r="AF140" i="7"/>
  <c r="AE140" i="7"/>
  <c r="AC140" i="7"/>
  <c r="AB140" i="7"/>
  <c r="X140" i="7"/>
  <c r="U140" i="7"/>
  <c r="R140" i="7"/>
  <c r="O140" i="7"/>
  <c r="L140" i="7"/>
  <c r="I140" i="7"/>
  <c r="F140" i="7"/>
  <c r="C140" i="7"/>
  <c r="AD140" i="7" s="1"/>
  <c r="Z139" i="7"/>
  <c r="Y139" i="7"/>
  <c r="X139" i="7" s="1"/>
  <c r="W139" i="7"/>
  <c r="V139" i="7"/>
  <c r="U139" i="7"/>
  <c r="T139" i="7"/>
  <c r="AF139" i="7" s="1"/>
  <c r="S139" i="7"/>
  <c r="AE139" i="7" s="1"/>
  <c r="Q139" i="7"/>
  <c r="P139" i="7"/>
  <c r="O139" i="7" s="1"/>
  <c r="N139" i="7"/>
  <c r="M139" i="7"/>
  <c r="L139" i="7" s="1"/>
  <c r="K139" i="7"/>
  <c r="J139" i="7"/>
  <c r="I139" i="7"/>
  <c r="H139" i="7"/>
  <c r="F139" i="7" s="1"/>
  <c r="G139" i="7"/>
  <c r="E139" i="7"/>
  <c r="AC139" i="7" s="1"/>
  <c r="D139" i="7"/>
  <c r="AB139" i="7" s="1"/>
  <c r="AF138" i="7"/>
  <c r="AE138" i="7"/>
  <c r="AC138" i="7"/>
  <c r="AB138" i="7"/>
  <c r="X138" i="7"/>
  <c r="U138" i="7"/>
  <c r="R138" i="7"/>
  <c r="O138" i="7"/>
  <c r="L138" i="7"/>
  <c r="I138" i="7"/>
  <c r="F138" i="7"/>
  <c r="C138" i="7"/>
  <c r="AD138" i="7" s="1"/>
  <c r="Z137" i="7"/>
  <c r="Y137" i="7"/>
  <c r="W137" i="7"/>
  <c r="V137" i="7"/>
  <c r="U137" i="7"/>
  <c r="U136" i="7" s="1"/>
  <c r="T137" i="7"/>
  <c r="AF137" i="7" s="1"/>
  <c r="S137" i="7"/>
  <c r="AE137" i="7" s="1"/>
  <c r="Q137" i="7"/>
  <c r="Q136" i="7" s="1"/>
  <c r="P137" i="7"/>
  <c r="O137" i="7" s="1"/>
  <c r="N137" i="7"/>
  <c r="M137" i="7"/>
  <c r="K137" i="7"/>
  <c r="J137" i="7"/>
  <c r="I137" i="7"/>
  <c r="I136" i="7" s="1"/>
  <c r="H137" i="7"/>
  <c r="F137" i="7" s="1"/>
  <c r="G137" i="7"/>
  <c r="E137" i="7"/>
  <c r="E136" i="7" s="1"/>
  <c r="D137" i="7"/>
  <c r="AB137" i="7" s="1"/>
  <c r="Z136" i="7"/>
  <c r="W136" i="7"/>
  <c r="V136" i="7"/>
  <c r="O136" i="7"/>
  <c r="N136" i="7"/>
  <c r="K136" i="7"/>
  <c r="J136" i="7"/>
  <c r="G136" i="7"/>
  <c r="AF135" i="7"/>
  <c r="AE135" i="7"/>
  <c r="AC135" i="7"/>
  <c r="AB135" i="7"/>
  <c r="X135" i="7"/>
  <c r="U135" i="7"/>
  <c r="R135" i="7"/>
  <c r="AD135" i="7" s="1"/>
  <c r="O135" i="7"/>
  <c r="L135" i="7"/>
  <c r="I135" i="7"/>
  <c r="F135" i="7"/>
  <c r="AA135" i="7" s="1"/>
  <c r="C135" i="7"/>
  <c r="Z134" i="7"/>
  <c r="Y134" i="7"/>
  <c r="X134" i="7" s="1"/>
  <c r="W134" i="7"/>
  <c r="V134" i="7"/>
  <c r="U134" i="7" s="1"/>
  <c r="T134" i="7"/>
  <c r="AF134" i="7" s="1"/>
  <c r="S134" i="7"/>
  <c r="Q134" i="7"/>
  <c r="P134" i="7"/>
  <c r="O134" i="7"/>
  <c r="N134" i="7"/>
  <c r="M134" i="7"/>
  <c r="L134" i="7" s="1"/>
  <c r="K134" i="7"/>
  <c r="J134" i="7"/>
  <c r="I134" i="7" s="1"/>
  <c r="H134" i="7"/>
  <c r="AC134" i="7" s="1"/>
  <c r="G134" i="7"/>
  <c r="E134" i="7"/>
  <c r="D134" i="7"/>
  <c r="C134" i="7"/>
  <c r="AF133" i="7"/>
  <c r="AE133" i="7"/>
  <c r="AC133" i="7"/>
  <c r="AB133" i="7"/>
  <c r="X133" i="7"/>
  <c r="U133" i="7"/>
  <c r="R133" i="7"/>
  <c r="AD133" i="7" s="1"/>
  <c r="O133" i="7"/>
  <c r="L133" i="7"/>
  <c r="I133" i="7"/>
  <c r="F133" i="7"/>
  <c r="AA133" i="7" s="1"/>
  <c r="C133" i="7"/>
  <c r="Z132" i="7"/>
  <c r="Y132" i="7"/>
  <c r="X132" i="7" s="1"/>
  <c r="W132" i="7"/>
  <c r="V132" i="7"/>
  <c r="U132" i="7" s="1"/>
  <c r="T132" i="7"/>
  <c r="AF132" i="7" s="1"/>
  <c r="S132" i="7"/>
  <c r="Q132" i="7"/>
  <c r="P132" i="7"/>
  <c r="O132" i="7"/>
  <c r="N132" i="7"/>
  <c r="L132" i="7" s="1"/>
  <c r="M132" i="7"/>
  <c r="K132" i="7"/>
  <c r="J132" i="7"/>
  <c r="I132" i="7" s="1"/>
  <c r="H132" i="7"/>
  <c r="AC132" i="7" s="1"/>
  <c r="G132" i="7"/>
  <c r="E132" i="7"/>
  <c r="D132" i="7"/>
  <c r="C132" i="7"/>
  <c r="AF131" i="7"/>
  <c r="AE131" i="7"/>
  <c r="AC131" i="7"/>
  <c r="AB131" i="7"/>
  <c r="X131" i="7"/>
  <c r="U131" i="7"/>
  <c r="R131" i="7"/>
  <c r="AD131" i="7" s="1"/>
  <c r="O131" i="7"/>
  <c r="L131" i="7"/>
  <c r="I131" i="7"/>
  <c r="F131" i="7"/>
  <c r="AA131" i="7" s="1"/>
  <c r="C131" i="7"/>
  <c r="AF130" i="7"/>
  <c r="AE130" i="7"/>
  <c r="AD130" i="7"/>
  <c r="AC130" i="7"/>
  <c r="AB130" i="7"/>
  <c r="X130" i="7"/>
  <c r="U130" i="7"/>
  <c r="R130" i="7"/>
  <c r="O130" i="7"/>
  <c r="L130" i="7"/>
  <c r="I130" i="7"/>
  <c r="F130" i="7"/>
  <c r="C130" i="7"/>
  <c r="AA130" i="7" s="1"/>
  <c r="Z129" i="7"/>
  <c r="Y129" i="7"/>
  <c r="X129" i="7"/>
  <c r="W129" i="7"/>
  <c r="V129" i="7"/>
  <c r="U129" i="7"/>
  <c r="T129" i="7"/>
  <c r="S129" i="7"/>
  <c r="Q129" i="7"/>
  <c r="P129" i="7"/>
  <c r="O129" i="7" s="1"/>
  <c r="N129" i="7"/>
  <c r="M129" i="7"/>
  <c r="L129" i="7"/>
  <c r="K129" i="7"/>
  <c r="J129" i="7"/>
  <c r="I129" i="7"/>
  <c r="H129" i="7"/>
  <c r="F129" i="7" s="1"/>
  <c r="G129" i="7"/>
  <c r="E129" i="7"/>
  <c r="AC129" i="7" s="1"/>
  <c r="D129" i="7"/>
  <c r="AF128" i="7"/>
  <c r="AE128" i="7"/>
  <c r="AD128" i="7"/>
  <c r="AC128" i="7"/>
  <c r="AB128" i="7"/>
  <c r="X128" i="7"/>
  <c r="U128" i="7"/>
  <c r="R128" i="7"/>
  <c r="O128" i="7"/>
  <c r="L128" i="7"/>
  <c r="I128" i="7"/>
  <c r="F128" i="7"/>
  <c r="C128" i="7"/>
  <c r="AA128" i="7" s="1"/>
  <c r="Z127" i="7"/>
  <c r="Y127" i="7"/>
  <c r="Y126" i="7" s="1"/>
  <c r="X127" i="7"/>
  <c r="W127" i="7"/>
  <c r="V127" i="7"/>
  <c r="U127" i="7"/>
  <c r="U126" i="7" s="1"/>
  <c r="T127" i="7"/>
  <c r="S127" i="7"/>
  <c r="Q127" i="7"/>
  <c r="Q126" i="7" s="1"/>
  <c r="P127" i="7"/>
  <c r="N127" i="7"/>
  <c r="M127" i="7"/>
  <c r="M126" i="7" s="1"/>
  <c r="L127" i="7"/>
  <c r="L126" i="7" s="1"/>
  <c r="K127" i="7"/>
  <c r="J127" i="7"/>
  <c r="I127" i="7"/>
  <c r="I126" i="7" s="1"/>
  <c r="H127" i="7"/>
  <c r="G127" i="7"/>
  <c r="E127" i="7"/>
  <c r="D127" i="7"/>
  <c r="Z126" i="7"/>
  <c r="W126" i="7"/>
  <c r="V126" i="7"/>
  <c r="N126" i="7"/>
  <c r="K126" i="7"/>
  <c r="J126" i="7"/>
  <c r="G126" i="7"/>
  <c r="AF125" i="7"/>
  <c r="AE125" i="7"/>
  <c r="AC125" i="7"/>
  <c r="AB125" i="7"/>
  <c r="X125" i="7"/>
  <c r="U125" i="7"/>
  <c r="R125" i="7"/>
  <c r="AD125" i="7" s="1"/>
  <c r="O125" i="7"/>
  <c r="L125" i="7"/>
  <c r="I125" i="7"/>
  <c r="F125" i="7"/>
  <c r="AA125" i="7" s="1"/>
  <c r="C125" i="7"/>
  <c r="Z124" i="7"/>
  <c r="X124" i="7" s="1"/>
  <c r="Y124" i="7"/>
  <c r="W124" i="7"/>
  <c r="V124" i="7"/>
  <c r="U124" i="7" s="1"/>
  <c r="T124" i="7"/>
  <c r="AF124" i="7" s="1"/>
  <c r="S124" i="7"/>
  <c r="AE124" i="7" s="1"/>
  <c r="R124" i="7"/>
  <c r="AD124" i="7" s="1"/>
  <c r="Q124" i="7"/>
  <c r="P124" i="7"/>
  <c r="O124" i="7"/>
  <c r="N124" i="7"/>
  <c r="M124" i="7"/>
  <c r="K124" i="7"/>
  <c r="J124" i="7"/>
  <c r="I124" i="7" s="1"/>
  <c r="H124" i="7"/>
  <c r="AC124" i="7" s="1"/>
  <c r="G124" i="7"/>
  <c r="AB124" i="7" s="1"/>
  <c r="F124" i="7"/>
  <c r="AA124" i="7" s="1"/>
  <c r="E124" i="7"/>
  <c r="D124" i="7"/>
  <c r="C124" i="7"/>
  <c r="AF123" i="7"/>
  <c r="AE123" i="7"/>
  <c r="AC123" i="7"/>
  <c r="AB123" i="7"/>
  <c r="X123" i="7"/>
  <c r="U123" i="7"/>
  <c r="R123" i="7"/>
  <c r="AD123" i="7" s="1"/>
  <c r="O123" i="7"/>
  <c r="L123" i="7"/>
  <c r="I123" i="7"/>
  <c r="F123" i="7"/>
  <c r="AA123" i="7" s="1"/>
  <c r="C123" i="7"/>
  <c r="AD122" i="7"/>
  <c r="Z122" i="7"/>
  <c r="X122" i="7" s="1"/>
  <c r="Y122" i="7"/>
  <c r="W122" i="7"/>
  <c r="V122" i="7"/>
  <c r="U122" i="7" s="1"/>
  <c r="T122" i="7"/>
  <c r="AF122" i="7" s="1"/>
  <c r="S122" i="7"/>
  <c r="AE122" i="7" s="1"/>
  <c r="R122" i="7"/>
  <c r="Q122" i="7"/>
  <c r="P122" i="7"/>
  <c r="O122" i="7"/>
  <c r="N122" i="7"/>
  <c r="L122" i="7" s="1"/>
  <c r="M122" i="7"/>
  <c r="K122" i="7"/>
  <c r="J122" i="7"/>
  <c r="H122" i="7"/>
  <c r="AC122" i="7" s="1"/>
  <c r="G122" i="7"/>
  <c r="AB122" i="7" s="1"/>
  <c r="F122" i="7"/>
  <c r="AA122" i="7" s="1"/>
  <c r="E122" i="7"/>
  <c r="D122" i="7"/>
  <c r="C122" i="7"/>
  <c r="AF121" i="7"/>
  <c r="AE121" i="7"/>
  <c r="AC121" i="7"/>
  <c r="AB121" i="7"/>
  <c r="X121" i="7"/>
  <c r="U121" i="7"/>
  <c r="R121" i="7"/>
  <c r="AD121" i="7" s="1"/>
  <c r="O121" i="7"/>
  <c r="L121" i="7"/>
  <c r="I121" i="7"/>
  <c r="F121" i="7"/>
  <c r="AA121" i="7" s="1"/>
  <c r="C121" i="7"/>
  <c r="AF120" i="7"/>
  <c r="AE120" i="7"/>
  <c r="AD120" i="7"/>
  <c r="AC120" i="7"/>
  <c r="AB120" i="7"/>
  <c r="X120" i="7"/>
  <c r="U120" i="7"/>
  <c r="R120" i="7"/>
  <c r="O120" i="7"/>
  <c r="L120" i="7"/>
  <c r="I120" i="7"/>
  <c r="F120" i="7"/>
  <c r="C120" i="7"/>
  <c r="AA120" i="7" s="1"/>
  <c r="Z119" i="7"/>
  <c r="Y119" i="7"/>
  <c r="X119" i="7"/>
  <c r="W119" i="7"/>
  <c r="V119" i="7"/>
  <c r="U119" i="7"/>
  <c r="T119" i="7"/>
  <c r="S119" i="7"/>
  <c r="Q119" i="7"/>
  <c r="P119" i="7"/>
  <c r="O119" i="7" s="1"/>
  <c r="N119" i="7"/>
  <c r="M119" i="7"/>
  <c r="L119" i="7"/>
  <c r="K119" i="7"/>
  <c r="J119" i="7"/>
  <c r="I119" i="7"/>
  <c r="H119" i="7"/>
  <c r="G119" i="7"/>
  <c r="E119" i="7"/>
  <c r="D119" i="7"/>
  <c r="C119" i="7" s="1"/>
  <c r="AF118" i="7"/>
  <c r="AE118" i="7"/>
  <c r="AD118" i="7"/>
  <c r="AC118" i="7"/>
  <c r="AB118" i="7"/>
  <c r="X118" i="7"/>
  <c r="U118" i="7"/>
  <c r="R118" i="7"/>
  <c r="O118" i="7"/>
  <c r="L118" i="7"/>
  <c r="I118" i="7"/>
  <c r="F118" i="7"/>
  <c r="C118" i="7"/>
  <c r="AA118" i="7" s="1"/>
  <c r="Z117" i="7"/>
  <c r="Y117" i="7"/>
  <c r="Y116" i="7" s="1"/>
  <c r="X117" i="7"/>
  <c r="W117" i="7"/>
  <c r="V117" i="7"/>
  <c r="U117" i="7"/>
  <c r="U116" i="7" s="1"/>
  <c r="T117" i="7"/>
  <c r="S117" i="7"/>
  <c r="Q117" i="7"/>
  <c r="Q116" i="7" s="1"/>
  <c r="P117" i="7"/>
  <c r="N117" i="7"/>
  <c r="M117" i="7"/>
  <c r="M116" i="7" s="1"/>
  <c r="L117" i="7"/>
  <c r="K117" i="7"/>
  <c r="J117" i="7"/>
  <c r="I117" i="7"/>
  <c r="H117" i="7"/>
  <c r="G117" i="7"/>
  <c r="E117" i="7"/>
  <c r="E116" i="7" s="1"/>
  <c r="D117" i="7"/>
  <c r="Z116" i="7"/>
  <c r="W116" i="7"/>
  <c r="V116" i="7"/>
  <c r="S116" i="7"/>
  <c r="K116" i="7"/>
  <c r="G116" i="7"/>
  <c r="AF115" i="7"/>
  <c r="AE115" i="7"/>
  <c r="AC115" i="7"/>
  <c r="AB115" i="7"/>
  <c r="X115" i="7"/>
  <c r="U115" i="7"/>
  <c r="R115" i="7"/>
  <c r="AD115" i="7" s="1"/>
  <c r="O115" i="7"/>
  <c r="L115" i="7"/>
  <c r="I115" i="7"/>
  <c r="F115" i="7"/>
  <c r="AA115" i="7" s="1"/>
  <c r="C115" i="7"/>
  <c r="Z114" i="7"/>
  <c r="X114" i="7" s="1"/>
  <c r="Y114" i="7"/>
  <c r="W114" i="7"/>
  <c r="V114" i="7"/>
  <c r="U114" i="7" s="1"/>
  <c r="T114" i="7"/>
  <c r="AF114" i="7" s="1"/>
  <c r="S114" i="7"/>
  <c r="Q114" i="7"/>
  <c r="P114" i="7"/>
  <c r="O114" i="7"/>
  <c r="N114" i="7"/>
  <c r="L114" i="7" s="1"/>
  <c r="M114" i="7"/>
  <c r="K114" i="7"/>
  <c r="J114" i="7"/>
  <c r="H114" i="7"/>
  <c r="AC114" i="7" s="1"/>
  <c r="G114" i="7"/>
  <c r="AB114" i="7" s="1"/>
  <c r="E114" i="7"/>
  <c r="D114" i="7"/>
  <c r="C114" i="7"/>
  <c r="AF113" i="7"/>
  <c r="AE113" i="7"/>
  <c r="AC113" i="7"/>
  <c r="AB113" i="7"/>
  <c r="X113" i="7"/>
  <c r="U113" i="7"/>
  <c r="R113" i="7"/>
  <c r="AD113" i="7" s="1"/>
  <c r="O113" i="7"/>
  <c r="L113" i="7"/>
  <c r="I113" i="7"/>
  <c r="F113" i="7"/>
  <c r="AA113" i="7" s="1"/>
  <c r="C113" i="7"/>
  <c r="Z112" i="7"/>
  <c r="X112" i="7" s="1"/>
  <c r="Y112" i="7"/>
  <c r="W112" i="7"/>
  <c r="W106" i="7" s="1"/>
  <c r="V112" i="7"/>
  <c r="T112" i="7"/>
  <c r="AF112" i="7" s="1"/>
  <c r="S112" i="7"/>
  <c r="AE112" i="7" s="1"/>
  <c r="R112" i="7"/>
  <c r="AD112" i="7" s="1"/>
  <c r="Q112" i="7"/>
  <c r="P112" i="7"/>
  <c r="O112" i="7"/>
  <c r="N112" i="7"/>
  <c r="M112" i="7"/>
  <c r="K112" i="7"/>
  <c r="K106" i="7" s="1"/>
  <c r="J112" i="7"/>
  <c r="H112" i="7"/>
  <c r="AC112" i="7" s="1"/>
  <c r="G112" i="7"/>
  <c r="AB112" i="7" s="1"/>
  <c r="F112" i="7"/>
  <c r="AA112" i="7" s="1"/>
  <c r="E112" i="7"/>
  <c r="D112" i="7"/>
  <c r="C112" i="7"/>
  <c r="AF111" i="7"/>
  <c r="AE111" i="7"/>
  <c r="AC111" i="7"/>
  <c r="AB111" i="7"/>
  <c r="X111" i="7"/>
  <c r="U111" i="7"/>
  <c r="R111" i="7"/>
  <c r="AD111" i="7" s="1"/>
  <c r="O111" i="7"/>
  <c r="L111" i="7"/>
  <c r="I111" i="7"/>
  <c r="F111" i="7"/>
  <c r="AA111" i="7" s="1"/>
  <c r="C111" i="7"/>
  <c r="AF110" i="7"/>
  <c r="AE110" i="7"/>
  <c r="AD110" i="7"/>
  <c r="AC110" i="7"/>
  <c r="AB110" i="7"/>
  <c r="X110" i="7"/>
  <c r="U110" i="7"/>
  <c r="R110" i="7"/>
  <c r="O110" i="7"/>
  <c r="L110" i="7"/>
  <c r="I110" i="7"/>
  <c r="F110" i="7"/>
  <c r="C110" i="7"/>
  <c r="AA110" i="7" s="1"/>
  <c r="AF109" i="7"/>
  <c r="Z109" i="7"/>
  <c r="Y109" i="7"/>
  <c r="X109" i="7" s="1"/>
  <c r="W109" i="7"/>
  <c r="V109" i="7"/>
  <c r="U109" i="7"/>
  <c r="T109" i="7"/>
  <c r="S109" i="7"/>
  <c r="Q109" i="7"/>
  <c r="P109" i="7"/>
  <c r="N109" i="7"/>
  <c r="M109" i="7"/>
  <c r="L109" i="7" s="1"/>
  <c r="K109" i="7"/>
  <c r="J109" i="7"/>
  <c r="I109" i="7"/>
  <c r="H109" i="7"/>
  <c r="G109" i="7"/>
  <c r="F109" i="7" s="1"/>
  <c r="AA109" i="7" s="1"/>
  <c r="E109" i="7"/>
  <c r="AC109" i="7" s="1"/>
  <c r="D109" i="7"/>
  <c r="C109" i="7" s="1"/>
  <c r="AF108" i="7"/>
  <c r="AE108" i="7"/>
  <c r="AC108" i="7"/>
  <c r="AB108" i="7"/>
  <c r="X108" i="7"/>
  <c r="U108" i="7"/>
  <c r="R108" i="7"/>
  <c r="O108" i="7"/>
  <c r="L108" i="7"/>
  <c r="I108" i="7"/>
  <c r="F108" i="7"/>
  <c r="C108" i="7"/>
  <c r="AD108" i="7" s="1"/>
  <c r="Z107" i="7"/>
  <c r="Y107" i="7"/>
  <c r="X107" i="7"/>
  <c r="W107" i="7"/>
  <c r="V107" i="7"/>
  <c r="U107" i="7"/>
  <c r="T107" i="7"/>
  <c r="R107" i="7" s="1"/>
  <c r="S107" i="7"/>
  <c r="Q107" i="7"/>
  <c r="Q106" i="7" s="1"/>
  <c r="P107" i="7"/>
  <c r="N107" i="7"/>
  <c r="M107" i="7"/>
  <c r="L107" i="7"/>
  <c r="K107" i="7"/>
  <c r="J107" i="7"/>
  <c r="I107" i="7"/>
  <c r="H107" i="7"/>
  <c r="G107" i="7"/>
  <c r="E107" i="7"/>
  <c r="E106" i="7" s="1"/>
  <c r="D107" i="7"/>
  <c r="Y106" i="7"/>
  <c r="V106" i="7"/>
  <c r="T106" i="7"/>
  <c r="AF106" i="7" s="1"/>
  <c r="G106" i="7"/>
  <c r="D106" i="7"/>
  <c r="AF105" i="7"/>
  <c r="AE105" i="7"/>
  <c r="AD105" i="7"/>
  <c r="AC105" i="7"/>
  <c r="AB105" i="7"/>
  <c r="X105" i="7"/>
  <c r="U105" i="7"/>
  <c r="R105" i="7"/>
  <c r="O105" i="7"/>
  <c r="L105" i="7"/>
  <c r="I105" i="7"/>
  <c r="F105" i="7"/>
  <c r="AA105" i="7" s="1"/>
  <c r="C105" i="7"/>
  <c r="Z104" i="7"/>
  <c r="Y104" i="7"/>
  <c r="X104" i="7"/>
  <c r="W104" i="7"/>
  <c r="V104" i="7"/>
  <c r="U104" i="7" s="1"/>
  <c r="T104" i="7"/>
  <c r="S104" i="7"/>
  <c r="Q104" i="7"/>
  <c r="P104" i="7"/>
  <c r="O104" i="7" s="1"/>
  <c r="N104" i="7"/>
  <c r="M104" i="7"/>
  <c r="L104" i="7"/>
  <c r="K104" i="7"/>
  <c r="J104" i="7"/>
  <c r="I104" i="7" s="1"/>
  <c r="H104" i="7"/>
  <c r="G104" i="7"/>
  <c r="E104" i="7"/>
  <c r="D104" i="7"/>
  <c r="AF103" i="7"/>
  <c r="AE103" i="7"/>
  <c r="AD103" i="7"/>
  <c r="AC103" i="7"/>
  <c r="AB103" i="7"/>
  <c r="X103" i="7"/>
  <c r="U103" i="7"/>
  <c r="R103" i="7"/>
  <c r="O103" i="7"/>
  <c r="L103" i="7"/>
  <c r="I103" i="7"/>
  <c r="F103" i="7"/>
  <c r="AA103" i="7" s="1"/>
  <c r="C103" i="7"/>
  <c r="AF102" i="7"/>
  <c r="AB102" i="7"/>
  <c r="Z102" i="7"/>
  <c r="Y102" i="7"/>
  <c r="X102" i="7"/>
  <c r="W102" i="7"/>
  <c r="V102" i="7"/>
  <c r="U102" i="7" s="1"/>
  <c r="T102" i="7"/>
  <c r="R102" i="7" s="1"/>
  <c r="S102" i="7"/>
  <c r="AE102" i="7" s="1"/>
  <c r="Q102" i="7"/>
  <c r="P102" i="7"/>
  <c r="N102" i="7"/>
  <c r="M102" i="7"/>
  <c r="L102" i="7"/>
  <c r="K102" i="7"/>
  <c r="J102" i="7"/>
  <c r="I102" i="7" s="1"/>
  <c r="H102" i="7"/>
  <c r="G102" i="7"/>
  <c r="E102" i="7"/>
  <c r="D102" i="7"/>
  <c r="C102" i="7" s="1"/>
  <c r="AF101" i="7"/>
  <c r="AE101" i="7"/>
  <c r="AD101" i="7"/>
  <c r="AC101" i="7"/>
  <c r="AB101" i="7"/>
  <c r="X101" i="7"/>
  <c r="U101" i="7"/>
  <c r="R101" i="7"/>
  <c r="O101" i="7"/>
  <c r="L101" i="7"/>
  <c r="I101" i="7"/>
  <c r="F101" i="7"/>
  <c r="AA101" i="7" s="1"/>
  <c r="C101" i="7"/>
  <c r="AF100" i="7"/>
  <c r="AE100" i="7"/>
  <c r="AC100" i="7"/>
  <c r="AB100" i="7"/>
  <c r="X100" i="7"/>
  <c r="U100" i="7"/>
  <c r="R100" i="7"/>
  <c r="AD100" i="7" s="1"/>
  <c r="O100" i="7"/>
  <c r="L100" i="7"/>
  <c r="I100" i="7"/>
  <c r="F100" i="7"/>
  <c r="AA100" i="7" s="1"/>
  <c r="C100" i="7"/>
  <c r="Z99" i="7"/>
  <c r="X99" i="7" s="1"/>
  <c r="Y99" i="7"/>
  <c r="W99" i="7"/>
  <c r="V99" i="7"/>
  <c r="U99" i="7" s="1"/>
  <c r="T99" i="7"/>
  <c r="AF99" i="7" s="1"/>
  <c r="S99" i="7"/>
  <c r="AE99" i="7" s="1"/>
  <c r="R99" i="7"/>
  <c r="Q99" i="7"/>
  <c r="P99" i="7"/>
  <c r="O99" i="7" s="1"/>
  <c r="N99" i="7"/>
  <c r="L99" i="7" s="1"/>
  <c r="M99" i="7"/>
  <c r="K99" i="7"/>
  <c r="J99" i="7"/>
  <c r="I99" i="7" s="1"/>
  <c r="H99" i="7"/>
  <c r="AC99" i="7" s="1"/>
  <c r="G99" i="7"/>
  <c r="F99" i="7"/>
  <c r="E99" i="7"/>
  <c r="D99" i="7"/>
  <c r="AB99" i="7" s="1"/>
  <c r="AF98" i="7"/>
  <c r="AE98" i="7"/>
  <c r="AC98" i="7"/>
  <c r="AB98" i="7"/>
  <c r="X98" i="7"/>
  <c r="U98" i="7"/>
  <c r="R98" i="7"/>
  <c r="AD98" i="7" s="1"/>
  <c r="O98" i="7"/>
  <c r="L98" i="7"/>
  <c r="I98" i="7"/>
  <c r="F98" i="7"/>
  <c r="AA98" i="7" s="1"/>
  <c r="C98" i="7"/>
  <c r="Z97" i="7"/>
  <c r="Y97" i="7"/>
  <c r="Y96" i="7" s="1"/>
  <c r="W97" i="7"/>
  <c r="V97" i="7"/>
  <c r="T97" i="7"/>
  <c r="AF97" i="7" s="1"/>
  <c r="S97" i="7"/>
  <c r="AE97" i="7" s="1"/>
  <c r="R97" i="7"/>
  <c r="Q97" i="7"/>
  <c r="Q96" i="7" s="1"/>
  <c r="P97" i="7"/>
  <c r="O97" i="7" s="1"/>
  <c r="N97" i="7"/>
  <c r="M97" i="7"/>
  <c r="M96" i="7" s="1"/>
  <c r="K97" i="7"/>
  <c r="J97" i="7"/>
  <c r="H97" i="7"/>
  <c r="AC97" i="7" s="1"/>
  <c r="G97" i="7"/>
  <c r="F97" i="7"/>
  <c r="E97" i="7"/>
  <c r="E96" i="7" s="1"/>
  <c r="D97" i="7"/>
  <c r="AB97" i="7" s="1"/>
  <c r="W96" i="7"/>
  <c r="S96" i="7"/>
  <c r="K96" i="7"/>
  <c r="H96" i="7"/>
  <c r="AC96" i="7" s="1"/>
  <c r="G96" i="7"/>
  <c r="D96" i="7"/>
  <c r="AB96" i="7" s="1"/>
  <c r="AF95" i="7"/>
  <c r="AE95" i="7"/>
  <c r="AD95" i="7"/>
  <c r="AC95" i="7"/>
  <c r="AB95" i="7"/>
  <c r="X95" i="7"/>
  <c r="U95" i="7"/>
  <c r="R95" i="7"/>
  <c r="O95" i="7"/>
  <c r="L95" i="7"/>
  <c r="I95" i="7"/>
  <c r="F95" i="7"/>
  <c r="AA95" i="7" s="1"/>
  <c r="C95" i="7"/>
  <c r="AF94" i="7"/>
  <c r="Z94" i="7"/>
  <c r="Y94" i="7"/>
  <c r="X94" i="7"/>
  <c r="W94" i="7"/>
  <c r="V94" i="7"/>
  <c r="U94" i="7" s="1"/>
  <c r="T94" i="7"/>
  <c r="R94" i="7" s="1"/>
  <c r="S94" i="7"/>
  <c r="AE94" i="7" s="1"/>
  <c r="Q94" i="7"/>
  <c r="P94" i="7"/>
  <c r="O94" i="7" s="1"/>
  <c r="N94" i="7"/>
  <c r="M94" i="7"/>
  <c r="L94" i="7"/>
  <c r="K94" i="7"/>
  <c r="J94" i="7"/>
  <c r="I94" i="7" s="1"/>
  <c r="H94" i="7"/>
  <c r="G94" i="7"/>
  <c r="E94" i="7"/>
  <c r="D94" i="7"/>
  <c r="C94" i="7" s="1"/>
  <c r="AF93" i="7"/>
  <c r="AE93" i="7"/>
  <c r="AD93" i="7"/>
  <c r="AC93" i="7"/>
  <c r="AB93" i="7"/>
  <c r="X93" i="7"/>
  <c r="U93" i="7"/>
  <c r="R93" i="7"/>
  <c r="O93" i="7"/>
  <c r="L93" i="7"/>
  <c r="I93" i="7"/>
  <c r="F93" i="7"/>
  <c r="AA93" i="7" s="1"/>
  <c r="C93" i="7"/>
  <c r="AB92" i="7"/>
  <c r="Z92" i="7"/>
  <c r="Y92" i="7"/>
  <c r="X92" i="7"/>
  <c r="W92" i="7"/>
  <c r="V92" i="7"/>
  <c r="U92" i="7" s="1"/>
  <c r="T92" i="7"/>
  <c r="AF92" i="7" s="1"/>
  <c r="S92" i="7"/>
  <c r="Q92" i="7"/>
  <c r="P92" i="7"/>
  <c r="N92" i="7"/>
  <c r="M92" i="7"/>
  <c r="L92" i="7"/>
  <c r="K92" i="7"/>
  <c r="J92" i="7"/>
  <c r="I92" i="7" s="1"/>
  <c r="H92" i="7"/>
  <c r="G92" i="7"/>
  <c r="E92" i="7"/>
  <c r="D92" i="7"/>
  <c r="AF91" i="7"/>
  <c r="AE91" i="7"/>
  <c r="AD91" i="7"/>
  <c r="AC91" i="7"/>
  <c r="AB91" i="7"/>
  <c r="X91" i="7"/>
  <c r="U91" i="7"/>
  <c r="R91" i="7"/>
  <c r="O91" i="7"/>
  <c r="L91" i="7"/>
  <c r="I91" i="7"/>
  <c r="F91" i="7"/>
  <c r="AA91" i="7" s="1"/>
  <c r="C91" i="7"/>
  <c r="AF90" i="7"/>
  <c r="AE90" i="7"/>
  <c r="AC90" i="7"/>
  <c r="AB90" i="7"/>
  <c r="X90" i="7"/>
  <c r="U90" i="7"/>
  <c r="R90" i="7"/>
  <c r="AD90" i="7" s="1"/>
  <c r="O90" i="7"/>
  <c r="L90" i="7"/>
  <c r="I90" i="7"/>
  <c r="F90" i="7"/>
  <c r="AA90" i="7" s="1"/>
  <c r="C90" i="7"/>
  <c r="Z89" i="7"/>
  <c r="X89" i="7" s="1"/>
  <c r="Y89" i="7"/>
  <c r="W89" i="7"/>
  <c r="V89" i="7"/>
  <c r="U89" i="7" s="1"/>
  <c r="T89" i="7"/>
  <c r="AF89" i="7" s="1"/>
  <c r="S89" i="7"/>
  <c r="AE89" i="7" s="1"/>
  <c r="R89" i="7"/>
  <c r="Q89" i="7"/>
  <c r="P89" i="7"/>
  <c r="O89" i="7" s="1"/>
  <c r="N89" i="7"/>
  <c r="L89" i="7" s="1"/>
  <c r="M89" i="7"/>
  <c r="K89" i="7"/>
  <c r="J89" i="7"/>
  <c r="I89" i="7" s="1"/>
  <c r="H89" i="7"/>
  <c r="AC89" i="7" s="1"/>
  <c r="G89" i="7"/>
  <c r="F89" i="7"/>
  <c r="E89" i="7"/>
  <c r="D89" i="7"/>
  <c r="AB89" i="7" s="1"/>
  <c r="AF88" i="7"/>
  <c r="AE88" i="7"/>
  <c r="AC88" i="7"/>
  <c r="AB88" i="7"/>
  <c r="X88" i="7"/>
  <c r="U88" i="7"/>
  <c r="R88" i="7"/>
  <c r="AD88" i="7" s="1"/>
  <c r="O88" i="7"/>
  <c r="L88" i="7"/>
  <c r="I88" i="7"/>
  <c r="F88" i="7"/>
  <c r="AA88" i="7" s="1"/>
  <c r="C88" i="7"/>
  <c r="AB87" i="7"/>
  <c r="Z87" i="7"/>
  <c r="X87" i="7" s="1"/>
  <c r="X86" i="7" s="1"/>
  <c r="Y87" i="7"/>
  <c r="W87" i="7"/>
  <c r="V87" i="7"/>
  <c r="T87" i="7"/>
  <c r="AF87" i="7" s="1"/>
  <c r="S87" i="7"/>
  <c r="AE87" i="7" s="1"/>
  <c r="R87" i="7"/>
  <c r="AD87" i="7" s="1"/>
  <c r="Q87" i="7"/>
  <c r="P87" i="7"/>
  <c r="O87" i="7" s="1"/>
  <c r="N87" i="7"/>
  <c r="L87" i="7" s="1"/>
  <c r="M87" i="7"/>
  <c r="K87" i="7"/>
  <c r="J87" i="7"/>
  <c r="I87" i="7" s="1"/>
  <c r="I86" i="7" s="1"/>
  <c r="H87" i="7"/>
  <c r="AC87" i="7" s="1"/>
  <c r="G87" i="7"/>
  <c r="F87" i="7"/>
  <c r="C87" i="7"/>
  <c r="Y86" i="7"/>
  <c r="W86" i="7"/>
  <c r="S86" i="7"/>
  <c r="Q86" i="7"/>
  <c r="N86" i="7"/>
  <c r="M86" i="7"/>
  <c r="K86" i="7"/>
  <c r="J86" i="7"/>
  <c r="G86" i="7"/>
  <c r="E86" i="7"/>
  <c r="AF85" i="7"/>
  <c r="AE85" i="7"/>
  <c r="AC85" i="7"/>
  <c r="AB85" i="7"/>
  <c r="X85" i="7"/>
  <c r="U85" i="7"/>
  <c r="R85" i="7"/>
  <c r="AD85" i="7" s="1"/>
  <c r="O85" i="7"/>
  <c r="L85" i="7"/>
  <c r="I85" i="7"/>
  <c r="F85" i="7"/>
  <c r="AA85" i="7" s="1"/>
  <c r="C85" i="7"/>
  <c r="AC84" i="7"/>
  <c r="AB84" i="7"/>
  <c r="Z84" i="7"/>
  <c r="X84" i="7" s="1"/>
  <c r="Y84" i="7"/>
  <c r="W84" i="7"/>
  <c r="V84" i="7"/>
  <c r="U84" i="7" s="1"/>
  <c r="T84" i="7"/>
  <c r="AF84" i="7" s="1"/>
  <c r="S84" i="7"/>
  <c r="AE84" i="7" s="1"/>
  <c r="R84" i="7"/>
  <c r="AD84" i="7" s="1"/>
  <c r="Q84" i="7"/>
  <c r="P84" i="7"/>
  <c r="O84" i="7" s="1"/>
  <c r="N84" i="7"/>
  <c r="L84" i="7" s="1"/>
  <c r="M84" i="7"/>
  <c r="K84" i="7"/>
  <c r="J84" i="7"/>
  <c r="I84" i="7" s="1"/>
  <c r="F84" i="7"/>
  <c r="AA84" i="7" s="1"/>
  <c r="C84" i="7"/>
  <c r="AF83" i="7"/>
  <c r="AE83" i="7"/>
  <c r="AC83" i="7"/>
  <c r="AB83" i="7"/>
  <c r="X83" i="7"/>
  <c r="U83" i="7"/>
  <c r="R83" i="7"/>
  <c r="AD83" i="7" s="1"/>
  <c r="O83" i="7"/>
  <c r="L83" i="7"/>
  <c r="I83" i="7"/>
  <c r="F83" i="7"/>
  <c r="AA83" i="7" s="1"/>
  <c r="C83" i="7"/>
  <c r="Z82" i="7"/>
  <c r="X82" i="7" s="1"/>
  <c r="Y82" i="7"/>
  <c r="W82" i="7"/>
  <c r="V82" i="7"/>
  <c r="U82" i="7" s="1"/>
  <c r="T82" i="7"/>
  <c r="AF82" i="7" s="1"/>
  <c r="S82" i="7"/>
  <c r="AE82" i="7" s="1"/>
  <c r="R82" i="7"/>
  <c r="Q82" i="7"/>
  <c r="P82" i="7"/>
  <c r="O82" i="7" s="1"/>
  <c r="N82" i="7"/>
  <c r="L82" i="7" s="1"/>
  <c r="M82" i="7"/>
  <c r="K82" i="7"/>
  <c r="J82" i="7"/>
  <c r="H82" i="7"/>
  <c r="AC82" i="7" s="1"/>
  <c r="G82" i="7"/>
  <c r="F82" i="7"/>
  <c r="E82" i="7"/>
  <c r="D82" i="7"/>
  <c r="AB82" i="7" s="1"/>
  <c r="AF81" i="7"/>
  <c r="AE81" i="7"/>
  <c r="AC81" i="7"/>
  <c r="AB81" i="7"/>
  <c r="X81" i="7"/>
  <c r="U81" i="7"/>
  <c r="R81" i="7"/>
  <c r="AD81" i="7" s="1"/>
  <c r="O81" i="7"/>
  <c r="L81" i="7"/>
  <c r="I81" i="7"/>
  <c r="F81" i="7"/>
  <c r="AA81" i="7" s="1"/>
  <c r="C81" i="7"/>
  <c r="AF80" i="7"/>
  <c r="AE80" i="7"/>
  <c r="AD80" i="7"/>
  <c r="AC80" i="7"/>
  <c r="AB80" i="7"/>
  <c r="X80" i="7"/>
  <c r="U80" i="7"/>
  <c r="R80" i="7"/>
  <c r="O80" i="7"/>
  <c r="L80" i="7"/>
  <c r="I80" i="7"/>
  <c r="F80" i="7"/>
  <c r="AA80" i="7" s="1"/>
  <c r="C80" i="7"/>
  <c r="AB79" i="7"/>
  <c r="Z79" i="7"/>
  <c r="Y79" i="7"/>
  <c r="X79" i="7"/>
  <c r="W79" i="7"/>
  <c r="V79" i="7"/>
  <c r="U79" i="7" s="1"/>
  <c r="T79" i="7"/>
  <c r="R79" i="7" s="1"/>
  <c r="AD79" i="7" s="1"/>
  <c r="S79" i="7"/>
  <c r="Q79" i="7"/>
  <c r="P79" i="7"/>
  <c r="O79" i="7" s="1"/>
  <c r="N79" i="7"/>
  <c r="M79" i="7"/>
  <c r="L79" i="7"/>
  <c r="L76" i="7" s="1"/>
  <c r="K79" i="7"/>
  <c r="J79" i="7"/>
  <c r="I79" i="7" s="1"/>
  <c r="H79" i="7"/>
  <c r="AC79" i="7" s="1"/>
  <c r="G79" i="7"/>
  <c r="F79" i="7"/>
  <c r="AA79" i="7" s="1"/>
  <c r="E79" i="7"/>
  <c r="D79" i="7"/>
  <c r="C79" i="7" s="1"/>
  <c r="AF78" i="7"/>
  <c r="AE78" i="7"/>
  <c r="AD78" i="7"/>
  <c r="AC78" i="7"/>
  <c r="AB78" i="7"/>
  <c r="X78" i="7"/>
  <c r="U78" i="7"/>
  <c r="R78" i="7"/>
  <c r="O78" i="7"/>
  <c r="L78" i="7"/>
  <c r="I78" i="7"/>
  <c r="F78" i="7"/>
  <c r="AA78" i="7" s="1"/>
  <c r="C78" i="7"/>
  <c r="Z77" i="7"/>
  <c r="X77" i="7" s="1"/>
  <c r="X76" i="7" s="1"/>
  <c r="Y77" i="7"/>
  <c r="W77" i="7"/>
  <c r="V77" i="7"/>
  <c r="U77" i="7" s="1"/>
  <c r="U76" i="7" s="1"/>
  <c r="T77" i="7"/>
  <c r="AF77" i="7" s="1"/>
  <c r="S77" i="7"/>
  <c r="R77" i="7" s="1"/>
  <c r="Q77" i="7"/>
  <c r="P77" i="7"/>
  <c r="O77" i="7" s="1"/>
  <c r="O76" i="7" s="1"/>
  <c r="N77" i="7"/>
  <c r="M77" i="7"/>
  <c r="L77" i="7"/>
  <c r="K77" i="7"/>
  <c r="J77" i="7"/>
  <c r="F77" i="7"/>
  <c r="E77" i="7"/>
  <c r="AC77" i="7" s="1"/>
  <c r="D77" i="7"/>
  <c r="AB77" i="7" s="1"/>
  <c r="AE76" i="7"/>
  <c r="Y76" i="7"/>
  <c r="W76" i="7"/>
  <c r="T76" i="7"/>
  <c r="S76" i="7"/>
  <c r="Q76" i="7"/>
  <c r="P76" i="7"/>
  <c r="M76" i="7"/>
  <c r="K76" i="7"/>
  <c r="H76" i="7"/>
  <c r="G76" i="7"/>
  <c r="AB76" i="7" s="1"/>
  <c r="E76" i="7"/>
  <c r="D76" i="7"/>
  <c r="AE75" i="7"/>
  <c r="X75" i="7"/>
  <c r="U75" i="7"/>
  <c r="R75" i="7"/>
  <c r="O75" i="7"/>
  <c r="L75" i="7"/>
  <c r="I75" i="7"/>
  <c r="F75" i="7"/>
  <c r="E75" i="7"/>
  <c r="D75" i="7"/>
  <c r="Z74" i="7"/>
  <c r="Y74" i="7"/>
  <c r="X74" i="7" s="1"/>
  <c r="W74" i="7"/>
  <c r="V74" i="7"/>
  <c r="T74" i="7"/>
  <c r="S74" i="7"/>
  <c r="R74" i="7" s="1"/>
  <c r="Q74" i="7"/>
  <c r="P74" i="7"/>
  <c r="O74" i="7"/>
  <c r="N74" i="7"/>
  <c r="M74" i="7"/>
  <c r="L74" i="7" s="1"/>
  <c r="K74" i="7"/>
  <c r="J74" i="7"/>
  <c r="H74" i="7"/>
  <c r="G74" i="7"/>
  <c r="AF73" i="7"/>
  <c r="AC73" i="7"/>
  <c r="AB73" i="7"/>
  <c r="X73" i="7"/>
  <c r="U73" i="7"/>
  <c r="R73" i="7"/>
  <c r="O73" i="7"/>
  <c r="L73" i="7"/>
  <c r="I73" i="7"/>
  <c r="F73" i="7"/>
  <c r="E73" i="7"/>
  <c r="D73" i="7"/>
  <c r="AE73" i="7" s="1"/>
  <c r="C73" i="7"/>
  <c r="Z72" i="7"/>
  <c r="Y72" i="7"/>
  <c r="X72" i="7" s="1"/>
  <c r="W72" i="7"/>
  <c r="V72" i="7"/>
  <c r="U72" i="7"/>
  <c r="T72" i="7"/>
  <c r="S72" i="7"/>
  <c r="AE72" i="7" s="1"/>
  <c r="Q72" i="7"/>
  <c r="P72" i="7"/>
  <c r="O72" i="7" s="1"/>
  <c r="N72" i="7"/>
  <c r="M72" i="7"/>
  <c r="L72" i="7" s="1"/>
  <c r="K72" i="7"/>
  <c r="J72" i="7"/>
  <c r="I72" i="7"/>
  <c r="H72" i="7"/>
  <c r="G72" i="7"/>
  <c r="F72" i="7" s="1"/>
  <c r="E72" i="7"/>
  <c r="AC72" i="7" s="1"/>
  <c r="D72" i="7"/>
  <c r="AB72" i="7" s="1"/>
  <c r="AE71" i="7"/>
  <c r="X71" i="7"/>
  <c r="U71" i="7"/>
  <c r="R71" i="7"/>
  <c r="O71" i="7"/>
  <c r="L71" i="7"/>
  <c r="I71" i="7"/>
  <c r="F71" i="7"/>
  <c r="E71" i="7"/>
  <c r="D71" i="7"/>
  <c r="C71" i="7" s="1"/>
  <c r="AD71" i="7" s="1"/>
  <c r="X70" i="7"/>
  <c r="U70" i="7"/>
  <c r="R70" i="7"/>
  <c r="O70" i="7"/>
  <c r="L70" i="7"/>
  <c r="I70" i="7"/>
  <c r="F70" i="7"/>
  <c r="C70" i="7"/>
  <c r="AE69" i="7"/>
  <c r="X69" i="7"/>
  <c r="U69" i="7"/>
  <c r="R69" i="7"/>
  <c r="O69" i="7"/>
  <c r="L69" i="7"/>
  <c r="I69" i="7"/>
  <c r="F69" i="7"/>
  <c r="E69" i="7"/>
  <c r="D69" i="7"/>
  <c r="Z68" i="7"/>
  <c r="Y68" i="7"/>
  <c r="X68" i="7" s="1"/>
  <c r="W68" i="7"/>
  <c r="W65" i="7" s="1"/>
  <c r="V68" i="7"/>
  <c r="T68" i="7"/>
  <c r="S68" i="7"/>
  <c r="R68" i="7" s="1"/>
  <c r="Q68" i="7"/>
  <c r="P68" i="7"/>
  <c r="O68" i="7"/>
  <c r="N68" i="7"/>
  <c r="M68" i="7"/>
  <c r="L68" i="7" s="1"/>
  <c r="K68" i="7"/>
  <c r="J68" i="7"/>
  <c r="H68" i="7"/>
  <c r="G68" i="7"/>
  <c r="AF67" i="7"/>
  <c r="AC67" i="7"/>
  <c r="AB67" i="7"/>
  <c r="X67" i="7"/>
  <c r="U67" i="7"/>
  <c r="R67" i="7"/>
  <c r="O67" i="7"/>
  <c r="L67" i="7"/>
  <c r="I67" i="7"/>
  <c r="F67" i="7"/>
  <c r="E67" i="7"/>
  <c r="D67" i="7"/>
  <c r="AE67" i="7" s="1"/>
  <c r="C67" i="7"/>
  <c r="Z66" i="7"/>
  <c r="Y66" i="7"/>
  <c r="W66" i="7"/>
  <c r="V66" i="7"/>
  <c r="U66" i="7"/>
  <c r="T66" i="7"/>
  <c r="S66" i="7"/>
  <c r="AE66" i="7" s="1"/>
  <c r="Q66" i="7"/>
  <c r="Q65" i="7" s="1"/>
  <c r="P66" i="7"/>
  <c r="O66" i="7" s="1"/>
  <c r="N66" i="7"/>
  <c r="M66" i="7"/>
  <c r="K66" i="7"/>
  <c r="J66" i="7"/>
  <c r="I66" i="7"/>
  <c r="H66" i="7"/>
  <c r="H65" i="7" s="1"/>
  <c r="G66" i="7"/>
  <c r="F66" i="7" s="1"/>
  <c r="E66" i="7"/>
  <c r="AC66" i="7" s="1"/>
  <c r="D66" i="7"/>
  <c r="AB66" i="7" s="1"/>
  <c r="Z65" i="7"/>
  <c r="V65" i="7"/>
  <c r="S65" i="7"/>
  <c r="O65" i="7"/>
  <c r="N65" i="7"/>
  <c r="K65" i="7"/>
  <c r="J65" i="7"/>
  <c r="G65" i="7"/>
  <c r="AF64" i="7"/>
  <c r="AC64" i="7"/>
  <c r="AB64" i="7"/>
  <c r="X64" i="7"/>
  <c r="U64" i="7"/>
  <c r="R64" i="7"/>
  <c r="O64" i="7"/>
  <c r="L64" i="7"/>
  <c r="I64" i="7"/>
  <c r="F64" i="7"/>
  <c r="E64" i="7"/>
  <c r="D64" i="7"/>
  <c r="AE64" i="7" s="1"/>
  <c r="C64" i="7"/>
  <c r="Z63" i="7"/>
  <c r="Y63" i="7"/>
  <c r="X63" i="7" s="1"/>
  <c r="W63" i="7"/>
  <c r="V63" i="7"/>
  <c r="U63" i="7"/>
  <c r="T63" i="7"/>
  <c r="S63" i="7"/>
  <c r="AE63" i="7" s="1"/>
  <c r="Q63" i="7"/>
  <c r="P63" i="7"/>
  <c r="O63" i="7" s="1"/>
  <c r="N63" i="7"/>
  <c r="M63" i="7"/>
  <c r="L63" i="7" s="1"/>
  <c r="K63" i="7"/>
  <c r="J63" i="7"/>
  <c r="I63" i="7"/>
  <c r="H63" i="7"/>
  <c r="F63" i="7" s="1"/>
  <c r="G63" i="7"/>
  <c r="E63" i="7"/>
  <c r="AC63" i="7" s="1"/>
  <c r="D63" i="7"/>
  <c r="AB63" i="7" s="1"/>
  <c r="AE62" i="7"/>
  <c r="X62" i="7"/>
  <c r="U62" i="7"/>
  <c r="R62" i="7"/>
  <c r="O62" i="7"/>
  <c r="L62" i="7"/>
  <c r="I62" i="7"/>
  <c r="F62" i="7"/>
  <c r="E62" i="7"/>
  <c r="D62" i="7"/>
  <c r="C62" i="7" s="1"/>
  <c r="AD62" i="7" s="1"/>
  <c r="Z61" i="7"/>
  <c r="X61" i="7" s="1"/>
  <c r="Y61" i="7"/>
  <c r="W61" i="7"/>
  <c r="V61" i="7"/>
  <c r="T61" i="7"/>
  <c r="S61" i="7"/>
  <c r="R61" i="7" s="1"/>
  <c r="Q61" i="7"/>
  <c r="P61" i="7"/>
  <c r="O61" i="7"/>
  <c r="N61" i="7"/>
  <c r="L61" i="7" s="1"/>
  <c r="M61" i="7"/>
  <c r="K61" i="7"/>
  <c r="J61" i="7"/>
  <c r="H61" i="7"/>
  <c r="G61" i="7"/>
  <c r="AF60" i="7"/>
  <c r="AC60" i="7"/>
  <c r="AB60" i="7"/>
  <c r="X60" i="7"/>
  <c r="U60" i="7"/>
  <c r="R60" i="7"/>
  <c r="AD60" i="7" s="1"/>
  <c r="O60" i="7"/>
  <c r="L60" i="7"/>
  <c r="I60" i="7"/>
  <c r="F60" i="7"/>
  <c r="AA60" i="7" s="1"/>
  <c r="E60" i="7"/>
  <c r="D60" i="7"/>
  <c r="AE60" i="7" s="1"/>
  <c r="C60" i="7"/>
  <c r="X59" i="7"/>
  <c r="U59" i="7"/>
  <c r="R59" i="7"/>
  <c r="O59" i="7"/>
  <c r="L59" i="7"/>
  <c r="I59" i="7"/>
  <c r="F59" i="7"/>
  <c r="E59" i="7"/>
  <c r="D59" i="7"/>
  <c r="C59" i="7" s="1"/>
  <c r="AE58" i="7"/>
  <c r="X58" i="7"/>
  <c r="U58" i="7"/>
  <c r="R58" i="7"/>
  <c r="O58" i="7"/>
  <c r="L58" i="7"/>
  <c r="I58" i="7"/>
  <c r="F58" i="7"/>
  <c r="E58" i="7"/>
  <c r="D58" i="7"/>
  <c r="Z57" i="7"/>
  <c r="X57" i="7" s="1"/>
  <c r="Y57" i="7"/>
  <c r="W57" i="7"/>
  <c r="W54" i="7" s="1"/>
  <c r="V57" i="7"/>
  <c r="T57" i="7"/>
  <c r="S57" i="7"/>
  <c r="R57" i="7" s="1"/>
  <c r="Q57" i="7"/>
  <c r="P57" i="7"/>
  <c r="O57" i="7"/>
  <c r="N57" i="7"/>
  <c r="L57" i="7" s="1"/>
  <c r="M57" i="7"/>
  <c r="K57" i="7"/>
  <c r="K54" i="7" s="1"/>
  <c r="J57" i="7"/>
  <c r="H57" i="7"/>
  <c r="G57" i="7"/>
  <c r="AF56" i="7"/>
  <c r="AC56" i="7"/>
  <c r="X56" i="7"/>
  <c r="U56" i="7"/>
  <c r="R56" i="7"/>
  <c r="O56" i="7"/>
  <c r="L56" i="7"/>
  <c r="I56" i="7"/>
  <c r="F56" i="7"/>
  <c r="E56" i="7"/>
  <c r="AC55" i="7"/>
  <c r="Z55" i="7"/>
  <c r="Y55" i="7"/>
  <c r="W55" i="7"/>
  <c r="V55" i="7"/>
  <c r="U55" i="7"/>
  <c r="T55" i="7"/>
  <c r="S55" i="7"/>
  <c r="Q55" i="7"/>
  <c r="Q54" i="7" s="1"/>
  <c r="P55" i="7"/>
  <c r="N55" i="7"/>
  <c r="M55" i="7"/>
  <c r="K55" i="7"/>
  <c r="J55" i="7"/>
  <c r="I55" i="7"/>
  <c r="H55" i="7"/>
  <c r="F55" i="7" s="1"/>
  <c r="G55" i="7"/>
  <c r="E55" i="7"/>
  <c r="Z54" i="7"/>
  <c r="V54" i="7"/>
  <c r="S54" i="7"/>
  <c r="N54" i="7"/>
  <c r="J54" i="7"/>
  <c r="AF53" i="7"/>
  <c r="AC53" i="7"/>
  <c r="AB53" i="7"/>
  <c r="X53" i="7"/>
  <c r="U53" i="7"/>
  <c r="R53" i="7"/>
  <c r="AD53" i="7" s="1"/>
  <c r="O53" i="7"/>
  <c r="L53" i="7"/>
  <c r="I53" i="7"/>
  <c r="F53" i="7"/>
  <c r="AA53" i="7" s="1"/>
  <c r="E53" i="7"/>
  <c r="D53" i="7"/>
  <c r="AE53" i="7" s="1"/>
  <c r="C53" i="7"/>
  <c r="AC52" i="7"/>
  <c r="Z52" i="7"/>
  <c r="Y52" i="7"/>
  <c r="X52" i="7" s="1"/>
  <c r="W52" i="7"/>
  <c r="V52" i="7"/>
  <c r="U52" i="7"/>
  <c r="T52" i="7"/>
  <c r="S52" i="7"/>
  <c r="AE52" i="7" s="1"/>
  <c r="Q52" i="7"/>
  <c r="P52" i="7"/>
  <c r="N52" i="7"/>
  <c r="M52" i="7"/>
  <c r="L52" i="7" s="1"/>
  <c r="K52" i="7"/>
  <c r="J52" i="7"/>
  <c r="I52" i="7"/>
  <c r="H52" i="7"/>
  <c r="G52" i="7"/>
  <c r="F52" i="7" s="1"/>
  <c r="E52" i="7"/>
  <c r="D52" i="7"/>
  <c r="AB52" i="7" s="1"/>
  <c r="AE51" i="7"/>
  <c r="X51" i="7"/>
  <c r="U51" i="7"/>
  <c r="R51" i="7"/>
  <c r="O51" i="7"/>
  <c r="L51" i="7"/>
  <c r="I51" i="7"/>
  <c r="F51" i="7"/>
  <c r="E51" i="7"/>
  <c r="D51" i="7"/>
  <c r="Z50" i="7"/>
  <c r="Y50" i="7"/>
  <c r="X50" i="7" s="1"/>
  <c r="W50" i="7"/>
  <c r="V50" i="7"/>
  <c r="T50" i="7"/>
  <c r="S50" i="7"/>
  <c r="R50" i="7" s="1"/>
  <c r="Q50" i="7"/>
  <c r="P50" i="7"/>
  <c r="O50" i="7"/>
  <c r="N50" i="7"/>
  <c r="L50" i="7" s="1"/>
  <c r="M50" i="7"/>
  <c r="K50" i="7"/>
  <c r="J50" i="7"/>
  <c r="I50" i="7" s="1"/>
  <c r="H50" i="7"/>
  <c r="G50" i="7"/>
  <c r="AF49" i="7"/>
  <c r="AC49" i="7"/>
  <c r="AB49" i="7"/>
  <c r="X49" i="7"/>
  <c r="U49" i="7"/>
  <c r="R49" i="7"/>
  <c r="O49" i="7"/>
  <c r="L49" i="7"/>
  <c r="I49" i="7"/>
  <c r="F49" i="7"/>
  <c r="E49" i="7"/>
  <c r="D49" i="7"/>
  <c r="AE49" i="7" s="1"/>
  <c r="C49" i="7"/>
  <c r="X48" i="7"/>
  <c r="U48" i="7"/>
  <c r="R48" i="7"/>
  <c r="O48" i="7"/>
  <c r="L48" i="7"/>
  <c r="I48" i="7"/>
  <c r="F48" i="7"/>
  <c r="E48" i="7"/>
  <c r="D48" i="7"/>
  <c r="AE47" i="7"/>
  <c r="X47" i="7"/>
  <c r="U47" i="7"/>
  <c r="R47" i="7"/>
  <c r="O47" i="7"/>
  <c r="L47" i="7"/>
  <c r="I47" i="7"/>
  <c r="F47" i="7"/>
  <c r="E47" i="7"/>
  <c r="D47" i="7"/>
  <c r="C47" i="7" s="1"/>
  <c r="AD47" i="7" s="1"/>
  <c r="Z46" i="7"/>
  <c r="Y46" i="7"/>
  <c r="X46" i="7" s="1"/>
  <c r="W46" i="7"/>
  <c r="W43" i="7" s="1"/>
  <c r="V46" i="7"/>
  <c r="T46" i="7"/>
  <c r="S46" i="7"/>
  <c r="R46" i="7" s="1"/>
  <c r="Q46" i="7"/>
  <c r="P46" i="7"/>
  <c r="O46" i="7"/>
  <c r="N46" i="7"/>
  <c r="L46" i="7" s="1"/>
  <c r="M46" i="7"/>
  <c r="K46" i="7"/>
  <c r="J46" i="7"/>
  <c r="I46" i="7" s="1"/>
  <c r="H46" i="7"/>
  <c r="G46" i="7"/>
  <c r="AF45" i="7"/>
  <c r="AC45" i="7"/>
  <c r="AB45" i="7"/>
  <c r="X45" i="7"/>
  <c r="U45" i="7"/>
  <c r="R45" i="7"/>
  <c r="AD45" i="7" s="1"/>
  <c r="O45" i="7"/>
  <c r="L45" i="7"/>
  <c r="I45" i="7"/>
  <c r="F45" i="7"/>
  <c r="AA45" i="7" s="1"/>
  <c r="E45" i="7"/>
  <c r="D45" i="7"/>
  <c r="AE45" i="7" s="1"/>
  <c r="C45" i="7"/>
  <c r="AC44" i="7"/>
  <c r="Z44" i="7"/>
  <c r="Y44" i="7"/>
  <c r="W44" i="7"/>
  <c r="V44" i="7"/>
  <c r="U44" i="7"/>
  <c r="T44" i="7"/>
  <c r="S44" i="7"/>
  <c r="AE44" i="7" s="1"/>
  <c r="Q44" i="7"/>
  <c r="Q43" i="7" s="1"/>
  <c r="P44" i="7"/>
  <c r="N44" i="7"/>
  <c r="M44" i="7"/>
  <c r="K44" i="7"/>
  <c r="J44" i="7"/>
  <c r="I44" i="7"/>
  <c r="H44" i="7"/>
  <c r="F44" i="7" s="1"/>
  <c r="G44" i="7"/>
  <c r="E44" i="7"/>
  <c r="D44" i="7"/>
  <c r="AB44" i="7" s="1"/>
  <c r="Z43" i="7"/>
  <c r="V43" i="7"/>
  <c r="S43" i="7"/>
  <c r="N43" i="7"/>
  <c r="K43" i="7"/>
  <c r="J43" i="7"/>
  <c r="G43" i="7"/>
  <c r="AF42" i="7"/>
  <c r="AC42" i="7"/>
  <c r="AB42" i="7"/>
  <c r="X42" i="7"/>
  <c r="U42" i="7"/>
  <c r="R42" i="7"/>
  <c r="AD42" i="7" s="1"/>
  <c r="O42" i="7"/>
  <c r="L42" i="7"/>
  <c r="I42" i="7"/>
  <c r="F42" i="7"/>
  <c r="AA42" i="7" s="1"/>
  <c r="E42" i="7"/>
  <c r="D42" i="7"/>
  <c r="AE42" i="7" s="1"/>
  <c r="C42" i="7"/>
  <c r="AC41" i="7"/>
  <c r="Z41" i="7"/>
  <c r="Y41" i="7"/>
  <c r="X41" i="7" s="1"/>
  <c r="W41" i="7"/>
  <c r="V41" i="7"/>
  <c r="U41" i="7"/>
  <c r="T41" i="7"/>
  <c r="S41" i="7"/>
  <c r="AE41" i="7" s="1"/>
  <c r="Q41" i="7"/>
  <c r="Q32" i="7" s="1"/>
  <c r="P41" i="7"/>
  <c r="N41" i="7"/>
  <c r="M41" i="7"/>
  <c r="L41" i="7" s="1"/>
  <c r="K41" i="7"/>
  <c r="J41" i="7"/>
  <c r="I41" i="7"/>
  <c r="H41" i="7"/>
  <c r="F41" i="7" s="1"/>
  <c r="G41" i="7"/>
  <c r="E41" i="7"/>
  <c r="D41" i="7"/>
  <c r="AB41" i="7" s="1"/>
  <c r="AE40" i="7"/>
  <c r="X40" i="7"/>
  <c r="U40" i="7"/>
  <c r="R40" i="7"/>
  <c r="O40" i="7"/>
  <c r="L40" i="7"/>
  <c r="I40" i="7"/>
  <c r="F40" i="7"/>
  <c r="E40" i="7"/>
  <c r="D40" i="7"/>
  <c r="Z39" i="7"/>
  <c r="Y39" i="7"/>
  <c r="X39" i="7" s="1"/>
  <c r="W39" i="7"/>
  <c r="V39" i="7"/>
  <c r="U39" i="7" s="1"/>
  <c r="T39" i="7"/>
  <c r="S39" i="7"/>
  <c r="R39" i="7" s="1"/>
  <c r="Q39" i="7"/>
  <c r="P39" i="7"/>
  <c r="O39" i="7"/>
  <c r="N39" i="7"/>
  <c r="L39" i="7" s="1"/>
  <c r="M39" i="7"/>
  <c r="K39" i="7"/>
  <c r="J39" i="7"/>
  <c r="I39" i="7" s="1"/>
  <c r="H39" i="7"/>
  <c r="G39" i="7"/>
  <c r="AF38" i="7"/>
  <c r="AC38" i="7"/>
  <c r="AB38" i="7"/>
  <c r="X38" i="7"/>
  <c r="U38" i="7"/>
  <c r="R38" i="7"/>
  <c r="O38" i="7"/>
  <c r="L38" i="7"/>
  <c r="I38" i="7"/>
  <c r="F38" i="7"/>
  <c r="E38" i="7"/>
  <c r="D38" i="7"/>
  <c r="AE38" i="7" s="1"/>
  <c r="C38" i="7"/>
  <c r="AF37" i="7"/>
  <c r="AC37" i="7"/>
  <c r="AB37" i="7"/>
  <c r="X37" i="7"/>
  <c r="U37" i="7"/>
  <c r="R37" i="7"/>
  <c r="O37" i="7"/>
  <c r="L37" i="7"/>
  <c r="I37" i="7"/>
  <c r="F37" i="7"/>
  <c r="E37" i="7"/>
  <c r="D37" i="7"/>
  <c r="AE37" i="7" s="1"/>
  <c r="C37" i="7"/>
  <c r="AF36" i="7"/>
  <c r="AC36" i="7"/>
  <c r="AB36" i="7"/>
  <c r="X36" i="7"/>
  <c r="U36" i="7"/>
  <c r="R36" i="7"/>
  <c r="AD36" i="7" s="1"/>
  <c r="O36" i="7"/>
  <c r="L36" i="7"/>
  <c r="I36" i="7"/>
  <c r="F36" i="7"/>
  <c r="AA36" i="7" s="1"/>
  <c r="E36" i="7"/>
  <c r="D36" i="7"/>
  <c r="AE36" i="7" s="1"/>
  <c r="C36" i="7"/>
  <c r="Z35" i="7"/>
  <c r="Y35" i="7"/>
  <c r="X35" i="7"/>
  <c r="W35" i="7"/>
  <c r="V35" i="7"/>
  <c r="U35" i="7"/>
  <c r="T35" i="7"/>
  <c r="S35" i="7"/>
  <c r="Q35" i="7"/>
  <c r="P35" i="7"/>
  <c r="N35" i="7"/>
  <c r="M35" i="7"/>
  <c r="L35" i="7" s="1"/>
  <c r="L32" i="7" s="1"/>
  <c r="K35" i="7"/>
  <c r="J35" i="7"/>
  <c r="I35" i="7"/>
  <c r="H35" i="7"/>
  <c r="H32" i="7" s="1"/>
  <c r="G35" i="7"/>
  <c r="E35" i="7"/>
  <c r="D35" i="7"/>
  <c r="C35" i="7" s="1"/>
  <c r="X34" i="7"/>
  <c r="U34" i="7"/>
  <c r="R34" i="7"/>
  <c r="O34" i="7"/>
  <c r="L34" i="7"/>
  <c r="I34" i="7"/>
  <c r="F34" i="7"/>
  <c r="E34" i="7"/>
  <c r="D34" i="7"/>
  <c r="Z33" i="7"/>
  <c r="Z32" i="7" s="1"/>
  <c r="Y33" i="7"/>
  <c r="W33" i="7"/>
  <c r="W32" i="7" s="1"/>
  <c r="V33" i="7"/>
  <c r="T33" i="7"/>
  <c r="S33" i="7"/>
  <c r="S32" i="7" s="1"/>
  <c r="Q33" i="7"/>
  <c r="P33" i="7"/>
  <c r="O33" i="7"/>
  <c r="N33" i="7"/>
  <c r="N32" i="7" s="1"/>
  <c r="M33" i="7"/>
  <c r="L33" i="7" s="1"/>
  <c r="K33" i="7"/>
  <c r="K32" i="7" s="1"/>
  <c r="J33" i="7"/>
  <c r="H33" i="7"/>
  <c r="G33" i="7"/>
  <c r="F33" i="7"/>
  <c r="Y32" i="7"/>
  <c r="T32" i="7"/>
  <c r="P32" i="7"/>
  <c r="X31" i="7"/>
  <c r="U31" i="7"/>
  <c r="R31" i="7"/>
  <c r="O31" i="7"/>
  <c r="L31" i="7"/>
  <c r="I31" i="7"/>
  <c r="F31" i="7"/>
  <c r="E31" i="7"/>
  <c r="D31" i="7"/>
  <c r="Z30" i="7"/>
  <c r="X30" i="7" s="1"/>
  <c r="Y30" i="7"/>
  <c r="W30" i="7"/>
  <c r="V30" i="7"/>
  <c r="U30" i="7" s="1"/>
  <c r="T30" i="7"/>
  <c r="S30" i="7"/>
  <c r="Q30" i="7"/>
  <c r="P30" i="7"/>
  <c r="O30" i="7"/>
  <c r="N30" i="7"/>
  <c r="L30" i="7" s="1"/>
  <c r="M30" i="7"/>
  <c r="K30" i="7"/>
  <c r="J30" i="7"/>
  <c r="H30" i="7"/>
  <c r="G30" i="7"/>
  <c r="F30" i="7"/>
  <c r="AF29" i="7"/>
  <c r="AC29" i="7"/>
  <c r="AB29" i="7"/>
  <c r="X29" i="7"/>
  <c r="U29" i="7"/>
  <c r="R29" i="7"/>
  <c r="AD29" i="7" s="1"/>
  <c r="O29" i="7"/>
  <c r="L29" i="7"/>
  <c r="I29" i="7"/>
  <c r="F29" i="7"/>
  <c r="AA29" i="7" s="1"/>
  <c r="E29" i="7"/>
  <c r="D29" i="7"/>
  <c r="AE29" i="7" s="1"/>
  <c r="C29" i="7"/>
  <c r="Z28" i="7"/>
  <c r="Y28" i="7"/>
  <c r="X28" i="7"/>
  <c r="W28" i="7"/>
  <c r="V28" i="7"/>
  <c r="U28" i="7"/>
  <c r="T28" i="7"/>
  <c r="AF28" i="7" s="1"/>
  <c r="S28" i="7"/>
  <c r="Q28" i="7"/>
  <c r="P28" i="7"/>
  <c r="O28" i="7" s="1"/>
  <c r="N28" i="7"/>
  <c r="M28" i="7"/>
  <c r="L28" i="7" s="1"/>
  <c r="K28" i="7"/>
  <c r="J28" i="7"/>
  <c r="I28" i="7"/>
  <c r="H28" i="7"/>
  <c r="F28" i="7" s="1"/>
  <c r="G28" i="7"/>
  <c r="E28" i="7"/>
  <c r="AC28" i="7" s="1"/>
  <c r="D28" i="7"/>
  <c r="AC27" i="7"/>
  <c r="X27" i="7"/>
  <c r="U27" i="7"/>
  <c r="R27" i="7"/>
  <c r="O27" i="7"/>
  <c r="L27" i="7"/>
  <c r="I27" i="7"/>
  <c r="F27" i="7"/>
  <c r="AA27" i="7" s="1"/>
  <c r="E27" i="7"/>
  <c r="AF27" i="7" s="1"/>
  <c r="D27" i="7"/>
  <c r="AB27" i="7" s="1"/>
  <c r="C27" i="7"/>
  <c r="AD27" i="7" s="1"/>
  <c r="AF26" i="7"/>
  <c r="AC26" i="7"/>
  <c r="X26" i="7"/>
  <c r="U26" i="7"/>
  <c r="R26" i="7"/>
  <c r="O26" i="7"/>
  <c r="L26" i="7"/>
  <c r="I26" i="7"/>
  <c r="F26" i="7"/>
  <c r="AA26" i="7" s="1"/>
  <c r="E26" i="7"/>
  <c r="D26" i="7"/>
  <c r="AB26" i="7" s="1"/>
  <c r="C26" i="7"/>
  <c r="AD26" i="7" s="1"/>
  <c r="AF25" i="7"/>
  <c r="AC25" i="7"/>
  <c r="X25" i="7"/>
  <c r="U25" i="7"/>
  <c r="R25" i="7"/>
  <c r="O25" i="7"/>
  <c r="L25" i="7"/>
  <c r="I25" i="7"/>
  <c r="F25" i="7"/>
  <c r="AA25" i="7" s="1"/>
  <c r="E25" i="7"/>
  <c r="D25" i="7"/>
  <c r="AB25" i="7" s="1"/>
  <c r="C25" i="7"/>
  <c r="AD25" i="7" s="1"/>
  <c r="Z24" i="7"/>
  <c r="Y24" i="7"/>
  <c r="X24" i="7" s="1"/>
  <c r="W24" i="7"/>
  <c r="V24" i="7"/>
  <c r="U24" i="7"/>
  <c r="T24" i="7"/>
  <c r="AF24" i="7" s="1"/>
  <c r="S24" i="7"/>
  <c r="R24" i="7"/>
  <c r="Q24" i="7"/>
  <c r="P24" i="7"/>
  <c r="O24" i="7" s="1"/>
  <c r="N24" i="7"/>
  <c r="M24" i="7"/>
  <c r="L24" i="7" s="1"/>
  <c r="K24" i="7"/>
  <c r="J24" i="7"/>
  <c r="I24" i="7"/>
  <c r="H24" i="7"/>
  <c r="G24" i="7"/>
  <c r="F24" i="7"/>
  <c r="E24" i="7"/>
  <c r="AC24" i="7" s="1"/>
  <c r="AE23" i="7"/>
  <c r="AB23" i="7"/>
  <c r="X23" i="7"/>
  <c r="U23" i="7"/>
  <c r="R23" i="7"/>
  <c r="AD23" i="7" s="1"/>
  <c r="O23" i="7"/>
  <c r="L23" i="7"/>
  <c r="I23" i="7"/>
  <c r="F23" i="7"/>
  <c r="E23" i="7"/>
  <c r="AF23" i="7" s="1"/>
  <c r="D23" i="7"/>
  <c r="C23" i="7" s="1"/>
  <c r="AA23" i="7" s="1"/>
  <c r="Z22" i="7"/>
  <c r="Y22" i="7"/>
  <c r="X22" i="7"/>
  <c r="X21" i="7" s="1"/>
  <c r="W22" i="7"/>
  <c r="W21" i="7" s="1"/>
  <c r="V22" i="7"/>
  <c r="U22" i="7" s="1"/>
  <c r="U21" i="7" s="1"/>
  <c r="T22" i="7"/>
  <c r="T21" i="7" s="1"/>
  <c r="S22" i="7"/>
  <c r="R22" i="7" s="1"/>
  <c r="Q22" i="7"/>
  <c r="P22" i="7"/>
  <c r="P21" i="7" s="1"/>
  <c r="O22" i="7"/>
  <c r="O21" i="7" s="1"/>
  <c r="N22" i="7"/>
  <c r="M22" i="7"/>
  <c r="L22" i="7"/>
  <c r="L21" i="7" s="1"/>
  <c r="K22" i="7"/>
  <c r="K21" i="7" s="1"/>
  <c r="J22" i="7"/>
  <c r="I22" i="7" s="1"/>
  <c r="H22" i="7"/>
  <c r="H21" i="7" s="1"/>
  <c r="G22" i="7"/>
  <c r="F22" i="7" s="1"/>
  <c r="D22" i="7"/>
  <c r="Y21" i="7"/>
  <c r="V21" i="7"/>
  <c r="Q21" i="7"/>
  <c r="N21" i="7"/>
  <c r="M21" i="7"/>
  <c r="J21" i="7"/>
  <c r="AF20" i="7"/>
  <c r="AE20" i="7"/>
  <c r="AD20" i="7"/>
  <c r="AC20" i="7"/>
  <c r="AB20" i="7"/>
  <c r="AA20" i="7"/>
  <c r="AF19" i="7"/>
  <c r="AE19" i="7"/>
  <c r="AD19" i="7"/>
  <c r="AC19" i="7"/>
  <c r="AB19" i="7"/>
  <c r="AA19" i="7"/>
  <c r="U17" i="7"/>
  <c r="F17" i="7"/>
  <c r="C17" i="7" s="1"/>
  <c r="E17" i="7"/>
  <c r="D17" i="7"/>
  <c r="U16" i="7"/>
  <c r="C16" i="7" s="1"/>
  <c r="R16" i="7"/>
  <c r="F16" i="7"/>
  <c r="E16" i="7"/>
  <c r="D16" i="7"/>
  <c r="U15" i="7"/>
  <c r="R15" i="7"/>
  <c r="F15" i="7"/>
  <c r="C15" i="7" s="1"/>
  <c r="E15" i="7"/>
  <c r="D15" i="7"/>
  <c r="U14" i="7"/>
  <c r="C14" i="7" s="1"/>
  <c r="C13" i="7" s="1"/>
  <c r="L14" i="7"/>
  <c r="L13" i="7" s="1"/>
  <c r="F14" i="7"/>
  <c r="E14" i="7"/>
  <c r="E13" i="7" s="1"/>
  <c r="AC13" i="7" s="1"/>
  <c r="D14" i="7"/>
  <c r="D13" i="7" s="1"/>
  <c r="Z13" i="7"/>
  <c r="Y13" i="7"/>
  <c r="X13" i="7"/>
  <c r="W13" i="7"/>
  <c r="V13" i="7"/>
  <c r="T13" i="7"/>
  <c r="AF13" i="7" s="1"/>
  <c r="S13" i="7"/>
  <c r="R13" i="7"/>
  <c r="Q13" i="7"/>
  <c r="P13" i="7"/>
  <c r="O13" i="7"/>
  <c r="N13" i="7"/>
  <c r="M13" i="7"/>
  <c r="K13" i="7"/>
  <c r="J13" i="7"/>
  <c r="I13" i="7"/>
  <c r="H13" i="7"/>
  <c r="G13" i="7"/>
  <c r="F13" i="7"/>
  <c r="AE12" i="7"/>
  <c r="AD12" i="7"/>
  <c r="AB12" i="7"/>
  <c r="AA12" i="7"/>
  <c r="T12" i="7"/>
  <c r="H12" i="7"/>
  <c r="AC12" i="7" s="1"/>
  <c r="E12" i="7"/>
  <c r="AF12" i="7" s="1"/>
  <c r="AE11" i="7"/>
  <c r="AD11" i="7"/>
  <c r="AC11" i="7"/>
  <c r="AB11" i="7"/>
  <c r="AA11" i="7"/>
  <c r="W11" i="7"/>
  <c r="T11" i="7"/>
  <c r="AF11" i="7" s="1"/>
  <c r="H11" i="7"/>
  <c r="E11" i="7"/>
  <c r="AF10" i="7"/>
  <c r="AE10" i="7"/>
  <c r="AD10" i="7"/>
  <c r="AB10" i="7"/>
  <c r="AA10" i="7"/>
  <c r="W10" i="7"/>
  <c r="T10" i="7"/>
  <c r="Q10" i="7"/>
  <c r="H10" i="7"/>
  <c r="AC10" i="7" s="1"/>
  <c r="E10" i="7"/>
  <c r="AE9" i="7"/>
  <c r="AD9" i="7"/>
  <c r="AB9" i="7"/>
  <c r="AA9" i="7"/>
  <c r="W9" i="7"/>
  <c r="W8" i="7" s="1"/>
  <c r="T9" i="7"/>
  <c r="AF9" i="7" s="1"/>
  <c r="N9" i="7"/>
  <c r="H9" i="7"/>
  <c r="AC9" i="7" s="1"/>
  <c r="E9" i="7"/>
  <c r="Z8" i="7"/>
  <c r="Y8" i="7"/>
  <c r="X8" i="7"/>
  <c r="V8" i="7"/>
  <c r="U8" i="7"/>
  <c r="S8" i="7"/>
  <c r="AE8" i="7" s="1"/>
  <c r="R8" i="7"/>
  <c r="AD8" i="7" s="1"/>
  <c r="Q8" i="7"/>
  <c r="P8" i="7"/>
  <c r="O8" i="7"/>
  <c r="N8" i="7"/>
  <c r="M8" i="7"/>
  <c r="L8" i="7"/>
  <c r="K8" i="7"/>
  <c r="J8" i="7"/>
  <c r="I8" i="7"/>
  <c r="G8" i="7"/>
  <c r="AB8" i="7" s="1"/>
  <c r="F8" i="7"/>
  <c r="AA8" i="7" s="1"/>
  <c r="E8" i="7"/>
  <c r="D8" i="7"/>
  <c r="C8" i="7"/>
  <c r="AA13" i="7" l="1"/>
  <c r="AE13" i="7"/>
  <c r="AD13" i="7"/>
  <c r="AB13" i="7"/>
  <c r="F21" i="7"/>
  <c r="C34" i="7"/>
  <c r="AB34" i="7"/>
  <c r="D33" i="7"/>
  <c r="AC51" i="7"/>
  <c r="E50" i="7"/>
  <c r="AF50" i="7" s="1"/>
  <c r="AF51" i="7"/>
  <c r="AD97" i="7"/>
  <c r="X147" i="7"/>
  <c r="X146" i="7" s="1"/>
  <c r="Y146" i="7"/>
  <c r="Z21" i="7"/>
  <c r="AF22" i="7"/>
  <c r="G32" i="7"/>
  <c r="AB33" i="7"/>
  <c r="U33" i="7"/>
  <c r="U32" i="7" s="1"/>
  <c r="V32" i="7"/>
  <c r="AC34" i="7"/>
  <c r="E33" i="7"/>
  <c r="AF34" i="7"/>
  <c r="AF35" i="7"/>
  <c r="AC35" i="7"/>
  <c r="F43" i="7"/>
  <c r="L44" i="7"/>
  <c r="L43" i="7" s="1"/>
  <c r="M43" i="7"/>
  <c r="AF46" i="7"/>
  <c r="AC47" i="7"/>
  <c r="E46" i="7"/>
  <c r="AC46" i="7" s="1"/>
  <c r="AF47" i="7"/>
  <c r="AA47" i="7"/>
  <c r="U50" i="7"/>
  <c r="AF55" i="7"/>
  <c r="X55" i="7"/>
  <c r="X54" i="7" s="1"/>
  <c r="Y54" i="7"/>
  <c r="D56" i="7"/>
  <c r="C58" i="7"/>
  <c r="I61" i="7"/>
  <c r="AC62" i="7"/>
  <c r="E61" i="7"/>
  <c r="AF61" i="7" s="1"/>
  <c r="AF62" i="7"/>
  <c r="AA62" i="7"/>
  <c r="AA64" i="7"/>
  <c r="AD64" i="7"/>
  <c r="AA67" i="7"/>
  <c r="AD67" i="7"/>
  <c r="C69" i="7"/>
  <c r="AC71" i="7"/>
  <c r="AF71" i="7"/>
  <c r="AA71" i="7"/>
  <c r="AA73" i="7"/>
  <c r="AD73" i="7"/>
  <c r="C75" i="7"/>
  <c r="AA87" i="7"/>
  <c r="U87" i="7"/>
  <c r="U86" i="7" s="1"/>
  <c r="V86" i="7"/>
  <c r="L97" i="7"/>
  <c r="L96" i="7" s="1"/>
  <c r="N96" i="7"/>
  <c r="O109" i="7"/>
  <c r="P106" i="7"/>
  <c r="L112" i="7"/>
  <c r="L106" i="7" s="1"/>
  <c r="N106" i="7"/>
  <c r="AE22" i="7"/>
  <c r="AE35" i="7"/>
  <c r="AB35" i="7"/>
  <c r="AF39" i="7"/>
  <c r="F57" i="7"/>
  <c r="AB57" i="7"/>
  <c r="AC61" i="7"/>
  <c r="F68" i="7"/>
  <c r="AB68" i="7"/>
  <c r="R114" i="7"/>
  <c r="AD114" i="7" s="1"/>
  <c r="S106" i="7"/>
  <c r="AE106" i="7" s="1"/>
  <c r="AE114" i="7"/>
  <c r="O127" i="7"/>
  <c r="O126" i="7" s="1"/>
  <c r="P126" i="7"/>
  <c r="R142" i="7"/>
  <c r="AD142" i="7" s="1"/>
  <c r="AE142" i="7"/>
  <c r="S136" i="7"/>
  <c r="X157" i="7"/>
  <c r="X156" i="7" s="1"/>
  <c r="Y156" i="7"/>
  <c r="R162" i="7"/>
  <c r="AD162" i="7" s="1"/>
  <c r="AE162" i="7"/>
  <c r="S156" i="7"/>
  <c r="AE156" i="7" s="1"/>
  <c r="M32" i="7"/>
  <c r="G21" i="7"/>
  <c r="S21" i="7"/>
  <c r="E22" i="7"/>
  <c r="AC22" i="7"/>
  <c r="AC23" i="7"/>
  <c r="AE25" i="7"/>
  <c r="AE26" i="7"/>
  <c r="AE27" i="7"/>
  <c r="R30" i="7"/>
  <c r="AC33" i="7"/>
  <c r="R33" i="7"/>
  <c r="F35" i="7"/>
  <c r="AA35" i="7" s="1"/>
  <c r="O35" i="7"/>
  <c r="AA37" i="7"/>
  <c r="AD37" i="7"/>
  <c r="F39" i="7"/>
  <c r="AF41" i="7"/>
  <c r="I43" i="7"/>
  <c r="AF44" i="7"/>
  <c r="X44" i="7"/>
  <c r="X43" i="7" s="1"/>
  <c r="Y43" i="7"/>
  <c r="U46" i="7"/>
  <c r="F50" i="7"/>
  <c r="AB50" i="7"/>
  <c r="AF52" i="7"/>
  <c r="O55" i="7"/>
  <c r="O54" i="7" s="1"/>
  <c r="I57" i="7"/>
  <c r="I54" i="7" s="1"/>
  <c r="AC58" i="7"/>
  <c r="E57" i="7"/>
  <c r="AF57" i="7" s="1"/>
  <c r="AF58" i="7"/>
  <c r="U61" i="7"/>
  <c r="L66" i="7"/>
  <c r="L65" i="7" s="1"/>
  <c r="M65" i="7"/>
  <c r="I68" i="7"/>
  <c r="AF68" i="7"/>
  <c r="AC69" i="7"/>
  <c r="E68" i="7"/>
  <c r="AC68" i="7" s="1"/>
  <c r="AF69" i="7"/>
  <c r="I74" i="7"/>
  <c r="AF74" i="7"/>
  <c r="AC75" i="7"/>
  <c r="E74" i="7"/>
  <c r="AC74" i="7" s="1"/>
  <c r="AF75" i="7"/>
  <c r="AF76" i="7"/>
  <c r="Z76" i="7"/>
  <c r="F76" i="7"/>
  <c r="AD77" i="7"/>
  <c r="R76" i="7"/>
  <c r="R119" i="7"/>
  <c r="AD119" i="7" s="1"/>
  <c r="AF119" i="7"/>
  <c r="C31" i="7"/>
  <c r="AB31" i="7"/>
  <c r="D30" i="7"/>
  <c r="C30" i="7" s="1"/>
  <c r="AA30" i="7" s="1"/>
  <c r="AF33" i="7"/>
  <c r="AC40" i="7"/>
  <c r="E39" i="7"/>
  <c r="AF40" i="7"/>
  <c r="L55" i="7"/>
  <c r="L54" i="7" s="1"/>
  <c r="M54" i="7"/>
  <c r="F74" i="7"/>
  <c r="X137" i="7"/>
  <c r="X136" i="7" s="1"/>
  <c r="Y136" i="7"/>
  <c r="R152" i="7"/>
  <c r="AD152" i="7" s="1"/>
  <c r="AE152" i="7"/>
  <c r="S146" i="7"/>
  <c r="AE146" i="7" s="1"/>
  <c r="AB22" i="7"/>
  <c r="AC31" i="7"/>
  <c r="E30" i="7"/>
  <c r="AF30" i="7" s="1"/>
  <c r="AF31" i="7"/>
  <c r="H8" i="7"/>
  <c r="AC8" i="7" s="1"/>
  <c r="T8" i="7"/>
  <c r="AF8" i="7" s="1"/>
  <c r="U13" i="7"/>
  <c r="D24" i="7"/>
  <c r="C28" i="7"/>
  <c r="AA28" i="7" s="1"/>
  <c r="AE28" i="7"/>
  <c r="AB28" i="7"/>
  <c r="I30" i="7"/>
  <c r="I21" i="7" s="1"/>
  <c r="AE31" i="7"/>
  <c r="I33" i="7"/>
  <c r="I32" i="7" s="1"/>
  <c r="J32" i="7"/>
  <c r="X33" i="7"/>
  <c r="X32" i="7" s="1"/>
  <c r="AE33" i="7"/>
  <c r="AE34" i="7"/>
  <c r="AA38" i="7"/>
  <c r="AD38" i="7"/>
  <c r="AC39" i="7"/>
  <c r="C40" i="7"/>
  <c r="O41" i="7"/>
  <c r="O32" i="7" s="1"/>
  <c r="O44" i="7"/>
  <c r="U43" i="7"/>
  <c r="F46" i="7"/>
  <c r="C48" i="7"/>
  <c r="AA49" i="7"/>
  <c r="AD49" i="7"/>
  <c r="C51" i="7"/>
  <c r="O52" i="7"/>
  <c r="G54" i="7"/>
  <c r="U57" i="7"/>
  <c r="U54" i="7" s="1"/>
  <c r="F61" i="7"/>
  <c r="AB61" i="7"/>
  <c r="AF63" i="7"/>
  <c r="I65" i="7"/>
  <c r="AF66" i="7"/>
  <c r="X66" i="7"/>
  <c r="X65" i="7" s="1"/>
  <c r="Y65" i="7"/>
  <c r="U68" i="7"/>
  <c r="U65" i="7" s="1"/>
  <c r="AF72" i="7"/>
  <c r="U74" i="7"/>
  <c r="V76" i="7"/>
  <c r="I82" i="7"/>
  <c r="J76" i="7"/>
  <c r="O102" i="7"/>
  <c r="P96" i="7"/>
  <c r="C104" i="7"/>
  <c r="AB104" i="7"/>
  <c r="R104" i="7"/>
  <c r="AD104" i="7" s="1"/>
  <c r="AF104" i="7"/>
  <c r="T96" i="7"/>
  <c r="AF96" i="7" s="1"/>
  <c r="R28" i="7"/>
  <c r="AD28" i="7" s="1"/>
  <c r="R35" i="7"/>
  <c r="AD35" i="7" s="1"/>
  <c r="D39" i="7"/>
  <c r="C39" i="7" s="1"/>
  <c r="AD39" i="7" s="1"/>
  <c r="AB40" i="7"/>
  <c r="R41" i="7"/>
  <c r="AD41" i="7" s="1"/>
  <c r="H43" i="7"/>
  <c r="P43" i="7"/>
  <c r="T43" i="7"/>
  <c r="R44" i="7"/>
  <c r="D46" i="7"/>
  <c r="C46" i="7" s="1"/>
  <c r="AD46" i="7" s="1"/>
  <c r="AB47" i="7"/>
  <c r="D50" i="7"/>
  <c r="AB51" i="7"/>
  <c r="R52" i="7"/>
  <c r="AD52" i="7" s="1"/>
  <c r="H54" i="7"/>
  <c r="P54" i="7"/>
  <c r="T54" i="7"/>
  <c r="R55" i="7"/>
  <c r="D57" i="7"/>
  <c r="AB58" i="7"/>
  <c r="D61" i="7"/>
  <c r="C61" i="7" s="1"/>
  <c r="AD61" i="7" s="1"/>
  <c r="AB62" i="7"/>
  <c r="R63" i="7"/>
  <c r="P65" i="7"/>
  <c r="T65" i="7"/>
  <c r="R66" i="7"/>
  <c r="D68" i="7"/>
  <c r="AB69" i="7"/>
  <c r="AB71" i="7"/>
  <c r="R72" i="7"/>
  <c r="D74" i="7"/>
  <c r="AB75" i="7"/>
  <c r="N76" i="7"/>
  <c r="I77" i="7"/>
  <c r="I76" i="7" s="1"/>
  <c r="AE79" i="7"/>
  <c r="AF79" i="7"/>
  <c r="AA82" i="7"/>
  <c r="Z86" i="7"/>
  <c r="F92" i="7"/>
  <c r="H86" i="7"/>
  <c r="AC86" i="7" s="1"/>
  <c r="AC92" i="7"/>
  <c r="AE92" i="7"/>
  <c r="AB94" i="7"/>
  <c r="I97" i="7"/>
  <c r="I96" i="7" s="1"/>
  <c r="J96" i="7"/>
  <c r="O96" i="7"/>
  <c r="X97" i="7"/>
  <c r="X96" i="7" s="1"/>
  <c r="Z96" i="7"/>
  <c r="F107" i="7"/>
  <c r="AC107" i="7"/>
  <c r="I114" i="7"/>
  <c r="J106" i="7"/>
  <c r="C117" i="7"/>
  <c r="C116" i="7" s="1"/>
  <c r="D116" i="7"/>
  <c r="I116" i="7"/>
  <c r="AE117" i="7"/>
  <c r="AB117" i="7"/>
  <c r="C41" i="7"/>
  <c r="AA41" i="7" s="1"/>
  <c r="C44" i="7"/>
  <c r="C52" i="7"/>
  <c r="AA52" i="7" s="1"/>
  <c r="C63" i="7"/>
  <c r="AA63" i="7" s="1"/>
  <c r="C66" i="7"/>
  <c r="C72" i="7"/>
  <c r="AA72" i="7" s="1"/>
  <c r="C77" i="7"/>
  <c r="AA77" i="7" s="1"/>
  <c r="AE77" i="7"/>
  <c r="L86" i="7"/>
  <c r="C92" i="7"/>
  <c r="D86" i="7"/>
  <c r="AB86" i="7" s="1"/>
  <c r="R92" i="7"/>
  <c r="T86" i="7"/>
  <c r="AF86" i="7" s="1"/>
  <c r="F94" i="7"/>
  <c r="AA94" i="7" s="1"/>
  <c r="AC94" i="7"/>
  <c r="AE96" i="7"/>
  <c r="AA97" i="7"/>
  <c r="U97" i="7"/>
  <c r="U96" i="7" s="1"/>
  <c r="V96" i="7"/>
  <c r="F102" i="7"/>
  <c r="AA102" i="7" s="1"/>
  <c r="AC102" i="7"/>
  <c r="AA108" i="7"/>
  <c r="AC76" i="7"/>
  <c r="O86" i="7"/>
  <c r="O92" i="7"/>
  <c r="P86" i="7"/>
  <c r="AD94" i="7"/>
  <c r="R96" i="7"/>
  <c r="AD102" i="7"/>
  <c r="F104" i="7"/>
  <c r="AA104" i="7" s="1"/>
  <c r="AC104" i="7"/>
  <c r="AE104" i="7"/>
  <c r="H106" i="7"/>
  <c r="AC106" i="7" s="1"/>
  <c r="I122" i="7"/>
  <c r="J116" i="7"/>
  <c r="L124" i="7"/>
  <c r="N116" i="7"/>
  <c r="C82" i="7"/>
  <c r="AD82" i="7" s="1"/>
  <c r="C89" i="7"/>
  <c r="AD89" i="7" s="1"/>
  <c r="C97" i="7"/>
  <c r="C99" i="7"/>
  <c r="AA99" i="7" s="1"/>
  <c r="M106" i="7"/>
  <c r="Z106" i="7"/>
  <c r="C107" i="7"/>
  <c r="C106" i="7" s="1"/>
  <c r="AE107" i="7"/>
  <c r="AB107" i="7"/>
  <c r="I112" i="7"/>
  <c r="I106" i="7" s="1"/>
  <c r="F114" i="7"/>
  <c r="AA114" i="7" s="1"/>
  <c r="R117" i="7"/>
  <c r="T116" i="7"/>
  <c r="AF116" i="7" s="1"/>
  <c r="X116" i="7"/>
  <c r="AF117" i="7"/>
  <c r="F127" i="7"/>
  <c r="H126" i="7"/>
  <c r="AC127" i="7"/>
  <c r="R134" i="7"/>
  <c r="AD134" i="7" s="1"/>
  <c r="AE134" i="7"/>
  <c r="AD107" i="7"/>
  <c r="X106" i="7"/>
  <c r="AE109" i="7"/>
  <c r="AB109" i="7"/>
  <c r="AB116" i="7"/>
  <c r="O117" i="7"/>
  <c r="O116" i="7" s="1"/>
  <c r="P116" i="7"/>
  <c r="F119" i="7"/>
  <c r="AA119" i="7" s="1"/>
  <c r="AC119" i="7"/>
  <c r="C127" i="7"/>
  <c r="D126" i="7"/>
  <c r="AB126" i="7" s="1"/>
  <c r="AE127" i="7"/>
  <c r="AB127" i="7"/>
  <c r="R129" i="7"/>
  <c r="AF129" i="7"/>
  <c r="R144" i="7"/>
  <c r="AD144" i="7" s="1"/>
  <c r="AE144" i="7"/>
  <c r="R154" i="7"/>
  <c r="AD154" i="7" s="1"/>
  <c r="AE154" i="7"/>
  <c r="R164" i="7"/>
  <c r="AD164" i="7" s="1"/>
  <c r="AE164" i="7"/>
  <c r="AB106" i="7"/>
  <c r="O107" i="7"/>
  <c r="AF107" i="7"/>
  <c r="U112" i="7"/>
  <c r="U106" i="7" s="1"/>
  <c r="AE116" i="7"/>
  <c r="F117" i="7"/>
  <c r="H116" i="7"/>
  <c r="AC116" i="7" s="1"/>
  <c r="AC117" i="7"/>
  <c r="L116" i="7"/>
  <c r="AE119" i="7"/>
  <c r="AB119" i="7"/>
  <c r="E126" i="7"/>
  <c r="R127" i="7"/>
  <c r="T126" i="7"/>
  <c r="X126" i="7"/>
  <c r="AF127" i="7"/>
  <c r="R132" i="7"/>
  <c r="AD132" i="7" s="1"/>
  <c r="AE132" i="7"/>
  <c r="S126" i="7"/>
  <c r="AB136" i="7"/>
  <c r="R109" i="7"/>
  <c r="AC137" i="7"/>
  <c r="AF146" i="7"/>
  <c r="AC147" i="7"/>
  <c r="AF156" i="7"/>
  <c r="AC157" i="7"/>
  <c r="C129" i="7"/>
  <c r="AA129" i="7" s="1"/>
  <c r="AE129" i="7"/>
  <c r="AB129" i="7"/>
  <c r="F132" i="7"/>
  <c r="AA132" i="7" s="1"/>
  <c r="AB132" i="7"/>
  <c r="F134" i="7"/>
  <c r="AA134" i="7" s="1"/>
  <c r="AB134" i="7"/>
  <c r="L137" i="7"/>
  <c r="L136" i="7" s="1"/>
  <c r="M136" i="7"/>
  <c r="AA138" i="7"/>
  <c r="AA139" i="7"/>
  <c r="AA140" i="7"/>
  <c r="F142" i="7"/>
  <c r="AA142" i="7" s="1"/>
  <c r="AB142" i="7"/>
  <c r="F144" i="7"/>
  <c r="AA144" i="7" s="1"/>
  <c r="AB144" i="7"/>
  <c r="AC146" i="7"/>
  <c r="AA147" i="7"/>
  <c r="L147" i="7"/>
  <c r="L146" i="7" s="1"/>
  <c r="M146" i="7"/>
  <c r="AA148" i="7"/>
  <c r="AA149" i="7"/>
  <c r="AA150" i="7"/>
  <c r="F152" i="7"/>
  <c r="AA152" i="7" s="1"/>
  <c r="AB152" i="7"/>
  <c r="F154" i="7"/>
  <c r="AA154" i="7" s="1"/>
  <c r="AB154" i="7"/>
  <c r="AC156" i="7"/>
  <c r="AA157" i="7"/>
  <c r="L157" i="7"/>
  <c r="L156" i="7" s="1"/>
  <c r="M156" i="7"/>
  <c r="AA158" i="7"/>
  <c r="AA160" i="7"/>
  <c r="F162" i="7"/>
  <c r="AA162" i="7" s="1"/>
  <c r="AB162" i="7"/>
  <c r="F164" i="7"/>
  <c r="AA164" i="7" s="1"/>
  <c r="AB164" i="7"/>
  <c r="D136" i="7"/>
  <c r="H136" i="7"/>
  <c r="AC136" i="7" s="1"/>
  <c r="P136" i="7"/>
  <c r="T136" i="7"/>
  <c r="AF136" i="7" s="1"/>
  <c r="R137" i="7"/>
  <c r="R139" i="7"/>
  <c r="AD139" i="7" s="1"/>
  <c r="R147" i="7"/>
  <c r="R149" i="7"/>
  <c r="R157" i="7"/>
  <c r="R159" i="7"/>
  <c r="C137" i="7"/>
  <c r="C136" i="7" s="1"/>
  <c r="C139" i="7"/>
  <c r="C147" i="7"/>
  <c r="C146" i="7" s="1"/>
  <c r="C149" i="7"/>
  <c r="C159" i="7"/>
  <c r="C156" i="7" s="1"/>
  <c r="AA137" i="7" l="1"/>
  <c r="AD159" i="7"/>
  <c r="F156" i="7"/>
  <c r="AA156" i="7" s="1"/>
  <c r="F146" i="7"/>
  <c r="AA146" i="7" s="1"/>
  <c r="F136" i="7"/>
  <c r="AA136" i="7" s="1"/>
  <c r="AE126" i="7"/>
  <c r="AA127" i="7"/>
  <c r="F126" i="7"/>
  <c r="C86" i="7"/>
  <c r="F96" i="7"/>
  <c r="AA92" i="7"/>
  <c r="R43" i="7"/>
  <c r="AD44" i="7"/>
  <c r="D43" i="7"/>
  <c r="AE61" i="7"/>
  <c r="AC50" i="7"/>
  <c r="AE46" i="7"/>
  <c r="O43" i="7"/>
  <c r="AD40" i="7"/>
  <c r="AA40" i="7"/>
  <c r="E54" i="7"/>
  <c r="AF54" i="7" s="1"/>
  <c r="AB39" i="7"/>
  <c r="AD30" i="7"/>
  <c r="E21" i="7"/>
  <c r="C22" i="7"/>
  <c r="AB30" i="7"/>
  <c r="F86" i="7"/>
  <c r="AA86" i="7" s="1"/>
  <c r="AA66" i="7"/>
  <c r="AC57" i="7"/>
  <c r="E32" i="7"/>
  <c r="F54" i="7"/>
  <c r="AD34" i="7"/>
  <c r="AA34" i="7"/>
  <c r="AE30" i="7"/>
  <c r="R146" i="7"/>
  <c r="AD146" i="7" s="1"/>
  <c r="AD147" i="7"/>
  <c r="AA159" i="7"/>
  <c r="AC126" i="7"/>
  <c r="O106" i="7"/>
  <c r="AD117" i="7"/>
  <c r="R116" i="7"/>
  <c r="AD116" i="7" s="1"/>
  <c r="AD92" i="7"/>
  <c r="R86" i="7"/>
  <c r="AD86" i="7" s="1"/>
  <c r="AA107" i="7"/>
  <c r="F106" i="7"/>
  <c r="AA106" i="7" s="1"/>
  <c r="C74" i="7"/>
  <c r="AD74" i="7" s="1"/>
  <c r="AE74" i="7"/>
  <c r="C68" i="7"/>
  <c r="AD68" i="7" s="1"/>
  <c r="AE68" i="7"/>
  <c r="D65" i="7"/>
  <c r="C50" i="7"/>
  <c r="AD50" i="7" s="1"/>
  <c r="AB46" i="7"/>
  <c r="E43" i="7"/>
  <c r="AF43" i="7" s="1"/>
  <c r="AB24" i="7"/>
  <c r="C24" i="7"/>
  <c r="AD31" i="7"/>
  <c r="AA31" i="7"/>
  <c r="AD99" i="7"/>
  <c r="AA39" i="7"/>
  <c r="AC30" i="7"/>
  <c r="AE21" i="7"/>
  <c r="E65" i="7"/>
  <c r="AC65" i="7" s="1"/>
  <c r="F65" i="7"/>
  <c r="AB56" i="7"/>
  <c r="D55" i="7"/>
  <c r="AE56" i="7"/>
  <c r="C56" i="7"/>
  <c r="F32" i="7"/>
  <c r="AE24" i="7"/>
  <c r="D21" i="7"/>
  <c r="R21" i="7"/>
  <c r="AF65" i="7"/>
  <c r="R54" i="7"/>
  <c r="AE39" i="7"/>
  <c r="AD75" i="7"/>
  <c r="AA75" i="7"/>
  <c r="AD69" i="7"/>
  <c r="AA69" i="7"/>
  <c r="R156" i="7"/>
  <c r="AD156" i="7" s="1"/>
  <c r="AD157" i="7"/>
  <c r="R136" i="7"/>
  <c r="AD136" i="7" s="1"/>
  <c r="AD137" i="7"/>
  <c r="AF126" i="7"/>
  <c r="AA117" i="7"/>
  <c r="F116" i="7"/>
  <c r="AA116" i="7" s="1"/>
  <c r="AD149" i="7"/>
  <c r="AD109" i="7"/>
  <c r="R106" i="7"/>
  <c r="AD106" i="7" s="1"/>
  <c r="AD127" i="7"/>
  <c r="R126" i="7"/>
  <c r="AD129" i="7"/>
  <c r="C126" i="7"/>
  <c r="C96" i="7"/>
  <c r="AD96" i="7" s="1"/>
  <c r="C76" i="7"/>
  <c r="AA76" i="7" s="1"/>
  <c r="AE86" i="7"/>
  <c r="AD72" i="7"/>
  <c r="R65" i="7"/>
  <c r="AD66" i="7"/>
  <c r="AD63" i="7"/>
  <c r="C57" i="7"/>
  <c r="AD57" i="7" s="1"/>
  <c r="AE57" i="7"/>
  <c r="AC54" i="7"/>
  <c r="AA61" i="7"/>
  <c r="AD51" i="7"/>
  <c r="AA51" i="7"/>
  <c r="AA46" i="7"/>
  <c r="AB74" i="7"/>
  <c r="AD76" i="7"/>
  <c r="AE50" i="7"/>
  <c r="R32" i="7"/>
  <c r="AB21" i="7"/>
  <c r="AE136" i="7"/>
  <c r="AA89" i="7"/>
  <c r="AD58" i="7"/>
  <c r="AA58" i="7"/>
  <c r="AA44" i="7"/>
  <c r="C33" i="7"/>
  <c r="D32" i="7"/>
  <c r="AE32" i="7" s="1"/>
  <c r="AC43" i="7" l="1"/>
  <c r="C43" i="7"/>
  <c r="AA43" i="7" s="1"/>
  <c r="C21" i="7"/>
  <c r="AA21" i="7" s="1"/>
  <c r="AD22" i="7"/>
  <c r="AA22" i="7"/>
  <c r="AA50" i="7"/>
  <c r="AA96" i="7"/>
  <c r="AD65" i="7"/>
  <c r="AE65" i="7"/>
  <c r="AB65" i="7"/>
  <c r="AA74" i="7"/>
  <c r="C65" i="7"/>
  <c r="AA65" i="7" s="1"/>
  <c r="C32" i="7"/>
  <c r="AA32" i="7" s="1"/>
  <c r="AA33" i="7"/>
  <c r="AD33" i="7"/>
  <c r="AA56" i="7"/>
  <c r="AD56" i="7"/>
  <c r="AA24" i="7"/>
  <c r="AD24" i="7"/>
  <c r="AF32" i="7"/>
  <c r="AC32" i="7"/>
  <c r="AA57" i="7"/>
  <c r="AF21" i="7"/>
  <c r="AC21" i="7"/>
  <c r="AB55" i="7"/>
  <c r="C55" i="7"/>
  <c r="D54" i="7"/>
  <c r="AE55" i="7"/>
  <c r="AB32" i="7"/>
  <c r="AD32" i="7"/>
  <c r="AD126" i="7"/>
  <c r="AA68" i="7"/>
  <c r="AB43" i="7"/>
  <c r="AE43" i="7"/>
  <c r="AA126" i="7"/>
  <c r="C54" i="7" l="1"/>
  <c r="AA55" i="7"/>
  <c r="AD55" i="7"/>
  <c r="AE54" i="7"/>
  <c r="AB54" i="7"/>
  <c r="AD43" i="7"/>
  <c r="AD21" i="7"/>
  <c r="AA54" i="7" l="1"/>
  <c r="AD54" i="7"/>
  <c r="P29" i="6" l="1"/>
  <c r="M29" i="6"/>
  <c r="J29" i="6"/>
  <c r="G29" i="6"/>
  <c r="P28" i="6"/>
  <c r="M28" i="6"/>
  <c r="J28" i="6"/>
  <c r="G28" i="6"/>
  <c r="P27" i="6"/>
  <c r="M27" i="6"/>
  <c r="J27" i="6"/>
  <c r="G27" i="6"/>
  <c r="P26" i="6"/>
  <c r="M26" i="6"/>
  <c r="J26" i="6"/>
  <c r="G26" i="6"/>
  <c r="P25" i="6"/>
  <c r="M25" i="6"/>
  <c r="J25" i="6"/>
  <c r="G25" i="6"/>
  <c r="C25" i="6"/>
  <c r="P24" i="6"/>
  <c r="M24" i="6"/>
  <c r="J24" i="6"/>
  <c r="G24" i="6"/>
  <c r="C24" i="6"/>
  <c r="P23" i="6"/>
  <c r="M23" i="6"/>
  <c r="J23" i="6"/>
  <c r="G23" i="6"/>
  <c r="C23" i="6"/>
  <c r="P22" i="6"/>
  <c r="M22" i="6"/>
  <c r="J22" i="6"/>
  <c r="G22" i="6"/>
  <c r="C22" i="6"/>
  <c r="P21" i="6"/>
  <c r="M21" i="6"/>
  <c r="J21" i="6"/>
  <c r="G21" i="6"/>
  <c r="C21" i="6"/>
  <c r="P18" i="6"/>
  <c r="M18" i="6"/>
  <c r="J18" i="6"/>
  <c r="G18" i="6"/>
  <c r="P17" i="6"/>
  <c r="M17" i="6"/>
  <c r="J17" i="6"/>
  <c r="G17" i="6"/>
  <c r="P16" i="6"/>
  <c r="M16" i="6"/>
  <c r="J16" i="6"/>
  <c r="G16" i="6"/>
  <c r="P15" i="6"/>
  <c r="M15" i="6"/>
  <c r="J15" i="6"/>
  <c r="G15" i="6"/>
  <c r="P14" i="6"/>
  <c r="M14" i="6"/>
  <c r="J14" i="6"/>
  <c r="J13" i="6" s="1"/>
  <c r="G14" i="6"/>
  <c r="R13" i="6"/>
  <c r="Q13" i="6"/>
  <c r="P13" i="6"/>
  <c r="N13" i="6"/>
  <c r="M13" i="6"/>
  <c r="L13" i="6"/>
  <c r="K13" i="6"/>
  <c r="I13" i="6"/>
  <c r="H13" i="6"/>
  <c r="G13" i="6"/>
  <c r="F13" i="6"/>
  <c r="E13" i="6"/>
  <c r="D13" i="6"/>
  <c r="C13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AL524" i="4" l="1"/>
  <c r="AC524" i="4"/>
  <c r="S524" i="4"/>
  <c r="O524" i="4"/>
  <c r="K524" i="4"/>
  <c r="AR523" i="4"/>
  <c r="AO523" i="4"/>
  <c r="AI523" i="4"/>
  <c r="AF523" i="4"/>
  <c r="AC523" i="4"/>
  <c r="Z523" i="4"/>
  <c r="S523" i="4" s="1"/>
  <c r="W523" i="4"/>
  <c r="O523" i="4"/>
  <c r="AL522" i="4"/>
  <c r="AC522" i="4"/>
  <c r="S522" i="4"/>
  <c r="O522" i="4"/>
  <c r="K522" i="4"/>
  <c r="G522" i="4"/>
  <c r="AR521" i="4"/>
  <c r="AO521" i="4"/>
  <c r="AL521" i="4"/>
  <c r="AI521" i="4"/>
  <c r="AF521" i="4"/>
  <c r="AC521" i="4" s="1"/>
  <c r="Z521" i="4"/>
  <c r="W521" i="4"/>
  <c r="AL520" i="4"/>
  <c r="AC520" i="4"/>
  <c r="S520" i="4"/>
  <c r="O520" i="4"/>
  <c r="K520" i="4"/>
  <c r="G520" i="4" s="1"/>
  <c r="AL519" i="4"/>
  <c r="AC519" i="4"/>
  <c r="S519" i="4"/>
  <c r="O519" i="4"/>
  <c r="K519" i="4"/>
  <c r="G519" i="4"/>
  <c r="AR518" i="4"/>
  <c r="AO518" i="4"/>
  <c r="AL518" i="4" s="1"/>
  <c r="AI518" i="4"/>
  <c r="AF518" i="4"/>
  <c r="AC518" i="4" s="1"/>
  <c r="Z518" i="4"/>
  <c r="W518" i="4"/>
  <c r="AL517" i="4"/>
  <c r="AC517" i="4"/>
  <c r="S517" i="4"/>
  <c r="O517" i="4"/>
  <c r="K517" i="4"/>
  <c r="G517" i="4" s="1"/>
  <c r="AR516" i="4"/>
  <c r="AO516" i="4"/>
  <c r="AI516" i="4"/>
  <c r="AC516" i="4" s="1"/>
  <c r="Z516" i="4"/>
  <c r="O516" i="4" s="1"/>
  <c r="W516" i="4"/>
  <c r="S516" i="4" s="1"/>
  <c r="K516" i="4"/>
  <c r="AR515" i="4"/>
  <c r="AF515" i="4"/>
  <c r="Z515" i="4"/>
  <c r="AL514" i="4"/>
  <c r="AC514" i="4"/>
  <c r="S514" i="4"/>
  <c r="O514" i="4"/>
  <c r="K514" i="4"/>
  <c r="G514" i="4" s="1"/>
  <c r="AR513" i="4"/>
  <c r="AL513" i="4" s="1"/>
  <c r="AO513" i="4"/>
  <c r="AI513" i="4"/>
  <c r="AF513" i="4"/>
  <c r="Z513" i="4"/>
  <c r="O513" i="4" s="1"/>
  <c r="W513" i="4"/>
  <c r="S513" i="4"/>
  <c r="AL512" i="4"/>
  <c r="AC512" i="4"/>
  <c r="S512" i="4"/>
  <c r="O512" i="4"/>
  <c r="K512" i="4"/>
  <c r="G512" i="4" s="1"/>
  <c r="AR511" i="4"/>
  <c r="AO511" i="4"/>
  <c r="AL511" i="4"/>
  <c r="AI511" i="4"/>
  <c r="AF511" i="4"/>
  <c r="AC511" i="4" s="1"/>
  <c r="Z511" i="4"/>
  <c r="W511" i="4"/>
  <c r="K511" i="4"/>
  <c r="AL510" i="4"/>
  <c r="AC510" i="4"/>
  <c r="S510" i="4"/>
  <c r="O510" i="4"/>
  <c r="K510" i="4"/>
  <c r="G510" i="4" s="1"/>
  <c r="AL509" i="4"/>
  <c r="AC509" i="4"/>
  <c r="S509" i="4"/>
  <c r="O509" i="4"/>
  <c r="K509" i="4"/>
  <c r="G509" i="4" s="1"/>
  <c r="AR508" i="4"/>
  <c r="AO508" i="4"/>
  <c r="AL508" i="4"/>
  <c r="AI508" i="4"/>
  <c r="AF508" i="4"/>
  <c r="AC508" i="4" s="1"/>
  <c r="Z508" i="4"/>
  <c r="W508" i="4"/>
  <c r="K508" i="4"/>
  <c r="AL507" i="4"/>
  <c r="AC507" i="4"/>
  <c r="S507" i="4"/>
  <c r="O507" i="4"/>
  <c r="K507" i="4"/>
  <c r="G507" i="4" s="1"/>
  <c r="AR506" i="4"/>
  <c r="O506" i="4" s="1"/>
  <c r="AO506" i="4"/>
  <c r="AI506" i="4"/>
  <c r="AF506" i="4"/>
  <c r="Z506" i="4"/>
  <c r="W506" i="4"/>
  <c r="S506" i="4"/>
  <c r="AO505" i="4"/>
  <c r="AI505" i="4"/>
  <c r="AF505" i="4"/>
  <c r="AC505" i="4" s="1"/>
  <c r="W505" i="4"/>
  <c r="AL504" i="4"/>
  <c r="AC504" i="4"/>
  <c r="S504" i="4"/>
  <c r="O504" i="4"/>
  <c r="K504" i="4"/>
  <c r="G504" i="4" s="1"/>
  <c r="AR503" i="4"/>
  <c r="AO503" i="4"/>
  <c r="AL503" i="4"/>
  <c r="AI503" i="4"/>
  <c r="AC503" i="4" s="1"/>
  <c r="AF503" i="4"/>
  <c r="Z503" i="4"/>
  <c r="O503" i="4" s="1"/>
  <c r="W503" i="4"/>
  <c r="S503" i="4" s="1"/>
  <c r="K503" i="4"/>
  <c r="G503" i="4" s="1"/>
  <c r="AL502" i="4"/>
  <c r="AC502" i="4"/>
  <c r="S502" i="4"/>
  <c r="O502" i="4"/>
  <c r="G502" i="4" s="1"/>
  <c r="K502" i="4"/>
  <c r="AR501" i="4"/>
  <c r="O501" i="4" s="1"/>
  <c r="AO501" i="4"/>
  <c r="AL501" i="4" s="1"/>
  <c r="AI501" i="4"/>
  <c r="AF501" i="4"/>
  <c r="Z501" i="4"/>
  <c r="W501" i="4"/>
  <c r="S501" i="4"/>
  <c r="AL500" i="4"/>
  <c r="AC500" i="4"/>
  <c r="S500" i="4"/>
  <c r="O500" i="4"/>
  <c r="K500" i="4"/>
  <c r="G500" i="4" s="1"/>
  <c r="AL499" i="4"/>
  <c r="AC499" i="4"/>
  <c r="S499" i="4"/>
  <c r="O499" i="4"/>
  <c r="K499" i="4"/>
  <c r="G499" i="4" s="1"/>
  <c r="AR498" i="4"/>
  <c r="AO498" i="4"/>
  <c r="AI498" i="4"/>
  <c r="AF498" i="4"/>
  <c r="Z498" i="4"/>
  <c r="W498" i="4"/>
  <c r="S498" i="4"/>
  <c r="AL497" i="4"/>
  <c r="AC497" i="4"/>
  <c r="S497" i="4"/>
  <c r="O497" i="4"/>
  <c r="K497" i="4"/>
  <c r="G497" i="4" s="1"/>
  <c r="AR496" i="4"/>
  <c r="AO496" i="4"/>
  <c r="AL496" i="4"/>
  <c r="AI496" i="4"/>
  <c r="AC496" i="4" s="1"/>
  <c r="AF496" i="4"/>
  <c r="Z496" i="4"/>
  <c r="O496" i="4" s="1"/>
  <c r="W496" i="4"/>
  <c r="S496" i="4" s="1"/>
  <c r="K496" i="4"/>
  <c r="AO495" i="4"/>
  <c r="AI495" i="4"/>
  <c r="W495" i="4"/>
  <c r="AL494" i="4"/>
  <c r="AC494" i="4"/>
  <c r="S494" i="4"/>
  <c r="O494" i="4"/>
  <c r="K494" i="4"/>
  <c r="G494" i="4" s="1"/>
  <c r="AR493" i="4"/>
  <c r="O493" i="4" s="1"/>
  <c r="AO493" i="4"/>
  <c r="AL493" i="4" s="1"/>
  <c r="AI493" i="4"/>
  <c r="AF493" i="4"/>
  <c r="Z493" i="4"/>
  <c r="W493" i="4"/>
  <c r="S493" i="4"/>
  <c r="AL492" i="4"/>
  <c r="AC492" i="4"/>
  <c r="S492" i="4"/>
  <c r="O492" i="4"/>
  <c r="K492" i="4"/>
  <c r="G492" i="4" s="1"/>
  <c r="AR491" i="4"/>
  <c r="AO491" i="4"/>
  <c r="AL491" i="4"/>
  <c r="AI491" i="4"/>
  <c r="AC491" i="4" s="1"/>
  <c r="AF491" i="4"/>
  <c r="Z491" i="4"/>
  <c r="O491" i="4" s="1"/>
  <c r="W491" i="4"/>
  <c r="S491" i="4" s="1"/>
  <c r="K491" i="4"/>
  <c r="G491" i="4" s="1"/>
  <c r="AL490" i="4"/>
  <c r="AC490" i="4"/>
  <c r="S490" i="4"/>
  <c r="O490" i="4"/>
  <c r="K490" i="4"/>
  <c r="G490" i="4" s="1"/>
  <c r="AL489" i="4"/>
  <c r="AC489" i="4"/>
  <c r="S489" i="4"/>
  <c r="O489" i="4"/>
  <c r="K489" i="4"/>
  <c r="G489" i="4" s="1"/>
  <c r="AR488" i="4"/>
  <c r="AO488" i="4"/>
  <c r="AL488" i="4"/>
  <c r="AI488" i="4"/>
  <c r="AC488" i="4" s="1"/>
  <c r="AF488" i="4"/>
  <c r="Z488" i="4"/>
  <c r="W488" i="4"/>
  <c r="K488" i="4"/>
  <c r="AL487" i="4"/>
  <c r="AC487" i="4"/>
  <c r="S487" i="4"/>
  <c r="O487" i="4"/>
  <c r="K487" i="4"/>
  <c r="G487" i="4" s="1"/>
  <c r="AR486" i="4"/>
  <c r="AO486" i="4"/>
  <c r="AI486" i="4"/>
  <c r="AF486" i="4"/>
  <c r="Z486" i="4"/>
  <c r="W486" i="4"/>
  <c r="S486" i="4"/>
  <c r="AO485" i="4"/>
  <c r="AL484" i="4"/>
  <c r="AC484" i="4"/>
  <c r="S484" i="4"/>
  <c r="O484" i="4"/>
  <c r="K484" i="4"/>
  <c r="G484" i="4" s="1"/>
  <c r="AR483" i="4"/>
  <c r="AO483" i="4"/>
  <c r="AL483" i="4"/>
  <c r="AI483" i="4"/>
  <c r="AC483" i="4" s="1"/>
  <c r="AF483" i="4"/>
  <c r="Z483" i="4"/>
  <c r="O483" i="4" s="1"/>
  <c r="W483" i="4"/>
  <c r="S483" i="4" s="1"/>
  <c r="K483" i="4"/>
  <c r="G483" i="4" s="1"/>
  <c r="AL482" i="4"/>
  <c r="AC482" i="4"/>
  <c r="S482" i="4"/>
  <c r="O482" i="4"/>
  <c r="K482" i="4"/>
  <c r="G482" i="4" s="1"/>
  <c r="AR481" i="4"/>
  <c r="O481" i="4" s="1"/>
  <c r="AO481" i="4"/>
  <c r="AL481" i="4" s="1"/>
  <c r="AI481" i="4"/>
  <c r="AF481" i="4"/>
  <c r="Z481" i="4"/>
  <c r="W481" i="4"/>
  <c r="S481" i="4"/>
  <c r="AL480" i="4"/>
  <c r="AC480" i="4"/>
  <c r="S480" i="4"/>
  <c r="O480" i="4"/>
  <c r="K480" i="4"/>
  <c r="G480" i="4" s="1"/>
  <c r="AL479" i="4"/>
  <c r="AC479" i="4"/>
  <c r="S479" i="4"/>
  <c r="O479" i="4"/>
  <c r="K479" i="4"/>
  <c r="G479" i="4" s="1"/>
  <c r="AR478" i="4"/>
  <c r="AO478" i="4"/>
  <c r="AI478" i="4"/>
  <c r="AF478" i="4"/>
  <c r="Z478" i="4"/>
  <c r="W478" i="4"/>
  <c r="S478" i="4"/>
  <c r="AL477" i="4"/>
  <c r="AC477" i="4"/>
  <c r="S477" i="4"/>
  <c r="O477" i="4"/>
  <c r="K477" i="4"/>
  <c r="G477" i="4" s="1"/>
  <c r="AR476" i="4"/>
  <c r="AO476" i="4"/>
  <c r="AL476" i="4"/>
  <c r="AI476" i="4"/>
  <c r="AC476" i="4" s="1"/>
  <c r="AF476" i="4"/>
  <c r="Z476" i="4"/>
  <c r="O476" i="4" s="1"/>
  <c r="W476" i="4"/>
  <c r="S476" i="4" s="1"/>
  <c r="K476" i="4"/>
  <c r="AI475" i="4"/>
  <c r="Z475" i="4"/>
  <c r="W475" i="4"/>
  <c r="AL474" i="4"/>
  <c r="AC474" i="4"/>
  <c r="S474" i="4"/>
  <c r="O474" i="4"/>
  <c r="K474" i="4"/>
  <c r="G474" i="4" s="1"/>
  <c r="AR473" i="4"/>
  <c r="O473" i="4" s="1"/>
  <c r="AO473" i="4"/>
  <c r="AI473" i="4"/>
  <c r="AF473" i="4"/>
  <c r="Z473" i="4"/>
  <c r="W473" i="4"/>
  <c r="S473" i="4"/>
  <c r="AL472" i="4"/>
  <c r="AC472" i="4"/>
  <c r="S472" i="4"/>
  <c r="O472" i="4"/>
  <c r="K472" i="4"/>
  <c r="G472" i="4" s="1"/>
  <c r="AR471" i="4"/>
  <c r="AO471" i="4"/>
  <c r="AL471" i="4"/>
  <c r="AI471" i="4"/>
  <c r="AC471" i="4" s="1"/>
  <c r="AF471" i="4"/>
  <c r="Z471" i="4"/>
  <c r="O471" i="4" s="1"/>
  <c r="W471" i="4"/>
  <c r="S471" i="4" s="1"/>
  <c r="K471" i="4"/>
  <c r="G471" i="4" s="1"/>
  <c r="AL470" i="4"/>
  <c r="AC470" i="4"/>
  <c r="S470" i="4"/>
  <c r="O470" i="4"/>
  <c r="G470" i="4" s="1"/>
  <c r="K470" i="4"/>
  <c r="AL469" i="4"/>
  <c r="AC469" i="4"/>
  <c r="S469" i="4"/>
  <c r="O469" i="4"/>
  <c r="K469" i="4"/>
  <c r="G469" i="4" s="1"/>
  <c r="AR468" i="4"/>
  <c r="AO468" i="4"/>
  <c r="AL468" i="4"/>
  <c r="AI468" i="4"/>
  <c r="AC468" i="4" s="1"/>
  <c r="AF468" i="4"/>
  <c r="Z468" i="4"/>
  <c r="W468" i="4"/>
  <c r="S468" i="4" s="1"/>
  <c r="K468" i="4"/>
  <c r="AL467" i="4"/>
  <c r="AC467" i="4"/>
  <c r="S467" i="4"/>
  <c r="O467" i="4"/>
  <c r="G467" i="4" s="1"/>
  <c r="K467" i="4"/>
  <c r="AR466" i="4"/>
  <c r="O466" i="4" s="1"/>
  <c r="AO466" i="4"/>
  <c r="AL466" i="4" s="1"/>
  <c r="AI466" i="4"/>
  <c r="AF466" i="4"/>
  <c r="Z466" i="4"/>
  <c r="W466" i="4"/>
  <c r="S466" i="4"/>
  <c r="AO465" i="4"/>
  <c r="AF465" i="4"/>
  <c r="AL464" i="4"/>
  <c r="AC464" i="4"/>
  <c r="S464" i="4"/>
  <c r="O464" i="4"/>
  <c r="K464" i="4"/>
  <c r="G464" i="4" s="1"/>
  <c r="AR463" i="4"/>
  <c r="AO463" i="4"/>
  <c r="AL463" i="4"/>
  <c r="AI463" i="4"/>
  <c r="AC463" i="4" s="1"/>
  <c r="AF463" i="4"/>
  <c r="Z463" i="4"/>
  <c r="W463" i="4"/>
  <c r="K463" i="4"/>
  <c r="AL462" i="4"/>
  <c r="AC462" i="4"/>
  <c r="S462" i="4"/>
  <c r="O462" i="4"/>
  <c r="K462" i="4"/>
  <c r="G462" i="4" s="1"/>
  <c r="AR461" i="4"/>
  <c r="O461" i="4" s="1"/>
  <c r="AO461" i="4"/>
  <c r="AI461" i="4"/>
  <c r="AF461" i="4"/>
  <c r="Z461" i="4"/>
  <c r="W461" i="4"/>
  <c r="S461" i="4"/>
  <c r="AL460" i="4"/>
  <c r="AC460" i="4"/>
  <c r="S460" i="4"/>
  <c r="O460" i="4"/>
  <c r="K460" i="4"/>
  <c r="G460" i="4" s="1"/>
  <c r="AL459" i="4"/>
  <c r="AC459" i="4"/>
  <c r="S459" i="4"/>
  <c r="O459" i="4"/>
  <c r="G459" i="4" s="1"/>
  <c r="K459" i="4"/>
  <c r="AR458" i="4"/>
  <c r="AO458" i="4"/>
  <c r="AL458" i="4" s="1"/>
  <c r="AI458" i="4"/>
  <c r="AF458" i="4"/>
  <c r="Z458" i="4"/>
  <c r="W458" i="4"/>
  <c r="S458" i="4"/>
  <c r="AL457" i="4"/>
  <c r="AC457" i="4"/>
  <c r="S457" i="4"/>
  <c r="O457" i="4"/>
  <c r="K457" i="4"/>
  <c r="G457" i="4" s="1"/>
  <c r="AR456" i="4"/>
  <c r="AO456" i="4"/>
  <c r="AL456" i="4"/>
  <c r="AI456" i="4"/>
  <c r="AC456" i="4" s="1"/>
  <c r="AF456" i="4"/>
  <c r="Z456" i="4"/>
  <c r="O456" i="4" s="1"/>
  <c r="W456" i="4"/>
  <c r="S456" i="4" s="1"/>
  <c r="K456" i="4"/>
  <c r="AI455" i="4"/>
  <c r="W455" i="4"/>
  <c r="AL454" i="4"/>
  <c r="AC454" i="4"/>
  <c r="S454" i="4"/>
  <c r="O454" i="4"/>
  <c r="K454" i="4"/>
  <c r="G454" i="4" s="1"/>
  <c r="AR453" i="4"/>
  <c r="AO453" i="4"/>
  <c r="AI453" i="4"/>
  <c r="AF453" i="4"/>
  <c r="AC453" i="4"/>
  <c r="Z453" i="4"/>
  <c r="W453" i="4"/>
  <c r="S453" i="4"/>
  <c r="O453" i="4"/>
  <c r="AL452" i="4"/>
  <c r="AC452" i="4"/>
  <c r="S452" i="4"/>
  <c r="O452" i="4"/>
  <c r="K452" i="4"/>
  <c r="G452" i="4" s="1"/>
  <c r="AR451" i="4"/>
  <c r="AO451" i="4"/>
  <c r="AL451" i="4"/>
  <c r="AI451" i="4"/>
  <c r="AF451" i="4"/>
  <c r="AC451" i="4" s="1"/>
  <c r="Z451" i="4"/>
  <c r="O451" i="4" s="1"/>
  <c r="W451" i="4"/>
  <c r="AL450" i="4"/>
  <c r="AC450" i="4"/>
  <c r="S450" i="4"/>
  <c r="O450" i="4"/>
  <c r="K450" i="4"/>
  <c r="G450" i="4" s="1"/>
  <c r="AL449" i="4"/>
  <c r="AC449" i="4"/>
  <c r="S449" i="4"/>
  <c r="O449" i="4"/>
  <c r="K449" i="4"/>
  <c r="G449" i="4" s="1"/>
  <c r="AR448" i="4"/>
  <c r="AO448" i="4"/>
  <c r="AL448" i="4"/>
  <c r="AI448" i="4"/>
  <c r="AF448" i="4"/>
  <c r="Z448" i="4"/>
  <c r="W448" i="4"/>
  <c r="AL447" i="4"/>
  <c r="AC447" i="4"/>
  <c r="S447" i="4"/>
  <c r="O447" i="4"/>
  <c r="G447" i="4" s="1"/>
  <c r="K447" i="4"/>
  <c r="AR446" i="4"/>
  <c r="AR445" i="4" s="1"/>
  <c r="AO446" i="4"/>
  <c r="AI446" i="4"/>
  <c r="AF446" i="4"/>
  <c r="K446" i="4" s="1"/>
  <c r="AC446" i="4"/>
  <c r="Z446" i="4"/>
  <c r="W446" i="4"/>
  <c r="S446" i="4"/>
  <c r="O446" i="4"/>
  <c r="AF445" i="4"/>
  <c r="AL444" i="4"/>
  <c r="AC444" i="4"/>
  <c r="S444" i="4"/>
  <c r="O444" i="4"/>
  <c r="K444" i="4"/>
  <c r="G444" i="4"/>
  <c r="AR443" i="4"/>
  <c r="AL443" i="4" s="1"/>
  <c r="AO443" i="4"/>
  <c r="AI443" i="4"/>
  <c r="AF443" i="4"/>
  <c r="Z443" i="4"/>
  <c r="W443" i="4"/>
  <c r="S443" i="4"/>
  <c r="O443" i="4"/>
  <c r="K443" i="4"/>
  <c r="G443" i="4"/>
  <c r="AL442" i="4"/>
  <c r="AC442" i="4"/>
  <c r="S442" i="4"/>
  <c r="O442" i="4"/>
  <c r="K442" i="4"/>
  <c r="G442" i="4" s="1"/>
  <c r="AR441" i="4"/>
  <c r="AO441" i="4"/>
  <c r="AL441" i="4"/>
  <c r="AI441" i="4"/>
  <c r="AF441" i="4"/>
  <c r="AC441" i="4"/>
  <c r="Z441" i="4"/>
  <c r="S441" i="4" s="1"/>
  <c r="W441" i="4"/>
  <c r="O441" i="4"/>
  <c r="AL440" i="4"/>
  <c r="AC440" i="4"/>
  <c r="S440" i="4"/>
  <c r="O440" i="4"/>
  <c r="K440" i="4"/>
  <c r="G440" i="4"/>
  <c r="AL439" i="4"/>
  <c r="AC439" i="4"/>
  <c r="S439" i="4"/>
  <c r="O439" i="4"/>
  <c r="K439" i="4"/>
  <c r="AR438" i="4"/>
  <c r="AO438" i="4"/>
  <c r="AL438" i="4"/>
  <c r="AI438" i="4"/>
  <c r="AF438" i="4"/>
  <c r="AC438" i="4" s="1"/>
  <c r="Z438" i="4"/>
  <c r="W438" i="4"/>
  <c r="O438" i="4"/>
  <c r="AL437" i="4"/>
  <c r="AC437" i="4"/>
  <c r="S437" i="4"/>
  <c r="O437" i="4"/>
  <c r="K437" i="4"/>
  <c r="G437" i="4" s="1"/>
  <c r="AR436" i="4"/>
  <c r="AL436" i="4" s="1"/>
  <c r="AO436" i="4"/>
  <c r="AI436" i="4"/>
  <c r="AF436" i="4"/>
  <c r="AC436" i="4" s="1"/>
  <c r="Z436" i="4"/>
  <c r="O436" i="4" s="1"/>
  <c r="O435" i="4" s="1"/>
  <c r="W436" i="4"/>
  <c r="S436" i="4"/>
  <c r="K436" i="4"/>
  <c r="AR435" i="4"/>
  <c r="AL435" i="4" s="1"/>
  <c r="AO435" i="4"/>
  <c r="AI435" i="4"/>
  <c r="W435" i="4"/>
  <c r="AL434" i="4"/>
  <c r="AC434" i="4"/>
  <c r="S434" i="4"/>
  <c r="O434" i="4"/>
  <c r="K434" i="4"/>
  <c r="G434" i="4" s="1"/>
  <c r="AR433" i="4"/>
  <c r="AO433" i="4"/>
  <c r="AL433" i="4"/>
  <c r="AI433" i="4"/>
  <c r="AF433" i="4"/>
  <c r="AC433" i="4"/>
  <c r="Z433" i="4"/>
  <c r="S433" i="4" s="1"/>
  <c r="W433" i="4"/>
  <c r="O433" i="4"/>
  <c r="K433" i="4"/>
  <c r="G433" i="4" s="1"/>
  <c r="AL432" i="4"/>
  <c r="AC432" i="4"/>
  <c r="S432" i="4"/>
  <c r="O432" i="4"/>
  <c r="K432" i="4"/>
  <c r="G432" i="4" s="1"/>
  <c r="AR431" i="4"/>
  <c r="AL431" i="4" s="1"/>
  <c r="AO431" i="4"/>
  <c r="AI431" i="4"/>
  <c r="AF431" i="4"/>
  <c r="Z431" i="4"/>
  <c r="W431" i="4"/>
  <c r="S431" i="4"/>
  <c r="O431" i="4"/>
  <c r="K431" i="4"/>
  <c r="G431" i="4" s="1"/>
  <c r="AL430" i="4"/>
  <c r="AC430" i="4"/>
  <c r="S430" i="4"/>
  <c r="O430" i="4"/>
  <c r="K430" i="4"/>
  <c r="G430" i="4" s="1"/>
  <c r="AL429" i="4"/>
  <c r="AC429" i="4"/>
  <c r="S429" i="4"/>
  <c r="O429" i="4"/>
  <c r="K429" i="4"/>
  <c r="G429" i="4" s="1"/>
  <c r="AL428" i="4"/>
  <c r="AC428" i="4"/>
  <c r="S428" i="4"/>
  <c r="O428" i="4"/>
  <c r="K428" i="4"/>
  <c r="AR427" i="4"/>
  <c r="AO427" i="4"/>
  <c r="AL427" i="4"/>
  <c r="AI427" i="4"/>
  <c r="AF427" i="4"/>
  <c r="AC427" i="4" s="1"/>
  <c r="Z427" i="4"/>
  <c r="W427" i="4"/>
  <c r="O427" i="4"/>
  <c r="AL426" i="4"/>
  <c r="AC426" i="4"/>
  <c r="S426" i="4"/>
  <c r="O426" i="4"/>
  <c r="K426" i="4"/>
  <c r="G426" i="4" s="1"/>
  <c r="AR425" i="4"/>
  <c r="AL425" i="4" s="1"/>
  <c r="AO425" i="4"/>
  <c r="AI425" i="4"/>
  <c r="AF425" i="4"/>
  <c r="AC425" i="4" s="1"/>
  <c r="Z425" i="4"/>
  <c r="O425" i="4" s="1"/>
  <c r="O424" i="4" s="1"/>
  <c r="W425" i="4"/>
  <c r="S425" i="4"/>
  <c r="K425" i="4"/>
  <c r="AR424" i="4"/>
  <c r="AL424" i="4" s="1"/>
  <c r="AO424" i="4"/>
  <c r="AI424" i="4"/>
  <c r="W424" i="4"/>
  <c r="AL423" i="4"/>
  <c r="AC423" i="4"/>
  <c r="S423" i="4"/>
  <c r="O423" i="4"/>
  <c r="K423" i="4"/>
  <c r="G423" i="4" s="1"/>
  <c r="AR422" i="4"/>
  <c r="AO422" i="4"/>
  <c r="AL422" i="4"/>
  <c r="AI422" i="4"/>
  <c r="AF422" i="4"/>
  <c r="AC422" i="4" s="1"/>
  <c r="Z422" i="4"/>
  <c r="S422" i="4" s="1"/>
  <c r="W422" i="4"/>
  <c r="O422" i="4"/>
  <c r="K422" i="4"/>
  <c r="G422" i="4" s="1"/>
  <c r="AL421" i="4"/>
  <c r="AC421" i="4"/>
  <c r="S421" i="4"/>
  <c r="O421" i="4"/>
  <c r="K421" i="4"/>
  <c r="G421" i="4" s="1"/>
  <c r="AR420" i="4"/>
  <c r="AO420" i="4"/>
  <c r="AI420" i="4"/>
  <c r="AF420" i="4"/>
  <c r="AC420" i="4" s="1"/>
  <c r="Z420" i="4"/>
  <c r="W420" i="4"/>
  <c r="S420" i="4"/>
  <c r="O420" i="4"/>
  <c r="K420" i="4"/>
  <c r="G420" i="4" s="1"/>
  <c r="AL419" i="4"/>
  <c r="AC419" i="4"/>
  <c r="S419" i="4"/>
  <c r="O419" i="4"/>
  <c r="K419" i="4"/>
  <c r="G419" i="4" s="1"/>
  <c r="AL418" i="4"/>
  <c r="AC418" i="4"/>
  <c r="S418" i="4"/>
  <c r="O418" i="4"/>
  <c r="K418" i="4"/>
  <c r="G418" i="4" s="1"/>
  <c r="AL417" i="4"/>
  <c r="AC417" i="4"/>
  <c r="S417" i="4"/>
  <c r="O417" i="4"/>
  <c r="K417" i="4"/>
  <c r="G417" i="4" s="1"/>
  <c r="AR416" i="4"/>
  <c r="AO416" i="4"/>
  <c r="AL416" i="4"/>
  <c r="AI416" i="4"/>
  <c r="AF416" i="4"/>
  <c r="AC416" i="4" s="1"/>
  <c r="Z416" i="4"/>
  <c r="W416" i="4"/>
  <c r="O416" i="4"/>
  <c r="K416" i="4"/>
  <c r="AL415" i="4"/>
  <c r="AC415" i="4"/>
  <c r="S415" i="4"/>
  <c r="O415" i="4"/>
  <c r="K415" i="4"/>
  <c r="G415" i="4" s="1"/>
  <c r="AR414" i="4"/>
  <c r="AL414" i="4" s="1"/>
  <c r="AO414" i="4"/>
  <c r="AI414" i="4"/>
  <c r="AF414" i="4"/>
  <c r="AC414" i="4" s="1"/>
  <c r="Z414" i="4"/>
  <c r="W414" i="4"/>
  <c r="S414" i="4"/>
  <c r="O414" i="4"/>
  <c r="K414" i="4"/>
  <c r="G414" i="4" s="1"/>
  <c r="AO413" i="4"/>
  <c r="AI413" i="4"/>
  <c r="AF413" i="4"/>
  <c r="AC413" i="4" s="1"/>
  <c r="W413" i="4"/>
  <c r="O413" i="4"/>
  <c r="AL412" i="4"/>
  <c r="AC412" i="4"/>
  <c r="S412" i="4"/>
  <c r="O412" i="4"/>
  <c r="K412" i="4"/>
  <c r="G412" i="4" s="1"/>
  <c r="AR411" i="4"/>
  <c r="AO411" i="4"/>
  <c r="AL411" i="4"/>
  <c r="AI411" i="4"/>
  <c r="AF411" i="4"/>
  <c r="AC411" i="4" s="1"/>
  <c r="Z411" i="4"/>
  <c r="S411" i="4" s="1"/>
  <c r="W411" i="4"/>
  <c r="O411" i="4"/>
  <c r="K411" i="4"/>
  <c r="G411" i="4" s="1"/>
  <c r="AL410" i="4"/>
  <c r="AC410" i="4"/>
  <c r="S410" i="4"/>
  <c r="O410" i="4"/>
  <c r="K410" i="4"/>
  <c r="G410" i="4" s="1"/>
  <c r="AR409" i="4"/>
  <c r="AL409" i="4" s="1"/>
  <c r="AO409" i="4"/>
  <c r="AI409" i="4"/>
  <c r="AF409" i="4"/>
  <c r="Z409" i="4"/>
  <c r="W409" i="4"/>
  <c r="S409" i="4"/>
  <c r="O409" i="4"/>
  <c r="K409" i="4"/>
  <c r="G409" i="4" s="1"/>
  <c r="AL408" i="4"/>
  <c r="AC408" i="4"/>
  <c r="S408" i="4"/>
  <c r="O408" i="4"/>
  <c r="K408" i="4"/>
  <c r="G408" i="4" s="1"/>
  <c r="AL407" i="4"/>
  <c r="AC407" i="4"/>
  <c r="S407" i="4"/>
  <c r="O407" i="4"/>
  <c r="K407" i="4"/>
  <c r="G407" i="4" s="1"/>
  <c r="AL406" i="4"/>
  <c r="AC406" i="4"/>
  <c r="S406" i="4"/>
  <c r="O406" i="4"/>
  <c r="K406" i="4"/>
  <c r="AR405" i="4"/>
  <c r="AO405" i="4"/>
  <c r="AL405" i="4"/>
  <c r="AI405" i="4"/>
  <c r="AF405" i="4"/>
  <c r="AC405" i="4" s="1"/>
  <c r="Z405" i="4"/>
  <c r="W405" i="4"/>
  <c r="O405" i="4"/>
  <c r="AL404" i="4"/>
  <c r="AC404" i="4"/>
  <c r="S404" i="4"/>
  <c r="O404" i="4"/>
  <c r="K404" i="4"/>
  <c r="G404" i="4" s="1"/>
  <c r="AR403" i="4"/>
  <c r="AL403" i="4" s="1"/>
  <c r="AO403" i="4"/>
  <c r="AI403" i="4"/>
  <c r="AF403" i="4"/>
  <c r="AC403" i="4" s="1"/>
  <c r="Z403" i="4"/>
  <c r="W403" i="4"/>
  <c r="S403" i="4"/>
  <c r="O403" i="4"/>
  <c r="K403" i="4"/>
  <c r="G403" i="4" s="1"/>
  <c r="AR402" i="4"/>
  <c r="AL402" i="4" s="1"/>
  <c r="AO402" i="4"/>
  <c r="AI402" i="4"/>
  <c r="W402" i="4"/>
  <c r="O402" i="4"/>
  <c r="AL401" i="4"/>
  <c r="AC401" i="4"/>
  <c r="S401" i="4"/>
  <c r="O401" i="4"/>
  <c r="K401" i="4"/>
  <c r="G401" i="4" s="1"/>
  <c r="AR400" i="4"/>
  <c r="AO400" i="4"/>
  <c r="AL400" i="4"/>
  <c r="AI400" i="4"/>
  <c r="AF400" i="4"/>
  <c r="AC400" i="4" s="1"/>
  <c r="Z400" i="4"/>
  <c r="S400" i="4" s="1"/>
  <c r="W400" i="4"/>
  <c r="O400" i="4"/>
  <c r="K400" i="4"/>
  <c r="G400" i="4" s="1"/>
  <c r="AL399" i="4"/>
  <c r="AC399" i="4"/>
  <c r="S399" i="4"/>
  <c r="O399" i="4"/>
  <c r="K399" i="4"/>
  <c r="G399" i="4" s="1"/>
  <c r="AR398" i="4"/>
  <c r="AL398" i="4" s="1"/>
  <c r="AO398" i="4"/>
  <c r="AI398" i="4"/>
  <c r="AF398" i="4"/>
  <c r="AC398" i="4" s="1"/>
  <c r="Z398" i="4"/>
  <c r="W398" i="4"/>
  <c r="S398" i="4"/>
  <c r="O398" i="4"/>
  <c r="K398" i="4"/>
  <c r="G398" i="4" s="1"/>
  <c r="AL397" i="4"/>
  <c r="AC397" i="4"/>
  <c r="S397" i="4"/>
  <c r="O397" i="4"/>
  <c r="K397" i="4"/>
  <c r="G397" i="4" s="1"/>
  <c r="AL396" i="4"/>
  <c r="AC396" i="4"/>
  <c r="S396" i="4"/>
  <c r="O396" i="4"/>
  <c r="K396" i="4"/>
  <c r="G396" i="4" s="1"/>
  <c r="AL395" i="4"/>
  <c r="AC395" i="4"/>
  <c r="S395" i="4"/>
  <c r="O395" i="4"/>
  <c r="K395" i="4"/>
  <c r="G395" i="4" s="1"/>
  <c r="AR394" i="4"/>
  <c r="AO394" i="4"/>
  <c r="AL394" i="4"/>
  <c r="AI394" i="4"/>
  <c r="AF394" i="4"/>
  <c r="AC394" i="4" s="1"/>
  <c r="Z394" i="4"/>
  <c r="W394" i="4"/>
  <c r="O394" i="4"/>
  <c r="AL393" i="4"/>
  <c r="AC393" i="4"/>
  <c r="S393" i="4"/>
  <c r="O393" i="4"/>
  <c r="K393" i="4"/>
  <c r="G393" i="4" s="1"/>
  <c r="AR392" i="4"/>
  <c r="AO392" i="4"/>
  <c r="AI392" i="4"/>
  <c r="AF392" i="4"/>
  <c r="AC392" i="4" s="1"/>
  <c r="Z392" i="4"/>
  <c r="W392" i="4"/>
  <c r="S392" i="4"/>
  <c r="O392" i="4"/>
  <c r="K392" i="4"/>
  <c r="G392" i="4" s="1"/>
  <c r="AO391" i="4"/>
  <c r="AI391" i="4"/>
  <c r="AF391" i="4"/>
  <c r="AC391" i="4" s="1"/>
  <c r="W391" i="4"/>
  <c r="O391" i="4"/>
  <c r="AL390" i="4"/>
  <c r="AC390" i="4"/>
  <c r="S390" i="4"/>
  <c r="O390" i="4"/>
  <c r="K390" i="4"/>
  <c r="AR389" i="4"/>
  <c r="AO389" i="4"/>
  <c r="AL389" i="4"/>
  <c r="AI389" i="4"/>
  <c r="AF389" i="4"/>
  <c r="AC389" i="4" s="1"/>
  <c r="Z389" i="4"/>
  <c r="S389" i="4" s="1"/>
  <c r="W389" i="4"/>
  <c r="O389" i="4"/>
  <c r="AL388" i="4"/>
  <c r="AC388" i="4"/>
  <c r="S388" i="4"/>
  <c r="O388" i="4"/>
  <c r="K388" i="4"/>
  <c r="G388" i="4" s="1"/>
  <c r="AR387" i="4"/>
  <c r="AL387" i="4" s="1"/>
  <c r="AO387" i="4"/>
  <c r="AI387" i="4"/>
  <c r="AF387" i="4"/>
  <c r="AC387" i="4" s="1"/>
  <c r="Z387" i="4"/>
  <c r="W387" i="4"/>
  <c r="S387" i="4"/>
  <c r="O387" i="4"/>
  <c r="K387" i="4"/>
  <c r="G387" i="4" s="1"/>
  <c r="AL386" i="4"/>
  <c r="AC386" i="4"/>
  <c r="S386" i="4"/>
  <c r="O386" i="4"/>
  <c r="K386" i="4"/>
  <c r="AL385" i="4"/>
  <c r="AC385" i="4"/>
  <c r="S385" i="4"/>
  <c r="O385" i="4"/>
  <c r="K385" i="4"/>
  <c r="G385" i="4" s="1"/>
  <c r="AL384" i="4"/>
  <c r="AC384" i="4"/>
  <c r="S384" i="4"/>
  <c r="O384" i="4"/>
  <c r="K384" i="4"/>
  <c r="G384" i="4" s="1"/>
  <c r="AR383" i="4"/>
  <c r="AO383" i="4"/>
  <c r="AL383" i="4"/>
  <c r="AI383" i="4"/>
  <c r="AF383" i="4"/>
  <c r="AC383" i="4" s="1"/>
  <c r="Z383" i="4"/>
  <c r="W383" i="4"/>
  <c r="O383" i="4"/>
  <c r="AL382" i="4"/>
  <c r="AC382" i="4"/>
  <c r="S382" i="4"/>
  <c r="O382" i="4"/>
  <c r="K382" i="4"/>
  <c r="G382" i="4" s="1"/>
  <c r="AR381" i="4"/>
  <c r="AL381" i="4" s="1"/>
  <c r="AO381" i="4"/>
  <c r="AI381" i="4"/>
  <c r="AF381" i="4"/>
  <c r="Z381" i="4"/>
  <c r="W381" i="4"/>
  <c r="S381" i="4"/>
  <c r="O381" i="4"/>
  <c r="K381" i="4"/>
  <c r="G381" i="4" s="1"/>
  <c r="AR380" i="4"/>
  <c r="AL380" i="4" s="1"/>
  <c r="AO380" i="4"/>
  <c r="AI380" i="4"/>
  <c r="W380" i="4"/>
  <c r="O380" i="4"/>
  <c r="G377" i="4"/>
  <c r="K372" i="4"/>
  <c r="G372" i="4"/>
  <c r="G371" i="4"/>
  <c r="G370" i="4"/>
  <c r="G369" i="4"/>
  <c r="G368" i="4"/>
  <c r="O367" i="4"/>
  <c r="K367" i="4"/>
  <c r="G367" i="4"/>
  <c r="AO360" i="4"/>
  <c r="AI360" i="4"/>
  <c r="AC360" i="4"/>
  <c r="W360" i="4"/>
  <c r="Q360" i="4"/>
  <c r="K360" i="4"/>
  <c r="I360" i="4"/>
  <c r="G360" i="4"/>
  <c r="E360" i="4" s="1"/>
  <c r="AO359" i="4"/>
  <c r="AI359" i="4"/>
  <c r="AC359" i="4"/>
  <c r="W359" i="4"/>
  <c r="Q359" i="4"/>
  <c r="K359" i="4"/>
  <c r="I359" i="4"/>
  <c r="G359" i="4"/>
  <c r="E359" i="4" s="1"/>
  <c r="AO358" i="4"/>
  <c r="AI358" i="4"/>
  <c r="AC358" i="4"/>
  <c r="W358" i="4"/>
  <c r="Q358" i="4"/>
  <c r="K358" i="4"/>
  <c r="I358" i="4"/>
  <c r="G358" i="4"/>
  <c r="E358" i="4"/>
  <c r="AO357" i="4"/>
  <c r="AI357" i="4"/>
  <c r="AC357" i="4"/>
  <c r="W357" i="4"/>
  <c r="Q357" i="4"/>
  <c r="K357" i="4"/>
  <c r="I357" i="4"/>
  <c r="G357" i="4"/>
  <c r="AS356" i="4"/>
  <c r="AQ356" i="4"/>
  <c r="AO356" i="4"/>
  <c r="AM356" i="4"/>
  <c r="AK356" i="4"/>
  <c r="AI356" i="4" s="1"/>
  <c r="AG356" i="4"/>
  <c r="AC356" i="4" s="1"/>
  <c r="AE356" i="4"/>
  <c r="AA356" i="4"/>
  <c r="Y356" i="4"/>
  <c r="W356" i="4" s="1"/>
  <c r="U356" i="4"/>
  <c r="S356" i="4"/>
  <c r="Q356" i="4"/>
  <c r="O356" i="4"/>
  <c r="M356" i="4"/>
  <c r="K356" i="4" s="1"/>
  <c r="I356" i="4"/>
  <c r="AO355" i="4"/>
  <c r="AI355" i="4"/>
  <c r="AC355" i="4"/>
  <c r="W355" i="4"/>
  <c r="Q355" i="4"/>
  <c r="K355" i="4"/>
  <c r="I355" i="4"/>
  <c r="G355" i="4"/>
  <c r="E355" i="4" s="1"/>
  <c r="AO354" i="4"/>
  <c r="AI354" i="4"/>
  <c r="AC354" i="4"/>
  <c r="W354" i="4"/>
  <c r="Q354" i="4"/>
  <c r="K354" i="4"/>
  <c r="I354" i="4"/>
  <c r="G354" i="4"/>
  <c r="E354" i="4"/>
  <c r="AO353" i="4"/>
  <c r="AI353" i="4"/>
  <c r="AC353" i="4"/>
  <c r="W353" i="4"/>
  <c r="Q353" i="4"/>
  <c r="K353" i="4"/>
  <c r="I353" i="4"/>
  <c r="G353" i="4"/>
  <c r="E353" i="4" s="1"/>
  <c r="AO352" i="4"/>
  <c r="AI352" i="4"/>
  <c r="AC352" i="4"/>
  <c r="W352" i="4"/>
  <c r="Q352" i="4"/>
  <c r="K352" i="4"/>
  <c r="I352" i="4"/>
  <c r="G352" i="4"/>
  <c r="E352" i="4"/>
  <c r="AS351" i="4"/>
  <c r="AQ351" i="4"/>
  <c r="AO351" i="4" s="1"/>
  <c r="AM351" i="4"/>
  <c r="AI351" i="4" s="1"/>
  <c r="AK351" i="4"/>
  <c r="AG351" i="4"/>
  <c r="AE351" i="4"/>
  <c r="AC351" i="4"/>
  <c r="AA351" i="4"/>
  <c r="Y351" i="4"/>
  <c r="W351" i="4"/>
  <c r="U351" i="4"/>
  <c r="S351" i="4"/>
  <c r="O351" i="4"/>
  <c r="M351" i="4"/>
  <c r="I351" i="4"/>
  <c r="G351" i="4"/>
  <c r="E351" i="4"/>
  <c r="AO350" i="4"/>
  <c r="AI350" i="4"/>
  <c r="AC350" i="4"/>
  <c r="W350" i="4"/>
  <c r="Q350" i="4"/>
  <c r="K350" i="4"/>
  <c r="I350" i="4"/>
  <c r="G350" i="4"/>
  <c r="E350" i="4" s="1"/>
  <c r="AO349" i="4"/>
  <c r="AI349" i="4"/>
  <c r="AC349" i="4"/>
  <c r="W349" i="4"/>
  <c r="Q349" i="4"/>
  <c r="K349" i="4"/>
  <c r="I349" i="4"/>
  <c r="E349" i="4" s="1"/>
  <c r="G349" i="4"/>
  <c r="AO348" i="4"/>
  <c r="AI348" i="4"/>
  <c r="AC348" i="4"/>
  <c r="W348" i="4"/>
  <c r="Q348" i="4"/>
  <c r="K348" i="4"/>
  <c r="I348" i="4"/>
  <c r="G348" i="4"/>
  <c r="E348" i="4"/>
  <c r="AO347" i="4"/>
  <c r="AI347" i="4"/>
  <c r="AC347" i="4"/>
  <c r="W347" i="4"/>
  <c r="Q347" i="4"/>
  <c r="K347" i="4"/>
  <c r="I347" i="4"/>
  <c r="G347" i="4"/>
  <c r="E347" i="4"/>
  <c r="AO346" i="4"/>
  <c r="AI346" i="4"/>
  <c r="AC346" i="4"/>
  <c r="W346" i="4"/>
  <c r="Q346" i="4"/>
  <c r="K346" i="4"/>
  <c r="I346" i="4"/>
  <c r="G346" i="4"/>
  <c r="AO345" i="4"/>
  <c r="AI345" i="4"/>
  <c r="AC345" i="4"/>
  <c r="W345" i="4"/>
  <c r="Q345" i="4"/>
  <c r="K345" i="4"/>
  <c r="I345" i="4"/>
  <c r="G345" i="4"/>
  <c r="AS344" i="4"/>
  <c r="AQ344" i="4"/>
  <c r="AM344" i="4"/>
  <c r="AK344" i="4"/>
  <c r="AI344" i="4"/>
  <c r="AG344" i="4"/>
  <c r="AE344" i="4"/>
  <c r="AC344" i="4"/>
  <c r="AA344" i="4"/>
  <c r="Y344" i="4"/>
  <c r="U344" i="4"/>
  <c r="S344" i="4"/>
  <c r="O344" i="4"/>
  <c r="M344" i="4"/>
  <c r="K344" i="4"/>
  <c r="AO343" i="4"/>
  <c r="AI343" i="4"/>
  <c r="AC343" i="4"/>
  <c r="W343" i="4"/>
  <c r="Q343" i="4"/>
  <c r="K343" i="4"/>
  <c r="I343" i="4"/>
  <c r="G343" i="4"/>
  <c r="E343" i="4"/>
  <c r="AO342" i="4"/>
  <c r="AI342" i="4"/>
  <c r="AC342" i="4"/>
  <c r="W342" i="4"/>
  <c r="Q342" i="4"/>
  <c r="K342" i="4"/>
  <c r="I342" i="4"/>
  <c r="G342" i="4"/>
  <c r="E342" i="4" s="1"/>
  <c r="AO341" i="4"/>
  <c r="AI341" i="4"/>
  <c r="AC341" i="4"/>
  <c r="W341" i="4"/>
  <c r="Q341" i="4"/>
  <c r="K341" i="4"/>
  <c r="I341" i="4"/>
  <c r="G341" i="4"/>
  <c r="AO340" i="4"/>
  <c r="AI340" i="4"/>
  <c r="AC340" i="4"/>
  <c r="W340" i="4"/>
  <c r="Q340" i="4"/>
  <c r="K340" i="4"/>
  <c r="I340" i="4"/>
  <c r="G340" i="4"/>
  <c r="E340" i="4"/>
  <c r="AO339" i="4"/>
  <c r="AI339" i="4"/>
  <c r="AC339" i="4"/>
  <c r="W339" i="4"/>
  <c r="Q339" i="4"/>
  <c r="K339" i="4"/>
  <c r="I339" i="4"/>
  <c r="G339" i="4"/>
  <c r="E339" i="4"/>
  <c r="AS338" i="4"/>
  <c r="AQ338" i="4"/>
  <c r="AO338" i="4"/>
  <c r="AM338" i="4"/>
  <c r="AK338" i="4"/>
  <c r="AG338" i="4"/>
  <c r="AE338" i="4"/>
  <c r="AA338" i="4"/>
  <c r="Y338" i="4"/>
  <c r="W338" i="4"/>
  <c r="U338" i="4"/>
  <c r="S338" i="4"/>
  <c r="Q338" i="4"/>
  <c r="O338" i="4"/>
  <c r="M338" i="4"/>
  <c r="AS337" i="4"/>
  <c r="AK337" i="4"/>
  <c r="AG337" i="4"/>
  <c r="Y337" i="4"/>
  <c r="AO336" i="4"/>
  <c r="AI336" i="4"/>
  <c r="AC336" i="4"/>
  <c r="W336" i="4"/>
  <c r="Q336" i="4"/>
  <c r="K336" i="4"/>
  <c r="I336" i="4"/>
  <c r="G336" i="4"/>
  <c r="E336" i="4"/>
  <c r="AO335" i="4"/>
  <c r="AI335" i="4"/>
  <c r="AC335" i="4"/>
  <c r="W335" i="4"/>
  <c r="Q335" i="4"/>
  <c r="K335" i="4"/>
  <c r="I335" i="4"/>
  <c r="G335" i="4"/>
  <c r="E335" i="4"/>
  <c r="AO334" i="4"/>
  <c r="AI334" i="4"/>
  <c r="AC334" i="4"/>
  <c r="W334" i="4"/>
  <c r="Q334" i="4"/>
  <c r="K334" i="4"/>
  <c r="I334" i="4"/>
  <c r="G334" i="4"/>
  <c r="AO333" i="4"/>
  <c r="AI333" i="4"/>
  <c r="AC333" i="4"/>
  <c r="W333" i="4"/>
  <c r="Q333" i="4"/>
  <c r="K333" i="4"/>
  <c r="I333" i="4"/>
  <c r="G333" i="4"/>
  <c r="AS332" i="4"/>
  <c r="AQ332" i="4"/>
  <c r="AO332" i="4" s="1"/>
  <c r="AM332" i="4"/>
  <c r="AK332" i="4"/>
  <c r="AI332" i="4"/>
  <c r="AG332" i="4"/>
  <c r="AE332" i="4"/>
  <c r="AC332" i="4" s="1"/>
  <c r="AA332" i="4"/>
  <c r="W332" i="4" s="1"/>
  <c r="Y332" i="4"/>
  <c r="U332" i="4"/>
  <c r="S332" i="4"/>
  <c r="Q332" i="4" s="1"/>
  <c r="O332" i="4"/>
  <c r="M332" i="4"/>
  <c r="K332" i="4"/>
  <c r="AO331" i="4"/>
  <c r="AI331" i="4"/>
  <c r="AC331" i="4"/>
  <c r="W331" i="4"/>
  <c r="Q331" i="4"/>
  <c r="K331" i="4"/>
  <c r="I331" i="4"/>
  <c r="G331" i="4"/>
  <c r="E331" i="4"/>
  <c r="AO330" i="4"/>
  <c r="AI330" i="4"/>
  <c r="AC330" i="4"/>
  <c r="W330" i="4"/>
  <c r="Q330" i="4"/>
  <c r="K330" i="4"/>
  <c r="I330" i="4"/>
  <c r="G330" i="4"/>
  <c r="AO329" i="4"/>
  <c r="AI329" i="4"/>
  <c r="AC329" i="4"/>
  <c r="W329" i="4"/>
  <c r="Q329" i="4"/>
  <c r="K329" i="4"/>
  <c r="I329" i="4"/>
  <c r="G329" i="4"/>
  <c r="AO328" i="4"/>
  <c r="AI328" i="4"/>
  <c r="AC328" i="4"/>
  <c r="W328" i="4"/>
  <c r="Q328" i="4"/>
  <c r="K328" i="4"/>
  <c r="I328" i="4"/>
  <c r="G328" i="4"/>
  <c r="E328" i="4" s="1"/>
  <c r="AS327" i="4"/>
  <c r="AQ327" i="4"/>
  <c r="AM327" i="4"/>
  <c r="AK327" i="4"/>
  <c r="AG327" i="4"/>
  <c r="AE327" i="4"/>
  <c r="AC327" i="4"/>
  <c r="AA327" i="4"/>
  <c r="Y327" i="4"/>
  <c r="W327" i="4" s="1"/>
  <c r="U327" i="4"/>
  <c r="S327" i="4"/>
  <c r="O327" i="4"/>
  <c r="M327" i="4"/>
  <c r="AO326" i="4"/>
  <c r="AI326" i="4"/>
  <c r="AC326" i="4"/>
  <c r="W326" i="4"/>
  <c r="Q326" i="4"/>
  <c r="K326" i="4"/>
  <c r="I326" i="4"/>
  <c r="G326" i="4"/>
  <c r="E326" i="4" s="1"/>
  <c r="AO325" i="4"/>
  <c r="AI325" i="4"/>
  <c r="AC325" i="4"/>
  <c r="W325" i="4"/>
  <c r="Q325" i="4"/>
  <c r="K325" i="4"/>
  <c r="I325" i="4"/>
  <c r="E325" i="4" s="1"/>
  <c r="G325" i="4"/>
  <c r="AO324" i="4"/>
  <c r="AI324" i="4"/>
  <c r="AC324" i="4"/>
  <c r="W324" i="4"/>
  <c r="Q324" i="4"/>
  <c r="K324" i="4"/>
  <c r="I324" i="4"/>
  <c r="G324" i="4"/>
  <c r="E324" i="4"/>
  <c r="AO323" i="4"/>
  <c r="AI323" i="4"/>
  <c r="AC323" i="4"/>
  <c r="W323" i="4"/>
  <c r="Q323" i="4"/>
  <c r="K323" i="4"/>
  <c r="I323" i="4"/>
  <c r="G323" i="4"/>
  <c r="E323" i="4"/>
  <c r="AO322" i="4"/>
  <c r="AI322" i="4"/>
  <c r="AC322" i="4"/>
  <c r="W322" i="4"/>
  <c r="Q322" i="4"/>
  <c r="K322" i="4"/>
  <c r="I322" i="4"/>
  <c r="G322" i="4"/>
  <c r="AO321" i="4"/>
  <c r="AI321" i="4"/>
  <c r="AC321" i="4"/>
  <c r="W321" i="4"/>
  <c r="Q321" i="4"/>
  <c r="K321" i="4"/>
  <c r="I321" i="4"/>
  <c r="G321" i="4"/>
  <c r="AS320" i="4"/>
  <c r="AQ320" i="4"/>
  <c r="AM320" i="4"/>
  <c r="AK320" i="4"/>
  <c r="AI320" i="4"/>
  <c r="AG320" i="4"/>
  <c r="AE320" i="4"/>
  <c r="AC320" i="4"/>
  <c r="AA320" i="4"/>
  <c r="Y320" i="4"/>
  <c r="U320" i="4"/>
  <c r="S320" i="4"/>
  <c r="O320" i="4"/>
  <c r="M320" i="4"/>
  <c r="K320" i="4"/>
  <c r="AO319" i="4"/>
  <c r="AI319" i="4"/>
  <c r="AC319" i="4"/>
  <c r="W319" i="4"/>
  <c r="Q319" i="4"/>
  <c r="K319" i="4"/>
  <c r="I319" i="4"/>
  <c r="G319" i="4"/>
  <c r="E319" i="4"/>
  <c r="AO318" i="4"/>
  <c r="AI318" i="4"/>
  <c r="AC318" i="4"/>
  <c r="W318" i="4"/>
  <c r="Q318" i="4"/>
  <c r="K318" i="4"/>
  <c r="I318" i="4"/>
  <c r="G318" i="4"/>
  <c r="E318" i="4" s="1"/>
  <c r="AO317" i="4"/>
  <c r="AI317" i="4"/>
  <c r="AC317" i="4"/>
  <c r="W317" i="4"/>
  <c r="Q317" i="4"/>
  <c r="K317" i="4"/>
  <c r="I317" i="4"/>
  <c r="G317" i="4"/>
  <c r="AO316" i="4"/>
  <c r="AI316" i="4"/>
  <c r="AC316" i="4"/>
  <c r="W316" i="4"/>
  <c r="Q316" i="4"/>
  <c r="K316" i="4"/>
  <c r="I316" i="4"/>
  <c r="G316" i="4"/>
  <c r="E316" i="4" s="1"/>
  <c r="AO315" i="4"/>
  <c r="AI315" i="4"/>
  <c r="AC315" i="4"/>
  <c r="W315" i="4"/>
  <c r="Q315" i="4"/>
  <c r="K315" i="4"/>
  <c r="I315" i="4"/>
  <c r="G315" i="4"/>
  <c r="E315" i="4"/>
  <c r="AS314" i="4"/>
  <c r="AQ314" i="4"/>
  <c r="AO314" i="4" s="1"/>
  <c r="AM314" i="4"/>
  <c r="AK314" i="4"/>
  <c r="AG314" i="4"/>
  <c r="AE314" i="4"/>
  <c r="AA314" i="4"/>
  <c r="Y314" i="4"/>
  <c r="W314" i="4"/>
  <c r="U314" i="4"/>
  <c r="S314" i="4"/>
  <c r="Q314" i="4" s="1"/>
  <c r="O314" i="4"/>
  <c r="M314" i="4"/>
  <c r="AG313" i="4"/>
  <c r="Y313" i="4"/>
  <c r="AO312" i="4"/>
  <c r="AI312" i="4"/>
  <c r="AC312" i="4"/>
  <c r="W312" i="4"/>
  <c r="Q312" i="4"/>
  <c r="K312" i="4"/>
  <c r="I312" i="4"/>
  <c r="G312" i="4"/>
  <c r="E312" i="4" s="1"/>
  <c r="AO311" i="4"/>
  <c r="AI311" i="4"/>
  <c r="AC311" i="4"/>
  <c r="W311" i="4"/>
  <c r="Q311" i="4"/>
  <c r="K311" i="4"/>
  <c r="I311" i="4"/>
  <c r="G311" i="4"/>
  <c r="E311" i="4"/>
  <c r="AO310" i="4"/>
  <c r="AI310" i="4"/>
  <c r="AC310" i="4"/>
  <c r="W310" i="4"/>
  <c r="Q310" i="4"/>
  <c r="K310" i="4"/>
  <c r="I310" i="4"/>
  <c r="G310" i="4"/>
  <c r="AO309" i="4"/>
  <c r="AI309" i="4"/>
  <c r="AC309" i="4"/>
  <c r="W309" i="4"/>
  <c r="Q309" i="4"/>
  <c r="K309" i="4"/>
  <c r="I309" i="4"/>
  <c r="G309" i="4"/>
  <c r="AS308" i="4"/>
  <c r="AQ308" i="4"/>
  <c r="AO308" i="4" s="1"/>
  <c r="AM308" i="4"/>
  <c r="AK308" i="4"/>
  <c r="AI308" i="4"/>
  <c r="AG308" i="4"/>
  <c r="AE308" i="4"/>
  <c r="AC308" i="4" s="1"/>
  <c r="AA308" i="4"/>
  <c r="W308" i="4" s="1"/>
  <c r="Y308" i="4"/>
  <c r="U308" i="4"/>
  <c r="S308" i="4"/>
  <c r="Q308" i="4" s="1"/>
  <c r="O308" i="4"/>
  <c r="M308" i="4"/>
  <c r="K308" i="4"/>
  <c r="AO307" i="4"/>
  <c r="AI307" i="4"/>
  <c r="AC307" i="4"/>
  <c r="W307" i="4"/>
  <c r="Q307" i="4"/>
  <c r="K307" i="4"/>
  <c r="I307" i="4"/>
  <c r="G307" i="4"/>
  <c r="E307" i="4"/>
  <c r="AO306" i="4"/>
  <c r="AI306" i="4"/>
  <c r="AC306" i="4"/>
  <c r="W306" i="4"/>
  <c r="Q306" i="4"/>
  <c r="K306" i="4"/>
  <c r="I306" i="4"/>
  <c r="G306" i="4"/>
  <c r="E306" i="4" s="1"/>
  <c r="AO305" i="4"/>
  <c r="AI305" i="4"/>
  <c r="AC305" i="4"/>
  <c r="W305" i="4"/>
  <c r="Q305" i="4"/>
  <c r="K305" i="4"/>
  <c r="I305" i="4"/>
  <c r="G305" i="4"/>
  <c r="AO304" i="4"/>
  <c r="AI304" i="4"/>
  <c r="AC304" i="4"/>
  <c r="W304" i="4"/>
  <c r="Q304" i="4"/>
  <c r="K304" i="4"/>
  <c r="I304" i="4"/>
  <c r="G304" i="4"/>
  <c r="E304" i="4" s="1"/>
  <c r="AS303" i="4"/>
  <c r="AQ303" i="4"/>
  <c r="AM303" i="4"/>
  <c r="AK303" i="4"/>
  <c r="AG303" i="4"/>
  <c r="AE303" i="4"/>
  <c r="AC303" i="4"/>
  <c r="AA303" i="4"/>
  <c r="Y303" i="4"/>
  <c r="W303" i="4" s="1"/>
  <c r="U303" i="4"/>
  <c r="S303" i="4"/>
  <c r="O303" i="4"/>
  <c r="M303" i="4"/>
  <c r="AO302" i="4"/>
  <c r="AI302" i="4"/>
  <c r="AC302" i="4"/>
  <c r="W302" i="4"/>
  <c r="Q302" i="4"/>
  <c r="K302" i="4"/>
  <c r="I302" i="4"/>
  <c r="G302" i="4"/>
  <c r="E302" i="4" s="1"/>
  <c r="AO301" i="4"/>
  <c r="AI301" i="4"/>
  <c r="AC301" i="4"/>
  <c r="W301" i="4"/>
  <c r="Q301" i="4"/>
  <c r="K301" i="4"/>
  <c r="I301" i="4"/>
  <c r="E301" i="4" s="1"/>
  <c r="G301" i="4"/>
  <c r="AO300" i="4"/>
  <c r="AI300" i="4"/>
  <c r="AC300" i="4"/>
  <c r="W300" i="4"/>
  <c r="Q300" i="4"/>
  <c r="K300" i="4"/>
  <c r="I300" i="4"/>
  <c r="G300" i="4"/>
  <c r="E300" i="4" s="1"/>
  <c r="AO299" i="4"/>
  <c r="AI299" i="4"/>
  <c r="AC299" i="4"/>
  <c r="W299" i="4"/>
  <c r="Q299" i="4"/>
  <c r="K299" i="4"/>
  <c r="I299" i="4"/>
  <c r="G299" i="4"/>
  <c r="E299" i="4"/>
  <c r="AO298" i="4"/>
  <c r="AI298" i="4"/>
  <c r="AC298" i="4"/>
  <c r="W298" i="4"/>
  <c r="Q298" i="4"/>
  <c r="K298" i="4"/>
  <c r="I298" i="4"/>
  <c r="G298" i="4"/>
  <c r="AO297" i="4"/>
  <c r="AI297" i="4"/>
  <c r="AC297" i="4"/>
  <c r="W297" i="4"/>
  <c r="Q297" i="4"/>
  <c r="K297" i="4"/>
  <c r="I297" i="4"/>
  <c r="G297" i="4"/>
  <c r="AS296" i="4"/>
  <c r="AQ296" i="4"/>
  <c r="AO296" i="4" s="1"/>
  <c r="AM296" i="4"/>
  <c r="AK296" i="4"/>
  <c r="AI296" i="4"/>
  <c r="AG296" i="4"/>
  <c r="AE296" i="4"/>
  <c r="AC296" i="4" s="1"/>
  <c r="AA296" i="4"/>
  <c r="W296" i="4" s="1"/>
  <c r="Y296" i="4"/>
  <c r="U296" i="4"/>
  <c r="S296" i="4"/>
  <c r="Q296" i="4" s="1"/>
  <c r="O296" i="4"/>
  <c r="M296" i="4"/>
  <c r="K296" i="4"/>
  <c r="AO295" i="4"/>
  <c r="AI295" i="4"/>
  <c r="AC295" i="4"/>
  <c r="W295" i="4"/>
  <c r="Q295" i="4"/>
  <c r="K295" i="4"/>
  <c r="I295" i="4"/>
  <c r="G295" i="4"/>
  <c r="E295" i="4"/>
  <c r="AO294" i="4"/>
  <c r="AI294" i="4"/>
  <c r="AC294" i="4"/>
  <c r="W294" i="4"/>
  <c r="Q294" i="4"/>
  <c r="K294" i="4"/>
  <c r="I294" i="4"/>
  <c r="G294" i="4"/>
  <c r="E294" i="4" s="1"/>
  <c r="AO293" i="4"/>
  <c r="AI293" i="4"/>
  <c r="AC293" i="4"/>
  <c r="W293" i="4"/>
  <c r="Q293" i="4"/>
  <c r="K293" i="4"/>
  <c r="I293" i="4"/>
  <c r="E293" i="4" s="1"/>
  <c r="G293" i="4"/>
  <c r="AO292" i="4"/>
  <c r="AI292" i="4"/>
  <c r="AC292" i="4"/>
  <c r="W292" i="4"/>
  <c r="Q292" i="4"/>
  <c r="K292" i="4"/>
  <c r="I292" i="4"/>
  <c r="G292" i="4"/>
  <c r="E292" i="4" s="1"/>
  <c r="AO291" i="4"/>
  <c r="AI291" i="4"/>
  <c r="AC291" i="4"/>
  <c r="W291" i="4"/>
  <c r="Q291" i="4"/>
  <c r="K291" i="4"/>
  <c r="I291" i="4"/>
  <c r="G291" i="4"/>
  <c r="E291" i="4"/>
  <c r="AS290" i="4"/>
  <c r="AQ290" i="4"/>
  <c r="AO290" i="4" s="1"/>
  <c r="AM290" i="4"/>
  <c r="AK290" i="4"/>
  <c r="AG290" i="4"/>
  <c r="AE290" i="4"/>
  <c r="AA290" i="4"/>
  <c r="Y290" i="4"/>
  <c r="W290" i="4"/>
  <c r="U290" i="4"/>
  <c r="S290" i="4"/>
  <c r="Q290" i="4" s="1"/>
  <c r="O290" i="4"/>
  <c r="M290" i="4"/>
  <c r="G290" i="4"/>
  <c r="AG289" i="4"/>
  <c r="Y289" i="4"/>
  <c r="AO288" i="4"/>
  <c r="AI288" i="4"/>
  <c r="AC288" i="4"/>
  <c r="W288" i="4"/>
  <c r="Q288" i="4"/>
  <c r="K288" i="4"/>
  <c r="I288" i="4"/>
  <c r="G288" i="4"/>
  <c r="E288" i="4" s="1"/>
  <c r="AO287" i="4"/>
  <c r="AI287" i="4"/>
  <c r="AC287" i="4"/>
  <c r="W287" i="4"/>
  <c r="Q287" i="4"/>
  <c r="K287" i="4"/>
  <c r="I287" i="4"/>
  <c r="G287" i="4"/>
  <c r="E287" i="4"/>
  <c r="AO286" i="4"/>
  <c r="AI286" i="4"/>
  <c r="AC286" i="4"/>
  <c r="W286" i="4"/>
  <c r="Q286" i="4"/>
  <c r="K286" i="4"/>
  <c r="I286" i="4"/>
  <c r="G286" i="4"/>
  <c r="AO285" i="4"/>
  <c r="AI285" i="4"/>
  <c r="AC285" i="4"/>
  <c r="W285" i="4"/>
  <c r="Q285" i="4"/>
  <c r="K285" i="4"/>
  <c r="I285" i="4"/>
  <c r="G285" i="4"/>
  <c r="AS284" i="4"/>
  <c r="AQ284" i="4"/>
  <c r="AO284" i="4" s="1"/>
  <c r="AM284" i="4"/>
  <c r="AK284" i="4"/>
  <c r="AI284" i="4"/>
  <c r="AG284" i="4"/>
  <c r="AE284" i="4"/>
  <c r="AC284" i="4" s="1"/>
  <c r="AA284" i="4"/>
  <c r="W284" i="4" s="1"/>
  <c r="Y284" i="4"/>
  <c r="U284" i="4"/>
  <c r="S284" i="4"/>
  <c r="Q284" i="4" s="1"/>
  <c r="O284" i="4"/>
  <c r="M284" i="4"/>
  <c r="K284" i="4"/>
  <c r="AO283" i="4"/>
  <c r="AI283" i="4"/>
  <c r="AC283" i="4"/>
  <c r="W283" i="4"/>
  <c r="Q283" i="4"/>
  <c r="K283" i="4"/>
  <c r="I283" i="4"/>
  <c r="G283" i="4"/>
  <c r="E283" i="4"/>
  <c r="AO282" i="4"/>
  <c r="AI282" i="4"/>
  <c r="AC282" i="4"/>
  <c r="W282" i="4"/>
  <c r="Q282" i="4"/>
  <c r="K282" i="4"/>
  <c r="I282" i="4"/>
  <c r="G282" i="4"/>
  <c r="E282" i="4" s="1"/>
  <c r="AO281" i="4"/>
  <c r="AI281" i="4"/>
  <c r="AC281" i="4"/>
  <c r="W281" i="4"/>
  <c r="Q281" i="4"/>
  <c r="K281" i="4"/>
  <c r="I281" i="4"/>
  <c r="G281" i="4"/>
  <c r="AO280" i="4"/>
  <c r="AI280" i="4"/>
  <c r="AC280" i="4"/>
  <c r="W280" i="4"/>
  <c r="Q280" i="4"/>
  <c r="K280" i="4"/>
  <c r="I280" i="4"/>
  <c r="G280" i="4"/>
  <c r="E280" i="4" s="1"/>
  <c r="AS279" i="4"/>
  <c r="AQ279" i="4"/>
  <c r="AM279" i="4"/>
  <c r="AK279" i="4"/>
  <c r="AG279" i="4"/>
  <c r="AE279" i="4"/>
  <c r="AC279" i="4"/>
  <c r="AA279" i="4"/>
  <c r="Y279" i="4"/>
  <c r="W279" i="4" s="1"/>
  <c r="U279" i="4"/>
  <c r="S279" i="4"/>
  <c r="O279" i="4"/>
  <c r="M279" i="4"/>
  <c r="AO278" i="4"/>
  <c r="AI278" i="4"/>
  <c r="AC278" i="4"/>
  <c r="W278" i="4"/>
  <c r="Q278" i="4"/>
  <c r="K278" i="4"/>
  <c r="I278" i="4"/>
  <c r="G278" i="4"/>
  <c r="E278" i="4" s="1"/>
  <c r="AO277" i="4"/>
  <c r="AI277" i="4"/>
  <c r="AC277" i="4"/>
  <c r="W277" i="4"/>
  <c r="Q277" i="4"/>
  <c r="K277" i="4"/>
  <c r="I277" i="4"/>
  <c r="E277" i="4" s="1"/>
  <c r="G277" i="4"/>
  <c r="AO276" i="4"/>
  <c r="AI276" i="4"/>
  <c r="AC276" i="4"/>
  <c r="W276" i="4"/>
  <c r="Q276" i="4"/>
  <c r="K276" i="4"/>
  <c r="I276" i="4"/>
  <c r="G276" i="4"/>
  <c r="E276" i="4" s="1"/>
  <c r="AO275" i="4"/>
  <c r="AI275" i="4"/>
  <c r="AC275" i="4"/>
  <c r="W275" i="4"/>
  <c r="Q275" i="4"/>
  <c r="K275" i="4"/>
  <c r="I275" i="4"/>
  <c r="G275" i="4"/>
  <c r="E275" i="4"/>
  <c r="AO274" i="4"/>
  <c r="AI274" i="4"/>
  <c r="AC274" i="4"/>
  <c r="W274" i="4"/>
  <c r="Q274" i="4"/>
  <c r="K274" i="4"/>
  <c r="I274" i="4"/>
  <c r="G274" i="4"/>
  <c r="AO273" i="4"/>
  <c r="AI273" i="4"/>
  <c r="AC273" i="4"/>
  <c r="W273" i="4"/>
  <c r="Q273" i="4"/>
  <c r="K273" i="4"/>
  <c r="I273" i="4"/>
  <c r="G273" i="4"/>
  <c r="AS272" i="4"/>
  <c r="AQ272" i="4"/>
  <c r="AM272" i="4"/>
  <c r="AK272" i="4"/>
  <c r="AI272" i="4"/>
  <c r="AG272" i="4"/>
  <c r="AE272" i="4"/>
  <c r="AC272" i="4" s="1"/>
  <c r="AA272" i="4"/>
  <c r="Y272" i="4"/>
  <c r="U272" i="4"/>
  <c r="S272" i="4"/>
  <c r="O272" i="4"/>
  <c r="M272" i="4"/>
  <c r="K272" i="4"/>
  <c r="AO271" i="4"/>
  <c r="AI271" i="4"/>
  <c r="AC271" i="4"/>
  <c r="W271" i="4"/>
  <c r="Q271" i="4"/>
  <c r="K271" i="4"/>
  <c r="I271" i="4"/>
  <c r="G271" i="4"/>
  <c r="E271" i="4"/>
  <c r="AO270" i="4"/>
  <c r="AI270" i="4"/>
  <c r="AC270" i="4"/>
  <c r="W270" i="4"/>
  <c r="Q270" i="4"/>
  <c r="K270" i="4"/>
  <c r="I270" i="4"/>
  <c r="G270" i="4"/>
  <c r="E270" i="4" s="1"/>
  <c r="AO269" i="4"/>
  <c r="AI269" i="4"/>
  <c r="AC269" i="4"/>
  <c r="W269" i="4"/>
  <c r="Q269" i="4"/>
  <c r="K269" i="4"/>
  <c r="I269" i="4"/>
  <c r="G269" i="4"/>
  <c r="AO268" i="4"/>
  <c r="AI268" i="4"/>
  <c r="AC268" i="4"/>
  <c r="W268" i="4"/>
  <c r="Q268" i="4"/>
  <c r="K268" i="4"/>
  <c r="I268" i="4"/>
  <c r="G268" i="4"/>
  <c r="E268" i="4" s="1"/>
  <c r="AO267" i="4"/>
  <c r="AI267" i="4"/>
  <c r="AC267" i="4"/>
  <c r="W267" i="4"/>
  <c r="Q267" i="4"/>
  <c r="K267" i="4"/>
  <c r="I267" i="4"/>
  <c r="G267" i="4"/>
  <c r="E267" i="4"/>
  <c r="AS266" i="4"/>
  <c r="AQ266" i="4"/>
  <c r="AO266" i="4" s="1"/>
  <c r="AM266" i="4"/>
  <c r="AK266" i="4"/>
  <c r="AG266" i="4"/>
  <c r="AE266" i="4"/>
  <c r="AA266" i="4"/>
  <c r="Y266" i="4"/>
  <c r="W266" i="4"/>
  <c r="U266" i="4"/>
  <c r="S266" i="4"/>
  <c r="Q266" i="4" s="1"/>
  <c r="O266" i="4"/>
  <c r="M266" i="4"/>
  <c r="AG265" i="4"/>
  <c r="Y265" i="4"/>
  <c r="AO264" i="4"/>
  <c r="AI264" i="4"/>
  <c r="AC264" i="4"/>
  <c r="W264" i="4"/>
  <c r="Q264" i="4"/>
  <c r="K264" i="4"/>
  <c r="I264" i="4"/>
  <c r="G264" i="4"/>
  <c r="E264" i="4" s="1"/>
  <c r="AO263" i="4"/>
  <c r="AI263" i="4"/>
  <c r="AC263" i="4"/>
  <c r="W263" i="4"/>
  <c r="Q263" i="4"/>
  <c r="K263" i="4"/>
  <c r="I263" i="4"/>
  <c r="G263" i="4"/>
  <c r="E263" i="4"/>
  <c r="AO262" i="4"/>
  <c r="AI262" i="4"/>
  <c r="AC262" i="4"/>
  <c r="W262" i="4"/>
  <c r="Q262" i="4"/>
  <c r="K262" i="4"/>
  <c r="I262" i="4"/>
  <c r="G262" i="4"/>
  <c r="AO261" i="4"/>
  <c r="AI261" i="4"/>
  <c r="AC261" i="4"/>
  <c r="W261" i="4"/>
  <c r="Q261" i="4"/>
  <c r="K261" i="4"/>
  <c r="I261" i="4"/>
  <c r="G261" i="4"/>
  <c r="AS260" i="4"/>
  <c r="AQ260" i="4"/>
  <c r="AO260" i="4" s="1"/>
  <c r="AM260" i="4"/>
  <c r="AK260" i="4"/>
  <c r="AI260" i="4"/>
  <c r="AG260" i="4"/>
  <c r="AE260" i="4"/>
  <c r="AC260" i="4" s="1"/>
  <c r="AA260" i="4"/>
  <c r="W260" i="4" s="1"/>
  <c r="Y260" i="4"/>
  <c r="U260" i="4"/>
  <c r="S260" i="4"/>
  <c r="Q260" i="4" s="1"/>
  <c r="O260" i="4"/>
  <c r="K260" i="4" s="1"/>
  <c r="M260" i="4"/>
  <c r="AO259" i="4"/>
  <c r="AI259" i="4"/>
  <c r="AC259" i="4"/>
  <c r="W259" i="4"/>
  <c r="Q259" i="4"/>
  <c r="K259" i="4"/>
  <c r="I259" i="4"/>
  <c r="G259" i="4"/>
  <c r="E259" i="4"/>
  <c r="AO258" i="4"/>
  <c r="AI258" i="4"/>
  <c r="AC258" i="4"/>
  <c r="W258" i="4"/>
  <c r="Q258" i="4"/>
  <c r="K258" i="4"/>
  <c r="I258" i="4"/>
  <c r="G258" i="4"/>
  <c r="E258" i="4" s="1"/>
  <c r="AO257" i="4"/>
  <c r="AI257" i="4"/>
  <c r="AC257" i="4"/>
  <c r="W257" i="4"/>
  <c r="Q257" i="4"/>
  <c r="K257" i="4"/>
  <c r="I257" i="4"/>
  <c r="E257" i="4" s="1"/>
  <c r="G257" i="4"/>
  <c r="AO256" i="4"/>
  <c r="AI256" i="4"/>
  <c r="AC256" i="4"/>
  <c r="W256" i="4"/>
  <c r="Q256" i="4"/>
  <c r="K256" i="4"/>
  <c r="I256" i="4"/>
  <c r="I255" i="4" s="1"/>
  <c r="G256" i="4"/>
  <c r="AS255" i="4"/>
  <c r="AQ255" i="4"/>
  <c r="AO255" i="4" s="1"/>
  <c r="AM255" i="4"/>
  <c r="AK255" i="4"/>
  <c r="AI255" i="4"/>
  <c r="AG255" i="4"/>
  <c r="AE255" i="4"/>
  <c r="AC255" i="4"/>
  <c r="AA255" i="4"/>
  <c r="Y255" i="4"/>
  <c r="U255" i="4"/>
  <c r="S255" i="4"/>
  <c r="Q255" i="4" s="1"/>
  <c r="O255" i="4"/>
  <c r="M255" i="4"/>
  <c r="K255" i="4"/>
  <c r="AO254" i="4"/>
  <c r="AI254" i="4"/>
  <c r="AC254" i="4"/>
  <c r="W254" i="4"/>
  <c r="Q254" i="4"/>
  <c r="K254" i="4"/>
  <c r="I254" i="4"/>
  <c r="G254" i="4"/>
  <c r="E254" i="4"/>
  <c r="AO253" i="4"/>
  <c r="AI253" i="4"/>
  <c r="AC253" i="4"/>
  <c r="W253" i="4"/>
  <c r="Q253" i="4"/>
  <c r="K253" i="4"/>
  <c r="I253" i="4"/>
  <c r="G253" i="4"/>
  <c r="E253" i="4" s="1"/>
  <c r="AO252" i="4"/>
  <c r="AI252" i="4"/>
  <c r="AC252" i="4"/>
  <c r="W252" i="4"/>
  <c r="Q252" i="4"/>
  <c r="K252" i="4"/>
  <c r="I252" i="4"/>
  <c r="G252" i="4"/>
  <c r="AO251" i="4"/>
  <c r="AI251" i="4"/>
  <c r="AC251" i="4"/>
  <c r="W251" i="4"/>
  <c r="Q251" i="4"/>
  <c r="K251" i="4"/>
  <c r="I251" i="4"/>
  <c r="G251" i="4"/>
  <c r="E251" i="4"/>
  <c r="AO250" i="4"/>
  <c r="AI250" i="4"/>
  <c r="AC250" i="4"/>
  <c r="W250" i="4"/>
  <c r="Q250" i="4"/>
  <c r="K250" i="4"/>
  <c r="I250" i="4"/>
  <c r="G250" i="4"/>
  <c r="E250" i="4"/>
  <c r="AO249" i="4"/>
  <c r="AI249" i="4"/>
  <c r="AC249" i="4"/>
  <c r="W249" i="4"/>
  <c r="Q249" i="4"/>
  <c r="K249" i="4"/>
  <c r="I249" i="4"/>
  <c r="G249" i="4"/>
  <c r="AS248" i="4"/>
  <c r="AQ248" i="4"/>
  <c r="AO248" i="4"/>
  <c r="AM248" i="4"/>
  <c r="AK248" i="4"/>
  <c r="AI248" i="4"/>
  <c r="AG248" i="4"/>
  <c r="AG241" i="4" s="1"/>
  <c r="AE248" i="4"/>
  <c r="AA248" i="4"/>
  <c r="Y248" i="4"/>
  <c r="U248" i="4"/>
  <c r="S248" i="4"/>
  <c r="Q248" i="4"/>
  <c r="O248" i="4"/>
  <c r="M248" i="4"/>
  <c r="K248" i="4"/>
  <c r="I248" i="4"/>
  <c r="AO247" i="4"/>
  <c r="AI247" i="4"/>
  <c r="AC247" i="4"/>
  <c r="W247" i="4"/>
  <c r="Q247" i="4"/>
  <c r="K247" i="4"/>
  <c r="I247" i="4"/>
  <c r="G247" i="4"/>
  <c r="E247" i="4"/>
  <c r="AO246" i="4"/>
  <c r="AI246" i="4"/>
  <c r="AC246" i="4"/>
  <c r="W246" i="4"/>
  <c r="Q246" i="4"/>
  <c r="K246" i="4"/>
  <c r="I246" i="4"/>
  <c r="G246" i="4"/>
  <c r="E246" i="4"/>
  <c r="AO245" i="4"/>
  <c r="AI245" i="4"/>
  <c r="AC245" i="4"/>
  <c r="W245" i="4"/>
  <c r="Q245" i="4"/>
  <c r="K245" i="4"/>
  <c r="I245" i="4"/>
  <c r="G245" i="4"/>
  <c r="AO244" i="4"/>
  <c r="AI244" i="4"/>
  <c r="AC244" i="4"/>
  <c r="W244" i="4"/>
  <c r="Q244" i="4"/>
  <c r="K244" i="4"/>
  <c r="I244" i="4"/>
  <c r="G244" i="4"/>
  <c r="E244" i="4" s="1"/>
  <c r="AO243" i="4"/>
  <c r="AI243" i="4"/>
  <c r="AC243" i="4"/>
  <c r="W243" i="4"/>
  <c r="Q243" i="4"/>
  <c r="K243" i="4"/>
  <c r="I243" i="4"/>
  <c r="I242" i="4" s="1"/>
  <c r="G243" i="4"/>
  <c r="E243" i="4"/>
  <c r="AS242" i="4"/>
  <c r="AS241" i="4" s="1"/>
  <c r="AQ242" i="4"/>
  <c r="AM242" i="4"/>
  <c r="AK242" i="4"/>
  <c r="AG242" i="4"/>
  <c r="AE242" i="4"/>
  <c r="AC242" i="4"/>
  <c r="AA242" i="4"/>
  <c r="Y242" i="4"/>
  <c r="W242" i="4"/>
  <c r="U242" i="4"/>
  <c r="U241" i="4" s="1"/>
  <c r="S242" i="4"/>
  <c r="O242" i="4"/>
  <c r="M242" i="4"/>
  <c r="AM241" i="4"/>
  <c r="AE241" i="4"/>
  <c r="O241" i="4"/>
  <c r="AO240" i="4"/>
  <c r="AI240" i="4"/>
  <c r="AC240" i="4"/>
  <c r="W240" i="4"/>
  <c r="Q240" i="4"/>
  <c r="K240" i="4"/>
  <c r="I240" i="4"/>
  <c r="G240" i="4"/>
  <c r="AO239" i="4"/>
  <c r="AI239" i="4"/>
  <c r="AC239" i="4"/>
  <c r="W239" i="4"/>
  <c r="Q239" i="4"/>
  <c r="K239" i="4"/>
  <c r="I239" i="4"/>
  <c r="G239" i="4"/>
  <c r="E239" i="4"/>
  <c r="AO238" i="4"/>
  <c r="AI238" i="4"/>
  <c r="AC238" i="4"/>
  <c r="W238" i="4"/>
  <c r="Q238" i="4"/>
  <c r="K238" i="4"/>
  <c r="I238" i="4"/>
  <c r="G238" i="4"/>
  <c r="E238" i="4"/>
  <c r="AO237" i="4"/>
  <c r="AI237" i="4"/>
  <c r="AC237" i="4"/>
  <c r="W237" i="4"/>
  <c r="Q237" i="4"/>
  <c r="K237" i="4"/>
  <c r="I237" i="4"/>
  <c r="G237" i="4"/>
  <c r="AS236" i="4"/>
  <c r="AQ236" i="4"/>
  <c r="AO236" i="4"/>
  <c r="AM236" i="4"/>
  <c r="AK236" i="4"/>
  <c r="AI236" i="4"/>
  <c r="AG236" i="4"/>
  <c r="AE236" i="4"/>
  <c r="AA236" i="4"/>
  <c r="Y236" i="4"/>
  <c r="W236" i="4" s="1"/>
  <c r="U236" i="4"/>
  <c r="S236" i="4"/>
  <c r="Q236" i="4"/>
  <c r="O236" i="4"/>
  <c r="M236" i="4"/>
  <c r="K236" i="4"/>
  <c r="I236" i="4"/>
  <c r="AO235" i="4"/>
  <c r="AI235" i="4"/>
  <c r="AC235" i="4"/>
  <c r="W235" i="4"/>
  <c r="Q235" i="4"/>
  <c r="K235" i="4"/>
  <c r="I235" i="4"/>
  <c r="G235" i="4"/>
  <c r="E235" i="4"/>
  <c r="AO234" i="4"/>
  <c r="AI234" i="4"/>
  <c r="AC234" i="4"/>
  <c r="W234" i="4"/>
  <c r="Q234" i="4"/>
  <c r="K234" i="4"/>
  <c r="I234" i="4"/>
  <c r="G234" i="4"/>
  <c r="E234" i="4"/>
  <c r="AO233" i="4"/>
  <c r="AI233" i="4"/>
  <c r="AC233" i="4"/>
  <c r="W233" i="4"/>
  <c r="Q233" i="4"/>
  <c r="K233" i="4"/>
  <c r="I233" i="4"/>
  <c r="G233" i="4"/>
  <c r="E233" i="4" s="1"/>
  <c r="AO232" i="4"/>
  <c r="AI232" i="4"/>
  <c r="AC232" i="4"/>
  <c r="W232" i="4"/>
  <c r="Q232" i="4"/>
  <c r="K232" i="4"/>
  <c r="I232" i="4"/>
  <c r="I231" i="4" s="1"/>
  <c r="G232" i="4"/>
  <c r="E232" i="4" s="1"/>
  <c r="AS231" i="4"/>
  <c r="AQ231" i="4"/>
  <c r="AO231" i="4" s="1"/>
  <c r="AM231" i="4"/>
  <c r="AK231" i="4"/>
  <c r="AI231" i="4"/>
  <c r="AG231" i="4"/>
  <c r="AE231" i="4"/>
  <c r="AC231" i="4"/>
  <c r="AA231" i="4"/>
  <c r="Y231" i="4"/>
  <c r="W231" i="4" s="1"/>
  <c r="U231" i="4"/>
  <c r="S231" i="4"/>
  <c r="Q231" i="4" s="1"/>
  <c r="O231" i="4"/>
  <c r="M231" i="4"/>
  <c r="K231" i="4"/>
  <c r="AO230" i="4"/>
  <c r="AI230" i="4"/>
  <c r="AC230" i="4"/>
  <c r="W230" i="4"/>
  <c r="Q230" i="4"/>
  <c r="K230" i="4"/>
  <c r="I230" i="4"/>
  <c r="G230" i="4"/>
  <c r="E230" i="4"/>
  <c r="AO229" i="4"/>
  <c r="AI229" i="4"/>
  <c r="AC229" i="4"/>
  <c r="W229" i="4"/>
  <c r="Q229" i="4"/>
  <c r="K229" i="4"/>
  <c r="I229" i="4"/>
  <c r="G229" i="4"/>
  <c r="E229" i="4" s="1"/>
  <c r="AO228" i="4"/>
  <c r="AI228" i="4"/>
  <c r="AC228" i="4"/>
  <c r="W228" i="4"/>
  <c r="Q228" i="4"/>
  <c r="K228" i="4"/>
  <c r="I228" i="4"/>
  <c r="G228" i="4"/>
  <c r="E228" i="4" s="1"/>
  <c r="AO227" i="4"/>
  <c r="AI227" i="4"/>
  <c r="AC227" i="4"/>
  <c r="W227" i="4"/>
  <c r="Q227" i="4"/>
  <c r="K227" i="4"/>
  <c r="I227" i="4"/>
  <c r="G227" i="4"/>
  <c r="E227" i="4"/>
  <c r="AO226" i="4"/>
  <c r="AI226" i="4"/>
  <c r="AC226" i="4"/>
  <c r="W226" i="4"/>
  <c r="Q226" i="4"/>
  <c r="K226" i="4"/>
  <c r="I226" i="4"/>
  <c r="G226" i="4"/>
  <c r="E226" i="4"/>
  <c r="AO225" i="4"/>
  <c r="AI225" i="4"/>
  <c r="AC225" i="4"/>
  <c r="W225" i="4"/>
  <c r="Q225" i="4"/>
  <c r="K225" i="4"/>
  <c r="I225" i="4"/>
  <c r="G225" i="4"/>
  <c r="AS224" i="4"/>
  <c r="AQ224" i="4"/>
  <c r="AO224" i="4"/>
  <c r="AM224" i="4"/>
  <c r="AK224" i="4"/>
  <c r="AI224" i="4"/>
  <c r="AG224" i="4"/>
  <c r="AE224" i="4"/>
  <c r="AC224" i="4" s="1"/>
  <c r="AA224" i="4"/>
  <c r="Y224" i="4"/>
  <c r="U224" i="4"/>
  <c r="S224" i="4"/>
  <c r="Q224" i="4"/>
  <c r="O224" i="4"/>
  <c r="M224" i="4"/>
  <c r="K224" i="4"/>
  <c r="I224" i="4"/>
  <c r="AO223" i="4"/>
  <c r="AI223" i="4"/>
  <c r="AC223" i="4"/>
  <c r="W223" i="4"/>
  <c r="Q223" i="4"/>
  <c r="K223" i="4"/>
  <c r="I223" i="4"/>
  <c r="G223" i="4"/>
  <c r="E223" i="4"/>
  <c r="AO222" i="4"/>
  <c r="AI222" i="4"/>
  <c r="AC222" i="4"/>
  <c r="W222" i="4"/>
  <c r="Q222" i="4"/>
  <c r="K222" i="4"/>
  <c r="I222" i="4"/>
  <c r="G222" i="4"/>
  <c r="E222" i="4"/>
  <c r="AO221" i="4"/>
  <c r="AI221" i="4"/>
  <c r="AC221" i="4"/>
  <c r="W221" i="4"/>
  <c r="Q221" i="4"/>
  <c r="K221" i="4"/>
  <c r="I221" i="4"/>
  <c r="G221" i="4"/>
  <c r="AO220" i="4"/>
  <c r="AI220" i="4"/>
  <c r="AC220" i="4"/>
  <c r="W220" i="4"/>
  <c r="Q220" i="4"/>
  <c r="K220" i="4"/>
  <c r="I220" i="4"/>
  <c r="G220" i="4"/>
  <c r="AO219" i="4"/>
  <c r="AI219" i="4"/>
  <c r="AC219" i="4"/>
  <c r="W219" i="4"/>
  <c r="Q219" i="4"/>
  <c r="K219" i="4"/>
  <c r="I219" i="4"/>
  <c r="I218" i="4" s="1"/>
  <c r="G219" i="4"/>
  <c r="E219" i="4"/>
  <c r="AS218" i="4"/>
  <c r="AS217" i="4" s="1"/>
  <c r="AQ218" i="4"/>
  <c r="AO218" i="4" s="1"/>
  <c r="AM218" i="4"/>
  <c r="AK218" i="4"/>
  <c r="AG218" i="4"/>
  <c r="AE218" i="4"/>
  <c r="AC218" i="4"/>
  <c r="AA218" i="4"/>
  <c r="AA217" i="4" s="1"/>
  <c r="Y218" i="4"/>
  <c r="W218" i="4"/>
  <c r="U218" i="4"/>
  <c r="U217" i="4" s="1"/>
  <c r="S218" i="4"/>
  <c r="Q218" i="4" s="1"/>
  <c r="Q217" i="4" s="1"/>
  <c r="O218" i="4"/>
  <c r="M218" i="4"/>
  <c r="AM217" i="4"/>
  <c r="AE217" i="4"/>
  <c r="O217" i="4"/>
  <c r="AO216" i="4"/>
  <c r="AI216" i="4"/>
  <c r="AC216" i="4"/>
  <c r="W216" i="4"/>
  <c r="Q216" i="4"/>
  <c r="K216" i="4"/>
  <c r="I216" i="4"/>
  <c r="G216" i="4"/>
  <c r="E216" i="4" s="1"/>
  <c r="AO215" i="4"/>
  <c r="AI215" i="4"/>
  <c r="AC215" i="4"/>
  <c r="W215" i="4"/>
  <c r="Q215" i="4"/>
  <c r="K215" i="4"/>
  <c r="I215" i="4"/>
  <c r="G215" i="4"/>
  <c r="E215" i="4"/>
  <c r="AO214" i="4"/>
  <c r="AI214" i="4"/>
  <c r="AC214" i="4"/>
  <c r="W214" i="4"/>
  <c r="Q214" i="4"/>
  <c r="K214" i="4"/>
  <c r="I214" i="4"/>
  <c r="G214" i="4"/>
  <c r="E214" i="4"/>
  <c r="AO213" i="4"/>
  <c r="AI213" i="4"/>
  <c r="AC213" i="4"/>
  <c r="W213" i="4"/>
  <c r="Q213" i="4"/>
  <c r="K213" i="4"/>
  <c r="I213" i="4"/>
  <c r="G213" i="4"/>
  <c r="AS212" i="4"/>
  <c r="AQ212" i="4"/>
  <c r="AO212" i="4"/>
  <c r="AM212" i="4"/>
  <c r="AK212" i="4"/>
  <c r="AI212" i="4"/>
  <c r="AG212" i="4"/>
  <c r="AE212" i="4"/>
  <c r="AC212" i="4" s="1"/>
  <c r="AA212" i="4"/>
  <c r="Y212" i="4"/>
  <c r="W212" i="4" s="1"/>
  <c r="U212" i="4"/>
  <c r="S212" i="4"/>
  <c r="Q212" i="4"/>
  <c r="O212" i="4"/>
  <c r="M212" i="4"/>
  <c r="K212" i="4"/>
  <c r="I212" i="4"/>
  <c r="AO211" i="4"/>
  <c r="AI211" i="4"/>
  <c r="AC211" i="4"/>
  <c r="W211" i="4"/>
  <c r="Q211" i="4"/>
  <c r="K211" i="4"/>
  <c r="I211" i="4"/>
  <c r="G211" i="4"/>
  <c r="E211" i="4"/>
  <c r="AO210" i="4"/>
  <c r="AI210" i="4"/>
  <c r="AC210" i="4"/>
  <c r="W210" i="4"/>
  <c r="Q210" i="4"/>
  <c r="K210" i="4"/>
  <c r="I210" i="4"/>
  <c r="G210" i="4"/>
  <c r="E210" i="4"/>
  <c r="AO209" i="4"/>
  <c r="AI209" i="4"/>
  <c r="AC209" i="4"/>
  <c r="W209" i="4"/>
  <c r="Q209" i="4"/>
  <c r="K209" i="4"/>
  <c r="I209" i="4"/>
  <c r="G209" i="4"/>
  <c r="AO208" i="4"/>
  <c r="AI208" i="4"/>
  <c r="AC208" i="4"/>
  <c r="W208" i="4"/>
  <c r="Q208" i="4"/>
  <c r="K208" i="4"/>
  <c r="I208" i="4"/>
  <c r="I207" i="4" s="1"/>
  <c r="G208" i="4"/>
  <c r="AS207" i="4"/>
  <c r="AQ207" i="4"/>
  <c r="AM207" i="4"/>
  <c r="AK207" i="4"/>
  <c r="AI207" i="4"/>
  <c r="AG207" i="4"/>
  <c r="AE207" i="4"/>
  <c r="AC207" i="4"/>
  <c r="AA207" i="4"/>
  <c r="AA193" i="4" s="1"/>
  <c r="Y207" i="4"/>
  <c r="U207" i="4"/>
  <c r="S207" i="4"/>
  <c r="O207" i="4"/>
  <c r="M207" i="4"/>
  <c r="K207" i="4"/>
  <c r="AO206" i="4"/>
  <c r="AI206" i="4"/>
  <c r="AC206" i="4"/>
  <c r="W206" i="4"/>
  <c r="Q206" i="4"/>
  <c r="K206" i="4"/>
  <c r="I206" i="4"/>
  <c r="G206" i="4"/>
  <c r="E206" i="4"/>
  <c r="AO205" i="4"/>
  <c r="AI205" i="4"/>
  <c r="AC205" i="4"/>
  <c r="W205" i="4"/>
  <c r="Q205" i="4"/>
  <c r="K205" i="4"/>
  <c r="I205" i="4"/>
  <c r="G205" i="4"/>
  <c r="E205" i="4" s="1"/>
  <c r="AO204" i="4"/>
  <c r="AI204" i="4"/>
  <c r="AC204" i="4"/>
  <c r="W204" i="4"/>
  <c r="Q204" i="4"/>
  <c r="K204" i="4"/>
  <c r="I204" i="4"/>
  <c r="G204" i="4"/>
  <c r="AO203" i="4"/>
  <c r="AI203" i="4"/>
  <c r="AC203" i="4"/>
  <c r="W203" i="4"/>
  <c r="Q203" i="4"/>
  <c r="K203" i="4"/>
  <c r="I203" i="4"/>
  <c r="G203" i="4"/>
  <c r="E203" i="4"/>
  <c r="AO202" i="4"/>
  <c r="AI202" i="4"/>
  <c r="AC202" i="4"/>
  <c r="W202" i="4"/>
  <c r="Q202" i="4"/>
  <c r="K202" i="4"/>
  <c r="I202" i="4"/>
  <c r="G202" i="4"/>
  <c r="E202" i="4"/>
  <c r="AO201" i="4"/>
  <c r="AI201" i="4"/>
  <c r="AC201" i="4"/>
  <c r="W201" i="4"/>
  <c r="Q201" i="4"/>
  <c r="K201" i="4"/>
  <c r="I201" i="4"/>
  <c r="G201" i="4"/>
  <c r="AS200" i="4"/>
  <c r="AQ200" i="4"/>
  <c r="AO200" i="4"/>
  <c r="AM200" i="4"/>
  <c r="AK200" i="4"/>
  <c r="AI200" i="4"/>
  <c r="AG200" i="4"/>
  <c r="AE200" i="4"/>
  <c r="AA200" i="4"/>
  <c r="Y200" i="4"/>
  <c r="U200" i="4"/>
  <c r="S200" i="4"/>
  <c r="Q200" i="4"/>
  <c r="O200" i="4"/>
  <c r="M200" i="4"/>
  <c r="K200" i="4"/>
  <c r="I200" i="4"/>
  <c r="I193" i="4" s="1"/>
  <c r="AO199" i="4"/>
  <c r="AI199" i="4"/>
  <c r="AC199" i="4"/>
  <c r="W199" i="4"/>
  <c r="Q199" i="4"/>
  <c r="K199" i="4"/>
  <c r="I199" i="4"/>
  <c r="G199" i="4"/>
  <c r="E199" i="4"/>
  <c r="AO198" i="4"/>
  <c r="AI198" i="4"/>
  <c r="AC198" i="4"/>
  <c r="W198" i="4"/>
  <c r="Q198" i="4"/>
  <c r="K198" i="4"/>
  <c r="I198" i="4"/>
  <c r="G198" i="4"/>
  <c r="E198" i="4"/>
  <c r="AO197" i="4"/>
  <c r="AI197" i="4"/>
  <c r="W197" i="4"/>
  <c r="Q197" i="4"/>
  <c r="I197" i="4"/>
  <c r="G197" i="4"/>
  <c r="E197" i="4"/>
  <c r="AI196" i="4"/>
  <c r="AC196" i="4"/>
  <c r="W196" i="4"/>
  <c r="Q196" i="4"/>
  <c r="K196" i="4"/>
  <c r="I196" i="4"/>
  <c r="G196" i="4"/>
  <c r="E196" i="4" s="1"/>
  <c r="AI195" i="4"/>
  <c r="AC195" i="4"/>
  <c r="W195" i="4"/>
  <c r="Q195" i="4"/>
  <c r="K195" i="4"/>
  <c r="I195" i="4"/>
  <c r="G195" i="4"/>
  <c r="E195" i="4" s="1"/>
  <c r="AS194" i="4"/>
  <c r="AQ194" i="4"/>
  <c r="AM194" i="4"/>
  <c r="AK194" i="4"/>
  <c r="AG194" i="4"/>
  <c r="AE194" i="4"/>
  <c r="AC194" i="4"/>
  <c r="AA194" i="4"/>
  <c r="Y194" i="4"/>
  <c r="W194" i="4" s="1"/>
  <c r="U194" i="4"/>
  <c r="S194" i="4"/>
  <c r="O194" i="4"/>
  <c r="M194" i="4"/>
  <c r="I194" i="4"/>
  <c r="G194" i="4"/>
  <c r="E194" i="4"/>
  <c r="AM193" i="4"/>
  <c r="AE193" i="4"/>
  <c r="O193" i="4"/>
  <c r="AO192" i="4"/>
  <c r="AI192" i="4"/>
  <c r="AC192" i="4"/>
  <c r="W192" i="4"/>
  <c r="Q192" i="4"/>
  <c r="K192" i="4"/>
  <c r="I192" i="4"/>
  <c r="E192" i="4" s="1"/>
  <c r="G192" i="4"/>
  <c r="AO191" i="4"/>
  <c r="AI191" i="4"/>
  <c r="AC191" i="4"/>
  <c r="W191" i="4"/>
  <c r="Q191" i="4"/>
  <c r="K191" i="4"/>
  <c r="I191" i="4"/>
  <c r="G191" i="4"/>
  <c r="E191" i="4" s="1"/>
  <c r="AO190" i="4"/>
  <c r="AI190" i="4"/>
  <c r="AC190" i="4"/>
  <c r="W190" i="4"/>
  <c r="Q190" i="4"/>
  <c r="K190" i="4"/>
  <c r="I190" i="4"/>
  <c r="G190" i="4"/>
  <c r="E190" i="4"/>
  <c r="AO189" i="4"/>
  <c r="AI189" i="4"/>
  <c r="AC189" i="4"/>
  <c r="W189" i="4"/>
  <c r="Q189" i="4"/>
  <c r="K189" i="4"/>
  <c r="I189" i="4"/>
  <c r="G189" i="4"/>
  <c r="AS188" i="4"/>
  <c r="AQ188" i="4"/>
  <c r="AO188" i="4"/>
  <c r="AM188" i="4"/>
  <c r="AK188" i="4"/>
  <c r="AI188" i="4" s="1"/>
  <c r="AG188" i="4"/>
  <c r="AC188" i="4" s="1"/>
  <c r="AE188" i="4"/>
  <c r="AA188" i="4"/>
  <c r="Y188" i="4"/>
  <c r="W188" i="4" s="1"/>
  <c r="U188" i="4"/>
  <c r="S188" i="4"/>
  <c r="Q188" i="4"/>
  <c r="O188" i="4"/>
  <c r="M188" i="4"/>
  <c r="K188" i="4" s="1"/>
  <c r="I188" i="4"/>
  <c r="AO187" i="4"/>
  <c r="AI187" i="4"/>
  <c r="AC187" i="4"/>
  <c r="W187" i="4"/>
  <c r="Q187" i="4"/>
  <c r="K187" i="4"/>
  <c r="I187" i="4"/>
  <c r="G187" i="4"/>
  <c r="E187" i="4" s="1"/>
  <c r="AO186" i="4"/>
  <c r="AI186" i="4"/>
  <c r="AC186" i="4"/>
  <c r="W186" i="4"/>
  <c r="Q186" i="4"/>
  <c r="K186" i="4"/>
  <c r="I186" i="4"/>
  <c r="G186" i="4"/>
  <c r="E186" i="4"/>
  <c r="AO185" i="4"/>
  <c r="AI185" i="4"/>
  <c r="AC185" i="4"/>
  <c r="W185" i="4"/>
  <c r="Q185" i="4"/>
  <c r="K185" i="4"/>
  <c r="I185" i="4"/>
  <c r="G185" i="4"/>
  <c r="AO184" i="4"/>
  <c r="AI184" i="4"/>
  <c r="AC184" i="4"/>
  <c r="W184" i="4"/>
  <c r="Q184" i="4"/>
  <c r="K184" i="4"/>
  <c r="I184" i="4"/>
  <c r="G184" i="4"/>
  <c r="AS183" i="4"/>
  <c r="AQ183" i="4"/>
  <c r="AM183" i="4"/>
  <c r="AK183" i="4"/>
  <c r="AI183" i="4"/>
  <c r="AG183" i="4"/>
  <c r="AE183" i="4"/>
  <c r="AC183" i="4" s="1"/>
  <c r="AA183" i="4"/>
  <c r="Y183" i="4"/>
  <c r="U183" i="4"/>
  <c r="S183" i="4"/>
  <c r="O183" i="4"/>
  <c r="M183" i="4"/>
  <c r="K183" i="4"/>
  <c r="AO182" i="4"/>
  <c r="AI182" i="4"/>
  <c r="AC182" i="4"/>
  <c r="W182" i="4"/>
  <c r="Q182" i="4"/>
  <c r="K182" i="4"/>
  <c r="I182" i="4"/>
  <c r="G182" i="4"/>
  <c r="E182" i="4"/>
  <c r="AO181" i="4"/>
  <c r="AI181" i="4"/>
  <c r="AC181" i="4"/>
  <c r="W181" i="4"/>
  <c r="Q181" i="4"/>
  <c r="K181" i="4"/>
  <c r="I181" i="4"/>
  <c r="G181" i="4"/>
  <c r="E181" i="4" s="1"/>
  <c r="AO180" i="4"/>
  <c r="AI180" i="4"/>
  <c r="AC180" i="4"/>
  <c r="W180" i="4"/>
  <c r="Q180" i="4"/>
  <c r="K180" i="4"/>
  <c r="I180" i="4"/>
  <c r="E180" i="4" s="1"/>
  <c r="G180" i="4"/>
  <c r="AO179" i="4"/>
  <c r="AI179" i="4"/>
  <c r="AC179" i="4"/>
  <c r="W179" i="4"/>
  <c r="Q179" i="4"/>
  <c r="K179" i="4"/>
  <c r="I179" i="4"/>
  <c r="G179" i="4"/>
  <c r="E179" i="4" s="1"/>
  <c r="AO178" i="4"/>
  <c r="AI178" i="4"/>
  <c r="AC178" i="4"/>
  <c r="W178" i="4"/>
  <c r="Q178" i="4"/>
  <c r="K178" i="4"/>
  <c r="I178" i="4"/>
  <c r="G178" i="4"/>
  <c r="E178" i="4"/>
  <c r="AO177" i="4"/>
  <c r="AI177" i="4"/>
  <c r="AC177" i="4"/>
  <c r="W177" i="4"/>
  <c r="Q177" i="4"/>
  <c r="K177" i="4"/>
  <c r="I177" i="4"/>
  <c r="G177" i="4"/>
  <c r="AS176" i="4"/>
  <c r="AQ176" i="4"/>
  <c r="AO176" i="4"/>
  <c r="AM176" i="4"/>
  <c r="AK176" i="4"/>
  <c r="AI176" i="4" s="1"/>
  <c r="AG176" i="4"/>
  <c r="AC176" i="4" s="1"/>
  <c r="AE176" i="4"/>
  <c r="AA176" i="4"/>
  <c r="Y176" i="4"/>
  <c r="W176" i="4" s="1"/>
  <c r="U176" i="4"/>
  <c r="S176" i="4"/>
  <c r="Q176" i="4"/>
  <c r="O176" i="4"/>
  <c r="M176" i="4"/>
  <c r="K176" i="4" s="1"/>
  <c r="I176" i="4"/>
  <c r="AO175" i="4"/>
  <c r="AI175" i="4"/>
  <c r="AC175" i="4"/>
  <c r="W175" i="4"/>
  <c r="Q175" i="4"/>
  <c r="K175" i="4"/>
  <c r="I175" i="4"/>
  <c r="G175" i="4"/>
  <c r="E175" i="4" s="1"/>
  <c r="AO174" i="4"/>
  <c r="AI174" i="4"/>
  <c r="AC174" i="4"/>
  <c r="W174" i="4"/>
  <c r="Q174" i="4"/>
  <c r="K174" i="4"/>
  <c r="I174" i="4"/>
  <c r="G174" i="4"/>
  <c r="E174" i="4"/>
  <c r="AO173" i="4"/>
  <c r="AI173" i="4"/>
  <c r="W173" i="4"/>
  <c r="Q173" i="4"/>
  <c r="I173" i="4"/>
  <c r="G173" i="4"/>
  <c r="E173" i="4" s="1"/>
  <c r="AI172" i="4"/>
  <c r="AC172" i="4"/>
  <c r="W172" i="4"/>
  <c r="Q172" i="4"/>
  <c r="K172" i="4"/>
  <c r="I172" i="4"/>
  <c r="G172" i="4"/>
  <c r="E172" i="4" s="1"/>
  <c r="AI171" i="4"/>
  <c r="AC171" i="4"/>
  <c r="W171" i="4"/>
  <c r="Q171" i="4"/>
  <c r="K171" i="4"/>
  <c r="I171" i="4"/>
  <c r="G171" i="4"/>
  <c r="E171" i="4" s="1"/>
  <c r="AS170" i="4"/>
  <c r="AQ170" i="4"/>
  <c r="AM170" i="4"/>
  <c r="AK170" i="4"/>
  <c r="AG170" i="4"/>
  <c r="AG169" i="4" s="1"/>
  <c r="AE170" i="4"/>
  <c r="AC170" i="4"/>
  <c r="AC169" i="4" s="1"/>
  <c r="AA170" i="4"/>
  <c r="Y170" i="4"/>
  <c r="W170" i="4" s="1"/>
  <c r="U170" i="4"/>
  <c r="S170" i="4"/>
  <c r="O170" i="4"/>
  <c r="M170" i="4"/>
  <c r="I170" i="4"/>
  <c r="AM169" i="4"/>
  <c r="AE169" i="4"/>
  <c r="O169" i="4"/>
  <c r="AO168" i="4"/>
  <c r="AI168" i="4"/>
  <c r="AC168" i="4"/>
  <c r="W168" i="4"/>
  <c r="Q168" i="4"/>
  <c r="K168" i="4"/>
  <c r="I168" i="4"/>
  <c r="E168" i="4" s="1"/>
  <c r="G168" i="4"/>
  <c r="AO167" i="4"/>
  <c r="AI167" i="4"/>
  <c r="AC167" i="4"/>
  <c r="W167" i="4"/>
  <c r="Q167" i="4"/>
  <c r="K167" i="4"/>
  <c r="I167" i="4"/>
  <c r="G167" i="4"/>
  <c r="E167" i="4" s="1"/>
  <c r="AO166" i="4"/>
  <c r="AI166" i="4"/>
  <c r="AC166" i="4"/>
  <c r="W166" i="4"/>
  <c r="Q166" i="4"/>
  <c r="K166" i="4"/>
  <c r="I166" i="4"/>
  <c r="G166" i="4"/>
  <c r="E166" i="4"/>
  <c r="AO165" i="4"/>
  <c r="AI165" i="4"/>
  <c r="AC165" i="4"/>
  <c r="W165" i="4"/>
  <c r="Q165" i="4"/>
  <c r="K165" i="4"/>
  <c r="I165" i="4"/>
  <c r="G165" i="4"/>
  <c r="AS164" i="4"/>
  <c r="AQ164" i="4"/>
  <c r="AO164" i="4"/>
  <c r="AM164" i="4"/>
  <c r="AK164" i="4"/>
  <c r="AI164" i="4" s="1"/>
  <c r="AG164" i="4"/>
  <c r="AC164" i="4" s="1"/>
  <c r="AE164" i="4"/>
  <c r="AA164" i="4"/>
  <c r="Y164" i="4"/>
  <c r="W164" i="4" s="1"/>
  <c r="U164" i="4"/>
  <c r="S164" i="4"/>
  <c r="Q164" i="4"/>
  <c r="O164" i="4"/>
  <c r="M164" i="4"/>
  <c r="K164" i="4" s="1"/>
  <c r="AO163" i="4"/>
  <c r="AI163" i="4"/>
  <c r="AC163" i="4"/>
  <c r="W163" i="4"/>
  <c r="Q163" i="4"/>
  <c r="K163" i="4"/>
  <c r="I163" i="4"/>
  <c r="G163" i="4"/>
  <c r="E163" i="4" s="1"/>
  <c r="AO162" i="4"/>
  <c r="AI162" i="4"/>
  <c r="AC162" i="4"/>
  <c r="W162" i="4"/>
  <c r="Q162" i="4"/>
  <c r="K162" i="4"/>
  <c r="I162" i="4"/>
  <c r="G162" i="4"/>
  <c r="E162" i="4"/>
  <c r="AO161" i="4"/>
  <c r="AI161" i="4"/>
  <c r="AC161" i="4"/>
  <c r="W161" i="4"/>
  <c r="Q161" i="4"/>
  <c r="K161" i="4"/>
  <c r="I161" i="4"/>
  <c r="G161" i="4"/>
  <c r="AO160" i="4"/>
  <c r="AI160" i="4"/>
  <c r="AC160" i="4"/>
  <c r="W160" i="4"/>
  <c r="Q160" i="4"/>
  <c r="K160" i="4"/>
  <c r="I160" i="4"/>
  <c r="G160" i="4"/>
  <c r="AS159" i="4"/>
  <c r="AQ159" i="4"/>
  <c r="AM159" i="4"/>
  <c r="AK159" i="4"/>
  <c r="AI159" i="4"/>
  <c r="AG159" i="4"/>
  <c r="AE159" i="4"/>
  <c r="AC159" i="4" s="1"/>
  <c r="AA159" i="4"/>
  <c r="Y159" i="4"/>
  <c r="U159" i="4"/>
  <c r="S159" i="4"/>
  <c r="O159" i="4"/>
  <c r="M159" i="4"/>
  <c r="K159" i="4"/>
  <c r="AO158" i="4"/>
  <c r="AI158" i="4"/>
  <c r="AC158" i="4"/>
  <c r="W158" i="4"/>
  <c r="Q158" i="4"/>
  <c r="K158" i="4"/>
  <c r="I158" i="4"/>
  <c r="G158" i="4"/>
  <c r="E158" i="4"/>
  <c r="AO157" i="4"/>
  <c r="AI157" i="4"/>
  <c r="AC157" i="4"/>
  <c r="W157" i="4"/>
  <c r="Q157" i="4"/>
  <c r="K157" i="4"/>
  <c r="I157" i="4"/>
  <c r="G157" i="4"/>
  <c r="E157" i="4" s="1"/>
  <c r="AO156" i="4"/>
  <c r="AI156" i="4"/>
  <c r="AC156" i="4"/>
  <c r="W156" i="4"/>
  <c r="Q156" i="4"/>
  <c r="K156" i="4"/>
  <c r="I156" i="4"/>
  <c r="E156" i="4" s="1"/>
  <c r="G156" i="4"/>
  <c r="AO155" i="4"/>
  <c r="AI155" i="4"/>
  <c r="AC155" i="4"/>
  <c r="W155" i="4"/>
  <c r="Q155" i="4"/>
  <c r="K155" i="4"/>
  <c r="I155" i="4"/>
  <c r="G155" i="4"/>
  <c r="E155" i="4" s="1"/>
  <c r="AO154" i="4"/>
  <c r="AI154" i="4"/>
  <c r="AC154" i="4"/>
  <c r="W154" i="4"/>
  <c r="Q154" i="4"/>
  <c r="K154" i="4"/>
  <c r="I154" i="4"/>
  <c r="G154" i="4"/>
  <c r="E154" i="4"/>
  <c r="AO153" i="4"/>
  <c r="AI153" i="4"/>
  <c r="AC153" i="4"/>
  <c r="W153" i="4"/>
  <c r="Q153" i="4"/>
  <c r="K153" i="4"/>
  <c r="I153" i="4"/>
  <c r="G153" i="4"/>
  <c r="AS152" i="4"/>
  <c r="AQ152" i="4"/>
  <c r="AO152" i="4"/>
  <c r="AM152" i="4"/>
  <c r="AK152" i="4"/>
  <c r="AI152" i="4" s="1"/>
  <c r="AG152" i="4"/>
  <c r="AC152" i="4" s="1"/>
  <c r="AE152" i="4"/>
  <c r="AA152" i="4"/>
  <c r="Y152" i="4"/>
  <c r="W152" i="4" s="1"/>
  <c r="U152" i="4"/>
  <c r="S152" i="4"/>
  <c r="Q152" i="4"/>
  <c r="O152" i="4"/>
  <c r="M152" i="4"/>
  <c r="K152" i="4" s="1"/>
  <c r="AO151" i="4"/>
  <c r="AI151" i="4"/>
  <c r="AC151" i="4"/>
  <c r="W151" i="4"/>
  <c r="Q151" i="4"/>
  <c r="K151" i="4"/>
  <c r="I151" i="4"/>
  <c r="G151" i="4"/>
  <c r="E151" i="4" s="1"/>
  <c r="AO150" i="4"/>
  <c r="AI150" i="4"/>
  <c r="AC150" i="4"/>
  <c r="W150" i="4"/>
  <c r="Q150" i="4"/>
  <c r="K150" i="4"/>
  <c r="I150" i="4"/>
  <c r="G150" i="4"/>
  <c r="E150" i="4"/>
  <c r="AO149" i="4"/>
  <c r="AI149" i="4"/>
  <c r="AC149" i="4"/>
  <c r="W149" i="4"/>
  <c r="Q149" i="4"/>
  <c r="K149" i="4"/>
  <c r="I149" i="4"/>
  <c r="G149" i="4"/>
  <c r="E149" i="4" s="1"/>
  <c r="AO148" i="4"/>
  <c r="AI148" i="4"/>
  <c r="AC148" i="4"/>
  <c r="W148" i="4"/>
  <c r="Q148" i="4"/>
  <c r="K148" i="4"/>
  <c r="I148" i="4"/>
  <c r="G148" i="4"/>
  <c r="AO147" i="4"/>
  <c r="AI147" i="4"/>
  <c r="AC147" i="4"/>
  <c r="W147" i="4"/>
  <c r="Q147" i="4"/>
  <c r="K147" i="4"/>
  <c r="I147" i="4"/>
  <c r="G147" i="4"/>
  <c r="E147" i="4" s="1"/>
  <c r="AS146" i="4"/>
  <c r="AQ146" i="4"/>
  <c r="AM146" i="4"/>
  <c r="AK146" i="4"/>
  <c r="AG146" i="4"/>
  <c r="AE146" i="4"/>
  <c r="AC146" i="4"/>
  <c r="AA146" i="4"/>
  <c r="Y146" i="4"/>
  <c r="W146" i="4" s="1"/>
  <c r="U146" i="4"/>
  <c r="S146" i="4"/>
  <c r="O146" i="4"/>
  <c r="M146" i="4"/>
  <c r="AM145" i="4"/>
  <c r="AE145" i="4"/>
  <c r="O145" i="4"/>
  <c r="AO144" i="4"/>
  <c r="AI144" i="4"/>
  <c r="AC144" i="4"/>
  <c r="W144" i="4"/>
  <c r="Q144" i="4"/>
  <c r="K144" i="4"/>
  <c r="I144" i="4"/>
  <c r="E144" i="4" s="1"/>
  <c r="G144" i="4"/>
  <c r="AO143" i="4"/>
  <c r="AI143" i="4"/>
  <c r="AC143" i="4"/>
  <c r="W143" i="4"/>
  <c r="Q143" i="4"/>
  <c r="K143" i="4"/>
  <c r="I143" i="4"/>
  <c r="G143" i="4"/>
  <c r="E143" i="4" s="1"/>
  <c r="AO142" i="4"/>
  <c r="AI142" i="4"/>
  <c r="AC142" i="4"/>
  <c r="W142" i="4"/>
  <c r="Q142" i="4"/>
  <c r="K142" i="4"/>
  <c r="I142" i="4"/>
  <c r="G142" i="4"/>
  <c r="E142" i="4"/>
  <c r="AO141" i="4"/>
  <c r="AI141" i="4"/>
  <c r="AC141" i="4"/>
  <c r="W141" i="4"/>
  <c r="Q141" i="4"/>
  <c r="K141" i="4"/>
  <c r="I141" i="4"/>
  <c r="G141" i="4"/>
  <c r="AS140" i="4"/>
  <c r="AQ140" i="4"/>
  <c r="AO140" i="4"/>
  <c r="AM140" i="4"/>
  <c r="AK140" i="4"/>
  <c r="AI140" i="4" s="1"/>
  <c r="AG140" i="4"/>
  <c r="AC140" i="4" s="1"/>
  <c r="AE140" i="4"/>
  <c r="AA140" i="4"/>
  <c r="Y140" i="4"/>
  <c r="W140" i="4" s="1"/>
  <c r="U140" i="4"/>
  <c r="S140" i="4"/>
  <c r="Q140" i="4"/>
  <c r="O140" i="4"/>
  <c r="M140" i="4"/>
  <c r="K140" i="4" s="1"/>
  <c r="AO139" i="4"/>
  <c r="AI139" i="4"/>
  <c r="AC139" i="4"/>
  <c r="W139" i="4"/>
  <c r="Q139" i="4"/>
  <c r="K139" i="4"/>
  <c r="I139" i="4"/>
  <c r="G139" i="4"/>
  <c r="E139" i="4" s="1"/>
  <c r="AO138" i="4"/>
  <c r="AI138" i="4"/>
  <c r="AC138" i="4"/>
  <c r="W138" i="4"/>
  <c r="Q138" i="4"/>
  <c r="K138" i="4"/>
  <c r="I138" i="4"/>
  <c r="G138" i="4"/>
  <c r="E138" i="4"/>
  <c r="AO137" i="4"/>
  <c r="AI137" i="4"/>
  <c r="AC137" i="4"/>
  <c r="W137" i="4"/>
  <c r="Q137" i="4"/>
  <c r="K137" i="4"/>
  <c r="I137" i="4"/>
  <c r="G137" i="4"/>
  <c r="AO136" i="4"/>
  <c r="AI136" i="4"/>
  <c r="AC136" i="4"/>
  <c r="W136" i="4"/>
  <c r="Q136" i="4"/>
  <c r="K136" i="4"/>
  <c r="I136" i="4"/>
  <c r="G136" i="4"/>
  <c r="AS135" i="4"/>
  <c r="AQ135" i="4"/>
  <c r="AO135" i="4" s="1"/>
  <c r="AM135" i="4"/>
  <c r="AK135" i="4"/>
  <c r="AI135" i="4"/>
  <c r="AG135" i="4"/>
  <c r="AE135" i="4"/>
  <c r="AC135" i="4" s="1"/>
  <c r="AA135" i="4"/>
  <c r="W135" i="4" s="1"/>
  <c r="Y135" i="4"/>
  <c r="U135" i="4"/>
  <c r="S135" i="4"/>
  <c r="Q135" i="4" s="1"/>
  <c r="O135" i="4"/>
  <c r="M135" i="4"/>
  <c r="K135" i="4"/>
  <c r="AO134" i="4"/>
  <c r="AI134" i="4"/>
  <c r="AC134" i="4"/>
  <c r="W134" i="4"/>
  <c r="Q134" i="4"/>
  <c r="K134" i="4"/>
  <c r="I134" i="4"/>
  <c r="G134" i="4"/>
  <c r="E134" i="4"/>
  <c r="AO133" i="4"/>
  <c r="AI133" i="4"/>
  <c r="AC133" i="4"/>
  <c r="W133" i="4"/>
  <c r="Q133" i="4"/>
  <c r="K133" i="4"/>
  <c r="I133" i="4"/>
  <c r="G133" i="4"/>
  <c r="E133" i="4" s="1"/>
  <c r="AO132" i="4"/>
  <c r="AI132" i="4"/>
  <c r="AC132" i="4"/>
  <c r="W132" i="4"/>
  <c r="Q132" i="4"/>
  <c r="K132" i="4"/>
  <c r="I132" i="4"/>
  <c r="E132" i="4" s="1"/>
  <c r="G132" i="4"/>
  <c r="AO131" i="4"/>
  <c r="AI131" i="4"/>
  <c r="AC131" i="4"/>
  <c r="W131" i="4"/>
  <c r="Q131" i="4"/>
  <c r="K131" i="4"/>
  <c r="I131" i="4"/>
  <c r="G131" i="4"/>
  <c r="E131" i="4" s="1"/>
  <c r="AO130" i="4"/>
  <c r="AI130" i="4"/>
  <c r="AC130" i="4"/>
  <c r="W130" i="4"/>
  <c r="Q130" i="4"/>
  <c r="K130" i="4"/>
  <c r="I130" i="4"/>
  <c r="G130" i="4"/>
  <c r="E130" i="4"/>
  <c r="AO129" i="4"/>
  <c r="AI129" i="4"/>
  <c r="AC129" i="4"/>
  <c r="W129" i="4"/>
  <c r="Q129" i="4"/>
  <c r="K129" i="4"/>
  <c r="I129" i="4"/>
  <c r="G129" i="4"/>
  <c r="AO128" i="4"/>
  <c r="AI128" i="4"/>
  <c r="AC128" i="4"/>
  <c r="W128" i="4"/>
  <c r="Q128" i="4"/>
  <c r="K128" i="4"/>
  <c r="I128" i="4"/>
  <c r="G128" i="4"/>
  <c r="AS127" i="4"/>
  <c r="AQ127" i="4"/>
  <c r="AO127" i="4" s="1"/>
  <c r="AM127" i="4"/>
  <c r="AK127" i="4"/>
  <c r="AI127" i="4"/>
  <c r="AG127" i="4"/>
  <c r="AE127" i="4"/>
  <c r="AC127" i="4" s="1"/>
  <c r="AA127" i="4"/>
  <c r="W127" i="4" s="1"/>
  <c r="Y127" i="4"/>
  <c r="U127" i="4"/>
  <c r="S127" i="4"/>
  <c r="Q127" i="4" s="1"/>
  <c r="O127" i="4"/>
  <c r="M127" i="4"/>
  <c r="K127" i="4"/>
  <c r="AO126" i="4"/>
  <c r="AI126" i="4"/>
  <c r="AC126" i="4"/>
  <c r="W126" i="4"/>
  <c r="Q126" i="4"/>
  <c r="K126" i="4"/>
  <c r="I126" i="4"/>
  <c r="G126" i="4"/>
  <c r="E126" i="4"/>
  <c r="AO125" i="4"/>
  <c r="AI125" i="4"/>
  <c r="AC125" i="4"/>
  <c r="W125" i="4"/>
  <c r="Q125" i="4"/>
  <c r="K125" i="4"/>
  <c r="I125" i="4"/>
  <c r="G125" i="4"/>
  <c r="E125" i="4" s="1"/>
  <c r="AO124" i="4"/>
  <c r="AI124" i="4"/>
  <c r="AC124" i="4"/>
  <c r="W124" i="4"/>
  <c r="Q124" i="4"/>
  <c r="K124" i="4"/>
  <c r="I124" i="4"/>
  <c r="E124" i="4" s="1"/>
  <c r="G124" i="4"/>
  <c r="AO123" i="4"/>
  <c r="AI123" i="4"/>
  <c r="AC123" i="4"/>
  <c r="W123" i="4"/>
  <c r="Q123" i="4"/>
  <c r="K123" i="4"/>
  <c r="I123" i="4"/>
  <c r="G123" i="4"/>
  <c r="E123" i="4" s="1"/>
  <c r="AO122" i="4"/>
  <c r="AI122" i="4"/>
  <c r="AC122" i="4"/>
  <c r="W122" i="4"/>
  <c r="Q122" i="4"/>
  <c r="K122" i="4"/>
  <c r="I122" i="4"/>
  <c r="G122" i="4"/>
  <c r="E122" i="4"/>
  <c r="AS121" i="4"/>
  <c r="AQ121" i="4"/>
  <c r="AO121" i="4" s="1"/>
  <c r="AO120" i="4" s="1"/>
  <c r="AM121" i="4"/>
  <c r="AK121" i="4"/>
  <c r="AG121" i="4"/>
  <c r="AE121" i="4"/>
  <c r="AA121" i="4"/>
  <c r="Y121" i="4"/>
  <c r="W121" i="4"/>
  <c r="U121" i="4"/>
  <c r="S121" i="4"/>
  <c r="Q121" i="4" s="1"/>
  <c r="Q120" i="4" s="1"/>
  <c r="O121" i="4"/>
  <c r="M121" i="4"/>
  <c r="G121" i="4"/>
  <c r="AS120" i="4"/>
  <c r="AK120" i="4"/>
  <c r="AG120" i="4"/>
  <c r="Y120" i="4"/>
  <c r="U120" i="4"/>
  <c r="M120" i="4"/>
  <c r="AO119" i="4"/>
  <c r="AI119" i="4"/>
  <c r="AC119" i="4"/>
  <c r="W119" i="4"/>
  <c r="Q119" i="4"/>
  <c r="K119" i="4"/>
  <c r="I119" i="4"/>
  <c r="G119" i="4"/>
  <c r="E119" i="4" s="1"/>
  <c r="AO118" i="4"/>
  <c r="AI118" i="4"/>
  <c r="AC118" i="4"/>
  <c r="W118" i="4"/>
  <c r="Q118" i="4"/>
  <c r="K118" i="4"/>
  <c r="I118" i="4"/>
  <c r="G118" i="4"/>
  <c r="E118" i="4"/>
  <c r="AO117" i="4"/>
  <c r="AI117" i="4"/>
  <c r="AC117" i="4"/>
  <c r="W117" i="4"/>
  <c r="Q117" i="4"/>
  <c r="K117" i="4"/>
  <c r="I117" i="4"/>
  <c r="G117" i="4"/>
  <c r="AO116" i="4"/>
  <c r="AI116" i="4"/>
  <c r="AC116" i="4"/>
  <c r="W116" i="4"/>
  <c r="Q116" i="4"/>
  <c r="K116" i="4"/>
  <c r="I116" i="4"/>
  <c r="G116" i="4"/>
  <c r="AS115" i="4"/>
  <c r="AQ115" i="4"/>
  <c r="AO115" i="4" s="1"/>
  <c r="AM115" i="4"/>
  <c r="AK115" i="4"/>
  <c r="AI115" i="4"/>
  <c r="AG115" i="4"/>
  <c r="AE115" i="4"/>
  <c r="AC115" i="4" s="1"/>
  <c r="AA115" i="4"/>
  <c r="W115" i="4" s="1"/>
  <c r="Y115" i="4"/>
  <c r="U115" i="4"/>
  <c r="S115" i="4"/>
  <c r="Q115" i="4" s="1"/>
  <c r="O115" i="4"/>
  <c r="M115" i="4"/>
  <c r="K115" i="4"/>
  <c r="K95" i="4" s="1"/>
  <c r="AO114" i="4"/>
  <c r="AI114" i="4"/>
  <c r="AC114" i="4"/>
  <c r="W114" i="4"/>
  <c r="Q114" i="4"/>
  <c r="K114" i="4"/>
  <c r="I114" i="4"/>
  <c r="G114" i="4"/>
  <c r="E114" i="4"/>
  <c r="AO113" i="4"/>
  <c r="AI113" i="4"/>
  <c r="AC113" i="4"/>
  <c r="W113" i="4"/>
  <c r="Q113" i="4"/>
  <c r="K113" i="4"/>
  <c r="I113" i="4"/>
  <c r="G113" i="4"/>
  <c r="E113" i="4" s="1"/>
  <c r="AO112" i="4"/>
  <c r="AI112" i="4"/>
  <c r="AC112" i="4"/>
  <c r="W112" i="4"/>
  <c r="Q112" i="4"/>
  <c r="K112" i="4"/>
  <c r="I112" i="4"/>
  <c r="G112" i="4"/>
  <c r="AO111" i="4"/>
  <c r="AI111" i="4"/>
  <c r="AC111" i="4"/>
  <c r="W111" i="4"/>
  <c r="Q111" i="4"/>
  <c r="K111" i="4"/>
  <c r="I111" i="4"/>
  <c r="G111" i="4"/>
  <c r="E111" i="4" s="1"/>
  <c r="AS110" i="4"/>
  <c r="AO110" i="4" s="1"/>
  <c r="AQ110" i="4"/>
  <c r="AM110" i="4"/>
  <c r="AK110" i="4"/>
  <c r="AI110" i="4" s="1"/>
  <c r="AG110" i="4"/>
  <c r="AE110" i="4"/>
  <c r="AC110" i="4"/>
  <c r="AA110" i="4"/>
  <c r="Y110" i="4"/>
  <c r="W110" i="4" s="1"/>
  <c r="U110" i="4"/>
  <c r="Q110" i="4" s="1"/>
  <c r="S110" i="4"/>
  <c r="O110" i="4"/>
  <c r="M110" i="4"/>
  <c r="K110" i="4" s="1"/>
  <c r="AO109" i="4"/>
  <c r="AI109" i="4"/>
  <c r="AC109" i="4"/>
  <c r="W109" i="4"/>
  <c r="Q109" i="4"/>
  <c r="K109" i="4"/>
  <c r="I109" i="4"/>
  <c r="G109" i="4"/>
  <c r="E109" i="4" s="1"/>
  <c r="AO108" i="4"/>
  <c r="AI108" i="4"/>
  <c r="AC108" i="4"/>
  <c r="W108" i="4"/>
  <c r="Q108" i="4"/>
  <c r="K108" i="4"/>
  <c r="I108" i="4"/>
  <c r="E108" i="4" s="1"/>
  <c r="G108" i="4"/>
  <c r="AO107" i="4"/>
  <c r="AI107" i="4"/>
  <c r="AC107" i="4"/>
  <c r="W107" i="4"/>
  <c r="Q107" i="4"/>
  <c r="K107" i="4"/>
  <c r="I107" i="4"/>
  <c r="G107" i="4"/>
  <c r="E107" i="4" s="1"/>
  <c r="AO106" i="4"/>
  <c r="AI106" i="4"/>
  <c r="AC106" i="4"/>
  <c r="W106" i="4"/>
  <c r="Q106" i="4"/>
  <c r="K106" i="4"/>
  <c r="I106" i="4"/>
  <c r="G106" i="4"/>
  <c r="E106" i="4"/>
  <c r="AO105" i="4"/>
  <c r="AI105" i="4"/>
  <c r="AC105" i="4"/>
  <c r="W105" i="4"/>
  <c r="Q105" i="4"/>
  <c r="K105" i="4"/>
  <c r="I105" i="4"/>
  <c r="G105" i="4"/>
  <c r="E105" i="4" s="1"/>
  <c r="AO104" i="4"/>
  <c r="AI104" i="4"/>
  <c r="AC104" i="4"/>
  <c r="W104" i="4"/>
  <c r="Q104" i="4"/>
  <c r="K104" i="4"/>
  <c r="I104" i="4"/>
  <c r="G104" i="4"/>
  <c r="AO103" i="4"/>
  <c r="AI103" i="4"/>
  <c r="AC103" i="4"/>
  <c r="W103" i="4"/>
  <c r="Q103" i="4"/>
  <c r="K103" i="4"/>
  <c r="I103" i="4"/>
  <c r="G103" i="4"/>
  <c r="E103" i="4" s="1"/>
  <c r="AS102" i="4"/>
  <c r="AO102" i="4" s="1"/>
  <c r="AQ102" i="4"/>
  <c r="AM102" i="4"/>
  <c r="AK102" i="4"/>
  <c r="AI102" i="4" s="1"/>
  <c r="AG102" i="4"/>
  <c r="AE102" i="4"/>
  <c r="AC102" i="4"/>
  <c r="AA102" i="4"/>
  <c r="Y102" i="4"/>
  <c r="W102" i="4" s="1"/>
  <c r="U102" i="4"/>
  <c r="Q102" i="4" s="1"/>
  <c r="S102" i="4"/>
  <c r="O102" i="4"/>
  <c r="M102" i="4"/>
  <c r="K102" i="4" s="1"/>
  <c r="AO101" i="4"/>
  <c r="AI101" i="4"/>
  <c r="AC101" i="4"/>
  <c r="W101" i="4"/>
  <c r="Q101" i="4"/>
  <c r="K101" i="4"/>
  <c r="I101" i="4"/>
  <c r="G101" i="4"/>
  <c r="E101" i="4" s="1"/>
  <c r="AO100" i="4"/>
  <c r="AI100" i="4"/>
  <c r="AC100" i="4"/>
  <c r="W100" i="4"/>
  <c r="Q100" i="4"/>
  <c r="K100" i="4"/>
  <c r="I100" i="4"/>
  <c r="E100" i="4" s="1"/>
  <c r="G100" i="4"/>
  <c r="AO99" i="4"/>
  <c r="AI99" i="4"/>
  <c r="AC99" i="4"/>
  <c r="W99" i="4"/>
  <c r="Q99" i="4"/>
  <c r="K99" i="4"/>
  <c r="I99" i="4"/>
  <c r="G99" i="4"/>
  <c r="E99" i="4" s="1"/>
  <c r="AO98" i="4"/>
  <c r="AI98" i="4"/>
  <c r="AC98" i="4"/>
  <c r="W98" i="4"/>
  <c r="Q98" i="4"/>
  <c r="K98" i="4"/>
  <c r="I98" i="4"/>
  <c r="G98" i="4"/>
  <c r="E98" i="4"/>
  <c r="AO97" i="4"/>
  <c r="AI97" i="4"/>
  <c r="AC97" i="4"/>
  <c r="W97" i="4"/>
  <c r="Q97" i="4"/>
  <c r="K97" i="4"/>
  <c r="I97" i="4"/>
  <c r="G97" i="4"/>
  <c r="AS96" i="4"/>
  <c r="AS95" i="4" s="1"/>
  <c r="AQ96" i="4"/>
  <c r="AO96" i="4"/>
  <c r="AM96" i="4"/>
  <c r="AK96" i="4"/>
  <c r="AI96" i="4" s="1"/>
  <c r="AI95" i="4" s="1"/>
  <c r="AG96" i="4"/>
  <c r="AE96" i="4"/>
  <c r="AA96" i="4"/>
  <c r="Y96" i="4"/>
  <c r="U96" i="4"/>
  <c r="S96" i="4"/>
  <c r="Q96" i="4"/>
  <c r="O96" i="4"/>
  <c r="M96" i="4"/>
  <c r="K96" i="4" s="1"/>
  <c r="I96" i="4"/>
  <c r="AM95" i="4"/>
  <c r="AE95" i="4"/>
  <c r="S95" i="4"/>
  <c r="O95" i="4"/>
  <c r="AO94" i="4"/>
  <c r="AI94" i="4"/>
  <c r="AC94" i="4"/>
  <c r="W94" i="4"/>
  <c r="Q94" i="4"/>
  <c r="K94" i="4"/>
  <c r="I94" i="4"/>
  <c r="G94" i="4"/>
  <c r="E94" i="4"/>
  <c r="AO93" i="4"/>
  <c r="AI93" i="4"/>
  <c r="AC93" i="4"/>
  <c r="W93" i="4"/>
  <c r="Q93" i="4"/>
  <c r="K93" i="4"/>
  <c r="I93" i="4"/>
  <c r="G93" i="4"/>
  <c r="E93" i="4" s="1"/>
  <c r="AO92" i="4"/>
  <c r="AI92" i="4"/>
  <c r="AC92" i="4"/>
  <c r="W92" i="4"/>
  <c r="Q92" i="4"/>
  <c r="K92" i="4"/>
  <c r="I92" i="4"/>
  <c r="G92" i="4"/>
  <c r="AO91" i="4"/>
  <c r="AI91" i="4"/>
  <c r="AC91" i="4"/>
  <c r="W91" i="4"/>
  <c r="Q91" i="4"/>
  <c r="K91" i="4"/>
  <c r="I91" i="4"/>
  <c r="G91" i="4"/>
  <c r="E91" i="4" s="1"/>
  <c r="AS90" i="4"/>
  <c r="AO90" i="4" s="1"/>
  <c r="AQ90" i="4"/>
  <c r="AM90" i="4"/>
  <c r="AK90" i="4"/>
  <c r="AI90" i="4" s="1"/>
  <c r="AG90" i="4"/>
  <c r="AE90" i="4"/>
  <c r="AC90" i="4"/>
  <c r="AA90" i="4"/>
  <c r="Y90" i="4"/>
  <c r="W90" i="4" s="1"/>
  <c r="U90" i="4"/>
  <c r="Q90" i="4" s="1"/>
  <c r="S90" i="4"/>
  <c r="O90" i="4"/>
  <c r="M90" i="4"/>
  <c r="K90" i="4" s="1"/>
  <c r="AO89" i="4"/>
  <c r="AI89" i="4"/>
  <c r="AC89" i="4"/>
  <c r="W89" i="4"/>
  <c r="Q89" i="4"/>
  <c r="K89" i="4"/>
  <c r="I89" i="4"/>
  <c r="G89" i="4"/>
  <c r="E89" i="4" s="1"/>
  <c r="AO88" i="4"/>
  <c r="AI88" i="4"/>
  <c r="AC88" i="4"/>
  <c r="W88" i="4"/>
  <c r="Q88" i="4"/>
  <c r="K88" i="4"/>
  <c r="I88" i="4"/>
  <c r="E88" i="4" s="1"/>
  <c r="G88" i="4"/>
  <c r="AO87" i="4"/>
  <c r="AI87" i="4"/>
  <c r="AC87" i="4"/>
  <c r="W87" i="4"/>
  <c r="Q87" i="4"/>
  <c r="K87" i="4"/>
  <c r="I87" i="4"/>
  <c r="G87" i="4"/>
  <c r="E87" i="4" s="1"/>
  <c r="AO86" i="4"/>
  <c r="AI86" i="4"/>
  <c r="AC86" i="4"/>
  <c r="W86" i="4"/>
  <c r="Q86" i="4"/>
  <c r="K86" i="4"/>
  <c r="I86" i="4"/>
  <c r="G86" i="4"/>
  <c r="E86" i="4"/>
  <c r="AS85" i="4"/>
  <c r="AQ85" i="4"/>
  <c r="AO85" i="4" s="1"/>
  <c r="AM85" i="4"/>
  <c r="AI85" i="4" s="1"/>
  <c r="AK85" i="4"/>
  <c r="AG85" i="4"/>
  <c r="AE85" i="4"/>
  <c r="AC85" i="4" s="1"/>
  <c r="AA85" i="4"/>
  <c r="Y85" i="4"/>
  <c r="W85" i="4"/>
  <c r="U85" i="4"/>
  <c r="S85" i="4"/>
  <c r="Q85" i="4" s="1"/>
  <c r="O85" i="4"/>
  <c r="K85" i="4" s="1"/>
  <c r="M85" i="4"/>
  <c r="G85" i="4"/>
  <c r="AO84" i="4"/>
  <c r="AI84" i="4"/>
  <c r="AC84" i="4"/>
  <c r="W84" i="4"/>
  <c r="Q84" i="4"/>
  <c r="K84" i="4"/>
  <c r="I84" i="4"/>
  <c r="E84" i="4" s="1"/>
  <c r="G84" i="4"/>
  <c r="AO83" i="4"/>
  <c r="AI83" i="4"/>
  <c r="AC83" i="4"/>
  <c r="W83" i="4"/>
  <c r="Q83" i="4"/>
  <c r="K83" i="4"/>
  <c r="I83" i="4"/>
  <c r="G83" i="4"/>
  <c r="E83" i="4" s="1"/>
  <c r="AO82" i="4"/>
  <c r="AI82" i="4"/>
  <c r="AC82" i="4"/>
  <c r="W82" i="4"/>
  <c r="Q82" i="4"/>
  <c r="K82" i="4"/>
  <c r="I82" i="4"/>
  <c r="G82" i="4"/>
  <c r="E82" i="4"/>
  <c r="AO81" i="4"/>
  <c r="AI81" i="4"/>
  <c r="AC81" i="4"/>
  <c r="W81" i="4"/>
  <c r="Q81" i="4"/>
  <c r="K81" i="4"/>
  <c r="I81" i="4"/>
  <c r="G81" i="4"/>
  <c r="E81" i="4" s="1"/>
  <c r="AO80" i="4"/>
  <c r="AI80" i="4"/>
  <c r="AC80" i="4"/>
  <c r="W80" i="4"/>
  <c r="Q80" i="4"/>
  <c r="K80" i="4"/>
  <c r="I80" i="4"/>
  <c r="E80" i="4" s="1"/>
  <c r="G80" i="4"/>
  <c r="AO79" i="4"/>
  <c r="AI79" i="4"/>
  <c r="AC79" i="4"/>
  <c r="W79" i="4"/>
  <c r="Q79" i="4"/>
  <c r="K79" i="4"/>
  <c r="I79" i="4"/>
  <c r="G79" i="4"/>
  <c r="E79" i="4" s="1"/>
  <c r="AO78" i="4"/>
  <c r="AI78" i="4"/>
  <c r="AC78" i="4"/>
  <c r="W78" i="4"/>
  <c r="Q78" i="4"/>
  <c r="K78" i="4"/>
  <c r="I78" i="4"/>
  <c r="G78" i="4"/>
  <c r="E78" i="4"/>
  <c r="AS77" i="4"/>
  <c r="AQ77" i="4"/>
  <c r="AO77" i="4" s="1"/>
  <c r="AM77" i="4"/>
  <c r="AI77" i="4" s="1"/>
  <c r="AK77" i="4"/>
  <c r="AG77" i="4"/>
  <c r="AE77" i="4"/>
  <c r="AC77" i="4" s="1"/>
  <c r="AA77" i="4"/>
  <c r="Y77" i="4"/>
  <c r="W77" i="4"/>
  <c r="U77" i="4"/>
  <c r="S77" i="4"/>
  <c r="Q77" i="4" s="1"/>
  <c r="O77" i="4"/>
  <c r="M77" i="4"/>
  <c r="K77" i="4"/>
  <c r="G77" i="4"/>
  <c r="AO76" i="4"/>
  <c r="AI76" i="4"/>
  <c r="AC76" i="4"/>
  <c r="W76" i="4"/>
  <c r="Q76" i="4"/>
  <c r="K76" i="4"/>
  <c r="I76" i="4"/>
  <c r="E76" i="4" s="1"/>
  <c r="G76" i="4"/>
  <c r="AO75" i="4"/>
  <c r="AI75" i="4"/>
  <c r="AC75" i="4"/>
  <c r="W75" i="4"/>
  <c r="Q75" i="4"/>
  <c r="K75" i="4"/>
  <c r="I75" i="4"/>
  <c r="G75" i="4"/>
  <c r="E75" i="4" s="1"/>
  <c r="AO74" i="4"/>
  <c r="AI74" i="4"/>
  <c r="AC74" i="4"/>
  <c r="W74" i="4"/>
  <c r="Q74" i="4"/>
  <c r="K74" i="4"/>
  <c r="I74" i="4"/>
  <c r="E74" i="4" s="1"/>
  <c r="G74" i="4"/>
  <c r="AO73" i="4"/>
  <c r="AI73" i="4"/>
  <c r="AC73" i="4"/>
  <c r="W73" i="4"/>
  <c r="Q73" i="4"/>
  <c r="K73" i="4"/>
  <c r="I73" i="4"/>
  <c r="G73" i="4"/>
  <c r="E73" i="4" s="1"/>
  <c r="AO72" i="4"/>
  <c r="AI72" i="4"/>
  <c r="AC72" i="4"/>
  <c r="W72" i="4"/>
  <c r="Q72" i="4"/>
  <c r="K72" i="4"/>
  <c r="I72" i="4"/>
  <c r="G72" i="4"/>
  <c r="E72" i="4"/>
  <c r="AS71" i="4"/>
  <c r="AQ71" i="4"/>
  <c r="AM71" i="4"/>
  <c r="AK71" i="4"/>
  <c r="AI71" i="4"/>
  <c r="AI70" i="4" s="1"/>
  <c r="AG71" i="4"/>
  <c r="AE71" i="4"/>
  <c r="AA71" i="4"/>
  <c r="AA70" i="4" s="1"/>
  <c r="Y71" i="4"/>
  <c r="U71" i="4"/>
  <c r="S71" i="4"/>
  <c r="O71" i="4"/>
  <c r="K71" i="4" s="1"/>
  <c r="K70" i="4" s="1"/>
  <c r="M71" i="4"/>
  <c r="G71" i="4"/>
  <c r="AK70" i="4"/>
  <c r="AG70" i="4"/>
  <c r="Y70" i="4"/>
  <c r="AO69" i="4"/>
  <c r="AI69" i="4"/>
  <c r="AC69" i="4"/>
  <c r="W69" i="4"/>
  <c r="Q69" i="4"/>
  <c r="K69" i="4"/>
  <c r="I69" i="4"/>
  <c r="G69" i="4"/>
  <c r="E69" i="4" s="1"/>
  <c r="AO68" i="4"/>
  <c r="AI68" i="4"/>
  <c r="AC68" i="4"/>
  <c r="W68" i="4"/>
  <c r="Q68" i="4"/>
  <c r="K68" i="4"/>
  <c r="I68" i="4"/>
  <c r="G68" i="4"/>
  <c r="E68" i="4"/>
  <c r="AO67" i="4"/>
  <c r="AI67" i="4"/>
  <c r="AC67" i="4"/>
  <c r="W67" i="4"/>
  <c r="Q67" i="4"/>
  <c r="K67" i="4"/>
  <c r="I67" i="4"/>
  <c r="G67" i="4"/>
  <c r="E67" i="4" s="1"/>
  <c r="AO66" i="4"/>
  <c r="AI66" i="4"/>
  <c r="AC66" i="4"/>
  <c r="W66" i="4"/>
  <c r="Q66" i="4"/>
  <c r="K66" i="4"/>
  <c r="I66" i="4"/>
  <c r="I65" i="4" s="1"/>
  <c r="G66" i="4"/>
  <c r="AS65" i="4"/>
  <c r="AQ65" i="4"/>
  <c r="AO65" i="4" s="1"/>
  <c r="AM65" i="4"/>
  <c r="AK65" i="4"/>
  <c r="AI65" i="4"/>
  <c r="AG65" i="4"/>
  <c r="AE65" i="4"/>
  <c r="AC65" i="4" s="1"/>
  <c r="AA65" i="4"/>
  <c r="W65" i="4" s="1"/>
  <c r="Y65" i="4"/>
  <c r="U65" i="4"/>
  <c r="S65" i="4"/>
  <c r="Q65" i="4" s="1"/>
  <c r="O65" i="4"/>
  <c r="M65" i="4"/>
  <c r="K65" i="4"/>
  <c r="AO64" i="4"/>
  <c r="AI64" i="4"/>
  <c r="AC64" i="4"/>
  <c r="W64" i="4"/>
  <c r="Q64" i="4"/>
  <c r="K64" i="4"/>
  <c r="I64" i="4"/>
  <c r="G64" i="4"/>
  <c r="E64" i="4"/>
  <c r="AO63" i="4"/>
  <c r="AI63" i="4"/>
  <c r="AC63" i="4"/>
  <c r="W63" i="4"/>
  <c r="Q63" i="4"/>
  <c r="K63" i="4"/>
  <c r="I63" i="4"/>
  <c r="G63" i="4"/>
  <c r="E63" i="4" s="1"/>
  <c r="AO62" i="4"/>
  <c r="AI62" i="4"/>
  <c r="AC62" i="4"/>
  <c r="W62" i="4"/>
  <c r="Q62" i="4"/>
  <c r="K62" i="4"/>
  <c r="I62" i="4"/>
  <c r="E62" i="4" s="1"/>
  <c r="G62" i="4"/>
  <c r="AO61" i="4"/>
  <c r="AI61" i="4"/>
  <c r="AC61" i="4"/>
  <c r="W61" i="4"/>
  <c r="Q61" i="4"/>
  <c r="K61" i="4"/>
  <c r="I61" i="4"/>
  <c r="G61" i="4"/>
  <c r="E61" i="4" s="1"/>
  <c r="AS60" i="4"/>
  <c r="AO60" i="4" s="1"/>
  <c r="AQ60" i="4"/>
  <c r="AM60" i="4"/>
  <c r="AK60" i="4"/>
  <c r="AI60" i="4" s="1"/>
  <c r="AG60" i="4"/>
  <c r="AE60" i="4"/>
  <c r="AC60" i="4"/>
  <c r="AA60" i="4"/>
  <c r="Y60" i="4"/>
  <c r="W60" i="4" s="1"/>
  <c r="U60" i="4"/>
  <c r="Q60" i="4" s="1"/>
  <c r="S60" i="4"/>
  <c r="O60" i="4"/>
  <c r="M60" i="4"/>
  <c r="K60" i="4" s="1"/>
  <c r="AO59" i="4"/>
  <c r="AI59" i="4"/>
  <c r="AC59" i="4"/>
  <c r="W59" i="4"/>
  <c r="Q59" i="4"/>
  <c r="K59" i="4"/>
  <c r="I59" i="4"/>
  <c r="G59" i="4"/>
  <c r="E59" i="4" s="1"/>
  <c r="AO58" i="4"/>
  <c r="AI58" i="4"/>
  <c r="AC58" i="4"/>
  <c r="W58" i="4"/>
  <c r="Q58" i="4"/>
  <c r="K58" i="4"/>
  <c r="I58" i="4"/>
  <c r="E58" i="4" s="1"/>
  <c r="G58" i="4"/>
  <c r="AO57" i="4"/>
  <c r="AI57" i="4"/>
  <c r="AC57" i="4"/>
  <c r="W57" i="4"/>
  <c r="Q57" i="4"/>
  <c r="K57" i="4"/>
  <c r="I57" i="4"/>
  <c r="G57" i="4"/>
  <c r="E57" i="4" s="1"/>
  <c r="AO56" i="4"/>
  <c r="AI56" i="4"/>
  <c r="AC56" i="4"/>
  <c r="W56" i="4"/>
  <c r="Q56" i="4"/>
  <c r="K56" i="4"/>
  <c r="I56" i="4"/>
  <c r="G56" i="4"/>
  <c r="E56" i="4"/>
  <c r="AO55" i="4"/>
  <c r="AI55" i="4"/>
  <c r="AC55" i="4"/>
  <c r="W55" i="4"/>
  <c r="Q55" i="4"/>
  <c r="K55" i="4"/>
  <c r="I55" i="4"/>
  <c r="G55" i="4"/>
  <c r="E55" i="4" s="1"/>
  <c r="AO54" i="4"/>
  <c r="AI54" i="4"/>
  <c r="AC54" i="4"/>
  <c r="W54" i="4"/>
  <c r="Q54" i="4"/>
  <c r="K54" i="4"/>
  <c r="I54" i="4"/>
  <c r="E54" i="4" s="1"/>
  <c r="G54" i="4"/>
  <c r="AO53" i="4"/>
  <c r="AI53" i="4"/>
  <c r="AC53" i="4"/>
  <c r="W53" i="4"/>
  <c r="Q53" i="4"/>
  <c r="K53" i="4"/>
  <c r="I53" i="4"/>
  <c r="G53" i="4"/>
  <c r="E53" i="4" s="1"/>
  <c r="AS52" i="4"/>
  <c r="AO52" i="4" s="1"/>
  <c r="AQ52" i="4"/>
  <c r="AM52" i="4"/>
  <c r="AK52" i="4"/>
  <c r="AI52" i="4" s="1"/>
  <c r="AG52" i="4"/>
  <c r="AE52" i="4"/>
  <c r="AC52" i="4"/>
  <c r="AA52" i="4"/>
  <c r="Y52" i="4"/>
  <c r="W52" i="4" s="1"/>
  <c r="U52" i="4"/>
  <c r="Q52" i="4" s="1"/>
  <c r="S52" i="4"/>
  <c r="O52" i="4"/>
  <c r="M52" i="4"/>
  <c r="K52" i="4" s="1"/>
  <c r="AO51" i="4"/>
  <c r="AI51" i="4"/>
  <c r="AC51" i="4"/>
  <c r="W51" i="4"/>
  <c r="Q51" i="4"/>
  <c r="K51" i="4"/>
  <c r="I51" i="4"/>
  <c r="G51" i="4"/>
  <c r="E51" i="4" s="1"/>
  <c r="AO50" i="4"/>
  <c r="AI50" i="4"/>
  <c r="AC50" i="4"/>
  <c r="W50" i="4"/>
  <c r="Q50" i="4"/>
  <c r="K50" i="4"/>
  <c r="I50" i="4"/>
  <c r="E50" i="4" s="1"/>
  <c r="G50" i="4"/>
  <c r="AO49" i="4"/>
  <c r="AI49" i="4"/>
  <c r="AC49" i="4"/>
  <c r="W49" i="4"/>
  <c r="Q49" i="4"/>
  <c r="K49" i="4"/>
  <c r="I49" i="4"/>
  <c r="G49" i="4"/>
  <c r="E49" i="4" s="1"/>
  <c r="AO48" i="4"/>
  <c r="AI48" i="4"/>
  <c r="AC48" i="4"/>
  <c r="W48" i="4"/>
  <c r="Q48" i="4"/>
  <c r="K48" i="4"/>
  <c r="I48" i="4"/>
  <c r="G48" i="4"/>
  <c r="E48" i="4"/>
  <c r="AO47" i="4"/>
  <c r="AI47" i="4"/>
  <c r="AC47" i="4"/>
  <c r="W47" i="4"/>
  <c r="Q47" i="4"/>
  <c r="K47" i="4"/>
  <c r="I47" i="4"/>
  <c r="G47" i="4"/>
  <c r="E47" i="4" s="1"/>
  <c r="AS46" i="4"/>
  <c r="AS45" i="4" s="1"/>
  <c r="AQ46" i="4"/>
  <c r="AO46" i="4"/>
  <c r="AO45" i="4" s="1"/>
  <c r="AM46" i="4"/>
  <c r="AK46" i="4"/>
  <c r="AI46" i="4" s="1"/>
  <c r="AG46" i="4"/>
  <c r="AG45" i="4" s="1"/>
  <c r="AE46" i="4"/>
  <c r="AA46" i="4"/>
  <c r="Y46" i="4"/>
  <c r="W46" i="4" s="1"/>
  <c r="W45" i="4" s="1"/>
  <c r="U46" i="4"/>
  <c r="U45" i="4" s="1"/>
  <c r="S46" i="4"/>
  <c r="Q46" i="4"/>
  <c r="O46" i="4"/>
  <c r="M46" i="4"/>
  <c r="K46" i="4" s="1"/>
  <c r="K45" i="4" s="1"/>
  <c r="I46" i="4"/>
  <c r="AQ45" i="4"/>
  <c r="AM45" i="4"/>
  <c r="AE45" i="4"/>
  <c r="AA45" i="4"/>
  <c r="S45" i="4"/>
  <c r="O45" i="4"/>
  <c r="AO44" i="4"/>
  <c r="AI44" i="4"/>
  <c r="AC44" i="4"/>
  <c r="W44" i="4"/>
  <c r="Q44" i="4"/>
  <c r="K44" i="4"/>
  <c r="I44" i="4"/>
  <c r="G44" i="4"/>
  <c r="E44" i="4"/>
  <c r="AO43" i="4"/>
  <c r="AI43" i="4"/>
  <c r="AC43" i="4"/>
  <c r="W43" i="4"/>
  <c r="Q43" i="4"/>
  <c r="K43" i="4"/>
  <c r="I43" i="4"/>
  <c r="G43" i="4"/>
  <c r="E43" i="4" s="1"/>
  <c r="AO42" i="4"/>
  <c r="AI42" i="4"/>
  <c r="AC42" i="4"/>
  <c r="W42" i="4"/>
  <c r="Q42" i="4"/>
  <c r="K42" i="4"/>
  <c r="I42" i="4"/>
  <c r="E42" i="4" s="1"/>
  <c r="G42" i="4"/>
  <c r="AO41" i="4"/>
  <c r="AI41" i="4"/>
  <c r="AC41" i="4"/>
  <c r="W41" i="4"/>
  <c r="Q41" i="4"/>
  <c r="K41" i="4"/>
  <c r="I41" i="4"/>
  <c r="G41" i="4"/>
  <c r="E41" i="4" s="1"/>
  <c r="AS40" i="4"/>
  <c r="AO40" i="4" s="1"/>
  <c r="AQ40" i="4"/>
  <c r="AM40" i="4"/>
  <c r="AK40" i="4"/>
  <c r="AI40" i="4" s="1"/>
  <c r="AG40" i="4"/>
  <c r="AE40" i="4"/>
  <c r="AC40" i="4"/>
  <c r="AA40" i="4"/>
  <c r="Y40" i="4"/>
  <c r="W40" i="4" s="1"/>
  <c r="U40" i="4"/>
  <c r="Q40" i="4" s="1"/>
  <c r="S40" i="4"/>
  <c r="O40" i="4"/>
  <c r="M40" i="4"/>
  <c r="K40" i="4" s="1"/>
  <c r="AO39" i="4"/>
  <c r="AI39" i="4"/>
  <c r="AC39" i="4"/>
  <c r="W39" i="4"/>
  <c r="Q39" i="4"/>
  <c r="K39" i="4"/>
  <c r="I39" i="4"/>
  <c r="G39" i="4"/>
  <c r="E39" i="4" s="1"/>
  <c r="AO38" i="4"/>
  <c r="AI38" i="4"/>
  <c r="AC38" i="4"/>
  <c r="W38" i="4"/>
  <c r="Q38" i="4"/>
  <c r="K38" i="4"/>
  <c r="I38" i="4"/>
  <c r="E38" i="4" s="1"/>
  <c r="G38" i="4"/>
  <c r="AO37" i="4"/>
  <c r="AI37" i="4"/>
  <c r="AC37" i="4"/>
  <c r="W37" i="4"/>
  <c r="Q37" i="4"/>
  <c r="K37" i="4"/>
  <c r="I37" i="4"/>
  <c r="G37" i="4"/>
  <c r="E37" i="4" s="1"/>
  <c r="AO36" i="4"/>
  <c r="AI36" i="4"/>
  <c r="AC36" i="4"/>
  <c r="W36" i="4"/>
  <c r="Q36" i="4"/>
  <c r="K36" i="4"/>
  <c r="I36" i="4"/>
  <c r="I35" i="4" s="1"/>
  <c r="G36" i="4"/>
  <c r="E36" i="4"/>
  <c r="AS35" i="4"/>
  <c r="AQ35" i="4"/>
  <c r="AO35" i="4" s="1"/>
  <c r="AM35" i="4"/>
  <c r="AI35" i="4" s="1"/>
  <c r="AK35" i="4"/>
  <c r="AG35" i="4"/>
  <c r="AE35" i="4"/>
  <c r="AC35" i="4" s="1"/>
  <c r="AA35" i="4"/>
  <c r="Y35" i="4"/>
  <c r="W35" i="4"/>
  <c r="U35" i="4"/>
  <c r="S35" i="4"/>
  <c r="Q35" i="4" s="1"/>
  <c r="O35" i="4"/>
  <c r="K35" i="4" s="1"/>
  <c r="M35" i="4"/>
  <c r="G35" i="4"/>
  <c r="E35" i="4" s="1"/>
  <c r="AO34" i="4"/>
  <c r="AI34" i="4"/>
  <c r="AC34" i="4"/>
  <c r="W34" i="4"/>
  <c r="Q34" i="4"/>
  <c r="K34" i="4"/>
  <c r="I34" i="4"/>
  <c r="E34" i="4" s="1"/>
  <c r="G34" i="4"/>
  <c r="AO33" i="4"/>
  <c r="AI33" i="4"/>
  <c r="AC33" i="4"/>
  <c r="W33" i="4"/>
  <c r="Q33" i="4"/>
  <c r="K33" i="4"/>
  <c r="I33" i="4"/>
  <c r="G33" i="4"/>
  <c r="E33" i="4" s="1"/>
  <c r="AO32" i="4"/>
  <c r="AI32" i="4"/>
  <c r="AC32" i="4"/>
  <c r="W32" i="4"/>
  <c r="Q32" i="4"/>
  <c r="K32" i="4"/>
  <c r="I32" i="4"/>
  <c r="G32" i="4"/>
  <c r="E32" i="4"/>
  <c r="AO31" i="4"/>
  <c r="AI31" i="4"/>
  <c r="AC31" i="4"/>
  <c r="W31" i="4"/>
  <c r="Q31" i="4"/>
  <c r="K31" i="4"/>
  <c r="I31" i="4"/>
  <c r="G31" i="4"/>
  <c r="E31" i="4" s="1"/>
  <c r="AO30" i="4"/>
  <c r="AI30" i="4"/>
  <c r="AC30" i="4"/>
  <c r="W30" i="4"/>
  <c r="Q30" i="4"/>
  <c r="K30" i="4"/>
  <c r="I30" i="4"/>
  <c r="E30" i="4" s="1"/>
  <c r="G30" i="4"/>
  <c r="AO29" i="4"/>
  <c r="AI29" i="4"/>
  <c r="AC29" i="4"/>
  <c r="W29" i="4"/>
  <c r="Q29" i="4"/>
  <c r="K29" i="4"/>
  <c r="I29" i="4"/>
  <c r="G29" i="4"/>
  <c r="E29" i="4" s="1"/>
  <c r="AO28" i="4"/>
  <c r="AI28" i="4"/>
  <c r="AC28" i="4"/>
  <c r="W28" i="4"/>
  <c r="Q28" i="4"/>
  <c r="K28" i="4"/>
  <c r="I28" i="4"/>
  <c r="I27" i="4" s="1"/>
  <c r="G28" i="4"/>
  <c r="E28" i="4"/>
  <c r="AS27" i="4"/>
  <c r="AQ27" i="4"/>
  <c r="AO27" i="4" s="1"/>
  <c r="AM27" i="4"/>
  <c r="AI27" i="4" s="1"/>
  <c r="AK27" i="4"/>
  <c r="AG27" i="4"/>
  <c r="AE27" i="4"/>
  <c r="AC27" i="4" s="1"/>
  <c r="AA27" i="4"/>
  <c r="Y27" i="4"/>
  <c r="W27" i="4"/>
  <c r="U27" i="4"/>
  <c r="S27" i="4"/>
  <c r="Q27" i="4" s="1"/>
  <c r="O27" i="4"/>
  <c r="K27" i="4" s="1"/>
  <c r="M27" i="4"/>
  <c r="G27" i="4"/>
  <c r="E27" i="4" s="1"/>
  <c r="AO26" i="4"/>
  <c r="AI26" i="4"/>
  <c r="AC26" i="4"/>
  <c r="W26" i="4"/>
  <c r="Q26" i="4"/>
  <c r="K26" i="4"/>
  <c r="I26" i="4"/>
  <c r="E26" i="4" s="1"/>
  <c r="G26" i="4"/>
  <c r="AO25" i="4"/>
  <c r="AI25" i="4"/>
  <c r="AC25" i="4"/>
  <c r="W25" i="4"/>
  <c r="Q25" i="4"/>
  <c r="K25" i="4"/>
  <c r="I25" i="4"/>
  <c r="G25" i="4"/>
  <c r="E25" i="4" s="1"/>
  <c r="AO24" i="4"/>
  <c r="AI24" i="4"/>
  <c r="AC24" i="4"/>
  <c r="W24" i="4"/>
  <c r="Q24" i="4"/>
  <c r="K24" i="4"/>
  <c r="I24" i="4"/>
  <c r="G24" i="4"/>
  <c r="E24" i="4"/>
  <c r="AO23" i="4"/>
  <c r="AI23" i="4"/>
  <c r="AC23" i="4"/>
  <c r="W23" i="4"/>
  <c r="Q23" i="4"/>
  <c r="K23" i="4"/>
  <c r="I23" i="4"/>
  <c r="G23" i="4"/>
  <c r="E23" i="4" s="1"/>
  <c r="AO22" i="4"/>
  <c r="AI22" i="4"/>
  <c r="AC22" i="4"/>
  <c r="W22" i="4"/>
  <c r="Q22" i="4"/>
  <c r="K22" i="4"/>
  <c r="I22" i="4"/>
  <c r="I21" i="4" s="1"/>
  <c r="G22" i="4"/>
  <c r="AS21" i="4"/>
  <c r="AQ21" i="4"/>
  <c r="AO21" i="4" s="1"/>
  <c r="AM21" i="4"/>
  <c r="AM20" i="4" s="1"/>
  <c r="AK21" i="4"/>
  <c r="AI21" i="4"/>
  <c r="AG21" i="4"/>
  <c r="AE21" i="4"/>
  <c r="AC21" i="4" s="1"/>
  <c r="AC20" i="4" s="1"/>
  <c r="AA21" i="4"/>
  <c r="AA20" i="4" s="1"/>
  <c r="Y21" i="4"/>
  <c r="U21" i="4"/>
  <c r="S21" i="4"/>
  <c r="Q21" i="4" s="1"/>
  <c r="Q20" i="4" s="1"/>
  <c r="O21" i="4"/>
  <c r="O20" i="4" s="1"/>
  <c r="M21" i="4"/>
  <c r="K21" i="4"/>
  <c r="AS20" i="4"/>
  <c r="AK20" i="4"/>
  <c r="AG20" i="4"/>
  <c r="Y20" i="4"/>
  <c r="U20" i="4"/>
  <c r="M20" i="4"/>
  <c r="I18" i="4"/>
  <c r="G18" i="4"/>
  <c r="E18" i="4"/>
  <c r="E16" i="4"/>
  <c r="E15" i="4"/>
  <c r="E14" i="4"/>
  <c r="E13" i="4"/>
  <c r="E12" i="4"/>
  <c r="E11" i="4"/>
  <c r="E10" i="4"/>
  <c r="E9" i="4"/>
  <c r="E8" i="4"/>
  <c r="E7" i="4"/>
  <c r="K20" i="4" l="1"/>
  <c r="AO20" i="4"/>
  <c r="AI45" i="4"/>
  <c r="W169" i="4"/>
  <c r="AI20" i="4"/>
  <c r="Q45" i="4"/>
  <c r="I20" i="4"/>
  <c r="Q71" i="4"/>
  <c r="Q70" i="4" s="1"/>
  <c r="S70" i="4"/>
  <c r="I77" i="4"/>
  <c r="E77" i="4" s="1"/>
  <c r="AC121" i="4"/>
  <c r="AC120" i="4" s="1"/>
  <c r="AE120" i="4"/>
  <c r="I121" i="4"/>
  <c r="I183" i="4"/>
  <c r="E184" i="4"/>
  <c r="K194" i="4"/>
  <c r="K193" i="4" s="1"/>
  <c r="M193" i="4"/>
  <c r="AS193" i="4"/>
  <c r="AO194" i="4"/>
  <c r="E245" i="4"/>
  <c r="G242" i="4"/>
  <c r="S451" i="4"/>
  <c r="K451" i="4"/>
  <c r="G451" i="4" s="1"/>
  <c r="G456" i="4"/>
  <c r="AC458" i="4"/>
  <c r="AF455" i="4"/>
  <c r="AC455" i="4" s="1"/>
  <c r="O463" i="4"/>
  <c r="G463" i="4" s="1"/>
  <c r="Z455" i="4"/>
  <c r="AC481" i="4"/>
  <c r="K481" i="4"/>
  <c r="G481" i="4" s="1"/>
  <c r="S511" i="4"/>
  <c r="O511" i="4"/>
  <c r="AE20" i="4"/>
  <c r="G40" i="4"/>
  <c r="E40" i="4" s="1"/>
  <c r="M45" i="4"/>
  <c r="AK45" i="4"/>
  <c r="G52" i="4"/>
  <c r="G60" i="4"/>
  <c r="E60" i="4" s="1"/>
  <c r="U70" i="4"/>
  <c r="AC71" i="4"/>
  <c r="AC70" i="4" s="1"/>
  <c r="AE70" i="4"/>
  <c r="AM70" i="4"/>
  <c r="AA95" i="4"/>
  <c r="AQ95" i="4"/>
  <c r="Q95" i="4"/>
  <c r="E97" i="4"/>
  <c r="G96" i="4"/>
  <c r="E104" i="4"/>
  <c r="I102" i="4"/>
  <c r="W120" i="4"/>
  <c r="K146" i="4"/>
  <c r="K145" i="4" s="1"/>
  <c r="M145" i="4"/>
  <c r="AG145" i="4"/>
  <c r="AS145" i="4"/>
  <c r="AO146" i="4"/>
  <c r="I169" i="4"/>
  <c r="U169" i="4"/>
  <c r="Q170" i="4"/>
  <c r="Q169" i="4" s="1"/>
  <c r="AO183" i="4"/>
  <c r="AQ169" i="4"/>
  <c r="AI194" i="4"/>
  <c r="AI193" i="4" s="1"/>
  <c r="AK193" i="4"/>
  <c r="E201" i="4"/>
  <c r="G200" i="4"/>
  <c r="W207" i="4"/>
  <c r="AO207" i="4"/>
  <c r="AQ193" i="4"/>
  <c r="E220" i="4"/>
  <c r="E221" i="4"/>
  <c r="G218" i="4"/>
  <c r="AG217" i="4"/>
  <c r="AC236" i="4"/>
  <c r="AC217" i="4" s="1"/>
  <c r="E237" i="4"/>
  <c r="G236" i="4"/>
  <c r="E236" i="4" s="1"/>
  <c r="K242" i="4"/>
  <c r="K241" i="4" s="1"/>
  <c r="M241" i="4"/>
  <c r="AO242" i="4"/>
  <c r="AO241" i="4" s="1"/>
  <c r="W248" i="4"/>
  <c r="Y241" i="4"/>
  <c r="E252" i="4"/>
  <c r="E256" i="4"/>
  <c r="G70" i="4"/>
  <c r="W96" i="4"/>
  <c r="W95" i="4" s="1"/>
  <c r="Y95" i="4"/>
  <c r="U145" i="4"/>
  <c r="Q146" i="4"/>
  <c r="Q145" i="4" s="1"/>
  <c r="AO159" i="4"/>
  <c r="AQ145" i="4"/>
  <c r="AI218" i="4"/>
  <c r="AI217" i="4" s="1"/>
  <c r="AK217" i="4"/>
  <c r="AC290" i="4"/>
  <c r="AC289" i="4" s="1"/>
  <c r="AE289" i="4"/>
  <c r="I290" i="4"/>
  <c r="W21" i="4"/>
  <c r="W20" i="4" s="1"/>
  <c r="I40" i="4"/>
  <c r="AC46" i="4"/>
  <c r="AC45" i="4" s="1"/>
  <c r="I52" i="4"/>
  <c r="I45" i="4" s="1"/>
  <c r="I60" i="4"/>
  <c r="G65" i="4"/>
  <c r="E65" i="4" s="1"/>
  <c r="E66" i="4"/>
  <c r="W71" i="4"/>
  <c r="W70" i="4" s="1"/>
  <c r="AO71" i="4"/>
  <c r="AO70" i="4" s="1"/>
  <c r="AQ70" i="4"/>
  <c r="I71" i="4"/>
  <c r="E92" i="4"/>
  <c r="I90" i="4"/>
  <c r="AO95" i="4"/>
  <c r="E117" i="4"/>
  <c r="G115" i="4"/>
  <c r="O120" i="4"/>
  <c r="K121" i="4"/>
  <c r="K120" i="4" s="1"/>
  <c r="E129" i="4"/>
  <c r="G127" i="4"/>
  <c r="E137" i="4"/>
  <c r="G135" i="4"/>
  <c r="E141" i="4"/>
  <c r="G140" i="4"/>
  <c r="AI146" i="4"/>
  <c r="AI145" i="4" s="1"/>
  <c r="AK145" i="4"/>
  <c r="E153" i="4"/>
  <c r="G152" i="4"/>
  <c r="W159" i="4"/>
  <c r="W145" i="4" s="1"/>
  <c r="AA145" i="4"/>
  <c r="E161" i="4"/>
  <c r="G159" i="4"/>
  <c r="E165" i="4"/>
  <c r="G164" i="4"/>
  <c r="K170" i="4"/>
  <c r="K169" i="4" s="1"/>
  <c r="M169" i="4"/>
  <c r="AS169" i="4"/>
  <c r="AO170" i="4"/>
  <c r="AO169" i="4" s="1"/>
  <c r="AC193" i="4"/>
  <c r="AC200" i="4"/>
  <c r="AG193" i="4"/>
  <c r="E213" i="4"/>
  <c r="G212" i="4"/>
  <c r="E212" i="4" s="1"/>
  <c r="K218" i="4"/>
  <c r="K217" i="4" s="1"/>
  <c r="M217" i="4"/>
  <c r="AO217" i="4"/>
  <c r="I217" i="4"/>
  <c r="W224" i="4"/>
  <c r="W217" i="4" s="1"/>
  <c r="Y217" i="4"/>
  <c r="E281" i="4"/>
  <c r="I279" i="4"/>
  <c r="K327" i="4"/>
  <c r="M313" i="4"/>
  <c r="AO327" i="4"/>
  <c r="AS313" i="4"/>
  <c r="E334" i="4"/>
  <c r="G332" i="4"/>
  <c r="E341" i="4"/>
  <c r="I338" i="4"/>
  <c r="I337" i="4" s="1"/>
  <c r="I344" i="4"/>
  <c r="E345" i="4"/>
  <c r="K351" i="4"/>
  <c r="M337" i="4"/>
  <c r="AC381" i="4"/>
  <c r="AF380" i="4"/>
  <c r="AC380" i="4" s="1"/>
  <c r="AL392" i="4"/>
  <c r="AR391" i="4"/>
  <c r="AL391" i="4" s="1"/>
  <c r="G406" i="4"/>
  <c r="K405" i="4"/>
  <c r="AC409" i="4"/>
  <c r="AF402" i="4"/>
  <c r="AC402" i="4" s="1"/>
  <c r="I85" i="4"/>
  <c r="E85" i="4" s="1"/>
  <c r="E112" i="4"/>
  <c r="I110" i="4"/>
  <c r="I95" i="4" s="1"/>
  <c r="E121" i="4"/>
  <c r="G120" i="4"/>
  <c r="Q183" i="4"/>
  <c r="S169" i="4"/>
  <c r="E225" i="4"/>
  <c r="G224" i="4"/>
  <c r="E224" i="4" s="1"/>
  <c r="AO289" i="4"/>
  <c r="G21" i="4"/>
  <c r="E22" i="4"/>
  <c r="S20" i="4"/>
  <c r="AQ20" i="4"/>
  <c r="Y45" i="4"/>
  <c r="G46" i="4"/>
  <c r="M70" i="4"/>
  <c r="AS70" i="4"/>
  <c r="O70" i="4"/>
  <c r="U95" i="4"/>
  <c r="AG95" i="4"/>
  <c r="AC96" i="4"/>
  <c r="AC95" i="4" s="1"/>
  <c r="I115" i="4"/>
  <c r="E116" i="4"/>
  <c r="AA120" i="4"/>
  <c r="AM120" i="4"/>
  <c r="AI121" i="4"/>
  <c r="AI120" i="4" s="1"/>
  <c r="I127" i="4"/>
  <c r="E128" i="4"/>
  <c r="I135" i="4"/>
  <c r="E136" i="4"/>
  <c r="I140" i="4"/>
  <c r="AC145" i="4"/>
  <c r="E148" i="4"/>
  <c r="I146" i="4"/>
  <c r="I152" i="4"/>
  <c r="Q159" i="4"/>
  <c r="S145" i="4"/>
  <c r="I159" i="4"/>
  <c r="E160" i="4"/>
  <c r="I164" i="4"/>
  <c r="AI170" i="4"/>
  <c r="AI169" i="4" s="1"/>
  <c r="AK169" i="4"/>
  <c r="E177" i="4"/>
  <c r="G176" i="4"/>
  <c r="E176" i="4" s="1"/>
  <c r="W183" i="4"/>
  <c r="AA169" i="4"/>
  <c r="E185" i="4"/>
  <c r="G183" i="4"/>
  <c r="E183" i="4" s="1"/>
  <c r="E189" i="4"/>
  <c r="G188" i="4"/>
  <c r="E188" i="4" s="1"/>
  <c r="U193" i="4"/>
  <c r="Q194" i="4"/>
  <c r="W200" i="4"/>
  <c r="W193" i="4" s="1"/>
  <c r="Y193" i="4"/>
  <c r="E204" i="4"/>
  <c r="Q207" i="4"/>
  <c r="S193" i="4"/>
  <c r="E208" i="4"/>
  <c r="E209" i="4"/>
  <c r="G207" i="4"/>
  <c r="E207" i="4" s="1"/>
  <c r="E240" i="4"/>
  <c r="Q242" i="4"/>
  <c r="Q241" i="4" s="1"/>
  <c r="AA241" i="4"/>
  <c r="AI242" i="4"/>
  <c r="AI241" i="4" s="1"/>
  <c r="AK241" i="4"/>
  <c r="AC248" i="4"/>
  <c r="AC241" i="4" s="1"/>
  <c r="E249" i="4"/>
  <c r="G248" i="4"/>
  <c r="E248" i="4" s="1"/>
  <c r="W255" i="4"/>
  <c r="E262" i="4"/>
  <c r="G260" i="4"/>
  <c r="O265" i="4"/>
  <c r="K266" i="4"/>
  <c r="W272" i="4"/>
  <c r="AA265" i="4"/>
  <c r="E274" i="4"/>
  <c r="G272" i="4"/>
  <c r="K303" i="4"/>
  <c r="M289" i="4"/>
  <c r="AO303" i="4"/>
  <c r="AS289" i="4"/>
  <c r="E310" i="4"/>
  <c r="G308" i="4"/>
  <c r="E308" i="4" s="1"/>
  <c r="O313" i="4"/>
  <c r="K314" i="4"/>
  <c r="K313" i="4" s="1"/>
  <c r="W320" i="4"/>
  <c r="AA313" i="4"/>
  <c r="G90" i="4"/>
  <c r="E90" i="4" s="1"/>
  <c r="M95" i="4"/>
  <c r="AK95" i="4"/>
  <c r="G102" i="4"/>
  <c r="E102" i="4" s="1"/>
  <c r="G110" i="4"/>
  <c r="E110" i="4" s="1"/>
  <c r="S120" i="4"/>
  <c r="AQ120" i="4"/>
  <c r="Y145" i="4"/>
  <c r="G146" i="4"/>
  <c r="Y169" i="4"/>
  <c r="G170" i="4"/>
  <c r="I260" i="4"/>
  <c r="I241" i="4" s="1"/>
  <c r="E261" i="4"/>
  <c r="AM265" i="4"/>
  <c r="AI266" i="4"/>
  <c r="Q272" i="4"/>
  <c r="Q265" i="4" s="1"/>
  <c r="S265" i="4"/>
  <c r="I272" i="4"/>
  <c r="E273" i="4"/>
  <c r="Q279" i="4"/>
  <c r="U265" i="4"/>
  <c r="W289" i="4"/>
  <c r="AI303" i="4"/>
  <c r="AK289" i="4"/>
  <c r="I308" i="4"/>
  <c r="E309" i="4"/>
  <c r="AM313" i="4"/>
  <c r="AI314" i="4"/>
  <c r="AI313" i="4" s="1"/>
  <c r="Q320" i="4"/>
  <c r="Q313" i="4" s="1"/>
  <c r="S313" i="4"/>
  <c r="E322" i="4"/>
  <c r="G320" i="4"/>
  <c r="E320" i="4" s="1"/>
  <c r="AI327" i="4"/>
  <c r="AK313" i="4"/>
  <c r="E330" i="4"/>
  <c r="G327" i="4"/>
  <c r="E327" i="4" s="1"/>
  <c r="I332" i="4"/>
  <c r="E333" i="4"/>
  <c r="G338" i="4"/>
  <c r="AM337" i="4"/>
  <c r="AI338" i="4"/>
  <c r="AI337" i="4" s="1"/>
  <c r="AO344" i="4"/>
  <c r="AO337" i="4" s="1"/>
  <c r="AQ337" i="4"/>
  <c r="G428" i="4"/>
  <c r="K427" i="4"/>
  <c r="AC431" i="4"/>
  <c r="AF424" i="4"/>
  <c r="AC424" i="4" s="1"/>
  <c r="S217" i="4"/>
  <c r="AQ217" i="4"/>
  <c r="G231" i="4"/>
  <c r="E231" i="4" s="1"/>
  <c r="S241" i="4"/>
  <c r="AQ241" i="4"/>
  <c r="G255" i="4"/>
  <c r="E255" i="4" s="1"/>
  <c r="G266" i="4"/>
  <c r="AC266" i="4"/>
  <c r="AC265" i="4" s="1"/>
  <c r="AE265" i="4"/>
  <c r="E269" i="4"/>
  <c r="I266" i="4"/>
  <c r="AO272" i="4"/>
  <c r="AQ265" i="4"/>
  <c r="K279" i="4"/>
  <c r="M265" i="4"/>
  <c r="AO279" i="4"/>
  <c r="AS265" i="4"/>
  <c r="E286" i="4"/>
  <c r="G284" i="4"/>
  <c r="E284" i="4" s="1"/>
  <c r="O289" i="4"/>
  <c r="K290" i="4"/>
  <c r="K289" i="4" s="1"/>
  <c r="E298" i="4"/>
  <c r="G296" i="4"/>
  <c r="G289" i="4" s="1"/>
  <c r="E305" i="4"/>
  <c r="I303" i="4"/>
  <c r="G314" i="4"/>
  <c r="AC314" i="4"/>
  <c r="AC313" i="4" s="1"/>
  <c r="AE313" i="4"/>
  <c r="E317" i="4"/>
  <c r="I314" i="4"/>
  <c r="I320" i="4"/>
  <c r="E321" i="4"/>
  <c r="E329" i="4"/>
  <c r="I327" i="4"/>
  <c r="AC338" i="4"/>
  <c r="AC337" i="4" s="1"/>
  <c r="AE337" i="4"/>
  <c r="W344" i="4"/>
  <c r="W337" i="4" s="1"/>
  <c r="AA337" i="4"/>
  <c r="G390" i="4"/>
  <c r="K389" i="4"/>
  <c r="G389" i="4" s="1"/>
  <c r="AC443" i="4"/>
  <c r="AF435" i="4"/>
  <c r="AC435" i="4" s="1"/>
  <c r="W265" i="4"/>
  <c r="AI279" i="4"/>
  <c r="AK265" i="4"/>
  <c r="I284" i="4"/>
  <c r="E285" i="4"/>
  <c r="AA289" i="4"/>
  <c r="AM289" i="4"/>
  <c r="AI290" i="4"/>
  <c r="AI289" i="4" s="1"/>
  <c r="I296" i="4"/>
  <c r="E297" i="4"/>
  <c r="Q303" i="4"/>
  <c r="Q289" i="4" s="1"/>
  <c r="U289" i="4"/>
  <c r="W313" i="4"/>
  <c r="AO320" i="4"/>
  <c r="AO313" i="4" s="1"/>
  <c r="AQ313" i="4"/>
  <c r="Q327" i="4"/>
  <c r="U313" i="4"/>
  <c r="O337" i="4"/>
  <c r="K338" i="4"/>
  <c r="K337" i="4" s="1"/>
  <c r="Q344" i="4"/>
  <c r="S337" i="4"/>
  <c r="E346" i="4"/>
  <c r="G344" i="4"/>
  <c r="E344" i="4" s="1"/>
  <c r="Q351" i="4"/>
  <c r="U337" i="4"/>
  <c r="S383" i="4"/>
  <c r="Z380" i="4"/>
  <c r="S380" i="4" s="1"/>
  <c r="G386" i="4"/>
  <c r="K383" i="4"/>
  <c r="G416" i="4"/>
  <c r="K413" i="4"/>
  <c r="G413" i="4" s="1"/>
  <c r="AL420" i="4"/>
  <c r="AR413" i="4"/>
  <c r="AL413" i="4" s="1"/>
  <c r="G439" i="4"/>
  <c r="K438" i="4"/>
  <c r="G279" i="4"/>
  <c r="S289" i="4"/>
  <c r="AQ289" i="4"/>
  <c r="G303" i="4"/>
  <c r="E357" i="4"/>
  <c r="G356" i="4"/>
  <c r="E356" i="4" s="1"/>
  <c r="S394" i="4"/>
  <c r="Z391" i="4"/>
  <c r="S391" i="4" s="1"/>
  <c r="O486" i="4"/>
  <c r="AR485" i="4"/>
  <c r="AL485" i="4" s="1"/>
  <c r="Z485" i="4"/>
  <c r="O488" i="4"/>
  <c r="G488" i="4" s="1"/>
  <c r="AC493" i="4"/>
  <c r="K493" i="4"/>
  <c r="G493" i="4" s="1"/>
  <c r="S518" i="4"/>
  <c r="W515" i="4"/>
  <c r="S515" i="4" s="1"/>
  <c r="K518" i="4"/>
  <c r="K394" i="4"/>
  <c r="S405" i="4"/>
  <c r="Z402" i="4"/>
  <c r="S402" i="4" s="1"/>
  <c r="G425" i="4"/>
  <c r="S427" i="4"/>
  <c r="Z424" i="4"/>
  <c r="S424" i="4" s="1"/>
  <c r="G436" i="4"/>
  <c r="S438" i="4"/>
  <c r="Z435" i="4"/>
  <c r="S435" i="4" s="1"/>
  <c r="S455" i="4"/>
  <c r="AC501" i="4"/>
  <c r="K501" i="4"/>
  <c r="G501" i="4" s="1"/>
  <c r="G516" i="4"/>
  <c r="AL516" i="4"/>
  <c r="AO515" i="4"/>
  <c r="AL515" i="4" s="1"/>
  <c r="S416" i="4"/>
  <c r="Z413" i="4"/>
  <c r="S413" i="4" s="1"/>
  <c r="K441" i="4"/>
  <c r="G441" i="4" s="1"/>
  <c r="S448" i="4"/>
  <c r="K448" i="4"/>
  <c r="W445" i="4"/>
  <c r="S445" i="4" s="1"/>
  <c r="AL453" i="4"/>
  <c r="AO445" i="4"/>
  <c r="AL445" i="4" s="1"/>
  <c r="G446" i="4"/>
  <c r="Z445" i="4"/>
  <c r="O448" i="4"/>
  <c r="O445" i="4" s="1"/>
  <c r="AC461" i="4"/>
  <c r="K461" i="4"/>
  <c r="G461" i="4" s="1"/>
  <c r="O465" i="4"/>
  <c r="Z465" i="4"/>
  <c r="O468" i="4"/>
  <c r="AC473" i="4"/>
  <c r="K473" i="4"/>
  <c r="G473" i="4" s="1"/>
  <c r="AL478" i="4"/>
  <c r="AC486" i="4"/>
  <c r="K486" i="4"/>
  <c r="AL498" i="4"/>
  <c r="AL506" i="4"/>
  <c r="S508" i="4"/>
  <c r="AL523" i="4"/>
  <c r="K523" i="4"/>
  <c r="G523" i="4" s="1"/>
  <c r="K453" i="4"/>
  <c r="G453" i="4" s="1"/>
  <c r="K458" i="4"/>
  <c r="AR465" i="4"/>
  <c r="AL465" i="4" s="1"/>
  <c r="AC466" i="4"/>
  <c r="K466" i="4"/>
  <c r="O478" i="4"/>
  <c r="O475" i="4" s="1"/>
  <c r="AR475" i="4"/>
  <c r="O498" i="4"/>
  <c r="O495" i="4" s="1"/>
  <c r="AR495" i="4"/>
  <c r="AL495" i="4" s="1"/>
  <c r="Z505" i="4"/>
  <c r="S505" i="4" s="1"/>
  <c r="O508" i="4"/>
  <c r="O505" i="4" s="1"/>
  <c r="G511" i="4"/>
  <c r="AC513" i="4"/>
  <c r="K513" i="4"/>
  <c r="G513" i="4" s="1"/>
  <c r="O515" i="4"/>
  <c r="S521" i="4"/>
  <c r="K521" i="4"/>
  <c r="AL446" i="4"/>
  <c r="AC448" i="4"/>
  <c r="AI445" i="4"/>
  <c r="AC445" i="4" s="1"/>
  <c r="O458" i="4"/>
  <c r="O455" i="4" s="1"/>
  <c r="AR455" i="4"/>
  <c r="AL461" i="4"/>
  <c r="S463" i="4"/>
  <c r="G468" i="4"/>
  <c r="AL473" i="4"/>
  <c r="S475" i="4"/>
  <c r="G476" i="4"/>
  <c r="AC478" i="4"/>
  <c r="K478" i="4"/>
  <c r="AF475" i="4"/>
  <c r="AC475" i="4" s="1"/>
  <c r="AF485" i="4"/>
  <c r="AL486" i="4"/>
  <c r="S488" i="4"/>
  <c r="Z495" i="4"/>
  <c r="S495" i="4" s="1"/>
  <c r="G496" i="4"/>
  <c r="AC498" i="4"/>
  <c r="K498" i="4"/>
  <c r="AF495" i="4"/>
  <c r="AC495" i="4" s="1"/>
  <c r="AR505" i="4"/>
  <c r="AL505" i="4" s="1"/>
  <c r="AC506" i="4"/>
  <c r="K506" i="4"/>
  <c r="AI515" i="4"/>
  <c r="AC515" i="4" s="1"/>
  <c r="O518" i="4"/>
  <c r="O521" i="4"/>
  <c r="G524" i="4"/>
  <c r="AO455" i="4"/>
  <c r="AL455" i="4" s="1"/>
  <c r="W465" i="4"/>
  <c r="S465" i="4" s="1"/>
  <c r="AI465" i="4"/>
  <c r="AC465" i="4" s="1"/>
  <c r="AO475" i="4"/>
  <c r="W485" i="4"/>
  <c r="S485" i="4" s="1"/>
  <c r="AI485" i="4"/>
  <c r="I289" i="4" l="1"/>
  <c r="G241" i="4"/>
  <c r="E242" i="4"/>
  <c r="E241" i="4" s="1"/>
  <c r="I120" i="4"/>
  <c r="AL475" i="4"/>
  <c r="K505" i="4"/>
  <c r="G505" i="4" s="1"/>
  <c r="G506" i="4"/>
  <c r="G498" i="4"/>
  <c r="K495" i="4"/>
  <c r="G495" i="4" s="1"/>
  <c r="G478" i="4"/>
  <c r="K475" i="4"/>
  <c r="G475" i="4" s="1"/>
  <c r="G518" i="4"/>
  <c r="O485" i="4"/>
  <c r="G383" i="4"/>
  <c r="K380" i="4"/>
  <c r="G380" i="4" s="1"/>
  <c r="AO265" i="4"/>
  <c r="E338" i="4"/>
  <c r="E337" i="4" s="1"/>
  <c r="G337" i="4"/>
  <c r="AI265" i="4"/>
  <c r="G169" i="4"/>
  <c r="E170" i="4"/>
  <c r="E169" i="4" s="1"/>
  <c r="I145" i="4"/>
  <c r="E46" i="4"/>
  <c r="E45" i="4" s="1"/>
  <c r="G45" i="4"/>
  <c r="E164" i="4"/>
  <c r="E135" i="4"/>
  <c r="I70" i="4"/>
  <c r="E71" i="4"/>
  <c r="E70" i="4" s="1"/>
  <c r="W241" i="4"/>
  <c r="E200" i="4"/>
  <c r="E193" i="4" s="1"/>
  <c r="G193" i="4"/>
  <c r="E52" i="4"/>
  <c r="G458" i="4"/>
  <c r="E279" i="4"/>
  <c r="Q337" i="4"/>
  <c r="E296" i="4"/>
  <c r="I265" i="4"/>
  <c r="E266" i="4"/>
  <c r="G265" i="4"/>
  <c r="E272" i="4"/>
  <c r="K265" i="4"/>
  <c r="E21" i="4"/>
  <c r="E20" i="4" s="1"/>
  <c r="G20" i="4"/>
  <c r="E290" i="4"/>
  <c r="G405" i="4"/>
  <c r="K402" i="4"/>
  <c r="G402" i="4" s="1"/>
  <c r="E332" i="4"/>
  <c r="E218" i="4"/>
  <c r="E217" i="4" s="1"/>
  <c r="G217" i="4"/>
  <c r="AO193" i="4"/>
  <c r="K485" i="4"/>
  <c r="G486" i="4"/>
  <c r="G394" i="4"/>
  <c r="K391" i="4"/>
  <c r="G391" i="4" s="1"/>
  <c r="E260" i="4"/>
  <c r="G508" i="4"/>
  <c r="G521" i="4"/>
  <c r="K465" i="4"/>
  <c r="G465" i="4" s="1"/>
  <c r="G466" i="4"/>
  <c r="K515" i="4"/>
  <c r="G515" i="4" s="1"/>
  <c r="AC485" i="4"/>
  <c r="G448" i="4"/>
  <c r="K445" i="4"/>
  <c r="G445" i="4" s="1"/>
  <c r="E303" i="4"/>
  <c r="G438" i="4"/>
  <c r="K435" i="4"/>
  <c r="G435" i="4" s="1"/>
  <c r="I313" i="4"/>
  <c r="E314" i="4"/>
  <c r="E313" i="4" s="1"/>
  <c r="G313" i="4"/>
  <c r="G427" i="4"/>
  <c r="K424" i="4"/>
  <c r="G424" i="4" s="1"/>
  <c r="G145" i="4"/>
  <c r="E146" i="4"/>
  <c r="Q193" i="4"/>
  <c r="E159" i="4"/>
  <c r="E152" i="4"/>
  <c r="E140" i="4"/>
  <c r="E127" i="4"/>
  <c r="E120" i="4" s="1"/>
  <c r="E115" i="4"/>
  <c r="AO145" i="4"/>
  <c r="E96" i="4"/>
  <c r="G95" i="4"/>
  <c r="K455" i="4"/>
  <c r="G455" i="4" s="1"/>
  <c r="E289" i="4" l="1"/>
  <c r="G485" i="4"/>
  <c r="E265" i="4"/>
  <c r="E95" i="4"/>
  <c r="E145" i="4"/>
  <c r="S533" i="3" l="1"/>
  <c r="P533" i="3"/>
  <c r="M533" i="3"/>
  <c r="J533" i="3"/>
  <c r="J532" i="3" s="1"/>
  <c r="J524" i="3" s="1"/>
  <c r="F533" i="3"/>
  <c r="C533" i="3"/>
  <c r="U532" i="3"/>
  <c r="T532" i="3"/>
  <c r="S532" i="3"/>
  <c r="R532" i="3"/>
  <c r="Q532" i="3"/>
  <c r="P532" i="3"/>
  <c r="O532" i="3"/>
  <c r="N532" i="3"/>
  <c r="M532" i="3"/>
  <c r="L532" i="3"/>
  <c r="K532" i="3"/>
  <c r="H532" i="3"/>
  <c r="G532" i="3"/>
  <c r="F532" i="3"/>
  <c r="E532" i="3"/>
  <c r="D532" i="3"/>
  <c r="C532" i="3"/>
  <c r="S531" i="3"/>
  <c r="P531" i="3"/>
  <c r="M531" i="3"/>
  <c r="J531" i="3"/>
  <c r="J530" i="3" s="1"/>
  <c r="F531" i="3"/>
  <c r="C531" i="3"/>
  <c r="U530" i="3"/>
  <c r="T530" i="3"/>
  <c r="S530" i="3"/>
  <c r="R530" i="3"/>
  <c r="Q530" i="3"/>
  <c r="P530" i="3"/>
  <c r="O530" i="3"/>
  <c r="N530" i="3"/>
  <c r="M530" i="3"/>
  <c r="L530" i="3"/>
  <c r="K530" i="3"/>
  <c r="H530" i="3"/>
  <c r="G530" i="3"/>
  <c r="F530" i="3"/>
  <c r="E530" i="3"/>
  <c r="D530" i="3"/>
  <c r="C530" i="3"/>
  <c r="S529" i="3"/>
  <c r="P529" i="3"/>
  <c r="M529" i="3"/>
  <c r="J529" i="3"/>
  <c r="F529" i="3"/>
  <c r="C529" i="3"/>
  <c r="S528" i="3"/>
  <c r="P528" i="3"/>
  <c r="P527" i="3" s="1"/>
  <c r="P524" i="3" s="1"/>
  <c r="M528" i="3"/>
  <c r="J528" i="3"/>
  <c r="F528" i="3"/>
  <c r="C528" i="3"/>
  <c r="C527" i="3" s="1"/>
  <c r="C524" i="3" s="1"/>
  <c r="U527" i="3"/>
  <c r="T527" i="3"/>
  <c r="S527" i="3"/>
  <c r="R527" i="3"/>
  <c r="Q527" i="3"/>
  <c r="O527" i="3"/>
  <c r="N527" i="3"/>
  <c r="M527" i="3"/>
  <c r="L527" i="3"/>
  <c r="K527" i="3"/>
  <c r="J527" i="3"/>
  <c r="H527" i="3"/>
  <c r="G527" i="3"/>
  <c r="F527" i="3"/>
  <c r="D527" i="3"/>
  <c r="S526" i="3"/>
  <c r="P526" i="3"/>
  <c r="M526" i="3"/>
  <c r="J526" i="3"/>
  <c r="F526" i="3"/>
  <c r="C526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H525" i="3"/>
  <c r="G525" i="3"/>
  <c r="F525" i="3"/>
  <c r="E525" i="3"/>
  <c r="D525" i="3"/>
  <c r="C525" i="3"/>
  <c r="U524" i="3"/>
  <c r="T524" i="3"/>
  <c r="S524" i="3"/>
  <c r="R524" i="3"/>
  <c r="Q524" i="3"/>
  <c r="O524" i="3"/>
  <c r="N524" i="3"/>
  <c r="M524" i="3"/>
  <c r="L524" i="3"/>
  <c r="K524" i="3"/>
  <c r="H524" i="3"/>
  <c r="G524" i="3"/>
  <c r="F524" i="3"/>
  <c r="E524" i="3"/>
  <c r="D524" i="3"/>
  <c r="S523" i="3"/>
  <c r="P523" i="3"/>
  <c r="M523" i="3"/>
  <c r="J523" i="3"/>
  <c r="F523" i="3"/>
  <c r="C523" i="3"/>
  <c r="U522" i="3"/>
  <c r="T522" i="3"/>
  <c r="S522" i="3"/>
  <c r="R522" i="3"/>
  <c r="Q522" i="3"/>
  <c r="Q514" i="3" s="1"/>
  <c r="P522" i="3"/>
  <c r="O522" i="3"/>
  <c r="N522" i="3"/>
  <c r="M522" i="3"/>
  <c r="L522" i="3"/>
  <c r="K522" i="3"/>
  <c r="J522" i="3"/>
  <c r="H522" i="3"/>
  <c r="G522" i="3"/>
  <c r="F522" i="3"/>
  <c r="E522" i="3"/>
  <c r="D522" i="3"/>
  <c r="C522" i="3"/>
  <c r="S521" i="3"/>
  <c r="P521" i="3"/>
  <c r="M521" i="3"/>
  <c r="J521" i="3"/>
  <c r="F521" i="3"/>
  <c r="C521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H520" i="3"/>
  <c r="G520" i="3"/>
  <c r="F520" i="3"/>
  <c r="E520" i="3"/>
  <c r="D520" i="3"/>
  <c r="C520" i="3"/>
  <c r="S519" i="3"/>
  <c r="P519" i="3"/>
  <c r="M519" i="3"/>
  <c r="M517" i="3" s="1"/>
  <c r="J519" i="3"/>
  <c r="F519" i="3"/>
  <c r="C519" i="3"/>
  <c r="S518" i="3"/>
  <c r="P518" i="3"/>
  <c r="M518" i="3"/>
  <c r="J518" i="3"/>
  <c r="F518" i="3"/>
  <c r="F517" i="3" s="1"/>
  <c r="C518" i="3"/>
  <c r="U517" i="3"/>
  <c r="T517" i="3"/>
  <c r="S517" i="3"/>
  <c r="R517" i="3"/>
  <c r="Q517" i="3"/>
  <c r="P517" i="3"/>
  <c r="O517" i="3"/>
  <c r="N517" i="3"/>
  <c r="L517" i="3"/>
  <c r="K517" i="3"/>
  <c r="J517" i="3"/>
  <c r="H517" i="3"/>
  <c r="G517" i="3"/>
  <c r="E517" i="3"/>
  <c r="D517" i="3"/>
  <c r="C517" i="3"/>
  <c r="S516" i="3"/>
  <c r="P516" i="3"/>
  <c r="M516" i="3"/>
  <c r="J516" i="3"/>
  <c r="F516" i="3"/>
  <c r="C516" i="3"/>
  <c r="U515" i="3"/>
  <c r="T515" i="3"/>
  <c r="S515" i="3"/>
  <c r="R515" i="3"/>
  <c r="Q515" i="3"/>
  <c r="P515" i="3"/>
  <c r="O515" i="3"/>
  <c r="O514" i="3" s="1"/>
  <c r="N515" i="3"/>
  <c r="M515" i="3"/>
  <c r="L515" i="3"/>
  <c r="K515" i="3"/>
  <c r="K514" i="3" s="1"/>
  <c r="J515" i="3"/>
  <c r="H515" i="3"/>
  <c r="G515" i="3"/>
  <c r="F515" i="3"/>
  <c r="E515" i="3"/>
  <c r="D515" i="3"/>
  <c r="C515" i="3"/>
  <c r="U514" i="3"/>
  <c r="T514" i="3"/>
  <c r="R514" i="3"/>
  <c r="P514" i="3"/>
  <c r="N514" i="3"/>
  <c r="M514" i="3"/>
  <c r="L514" i="3"/>
  <c r="J514" i="3"/>
  <c r="H514" i="3"/>
  <c r="G514" i="3"/>
  <c r="E514" i="3"/>
  <c r="D514" i="3"/>
  <c r="C514" i="3"/>
  <c r="S513" i="3"/>
  <c r="P513" i="3"/>
  <c r="M513" i="3"/>
  <c r="J513" i="3"/>
  <c r="F513" i="3"/>
  <c r="C513" i="3"/>
  <c r="U512" i="3"/>
  <c r="U504" i="3" s="1"/>
  <c r="T512" i="3"/>
  <c r="S512" i="3"/>
  <c r="R512" i="3"/>
  <c r="Q512" i="3"/>
  <c r="P512" i="3"/>
  <c r="O512" i="3"/>
  <c r="N512" i="3"/>
  <c r="M512" i="3"/>
  <c r="M504" i="3" s="1"/>
  <c r="L512" i="3"/>
  <c r="K512" i="3"/>
  <c r="J512" i="3"/>
  <c r="H512" i="3"/>
  <c r="G512" i="3"/>
  <c r="F512" i="3"/>
  <c r="E512" i="3"/>
  <c r="D512" i="3"/>
  <c r="D504" i="3" s="1"/>
  <c r="C512" i="3"/>
  <c r="S511" i="3"/>
  <c r="P511" i="3"/>
  <c r="M511" i="3"/>
  <c r="J511" i="3"/>
  <c r="F511" i="3"/>
  <c r="C511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H510" i="3"/>
  <c r="G510" i="3"/>
  <c r="F510" i="3"/>
  <c r="E510" i="3"/>
  <c r="D510" i="3"/>
  <c r="C510" i="3"/>
  <c r="S509" i="3"/>
  <c r="P509" i="3"/>
  <c r="M509" i="3"/>
  <c r="M507" i="3" s="1"/>
  <c r="J509" i="3"/>
  <c r="F509" i="3"/>
  <c r="C509" i="3"/>
  <c r="S508" i="3"/>
  <c r="P508" i="3"/>
  <c r="M508" i="3"/>
  <c r="J508" i="3"/>
  <c r="F508" i="3"/>
  <c r="F507" i="3" s="1"/>
  <c r="C508" i="3"/>
  <c r="U507" i="3"/>
  <c r="T507" i="3"/>
  <c r="S507" i="3"/>
  <c r="R507" i="3"/>
  <c r="Q507" i="3"/>
  <c r="P507" i="3"/>
  <c r="O507" i="3"/>
  <c r="N507" i="3"/>
  <c r="L507" i="3"/>
  <c r="K507" i="3"/>
  <c r="J507" i="3"/>
  <c r="H507" i="3"/>
  <c r="G507" i="3"/>
  <c r="E507" i="3"/>
  <c r="D507" i="3"/>
  <c r="C507" i="3"/>
  <c r="S506" i="3"/>
  <c r="P506" i="3"/>
  <c r="M506" i="3"/>
  <c r="J506" i="3"/>
  <c r="F506" i="3"/>
  <c r="C506" i="3"/>
  <c r="U505" i="3"/>
  <c r="T505" i="3"/>
  <c r="S505" i="3"/>
  <c r="R505" i="3"/>
  <c r="Q505" i="3"/>
  <c r="P505" i="3"/>
  <c r="O505" i="3"/>
  <c r="N505" i="3"/>
  <c r="M505" i="3"/>
  <c r="L505" i="3"/>
  <c r="K505" i="3"/>
  <c r="K504" i="3" s="1"/>
  <c r="J505" i="3"/>
  <c r="H505" i="3"/>
  <c r="G505" i="3"/>
  <c r="F505" i="3"/>
  <c r="E505" i="3"/>
  <c r="D505" i="3"/>
  <c r="C505" i="3"/>
  <c r="T504" i="3"/>
  <c r="R504" i="3"/>
  <c r="Q504" i="3"/>
  <c r="P504" i="3"/>
  <c r="N504" i="3"/>
  <c r="L504" i="3"/>
  <c r="J504" i="3"/>
  <c r="H504" i="3"/>
  <c r="G504" i="3"/>
  <c r="E504" i="3"/>
  <c r="C504" i="3"/>
  <c r="S503" i="3"/>
  <c r="P503" i="3"/>
  <c r="M503" i="3"/>
  <c r="M502" i="3" s="1"/>
  <c r="J503" i="3"/>
  <c r="J502" i="3" s="1"/>
  <c r="F503" i="3"/>
  <c r="U502" i="3"/>
  <c r="T502" i="3"/>
  <c r="S502" i="3"/>
  <c r="R502" i="3"/>
  <c r="Q502" i="3"/>
  <c r="P502" i="3"/>
  <c r="O502" i="3"/>
  <c r="N502" i="3"/>
  <c r="L502" i="3"/>
  <c r="K502" i="3"/>
  <c r="H502" i="3"/>
  <c r="G502" i="3"/>
  <c r="F502" i="3"/>
  <c r="S501" i="3"/>
  <c r="P501" i="3"/>
  <c r="M501" i="3"/>
  <c r="M500" i="3" s="1"/>
  <c r="J501" i="3"/>
  <c r="J500" i="3" s="1"/>
  <c r="F501" i="3"/>
  <c r="U500" i="3"/>
  <c r="T500" i="3"/>
  <c r="S500" i="3"/>
  <c r="R500" i="3"/>
  <c r="Q500" i="3"/>
  <c r="P500" i="3"/>
  <c r="O500" i="3"/>
  <c r="N500" i="3"/>
  <c r="L500" i="3"/>
  <c r="K500" i="3"/>
  <c r="H500" i="3"/>
  <c r="G500" i="3"/>
  <c r="F500" i="3"/>
  <c r="S499" i="3"/>
  <c r="P499" i="3"/>
  <c r="M499" i="3"/>
  <c r="J499" i="3"/>
  <c r="F499" i="3"/>
  <c r="S498" i="3"/>
  <c r="S497" i="3" s="1"/>
  <c r="P498" i="3"/>
  <c r="P497" i="3" s="1"/>
  <c r="M498" i="3"/>
  <c r="J498" i="3"/>
  <c r="F498" i="3"/>
  <c r="F497" i="3" s="1"/>
  <c r="U497" i="3"/>
  <c r="T497" i="3"/>
  <c r="R497" i="3"/>
  <c r="Q497" i="3"/>
  <c r="O497" i="3"/>
  <c r="N497" i="3"/>
  <c r="M497" i="3"/>
  <c r="L497" i="3"/>
  <c r="K497" i="3"/>
  <c r="J497" i="3"/>
  <c r="H497" i="3"/>
  <c r="G497" i="3"/>
  <c r="S496" i="3"/>
  <c r="S495" i="3" s="1"/>
  <c r="P496" i="3"/>
  <c r="P495" i="3" s="1"/>
  <c r="M496" i="3"/>
  <c r="J496" i="3"/>
  <c r="F496" i="3"/>
  <c r="U495" i="3"/>
  <c r="U494" i="3" s="1"/>
  <c r="T495" i="3"/>
  <c r="R495" i="3"/>
  <c r="R494" i="3" s="1"/>
  <c r="Q495" i="3"/>
  <c r="O495" i="3"/>
  <c r="N495" i="3"/>
  <c r="N494" i="3" s="1"/>
  <c r="M495" i="3"/>
  <c r="M494" i="3" s="1"/>
  <c r="L495" i="3"/>
  <c r="J495" i="3" s="1"/>
  <c r="K495" i="3"/>
  <c r="H495" i="3"/>
  <c r="H494" i="3" s="1"/>
  <c r="G495" i="3"/>
  <c r="F495" i="3" s="1"/>
  <c r="F494" i="3" s="1"/>
  <c r="T494" i="3"/>
  <c r="P494" i="3"/>
  <c r="O494" i="3"/>
  <c r="L494" i="3"/>
  <c r="K494" i="3"/>
  <c r="G494" i="3"/>
  <c r="S493" i="3"/>
  <c r="P493" i="3"/>
  <c r="M493" i="3"/>
  <c r="J493" i="3"/>
  <c r="F493" i="3"/>
  <c r="C493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H492" i="3"/>
  <c r="G492" i="3"/>
  <c r="F492" i="3"/>
  <c r="E492" i="3"/>
  <c r="D492" i="3"/>
  <c r="C492" i="3"/>
  <c r="S491" i="3"/>
  <c r="P491" i="3"/>
  <c r="M491" i="3"/>
  <c r="J491" i="3"/>
  <c r="F491" i="3"/>
  <c r="C491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H490" i="3"/>
  <c r="G490" i="3"/>
  <c r="F490" i="3"/>
  <c r="E490" i="3"/>
  <c r="D490" i="3"/>
  <c r="C490" i="3"/>
  <c r="S489" i="3"/>
  <c r="P489" i="3"/>
  <c r="M489" i="3"/>
  <c r="M487" i="3" s="1"/>
  <c r="J489" i="3"/>
  <c r="F489" i="3"/>
  <c r="C489" i="3"/>
  <c r="S488" i="3"/>
  <c r="P488" i="3"/>
  <c r="M488" i="3"/>
  <c r="J488" i="3"/>
  <c r="F488" i="3"/>
  <c r="C488" i="3"/>
  <c r="U487" i="3"/>
  <c r="T487" i="3"/>
  <c r="S487" i="3"/>
  <c r="R487" i="3"/>
  <c r="Q487" i="3"/>
  <c r="P487" i="3"/>
  <c r="O487" i="3"/>
  <c r="N487" i="3"/>
  <c r="L487" i="3"/>
  <c r="K487" i="3"/>
  <c r="J487" i="3"/>
  <c r="H487" i="3"/>
  <c r="G487" i="3"/>
  <c r="F487" i="3"/>
  <c r="E487" i="3"/>
  <c r="D487" i="3"/>
  <c r="C487" i="3"/>
  <c r="S486" i="3"/>
  <c r="P486" i="3"/>
  <c r="M486" i="3"/>
  <c r="J486" i="3"/>
  <c r="F486" i="3"/>
  <c r="C486" i="3"/>
  <c r="U485" i="3"/>
  <c r="T485" i="3"/>
  <c r="S485" i="3"/>
  <c r="S484" i="3" s="1"/>
  <c r="R485" i="3"/>
  <c r="Q485" i="3"/>
  <c r="P485" i="3"/>
  <c r="O485" i="3"/>
  <c r="O484" i="3" s="1"/>
  <c r="N485" i="3"/>
  <c r="L485" i="3"/>
  <c r="K485" i="3"/>
  <c r="H485" i="3"/>
  <c r="G485" i="3"/>
  <c r="F485" i="3"/>
  <c r="E485" i="3"/>
  <c r="C485" i="3" s="1"/>
  <c r="C484" i="3" s="1"/>
  <c r="D485" i="3"/>
  <c r="U484" i="3"/>
  <c r="T484" i="3"/>
  <c r="R484" i="3"/>
  <c r="Q484" i="3"/>
  <c r="P484" i="3"/>
  <c r="N484" i="3"/>
  <c r="L484" i="3"/>
  <c r="H484" i="3"/>
  <c r="G484" i="3"/>
  <c r="E484" i="3"/>
  <c r="D484" i="3"/>
  <c r="S483" i="3"/>
  <c r="P483" i="3"/>
  <c r="M483" i="3"/>
  <c r="J483" i="3"/>
  <c r="F483" i="3"/>
  <c r="C483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H482" i="3"/>
  <c r="G482" i="3"/>
  <c r="F482" i="3"/>
  <c r="E482" i="3"/>
  <c r="D482" i="3"/>
  <c r="C482" i="3"/>
  <c r="S481" i="3"/>
  <c r="P481" i="3"/>
  <c r="M481" i="3"/>
  <c r="J481" i="3"/>
  <c r="F481" i="3"/>
  <c r="C481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H480" i="3"/>
  <c r="G480" i="3"/>
  <c r="F480" i="3"/>
  <c r="E480" i="3"/>
  <c r="D480" i="3"/>
  <c r="C480" i="3"/>
  <c r="S479" i="3"/>
  <c r="P479" i="3"/>
  <c r="M479" i="3"/>
  <c r="M477" i="3" s="1"/>
  <c r="J479" i="3"/>
  <c r="F479" i="3"/>
  <c r="C479" i="3"/>
  <c r="S478" i="3"/>
  <c r="P478" i="3"/>
  <c r="M478" i="3"/>
  <c r="J478" i="3"/>
  <c r="F478" i="3"/>
  <c r="C478" i="3"/>
  <c r="U477" i="3"/>
  <c r="T477" i="3"/>
  <c r="S477" i="3"/>
  <c r="R477" i="3"/>
  <c r="Q477" i="3"/>
  <c r="P477" i="3"/>
  <c r="O477" i="3"/>
  <c r="N477" i="3"/>
  <c r="L477" i="3"/>
  <c r="K477" i="3"/>
  <c r="J477" i="3"/>
  <c r="H477" i="3"/>
  <c r="G477" i="3"/>
  <c r="F477" i="3"/>
  <c r="E477" i="3"/>
  <c r="D477" i="3"/>
  <c r="C477" i="3"/>
  <c r="S476" i="3"/>
  <c r="P476" i="3"/>
  <c r="M476" i="3"/>
  <c r="J476" i="3"/>
  <c r="F476" i="3"/>
  <c r="C476" i="3"/>
  <c r="U475" i="3"/>
  <c r="T475" i="3"/>
  <c r="S475" i="3"/>
  <c r="S474" i="3" s="1"/>
  <c r="R475" i="3"/>
  <c r="Q475" i="3"/>
  <c r="P475" i="3"/>
  <c r="O475" i="3"/>
  <c r="O474" i="3" s="1"/>
  <c r="N475" i="3"/>
  <c r="L475" i="3"/>
  <c r="K475" i="3"/>
  <c r="H475" i="3"/>
  <c r="G475" i="3"/>
  <c r="F475" i="3"/>
  <c r="F474" i="3" s="1"/>
  <c r="E475" i="3"/>
  <c r="C475" i="3" s="1"/>
  <c r="C474" i="3" s="1"/>
  <c r="D475" i="3"/>
  <c r="U474" i="3"/>
  <c r="T474" i="3"/>
  <c r="R474" i="3"/>
  <c r="Q474" i="3"/>
  <c r="P474" i="3"/>
  <c r="N474" i="3"/>
  <c r="L474" i="3"/>
  <c r="H474" i="3"/>
  <c r="G474" i="3"/>
  <c r="E474" i="3"/>
  <c r="D474" i="3"/>
  <c r="S473" i="3"/>
  <c r="P473" i="3"/>
  <c r="M473" i="3"/>
  <c r="J473" i="3"/>
  <c r="F473" i="3"/>
  <c r="C473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H472" i="3"/>
  <c r="G472" i="3"/>
  <c r="F472" i="3"/>
  <c r="E472" i="3"/>
  <c r="D472" i="3"/>
  <c r="C472" i="3"/>
  <c r="S471" i="3"/>
  <c r="P471" i="3"/>
  <c r="M471" i="3"/>
  <c r="J471" i="3"/>
  <c r="F471" i="3"/>
  <c r="C471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H470" i="3"/>
  <c r="G470" i="3"/>
  <c r="F470" i="3"/>
  <c r="E470" i="3"/>
  <c r="D470" i="3"/>
  <c r="C470" i="3"/>
  <c r="S469" i="3"/>
  <c r="P469" i="3"/>
  <c r="M469" i="3"/>
  <c r="M467" i="3" s="1"/>
  <c r="J469" i="3"/>
  <c r="F469" i="3"/>
  <c r="C469" i="3"/>
  <c r="S468" i="3"/>
  <c r="P468" i="3"/>
  <c r="M468" i="3"/>
  <c r="J468" i="3"/>
  <c r="F468" i="3"/>
  <c r="C468" i="3"/>
  <c r="U467" i="3"/>
  <c r="T467" i="3"/>
  <c r="S467" i="3"/>
  <c r="R467" i="3"/>
  <c r="Q467" i="3"/>
  <c r="P467" i="3"/>
  <c r="O467" i="3"/>
  <c r="N467" i="3"/>
  <c r="L467" i="3"/>
  <c r="K467" i="3"/>
  <c r="J467" i="3"/>
  <c r="H467" i="3"/>
  <c r="G467" i="3"/>
  <c r="F467" i="3"/>
  <c r="E467" i="3"/>
  <c r="D467" i="3"/>
  <c r="C467" i="3"/>
  <c r="S466" i="3"/>
  <c r="P466" i="3"/>
  <c r="M466" i="3"/>
  <c r="J466" i="3"/>
  <c r="F466" i="3"/>
  <c r="C466" i="3"/>
  <c r="U465" i="3"/>
  <c r="T465" i="3"/>
  <c r="S465" i="3"/>
  <c r="S464" i="3" s="1"/>
  <c r="R465" i="3"/>
  <c r="Q465" i="3"/>
  <c r="P465" i="3"/>
  <c r="O465" i="3"/>
  <c r="O464" i="3" s="1"/>
  <c r="N465" i="3"/>
  <c r="L465" i="3"/>
  <c r="K465" i="3"/>
  <c r="H465" i="3"/>
  <c r="G465" i="3"/>
  <c r="F465" i="3"/>
  <c r="E465" i="3"/>
  <c r="D465" i="3"/>
  <c r="C465" i="3"/>
  <c r="U464" i="3"/>
  <c r="T464" i="3"/>
  <c r="R464" i="3"/>
  <c r="Q464" i="3"/>
  <c r="P464" i="3"/>
  <c r="N464" i="3"/>
  <c r="L464" i="3"/>
  <c r="H464" i="3"/>
  <c r="G464" i="3"/>
  <c r="E464" i="3"/>
  <c r="D464" i="3"/>
  <c r="C464" i="3"/>
  <c r="S463" i="3"/>
  <c r="P463" i="3"/>
  <c r="M463" i="3"/>
  <c r="J463" i="3"/>
  <c r="F463" i="3"/>
  <c r="C463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H462" i="3"/>
  <c r="G462" i="3"/>
  <c r="F462" i="3"/>
  <c r="E462" i="3"/>
  <c r="D462" i="3"/>
  <c r="C462" i="3"/>
  <c r="S461" i="3"/>
  <c r="P461" i="3"/>
  <c r="M461" i="3"/>
  <c r="J461" i="3"/>
  <c r="F461" i="3"/>
  <c r="C461" i="3"/>
  <c r="U460" i="3"/>
  <c r="U454" i="3" s="1"/>
  <c r="T460" i="3"/>
  <c r="S460" i="3"/>
  <c r="R460" i="3"/>
  <c r="Q460" i="3"/>
  <c r="P460" i="3"/>
  <c r="O460" i="3"/>
  <c r="N460" i="3"/>
  <c r="M460" i="3"/>
  <c r="L460" i="3"/>
  <c r="K460" i="3"/>
  <c r="J460" i="3"/>
  <c r="H460" i="3"/>
  <c r="H454" i="3" s="1"/>
  <c r="G460" i="3"/>
  <c r="F460" i="3"/>
  <c r="E460" i="3"/>
  <c r="D460" i="3"/>
  <c r="C460" i="3"/>
  <c r="S459" i="3"/>
  <c r="P459" i="3"/>
  <c r="M459" i="3"/>
  <c r="M457" i="3" s="1"/>
  <c r="J459" i="3"/>
  <c r="F459" i="3"/>
  <c r="C459" i="3"/>
  <c r="S458" i="3"/>
  <c r="P458" i="3"/>
  <c r="M458" i="3"/>
  <c r="J458" i="3"/>
  <c r="F458" i="3"/>
  <c r="C458" i="3"/>
  <c r="U457" i="3"/>
  <c r="T457" i="3"/>
  <c r="S457" i="3"/>
  <c r="R457" i="3"/>
  <c r="Q457" i="3"/>
  <c r="P457" i="3"/>
  <c r="O457" i="3"/>
  <c r="N457" i="3"/>
  <c r="L457" i="3"/>
  <c r="K457" i="3"/>
  <c r="J457" i="3"/>
  <c r="H457" i="3"/>
  <c r="G457" i="3"/>
  <c r="F457" i="3"/>
  <c r="E457" i="3"/>
  <c r="D457" i="3"/>
  <c r="C457" i="3"/>
  <c r="S456" i="3"/>
  <c r="P456" i="3"/>
  <c r="M456" i="3"/>
  <c r="J456" i="3"/>
  <c r="F456" i="3"/>
  <c r="C456" i="3"/>
  <c r="U455" i="3"/>
  <c r="T455" i="3"/>
  <c r="S455" i="3"/>
  <c r="S454" i="3" s="1"/>
  <c r="R455" i="3"/>
  <c r="Q455" i="3"/>
  <c r="P455" i="3"/>
  <c r="O455" i="3"/>
  <c r="O454" i="3" s="1"/>
  <c r="N455" i="3"/>
  <c r="L455" i="3"/>
  <c r="K455" i="3"/>
  <c r="H455" i="3"/>
  <c r="G455" i="3"/>
  <c r="F455" i="3"/>
  <c r="E455" i="3"/>
  <c r="D455" i="3"/>
  <c r="C455" i="3"/>
  <c r="T454" i="3"/>
  <c r="R454" i="3"/>
  <c r="Q454" i="3"/>
  <c r="P454" i="3"/>
  <c r="N454" i="3"/>
  <c r="L454" i="3"/>
  <c r="G454" i="3"/>
  <c r="E454" i="3"/>
  <c r="D454" i="3"/>
  <c r="C454" i="3"/>
  <c r="S453" i="3"/>
  <c r="P453" i="3"/>
  <c r="M453" i="3"/>
  <c r="J453" i="3"/>
  <c r="F453" i="3"/>
  <c r="C453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H452" i="3"/>
  <c r="G452" i="3"/>
  <c r="F452" i="3"/>
  <c r="E452" i="3"/>
  <c r="D452" i="3"/>
  <c r="C452" i="3"/>
  <c r="S451" i="3"/>
  <c r="P451" i="3"/>
  <c r="M451" i="3"/>
  <c r="J451" i="3"/>
  <c r="F451" i="3"/>
  <c r="C451" i="3"/>
  <c r="U450" i="3"/>
  <c r="T450" i="3"/>
  <c r="S450" i="3"/>
  <c r="R450" i="3"/>
  <c r="Q450" i="3"/>
  <c r="Q444" i="3" s="1"/>
  <c r="P450" i="3"/>
  <c r="O450" i="3"/>
  <c r="N450" i="3"/>
  <c r="M450" i="3"/>
  <c r="L450" i="3"/>
  <c r="K450" i="3"/>
  <c r="J450" i="3"/>
  <c r="H450" i="3"/>
  <c r="H444" i="3" s="1"/>
  <c r="G450" i="3"/>
  <c r="F450" i="3"/>
  <c r="E450" i="3"/>
  <c r="D450" i="3"/>
  <c r="C450" i="3"/>
  <c r="S449" i="3"/>
  <c r="P449" i="3"/>
  <c r="M449" i="3"/>
  <c r="M447" i="3" s="1"/>
  <c r="J449" i="3"/>
  <c r="F449" i="3"/>
  <c r="C449" i="3"/>
  <c r="S448" i="3"/>
  <c r="P448" i="3"/>
  <c r="M448" i="3"/>
  <c r="J448" i="3"/>
  <c r="J447" i="3" s="1"/>
  <c r="F448" i="3"/>
  <c r="F447" i="3" s="1"/>
  <c r="C448" i="3"/>
  <c r="U447" i="3"/>
  <c r="T447" i="3"/>
  <c r="S447" i="3"/>
  <c r="R447" i="3"/>
  <c r="Q447" i="3"/>
  <c r="P447" i="3"/>
  <c r="O447" i="3"/>
  <c r="N447" i="3"/>
  <c r="L447" i="3"/>
  <c r="K447" i="3"/>
  <c r="H447" i="3"/>
  <c r="G447" i="3"/>
  <c r="E447" i="3"/>
  <c r="D447" i="3"/>
  <c r="C447" i="3"/>
  <c r="S446" i="3"/>
  <c r="P446" i="3"/>
  <c r="M446" i="3"/>
  <c r="J446" i="3"/>
  <c r="F446" i="3"/>
  <c r="C446" i="3"/>
  <c r="U445" i="3"/>
  <c r="T445" i="3"/>
  <c r="T444" i="3" s="1"/>
  <c r="S445" i="3"/>
  <c r="R445" i="3"/>
  <c r="Q445" i="3"/>
  <c r="P445" i="3"/>
  <c r="P444" i="3" s="1"/>
  <c r="O445" i="3"/>
  <c r="N445" i="3"/>
  <c r="M445" i="3" s="1"/>
  <c r="M444" i="3" s="1"/>
  <c r="L445" i="3"/>
  <c r="L444" i="3" s="1"/>
  <c r="K445" i="3"/>
  <c r="H445" i="3"/>
  <c r="G445" i="3"/>
  <c r="G444" i="3" s="1"/>
  <c r="F445" i="3"/>
  <c r="E445" i="3"/>
  <c r="D445" i="3"/>
  <c r="C445" i="3"/>
  <c r="C444" i="3" s="1"/>
  <c r="U444" i="3"/>
  <c r="R444" i="3"/>
  <c r="N444" i="3"/>
  <c r="E444" i="3"/>
  <c r="D444" i="3"/>
  <c r="S443" i="3"/>
  <c r="P443" i="3"/>
  <c r="P442" i="3" s="1"/>
  <c r="M443" i="3"/>
  <c r="J443" i="3"/>
  <c r="F443" i="3"/>
  <c r="C443" i="3"/>
  <c r="C442" i="3" s="1"/>
  <c r="U442" i="3"/>
  <c r="T442" i="3"/>
  <c r="S442" i="3"/>
  <c r="R442" i="3"/>
  <c r="Q442" i="3"/>
  <c r="O442" i="3"/>
  <c r="N442" i="3"/>
  <c r="M442" i="3"/>
  <c r="L442" i="3"/>
  <c r="K442" i="3"/>
  <c r="J442" i="3"/>
  <c r="H442" i="3"/>
  <c r="G442" i="3"/>
  <c r="F442" i="3"/>
  <c r="E442" i="3"/>
  <c r="D442" i="3"/>
  <c r="S441" i="3"/>
  <c r="P441" i="3"/>
  <c r="P440" i="3" s="1"/>
  <c r="M441" i="3"/>
  <c r="J441" i="3"/>
  <c r="F441" i="3"/>
  <c r="C441" i="3"/>
  <c r="C440" i="3" s="1"/>
  <c r="U440" i="3"/>
  <c r="T440" i="3"/>
  <c r="S440" i="3"/>
  <c r="R440" i="3"/>
  <c r="Q440" i="3"/>
  <c r="O440" i="3"/>
  <c r="N440" i="3"/>
  <c r="M440" i="3"/>
  <c r="L440" i="3"/>
  <c r="K440" i="3"/>
  <c r="J440" i="3"/>
  <c r="H440" i="3"/>
  <c r="G440" i="3"/>
  <c r="F440" i="3"/>
  <c r="E440" i="3"/>
  <c r="D440" i="3"/>
  <c r="S439" i="3"/>
  <c r="P439" i="3"/>
  <c r="M439" i="3"/>
  <c r="J439" i="3"/>
  <c r="F439" i="3"/>
  <c r="C439" i="3"/>
  <c r="S438" i="3"/>
  <c r="S436" i="3" s="1"/>
  <c r="P438" i="3"/>
  <c r="M438" i="3"/>
  <c r="J438" i="3"/>
  <c r="F438" i="3"/>
  <c r="F436" i="3" s="1"/>
  <c r="C438" i="3"/>
  <c r="S437" i="3"/>
  <c r="P437" i="3"/>
  <c r="P436" i="3" s="1"/>
  <c r="M437" i="3"/>
  <c r="J437" i="3"/>
  <c r="F437" i="3"/>
  <c r="C437" i="3"/>
  <c r="C436" i="3" s="1"/>
  <c r="U436" i="3"/>
  <c r="T436" i="3"/>
  <c r="R436" i="3"/>
  <c r="Q436" i="3"/>
  <c r="O436" i="3"/>
  <c r="N436" i="3"/>
  <c r="M436" i="3"/>
  <c r="L436" i="3"/>
  <c r="K436" i="3"/>
  <c r="J436" i="3"/>
  <c r="H436" i="3"/>
  <c r="G436" i="3"/>
  <c r="E436" i="3"/>
  <c r="D436" i="3"/>
  <c r="S435" i="3"/>
  <c r="P435" i="3"/>
  <c r="P434" i="3" s="1"/>
  <c r="M435" i="3"/>
  <c r="J435" i="3"/>
  <c r="F435" i="3"/>
  <c r="C435" i="3"/>
  <c r="U434" i="3"/>
  <c r="T434" i="3"/>
  <c r="S434" i="3"/>
  <c r="R434" i="3"/>
  <c r="R433" i="3" s="1"/>
  <c r="Q434" i="3"/>
  <c r="O434" i="3"/>
  <c r="N434" i="3"/>
  <c r="N433" i="3" s="1"/>
  <c r="M434" i="3"/>
  <c r="L434" i="3"/>
  <c r="K434" i="3"/>
  <c r="J434" i="3"/>
  <c r="J433" i="3" s="1"/>
  <c r="H434" i="3"/>
  <c r="G434" i="3"/>
  <c r="E434" i="3"/>
  <c r="E433" i="3" s="1"/>
  <c r="D434" i="3"/>
  <c r="T433" i="3"/>
  <c r="S433" i="3"/>
  <c r="O433" i="3"/>
  <c r="L433" i="3"/>
  <c r="K433" i="3"/>
  <c r="G433" i="3"/>
  <c r="S432" i="3"/>
  <c r="P432" i="3"/>
  <c r="M432" i="3"/>
  <c r="J432" i="3"/>
  <c r="J431" i="3" s="1"/>
  <c r="F432" i="3"/>
  <c r="C432" i="3"/>
  <c r="U431" i="3"/>
  <c r="T431" i="3"/>
  <c r="S431" i="3"/>
  <c r="R431" i="3"/>
  <c r="Q431" i="3"/>
  <c r="P431" i="3"/>
  <c r="O431" i="3"/>
  <c r="N431" i="3"/>
  <c r="M431" i="3"/>
  <c r="L431" i="3"/>
  <c r="K431" i="3"/>
  <c r="H431" i="3"/>
  <c r="G431" i="3"/>
  <c r="F431" i="3"/>
  <c r="E431" i="3"/>
  <c r="D431" i="3"/>
  <c r="C431" i="3"/>
  <c r="S430" i="3"/>
  <c r="P430" i="3"/>
  <c r="M430" i="3"/>
  <c r="J430" i="3"/>
  <c r="J429" i="3" s="1"/>
  <c r="F430" i="3"/>
  <c r="F429" i="3" s="1"/>
  <c r="C430" i="3"/>
  <c r="U429" i="3"/>
  <c r="T429" i="3"/>
  <c r="S429" i="3"/>
  <c r="R429" i="3"/>
  <c r="Q429" i="3"/>
  <c r="P429" i="3"/>
  <c r="O429" i="3"/>
  <c r="N429" i="3"/>
  <c r="M429" i="3"/>
  <c r="L429" i="3"/>
  <c r="K429" i="3"/>
  <c r="H429" i="3"/>
  <c r="G429" i="3"/>
  <c r="E429" i="3"/>
  <c r="D429" i="3"/>
  <c r="C429" i="3"/>
  <c r="S428" i="3"/>
  <c r="P428" i="3"/>
  <c r="M428" i="3"/>
  <c r="J428" i="3"/>
  <c r="F428" i="3"/>
  <c r="C428" i="3"/>
  <c r="S427" i="3"/>
  <c r="P427" i="3"/>
  <c r="M427" i="3"/>
  <c r="M425" i="3" s="1"/>
  <c r="J427" i="3"/>
  <c r="F427" i="3"/>
  <c r="C427" i="3"/>
  <c r="S426" i="3"/>
  <c r="P426" i="3"/>
  <c r="M426" i="3"/>
  <c r="J426" i="3"/>
  <c r="J425" i="3" s="1"/>
  <c r="F426" i="3"/>
  <c r="C426" i="3"/>
  <c r="U425" i="3"/>
  <c r="T425" i="3"/>
  <c r="S425" i="3"/>
  <c r="R425" i="3"/>
  <c r="Q425" i="3"/>
  <c r="P425" i="3"/>
  <c r="O425" i="3"/>
  <c r="N425" i="3"/>
  <c r="L425" i="3"/>
  <c r="K425" i="3"/>
  <c r="H425" i="3"/>
  <c r="G425" i="3"/>
  <c r="F425" i="3"/>
  <c r="E425" i="3"/>
  <c r="D425" i="3"/>
  <c r="C425" i="3"/>
  <c r="S424" i="3"/>
  <c r="P424" i="3"/>
  <c r="M424" i="3"/>
  <c r="J424" i="3"/>
  <c r="F424" i="3"/>
  <c r="C424" i="3"/>
  <c r="U423" i="3"/>
  <c r="T423" i="3"/>
  <c r="T422" i="3" s="1"/>
  <c r="S423" i="3"/>
  <c r="R423" i="3"/>
  <c r="Q423" i="3"/>
  <c r="P423" i="3"/>
  <c r="P422" i="3" s="1"/>
  <c r="O423" i="3"/>
  <c r="N423" i="3"/>
  <c r="L423" i="3"/>
  <c r="L422" i="3" s="1"/>
  <c r="K423" i="3"/>
  <c r="H423" i="3"/>
  <c r="G423" i="3"/>
  <c r="G422" i="3" s="1"/>
  <c r="F423" i="3"/>
  <c r="E423" i="3"/>
  <c r="D423" i="3"/>
  <c r="C423" i="3"/>
  <c r="C422" i="3" s="1"/>
  <c r="U422" i="3"/>
  <c r="R422" i="3"/>
  <c r="Q422" i="3"/>
  <c r="N422" i="3"/>
  <c r="H422" i="3"/>
  <c r="E422" i="3"/>
  <c r="D422" i="3"/>
  <c r="S421" i="3"/>
  <c r="P421" i="3"/>
  <c r="P420" i="3" s="1"/>
  <c r="M421" i="3"/>
  <c r="J421" i="3"/>
  <c r="F421" i="3"/>
  <c r="C421" i="3"/>
  <c r="C420" i="3" s="1"/>
  <c r="U420" i="3"/>
  <c r="T420" i="3"/>
  <c r="S420" i="3"/>
  <c r="R420" i="3"/>
  <c r="Q420" i="3"/>
  <c r="O420" i="3"/>
  <c r="N420" i="3"/>
  <c r="M420" i="3"/>
  <c r="L420" i="3"/>
  <c r="K420" i="3"/>
  <c r="J420" i="3"/>
  <c r="H420" i="3"/>
  <c r="G420" i="3"/>
  <c r="F420" i="3"/>
  <c r="E420" i="3"/>
  <c r="D420" i="3"/>
  <c r="S419" i="3"/>
  <c r="P419" i="3"/>
  <c r="P418" i="3" s="1"/>
  <c r="M419" i="3"/>
  <c r="J419" i="3"/>
  <c r="F419" i="3"/>
  <c r="C419" i="3"/>
  <c r="C418" i="3" s="1"/>
  <c r="U418" i="3"/>
  <c r="T418" i="3"/>
  <c r="S418" i="3"/>
  <c r="R418" i="3"/>
  <c r="Q418" i="3"/>
  <c r="O418" i="3"/>
  <c r="N418" i="3"/>
  <c r="M418" i="3"/>
  <c r="L418" i="3"/>
  <c r="K418" i="3"/>
  <c r="J418" i="3"/>
  <c r="H418" i="3"/>
  <c r="G418" i="3"/>
  <c r="F418" i="3"/>
  <c r="E418" i="3"/>
  <c r="D418" i="3"/>
  <c r="S417" i="3"/>
  <c r="P417" i="3"/>
  <c r="M417" i="3"/>
  <c r="J417" i="3"/>
  <c r="F417" i="3"/>
  <c r="C417" i="3"/>
  <c r="S416" i="3"/>
  <c r="S414" i="3" s="1"/>
  <c r="P416" i="3"/>
  <c r="M416" i="3"/>
  <c r="J416" i="3"/>
  <c r="F416" i="3"/>
  <c r="F414" i="3" s="1"/>
  <c r="C416" i="3"/>
  <c r="S415" i="3"/>
  <c r="P415" i="3"/>
  <c r="P414" i="3" s="1"/>
  <c r="M415" i="3"/>
  <c r="J415" i="3"/>
  <c r="F415" i="3"/>
  <c r="C415" i="3"/>
  <c r="C414" i="3" s="1"/>
  <c r="C411" i="3" s="1"/>
  <c r="U414" i="3"/>
  <c r="T414" i="3"/>
  <c r="R414" i="3"/>
  <c r="Q414" i="3"/>
  <c r="O414" i="3"/>
  <c r="N414" i="3"/>
  <c r="M414" i="3"/>
  <c r="L414" i="3"/>
  <c r="K414" i="3"/>
  <c r="H414" i="3"/>
  <c r="G414" i="3"/>
  <c r="E414" i="3"/>
  <c r="D414" i="3"/>
  <c r="S413" i="3"/>
  <c r="P413" i="3"/>
  <c r="M413" i="3"/>
  <c r="J413" i="3"/>
  <c r="F413" i="3"/>
  <c r="C413" i="3"/>
  <c r="U412" i="3"/>
  <c r="T412" i="3"/>
  <c r="T411" i="3" s="1"/>
  <c r="S412" i="3"/>
  <c r="R412" i="3"/>
  <c r="Q412" i="3"/>
  <c r="P412" i="3"/>
  <c r="O412" i="3"/>
  <c r="N412" i="3"/>
  <c r="M412" i="3" s="1"/>
  <c r="M411" i="3" s="1"/>
  <c r="L412" i="3"/>
  <c r="K412" i="3"/>
  <c r="H412" i="3"/>
  <c r="G412" i="3"/>
  <c r="E412" i="3"/>
  <c r="E411" i="3" s="1"/>
  <c r="D412" i="3"/>
  <c r="C412" i="3" s="1"/>
  <c r="S411" i="3"/>
  <c r="R411" i="3"/>
  <c r="O411" i="3"/>
  <c r="N411" i="3"/>
  <c r="K411" i="3"/>
  <c r="S410" i="3"/>
  <c r="P410" i="3"/>
  <c r="M410" i="3"/>
  <c r="J410" i="3"/>
  <c r="J409" i="3" s="1"/>
  <c r="F410" i="3"/>
  <c r="C410" i="3"/>
  <c r="U409" i="3"/>
  <c r="T409" i="3"/>
  <c r="S409" i="3"/>
  <c r="R409" i="3"/>
  <c r="Q409" i="3"/>
  <c r="P409" i="3"/>
  <c r="O409" i="3"/>
  <c r="N409" i="3"/>
  <c r="M409" i="3"/>
  <c r="L409" i="3"/>
  <c r="K409" i="3"/>
  <c r="H409" i="3"/>
  <c r="G409" i="3"/>
  <c r="F409" i="3"/>
  <c r="E409" i="3"/>
  <c r="D409" i="3"/>
  <c r="C409" i="3"/>
  <c r="S408" i="3"/>
  <c r="P408" i="3"/>
  <c r="M408" i="3"/>
  <c r="J408" i="3"/>
  <c r="J407" i="3" s="1"/>
  <c r="F408" i="3"/>
  <c r="C408" i="3"/>
  <c r="U407" i="3"/>
  <c r="T407" i="3"/>
  <c r="S407" i="3"/>
  <c r="R407" i="3"/>
  <c r="Q407" i="3"/>
  <c r="P407" i="3"/>
  <c r="O407" i="3"/>
  <c r="N407" i="3"/>
  <c r="M407" i="3"/>
  <c r="L407" i="3"/>
  <c r="K407" i="3"/>
  <c r="H407" i="3"/>
  <c r="G407" i="3"/>
  <c r="G400" i="3" s="1"/>
  <c r="F407" i="3"/>
  <c r="E407" i="3"/>
  <c r="D407" i="3"/>
  <c r="C407" i="3"/>
  <c r="S406" i="3"/>
  <c r="P406" i="3"/>
  <c r="M406" i="3"/>
  <c r="J406" i="3"/>
  <c r="F406" i="3"/>
  <c r="C406" i="3"/>
  <c r="S405" i="3"/>
  <c r="P405" i="3"/>
  <c r="M405" i="3"/>
  <c r="M403" i="3" s="1"/>
  <c r="J405" i="3"/>
  <c r="F405" i="3"/>
  <c r="C405" i="3"/>
  <c r="S404" i="3"/>
  <c r="P404" i="3"/>
  <c r="M404" i="3"/>
  <c r="J404" i="3"/>
  <c r="J403" i="3" s="1"/>
  <c r="F404" i="3"/>
  <c r="C404" i="3"/>
  <c r="U403" i="3"/>
  <c r="T403" i="3"/>
  <c r="T400" i="3" s="1"/>
  <c r="S403" i="3"/>
  <c r="R403" i="3"/>
  <c r="Q403" i="3"/>
  <c r="P403" i="3"/>
  <c r="O403" i="3"/>
  <c r="N403" i="3"/>
  <c r="L403" i="3"/>
  <c r="K403" i="3"/>
  <c r="H403" i="3"/>
  <c r="G403" i="3"/>
  <c r="F403" i="3"/>
  <c r="E403" i="3"/>
  <c r="D403" i="3"/>
  <c r="S402" i="3"/>
  <c r="P402" i="3"/>
  <c r="P401" i="3" s="1"/>
  <c r="M402" i="3"/>
  <c r="J402" i="3"/>
  <c r="F402" i="3"/>
  <c r="C402" i="3"/>
  <c r="U401" i="3"/>
  <c r="T401" i="3"/>
  <c r="S401" i="3"/>
  <c r="S400" i="3" s="1"/>
  <c r="R401" i="3"/>
  <c r="Q401" i="3"/>
  <c r="O401" i="3"/>
  <c r="O400" i="3" s="1"/>
  <c r="N401" i="3"/>
  <c r="L401" i="3"/>
  <c r="K401" i="3"/>
  <c r="J401" i="3"/>
  <c r="H401" i="3"/>
  <c r="G401" i="3"/>
  <c r="F401" i="3" s="1"/>
  <c r="F400" i="3" s="1"/>
  <c r="E401" i="3"/>
  <c r="D401" i="3"/>
  <c r="U400" i="3"/>
  <c r="R400" i="3"/>
  <c r="Q400" i="3"/>
  <c r="N400" i="3"/>
  <c r="H400" i="3"/>
  <c r="D400" i="3"/>
  <c r="S399" i="3"/>
  <c r="P399" i="3"/>
  <c r="M399" i="3"/>
  <c r="J399" i="3"/>
  <c r="J398" i="3" s="1"/>
  <c r="F399" i="3"/>
  <c r="C399" i="3"/>
  <c r="U398" i="3"/>
  <c r="T398" i="3"/>
  <c r="S398" i="3"/>
  <c r="R398" i="3"/>
  <c r="Q398" i="3"/>
  <c r="P398" i="3"/>
  <c r="O398" i="3"/>
  <c r="N398" i="3"/>
  <c r="M398" i="3"/>
  <c r="L398" i="3"/>
  <c r="K398" i="3"/>
  <c r="H398" i="3"/>
  <c r="G398" i="3"/>
  <c r="F398" i="3"/>
  <c r="E398" i="3"/>
  <c r="D398" i="3"/>
  <c r="C398" i="3"/>
  <c r="S397" i="3"/>
  <c r="P397" i="3"/>
  <c r="M397" i="3"/>
  <c r="J397" i="3"/>
  <c r="J396" i="3" s="1"/>
  <c r="F397" i="3"/>
  <c r="C397" i="3"/>
  <c r="U396" i="3"/>
  <c r="T396" i="3"/>
  <c r="S396" i="3"/>
  <c r="R396" i="3"/>
  <c r="Q396" i="3"/>
  <c r="P396" i="3"/>
  <c r="O396" i="3"/>
  <c r="N396" i="3"/>
  <c r="M396" i="3"/>
  <c r="L396" i="3"/>
  <c r="L389" i="3" s="1"/>
  <c r="K396" i="3"/>
  <c r="H396" i="3"/>
  <c r="G396" i="3"/>
  <c r="F396" i="3"/>
  <c r="E396" i="3"/>
  <c r="D396" i="3"/>
  <c r="C396" i="3"/>
  <c r="S395" i="3"/>
  <c r="P395" i="3"/>
  <c r="M395" i="3"/>
  <c r="J395" i="3"/>
  <c r="F395" i="3"/>
  <c r="C395" i="3"/>
  <c r="S394" i="3"/>
  <c r="S392" i="3" s="1"/>
  <c r="P394" i="3"/>
  <c r="M394" i="3"/>
  <c r="J394" i="3"/>
  <c r="F394" i="3"/>
  <c r="F392" i="3" s="1"/>
  <c r="C394" i="3"/>
  <c r="C392" i="3" s="1"/>
  <c r="S393" i="3"/>
  <c r="P393" i="3"/>
  <c r="P392" i="3" s="1"/>
  <c r="M393" i="3"/>
  <c r="J393" i="3"/>
  <c r="J392" i="3" s="1"/>
  <c r="F393" i="3"/>
  <c r="C393" i="3"/>
  <c r="U392" i="3"/>
  <c r="T392" i="3"/>
  <c r="R392" i="3"/>
  <c r="Q392" i="3"/>
  <c r="O392" i="3"/>
  <c r="N392" i="3"/>
  <c r="M392" i="3"/>
  <c r="L392" i="3"/>
  <c r="K392" i="3"/>
  <c r="H392" i="3"/>
  <c r="G392" i="3"/>
  <c r="E392" i="3"/>
  <c r="E389" i="3" s="1"/>
  <c r="D392" i="3"/>
  <c r="S391" i="3"/>
  <c r="P391" i="3"/>
  <c r="P390" i="3" s="1"/>
  <c r="P389" i="3" s="1"/>
  <c r="M391" i="3"/>
  <c r="J391" i="3"/>
  <c r="F391" i="3"/>
  <c r="C391" i="3"/>
  <c r="U390" i="3"/>
  <c r="U389" i="3" s="1"/>
  <c r="T390" i="3"/>
  <c r="S390" i="3"/>
  <c r="R390" i="3"/>
  <c r="Q390" i="3"/>
  <c r="Q389" i="3" s="1"/>
  <c r="O390" i="3"/>
  <c r="N390" i="3"/>
  <c r="L390" i="3"/>
  <c r="K390" i="3"/>
  <c r="J390" i="3"/>
  <c r="H390" i="3"/>
  <c r="H389" i="3" s="1"/>
  <c r="G390" i="3"/>
  <c r="G389" i="3" s="1"/>
  <c r="E390" i="3"/>
  <c r="D390" i="3"/>
  <c r="S389" i="3"/>
  <c r="R389" i="3"/>
  <c r="O389" i="3"/>
  <c r="K389" i="3"/>
  <c r="S386" i="3"/>
  <c r="P386" i="3"/>
  <c r="M386" i="3"/>
  <c r="I386" i="3"/>
  <c r="F386" i="3"/>
  <c r="C386" i="3"/>
  <c r="S385" i="3"/>
  <c r="M385" i="3"/>
  <c r="I385" i="3"/>
  <c r="F385" i="3"/>
  <c r="C385" i="3"/>
  <c r="S384" i="3"/>
  <c r="P384" i="3"/>
  <c r="M384" i="3"/>
  <c r="M382" i="3" s="1"/>
  <c r="I384" i="3"/>
  <c r="F384" i="3"/>
  <c r="C384" i="3"/>
  <c r="S383" i="3"/>
  <c r="P383" i="3"/>
  <c r="M383" i="3"/>
  <c r="I383" i="3"/>
  <c r="F383" i="3"/>
  <c r="C383" i="3"/>
  <c r="U382" i="3"/>
  <c r="T382" i="3"/>
  <c r="S382" i="3"/>
  <c r="R382" i="3"/>
  <c r="Q382" i="3"/>
  <c r="O382" i="3"/>
  <c r="N382" i="3"/>
  <c r="L382" i="3"/>
  <c r="K382" i="3"/>
  <c r="I382" i="3"/>
  <c r="H382" i="3"/>
  <c r="G382" i="3"/>
  <c r="F382" i="3"/>
  <c r="E382" i="3"/>
  <c r="D382" i="3"/>
  <c r="C382" i="3" s="1"/>
  <c r="S381" i="3"/>
  <c r="M381" i="3"/>
  <c r="I381" i="3"/>
  <c r="F381" i="3"/>
  <c r="C381" i="3"/>
  <c r="S380" i="3"/>
  <c r="M380" i="3"/>
  <c r="I380" i="3"/>
  <c r="F380" i="3"/>
  <c r="C380" i="3"/>
  <c r="S379" i="3"/>
  <c r="P379" i="3"/>
  <c r="M379" i="3"/>
  <c r="M377" i="3" s="1"/>
  <c r="I379" i="3"/>
  <c r="F379" i="3"/>
  <c r="F377" i="3" s="1"/>
  <c r="C379" i="3"/>
  <c r="S378" i="3"/>
  <c r="S377" i="3" s="1"/>
  <c r="M378" i="3"/>
  <c r="I378" i="3"/>
  <c r="F378" i="3"/>
  <c r="C378" i="3"/>
  <c r="C377" i="3" s="1"/>
  <c r="U377" i="3"/>
  <c r="T377" i="3"/>
  <c r="R377" i="3"/>
  <c r="Q377" i="3"/>
  <c r="P377" i="3"/>
  <c r="O377" i="3"/>
  <c r="N377" i="3"/>
  <c r="L377" i="3"/>
  <c r="K377" i="3"/>
  <c r="I377" i="3"/>
  <c r="H377" i="3"/>
  <c r="G377" i="3"/>
  <c r="D377" i="3"/>
  <c r="U372" i="3"/>
  <c r="T372" i="3"/>
  <c r="S372" i="3"/>
  <c r="R372" i="3"/>
  <c r="Q372" i="3"/>
  <c r="P372" i="3"/>
  <c r="O372" i="3"/>
  <c r="N372" i="3"/>
  <c r="M372" i="3"/>
  <c r="L372" i="3"/>
  <c r="K372" i="3"/>
  <c r="I372" i="3"/>
  <c r="H372" i="3"/>
  <c r="G372" i="3"/>
  <c r="F372" i="3"/>
  <c r="D372" i="3"/>
  <c r="C372" i="3"/>
  <c r="S365" i="3"/>
  <c r="P365" i="3"/>
  <c r="M365" i="3"/>
  <c r="J365" i="3"/>
  <c r="F365" i="3"/>
  <c r="C365" i="3"/>
  <c r="S364" i="3"/>
  <c r="P364" i="3"/>
  <c r="M364" i="3"/>
  <c r="J364" i="3"/>
  <c r="F364" i="3"/>
  <c r="C364" i="3"/>
  <c r="S363" i="3"/>
  <c r="P363" i="3"/>
  <c r="M363" i="3"/>
  <c r="M361" i="3" s="1"/>
  <c r="J363" i="3"/>
  <c r="F363" i="3"/>
  <c r="C363" i="3"/>
  <c r="C361" i="3" s="1"/>
  <c r="S362" i="3"/>
  <c r="P362" i="3"/>
  <c r="M362" i="3"/>
  <c r="J362" i="3"/>
  <c r="F362" i="3"/>
  <c r="F361" i="3" s="1"/>
  <c r="C362" i="3"/>
  <c r="U361" i="3"/>
  <c r="T361" i="3"/>
  <c r="T342" i="3" s="1"/>
  <c r="S361" i="3"/>
  <c r="R361" i="3"/>
  <c r="Q361" i="3"/>
  <c r="P361" i="3"/>
  <c r="O361" i="3"/>
  <c r="N361" i="3"/>
  <c r="L361" i="3"/>
  <c r="L342" i="3" s="1"/>
  <c r="K361" i="3"/>
  <c r="I361" i="3"/>
  <c r="H361" i="3"/>
  <c r="H342" i="3" s="1"/>
  <c r="G361" i="3"/>
  <c r="E361" i="3"/>
  <c r="D361" i="3"/>
  <c r="D342" i="3" s="1"/>
  <c r="S360" i="3"/>
  <c r="P360" i="3"/>
  <c r="M360" i="3"/>
  <c r="J360" i="3"/>
  <c r="F360" i="3"/>
  <c r="C360" i="3"/>
  <c r="S359" i="3"/>
  <c r="P359" i="3"/>
  <c r="M359" i="3"/>
  <c r="J359" i="3"/>
  <c r="F359" i="3"/>
  <c r="C359" i="3"/>
  <c r="S358" i="3"/>
  <c r="P358" i="3"/>
  <c r="M358" i="3"/>
  <c r="M356" i="3" s="1"/>
  <c r="J358" i="3"/>
  <c r="F358" i="3"/>
  <c r="C358" i="3"/>
  <c r="S357" i="3"/>
  <c r="P357" i="3"/>
  <c r="P356" i="3" s="1"/>
  <c r="M357" i="3"/>
  <c r="J357" i="3"/>
  <c r="F357" i="3"/>
  <c r="F356" i="3" s="1"/>
  <c r="C357" i="3"/>
  <c r="U356" i="3"/>
  <c r="T356" i="3"/>
  <c r="S356" i="3"/>
  <c r="R356" i="3"/>
  <c r="Q356" i="3"/>
  <c r="O356" i="3"/>
  <c r="N356" i="3"/>
  <c r="L356" i="3"/>
  <c r="K356" i="3"/>
  <c r="J356" i="3"/>
  <c r="I356" i="3"/>
  <c r="H356" i="3"/>
  <c r="G356" i="3"/>
  <c r="E356" i="3"/>
  <c r="D356" i="3"/>
  <c r="C356" i="3"/>
  <c r="S355" i="3"/>
  <c r="P355" i="3"/>
  <c r="M355" i="3"/>
  <c r="J355" i="3"/>
  <c r="F355" i="3"/>
  <c r="C355" i="3"/>
  <c r="S354" i="3"/>
  <c r="P354" i="3"/>
  <c r="M354" i="3"/>
  <c r="J354" i="3"/>
  <c r="F354" i="3"/>
  <c r="C354" i="3"/>
  <c r="S353" i="3"/>
  <c r="P353" i="3"/>
  <c r="M353" i="3"/>
  <c r="J353" i="3"/>
  <c r="F353" i="3"/>
  <c r="C353" i="3"/>
  <c r="S352" i="3"/>
  <c r="P352" i="3"/>
  <c r="M352" i="3"/>
  <c r="J352" i="3"/>
  <c r="F352" i="3"/>
  <c r="C352" i="3"/>
  <c r="S351" i="3"/>
  <c r="S349" i="3" s="1"/>
  <c r="P351" i="3"/>
  <c r="M351" i="3"/>
  <c r="J351" i="3"/>
  <c r="J349" i="3" s="1"/>
  <c r="F351" i="3"/>
  <c r="C351" i="3"/>
  <c r="S350" i="3"/>
  <c r="P350" i="3"/>
  <c r="P349" i="3" s="1"/>
  <c r="M350" i="3"/>
  <c r="J350" i="3"/>
  <c r="F350" i="3"/>
  <c r="C350" i="3"/>
  <c r="C349" i="3" s="1"/>
  <c r="U349" i="3"/>
  <c r="T349" i="3"/>
  <c r="R349" i="3"/>
  <c r="Q349" i="3"/>
  <c r="O349" i="3"/>
  <c r="N349" i="3"/>
  <c r="N342" i="3" s="1"/>
  <c r="M349" i="3"/>
  <c r="L349" i="3"/>
  <c r="K349" i="3"/>
  <c r="I349" i="3"/>
  <c r="H349" i="3"/>
  <c r="G349" i="3"/>
  <c r="F349" i="3"/>
  <c r="E349" i="3"/>
  <c r="D349" i="3"/>
  <c r="S348" i="3"/>
  <c r="P348" i="3"/>
  <c r="M348" i="3"/>
  <c r="J348" i="3"/>
  <c r="F348" i="3"/>
  <c r="C348" i="3"/>
  <c r="S347" i="3"/>
  <c r="P347" i="3"/>
  <c r="M347" i="3"/>
  <c r="J347" i="3"/>
  <c r="F347" i="3"/>
  <c r="C347" i="3"/>
  <c r="S346" i="3"/>
  <c r="P346" i="3"/>
  <c r="M346" i="3"/>
  <c r="J346" i="3"/>
  <c r="F346" i="3"/>
  <c r="C346" i="3"/>
  <c r="S345" i="3"/>
  <c r="P345" i="3"/>
  <c r="M345" i="3"/>
  <c r="J345" i="3"/>
  <c r="F345" i="3"/>
  <c r="C345" i="3"/>
  <c r="S344" i="3"/>
  <c r="P344" i="3"/>
  <c r="P343" i="3" s="1"/>
  <c r="M344" i="3"/>
  <c r="J344" i="3"/>
  <c r="F344" i="3"/>
  <c r="C344" i="3"/>
  <c r="U343" i="3"/>
  <c r="T343" i="3"/>
  <c r="S343" i="3"/>
  <c r="R343" i="3"/>
  <c r="Q343" i="3"/>
  <c r="O343" i="3"/>
  <c r="O342" i="3" s="1"/>
  <c r="N343" i="3"/>
  <c r="L343" i="3"/>
  <c r="K343" i="3"/>
  <c r="I343" i="3"/>
  <c r="H343" i="3"/>
  <c r="G343" i="3"/>
  <c r="E343" i="3"/>
  <c r="D343" i="3"/>
  <c r="C343" i="3"/>
  <c r="U342" i="3"/>
  <c r="R342" i="3"/>
  <c r="Q342" i="3"/>
  <c r="I342" i="3"/>
  <c r="E342" i="3"/>
  <c r="S341" i="3"/>
  <c r="P341" i="3"/>
  <c r="M341" i="3"/>
  <c r="J341" i="3"/>
  <c r="F341" i="3"/>
  <c r="C341" i="3"/>
  <c r="S340" i="3"/>
  <c r="P340" i="3"/>
  <c r="M340" i="3"/>
  <c r="J340" i="3"/>
  <c r="F340" i="3"/>
  <c r="C340" i="3"/>
  <c r="S339" i="3"/>
  <c r="S337" i="3" s="1"/>
  <c r="S318" i="3" s="1"/>
  <c r="P339" i="3"/>
  <c r="M339" i="3"/>
  <c r="J339" i="3"/>
  <c r="F339" i="3"/>
  <c r="C339" i="3"/>
  <c r="S338" i="3"/>
  <c r="P338" i="3"/>
  <c r="M338" i="3"/>
  <c r="M337" i="3" s="1"/>
  <c r="J338" i="3"/>
  <c r="J337" i="3" s="1"/>
  <c r="F338" i="3"/>
  <c r="F337" i="3" s="1"/>
  <c r="C338" i="3"/>
  <c r="U337" i="3"/>
  <c r="U318" i="3" s="1"/>
  <c r="T337" i="3"/>
  <c r="R337" i="3"/>
  <c r="Q337" i="3"/>
  <c r="Q318" i="3" s="1"/>
  <c r="P337" i="3"/>
  <c r="O337" i="3"/>
  <c r="N337" i="3"/>
  <c r="L337" i="3"/>
  <c r="K337" i="3"/>
  <c r="I337" i="3"/>
  <c r="I318" i="3" s="1"/>
  <c r="H337" i="3"/>
  <c r="G337" i="3"/>
  <c r="E337" i="3"/>
  <c r="E318" i="3" s="1"/>
  <c r="D337" i="3"/>
  <c r="C337" i="3"/>
  <c r="S336" i="3"/>
  <c r="P336" i="3"/>
  <c r="M336" i="3"/>
  <c r="J336" i="3"/>
  <c r="F336" i="3"/>
  <c r="C336" i="3"/>
  <c r="S335" i="3"/>
  <c r="P335" i="3"/>
  <c r="M335" i="3"/>
  <c r="J335" i="3"/>
  <c r="F335" i="3"/>
  <c r="C335" i="3"/>
  <c r="S334" i="3"/>
  <c r="P334" i="3"/>
  <c r="M334" i="3"/>
  <c r="J334" i="3"/>
  <c r="F334" i="3"/>
  <c r="C334" i="3"/>
  <c r="C332" i="3" s="1"/>
  <c r="S333" i="3"/>
  <c r="P333" i="3"/>
  <c r="M333" i="3"/>
  <c r="J333" i="3"/>
  <c r="J332" i="3" s="1"/>
  <c r="F333" i="3"/>
  <c r="C333" i="3"/>
  <c r="U332" i="3"/>
  <c r="T332" i="3"/>
  <c r="S332" i="3"/>
  <c r="R332" i="3"/>
  <c r="Q332" i="3"/>
  <c r="P332" i="3"/>
  <c r="O332" i="3"/>
  <c r="N332" i="3"/>
  <c r="M332" i="3"/>
  <c r="L332" i="3"/>
  <c r="K332" i="3"/>
  <c r="I332" i="3"/>
  <c r="H332" i="3"/>
  <c r="G332" i="3"/>
  <c r="F332" i="3"/>
  <c r="E332" i="3"/>
  <c r="D332" i="3"/>
  <c r="S331" i="3"/>
  <c r="P331" i="3"/>
  <c r="M331" i="3"/>
  <c r="J331" i="3"/>
  <c r="F331" i="3"/>
  <c r="C331" i="3"/>
  <c r="S330" i="3"/>
  <c r="P330" i="3"/>
  <c r="M330" i="3"/>
  <c r="J330" i="3"/>
  <c r="F330" i="3"/>
  <c r="C330" i="3"/>
  <c r="S329" i="3"/>
  <c r="P329" i="3"/>
  <c r="M329" i="3"/>
  <c r="J329" i="3"/>
  <c r="F329" i="3"/>
  <c r="C329" i="3"/>
  <c r="S328" i="3"/>
  <c r="P328" i="3"/>
  <c r="M328" i="3"/>
  <c r="J328" i="3"/>
  <c r="F328" i="3"/>
  <c r="C328" i="3"/>
  <c r="S327" i="3"/>
  <c r="P327" i="3"/>
  <c r="M327" i="3"/>
  <c r="M325" i="3" s="1"/>
  <c r="J327" i="3"/>
  <c r="F327" i="3"/>
  <c r="C327" i="3"/>
  <c r="S326" i="3"/>
  <c r="P326" i="3"/>
  <c r="M326" i="3"/>
  <c r="J326" i="3"/>
  <c r="F326" i="3"/>
  <c r="F325" i="3" s="1"/>
  <c r="C326" i="3"/>
  <c r="U325" i="3"/>
  <c r="T325" i="3"/>
  <c r="S325" i="3"/>
  <c r="R325" i="3"/>
  <c r="Q325" i="3"/>
  <c r="P325" i="3"/>
  <c r="O325" i="3"/>
  <c r="N325" i="3"/>
  <c r="L325" i="3"/>
  <c r="K325" i="3"/>
  <c r="K318" i="3" s="1"/>
  <c r="J325" i="3"/>
  <c r="I325" i="3"/>
  <c r="H325" i="3"/>
  <c r="G325" i="3"/>
  <c r="G318" i="3" s="1"/>
  <c r="E325" i="3"/>
  <c r="D325" i="3"/>
  <c r="C325" i="3"/>
  <c r="S324" i="3"/>
  <c r="P324" i="3"/>
  <c r="M324" i="3"/>
  <c r="J324" i="3"/>
  <c r="F324" i="3"/>
  <c r="C324" i="3"/>
  <c r="S323" i="3"/>
  <c r="P323" i="3"/>
  <c r="M323" i="3"/>
  <c r="J323" i="3"/>
  <c r="F323" i="3"/>
  <c r="C323" i="3"/>
  <c r="S322" i="3"/>
  <c r="P322" i="3"/>
  <c r="M322" i="3"/>
  <c r="J322" i="3"/>
  <c r="F322" i="3"/>
  <c r="C322" i="3"/>
  <c r="S321" i="3"/>
  <c r="P321" i="3"/>
  <c r="M321" i="3"/>
  <c r="J321" i="3"/>
  <c r="F321" i="3"/>
  <c r="C321" i="3"/>
  <c r="C319" i="3" s="1"/>
  <c r="S320" i="3"/>
  <c r="P320" i="3"/>
  <c r="M320" i="3"/>
  <c r="J320" i="3"/>
  <c r="F320" i="3"/>
  <c r="C320" i="3"/>
  <c r="U319" i="3"/>
  <c r="T319" i="3"/>
  <c r="T318" i="3" s="1"/>
  <c r="S319" i="3"/>
  <c r="R319" i="3"/>
  <c r="Q319" i="3"/>
  <c r="P319" i="3"/>
  <c r="P318" i="3" s="1"/>
  <c r="O319" i="3"/>
  <c r="N319" i="3"/>
  <c r="M319" i="3" s="1"/>
  <c r="L319" i="3"/>
  <c r="K319" i="3"/>
  <c r="I319" i="3"/>
  <c r="H319" i="3"/>
  <c r="G319" i="3"/>
  <c r="E319" i="3"/>
  <c r="D319" i="3"/>
  <c r="D318" i="3" s="1"/>
  <c r="R318" i="3"/>
  <c r="O318" i="3"/>
  <c r="N318" i="3"/>
  <c r="C318" i="3"/>
  <c r="S317" i="3"/>
  <c r="P317" i="3"/>
  <c r="M317" i="3"/>
  <c r="J317" i="3"/>
  <c r="F317" i="3"/>
  <c r="C317" i="3"/>
  <c r="S316" i="3"/>
  <c r="P316" i="3"/>
  <c r="M316" i="3"/>
  <c r="J316" i="3"/>
  <c r="F316" i="3"/>
  <c r="C316" i="3"/>
  <c r="S315" i="3"/>
  <c r="P315" i="3"/>
  <c r="M315" i="3"/>
  <c r="J315" i="3"/>
  <c r="F315" i="3"/>
  <c r="C315" i="3"/>
  <c r="S314" i="3"/>
  <c r="P314" i="3"/>
  <c r="P313" i="3" s="1"/>
  <c r="M314" i="3"/>
  <c r="J314" i="3"/>
  <c r="F314" i="3"/>
  <c r="C314" i="3"/>
  <c r="C313" i="3" s="1"/>
  <c r="U313" i="3"/>
  <c r="T313" i="3"/>
  <c r="S313" i="3"/>
  <c r="R313" i="3"/>
  <c r="R294" i="3" s="1"/>
  <c r="Q313" i="3"/>
  <c r="O313" i="3"/>
  <c r="N313" i="3"/>
  <c r="N294" i="3" s="1"/>
  <c r="M313" i="3"/>
  <c r="L313" i="3"/>
  <c r="K313" i="3"/>
  <c r="J313" i="3"/>
  <c r="I313" i="3"/>
  <c r="H313" i="3"/>
  <c r="G313" i="3"/>
  <c r="F313" i="3"/>
  <c r="E313" i="3"/>
  <c r="D313" i="3"/>
  <c r="S312" i="3"/>
  <c r="P312" i="3"/>
  <c r="M312" i="3"/>
  <c r="J312" i="3"/>
  <c r="F312" i="3"/>
  <c r="C312" i="3"/>
  <c r="S311" i="3"/>
  <c r="P311" i="3"/>
  <c r="M311" i="3"/>
  <c r="J311" i="3"/>
  <c r="F311" i="3"/>
  <c r="C311" i="3"/>
  <c r="S310" i="3"/>
  <c r="S308" i="3" s="1"/>
  <c r="P310" i="3"/>
  <c r="M310" i="3"/>
  <c r="J310" i="3"/>
  <c r="F310" i="3"/>
  <c r="F308" i="3" s="1"/>
  <c r="C310" i="3"/>
  <c r="S309" i="3"/>
  <c r="P309" i="3"/>
  <c r="M309" i="3"/>
  <c r="J309" i="3"/>
  <c r="F309" i="3"/>
  <c r="C309" i="3"/>
  <c r="U308" i="3"/>
  <c r="T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E308" i="3"/>
  <c r="D308" i="3"/>
  <c r="C308" i="3"/>
  <c r="S307" i="3"/>
  <c r="P307" i="3"/>
  <c r="M307" i="3"/>
  <c r="J307" i="3"/>
  <c r="F307" i="3"/>
  <c r="C307" i="3"/>
  <c r="S306" i="3"/>
  <c r="P306" i="3"/>
  <c r="M306" i="3"/>
  <c r="J306" i="3"/>
  <c r="F306" i="3"/>
  <c r="C306" i="3"/>
  <c r="S305" i="3"/>
  <c r="P305" i="3"/>
  <c r="M305" i="3"/>
  <c r="J305" i="3"/>
  <c r="F305" i="3"/>
  <c r="C305" i="3"/>
  <c r="S304" i="3"/>
  <c r="P304" i="3"/>
  <c r="M304" i="3"/>
  <c r="J304" i="3"/>
  <c r="F304" i="3"/>
  <c r="C304" i="3"/>
  <c r="S303" i="3"/>
  <c r="P303" i="3"/>
  <c r="M303" i="3"/>
  <c r="J303" i="3"/>
  <c r="F303" i="3"/>
  <c r="C303" i="3"/>
  <c r="S302" i="3"/>
  <c r="P302" i="3"/>
  <c r="M302" i="3"/>
  <c r="J302" i="3"/>
  <c r="J301" i="3" s="1"/>
  <c r="F302" i="3"/>
  <c r="C302" i="3"/>
  <c r="U301" i="3"/>
  <c r="T301" i="3"/>
  <c r="T294" i="3" s="1"/>
  <c r="S301" i="3"/>
  <c r="R301" i="3"/>
  <c r="Q301" i="3"/>
  <c r="P301" i="3"/>
  <c r="O301" i="3"/>
  <c r="N301" i="3"/>
  <c r="M301" i="3"/>
  <c r="L301" i="3"/>
  <c r="K301" i="3"/>
  <c r="I301" i="3"/>
  <c r="H301" i="3"/>
  <c r="G301" i="3"/>
  <c r="F301" i="3"/>
  <c r="E301" i="3"/>
  <c r="D301" i="3"/>
  <c r="D294" i="3" s="1"/>
  <c r="S300" i="3"/>
  <c r="P300" i="3"/>
  <c r="M300" i="3"/>
  <c r="J300" i="3"/>
  <c r="F300" i="3"/>
  <c r="C300" i="3"/>
  <c r="S299" i="3"/>
  <c r="P299" i="3"/>
  <c r="M299" i="3"/>
  <c r="J299" i="3"/>
  <c r="F299" i="3"/>
  <c r="C299" i="3"/>
  <c r="S298" i="3"/>
  <c r="P298" i="3"/>
  <c r="M298" i="3"/>
  <c r="J298" i="3"/>
  <c r="F298" i="3"/>
  <c r="C298" i="3"/>
  <c r="S297" i="3"/>
  <c r="S295" i="3" s="1"/>
  <c r="S294" i="3" s="1"/>
  <c r="P297" i="3"/>
  <c r="M297" i="3"/>
  <c r="J297" i="3"/>
  <c r="F297" i="3"/>
  <c r="C297" i="3"/>
  <c r="S296" i="3"/>
  <c r="P296" i="3"/>
  <c r="M296" i="3"/>
  <c r="J296" i="3"/>
  <c r="F296" i="3"/>
  <c r="C296" i="3"/>
  <c r="U295" i="3"/>
  <c r="U294" i="3" s="1"/>
  <c r="T295" i="3"/>
  <c r="R295" i="3"/>
  <c r="Q295" i="3"/>
  <c r="Q294" i="3" s="1"/>
  <c r="P295" i="3"/>
  <c r="O295" i="3"/>
  <c r="O294" i="3" s="1"/>
  <c r="N295" i="3"/>
  <c r="M295" i="3"/>
  <c r="M294" i="3" s="1"/>
  <c r="L295" i="3"/>
  <c r="K295" i="3"/>
  <c r="K294" i="3" s="1"/>
  <c r="I295" i="3"/>
  <c r="H295" i="3"/>
  <c r="G295" i="3"/>
  <c r="G294" i="3" s="1"/>
  <c r="E295" i="3"/>
  <c r="E294" i="3" s="1"/>
  <c r="D295" i="3"/>
  <c r="C295" i="3"/>
  <c r="P294" i="3"/>
  <c r="L294" i="3"/>
  <c r="H294" i="3"/>
  <c r="S293" i="3"/>
  <c r="P293" i="3"/>
  <c r="M293" i="3"/>
  <c r="M289" i="3" s="1"/>
  <c r="J293" i="3"/>
  <c r="F293" i="3"/>
  <c r="S292" i="3"/>
  <c r="P292" i="3"/>
  <c r="M292" i="3"/>
  <c r="J292" i="3"/>
  <c r="F292" i="3"/>
  <c r="S291" i="3"/>
  <c r="P291" i="3"/>
  <c r="M291" i="3"/>
  <c r="J291" i="3"/>
  <c r="F291" i="3"/>
  <c r="F289" i="3" s="1"/>
  <c r="S290" i="3"/>
  <c r="P290" i="3"/>
  <c r="M290" i="3"/>
  <c r="J290" i="3"/>
  <c r="J289" i="3" s="1"/>
  <c r="F290" i="3"/>
  <c r="U289" i="3"/>
  <c r="T289" i="3"/>
  <c r="S289" i="3"/>
  <c r="R289" i="3"/>
  <c r="Q289" i="3"/>
  <c r="O289" i="3"/>
  <c r="N289" i="3"/>
  <c r="L289" i="3"/>
  <c r="K289" i="3"/>
  <c r="I289" i="3"/>
  <c r="H289" i="3"/>
  <c r="G289" i="3"/>
  <c r="S288" i="3"/>
  <c r="P288" i="3"/>
  <c r="M288" i="3"/>
  <c r="M284" i="3" s="1"/>
  <c r="J288" i="3"/>
  <c r="F288" i="3"/>
  <c r="S287" i="3"/>
  <c r="P287" i="3"/>
  <c r="M287" i="3"/>
  <c r="J287" i="3"/>
  <c r="F287" i="3"/>
  <c r="S286" i="3"/>
  <c r="P286" i="3"/>
  <c r="M286" i="3"/>
  <c r="J286" i="3"/>
  <c r="F286" i="3"/>
  <c r="F284" i="3" s="1"/>
  <c r="S285" i="3"/>
  <c r="P285" i="3"/>
  <c r="M285" i="3"/>
  <c r="J285" i="3"/>
  <c r="J284" i="3" s="1"/>
  <c r="F285" i="3"/>
  <c r="U284" i="3"/>
  <c r="T284" i="3"/>
  <c r="S284" i="3"/>
  <c r="R284" i="3"/>
  <c r="Q284" i="3"/>
  <c r="O284" i="3"/>
  <c r="O270" i="3" s="1"/>
  <c r="N284" i="3"/>
  <c r="L284" i="3"/>
  <c r="K284" i="3"/>
  <c r="K270" i="3" s="1"/>
  <c r="I284" i="3"/>
  <c r="H284" i="3"/>
  <c r="G284" i="3"/>
  <c r="G270" i="3" s="1"/>
  <c r="S283" i="3"/>
  <c r="P283" i="3"/>
  <c r="M283" i="3"/>
  <c r="J283" i="3"/>
  <c r="F283" i="3"/>
  <c r="S282" i="3"/>
  <c r="P282" i="3"/>
  <c r="M282" i="3"/>
  <c r="J282" i="3"/>
  <c r="F282" i="3"/>
  <c r="S281" i="3"/>
  <c r="S277" i="3" s="1"/>
  <c r="P281" i="3"/>
  <c r="M281" i="3"/>
  <c r="J281" i="3"/>
  <c r="F281" i="3"/>
  <c r="F277" i="3" s="1"/>
  <c r="S280" i="3"/>
  <c r="P280" i="3"/>
  <c r="M280" i="3"/>
  <c r="J280" i="3"/>
  <c r="J277" i="3" s="1"/>
  <c r="J270" i="3" s="1"/>
  <c r="F280" i="3"/>
  <c r="S279" i="3"/>
  <c r="P279" i="3"/>
  <c r="M279" i="3"/>
  <c r="M277" i="3" s="1"/>
  <c r="J279" i="3"/>
  <c r="F279" i="3"/>
  <c r="S278" i="3"/>
  <c r="P278" i="3"/>
  <c r="P277" i="3" s="1"/>
  <c r="M278" i="3"/>
  <c r="J278" i="3"/>
  <c r="F278" i="3"/>
  <c r="U277" i="3"/>
  <c r="U270" i="3" s="1"/>
  <c r="T277" i="3"/>
  <c r="R277" i="3"/>
  <c r="Q277" i="3"/>
  <c r="Q270" i="3" s="1"/>
  <c r="O277" i="3"/>
  <c r="N277" i="3"/>
  <c r="L277" i="3"/>
  <c r="K277" i="3"/>
  <c r="I277" i="3"/>
  <c r="I270" i="3" s="1"/>
  <c r="H277" i="3"/>
  <c r="G277" i="3"/>
  <c r="S276" i="3"/>
  <c r="P276" i="3"/>
  <c r="M276" i="3"/>
  <c r="J276" i="3"/>
  <c r="F276" i="3"/>
  <c r="S275" i="3"/>
  <c r="P275" i="3"/>
  <c r="M275" i="3"/>
  <c r="J275" i="3"/>
  <c r="F275" i="3"/>
  <c r="S274" i="3"/>
  <c r="P274" i="3"/>
  <c r="M274" i="3"/>
  <c r="J274" i="3"/>
  <c r="F274" i="3"/>
  <c r="S273" i="3"/>
  <c r="P273" i="3"/>
  <c r="P271" i="3" s="1"/>
  <c r="M273" i="3"/>
  <c r="J273" i="3"/>
  <c r="F273" i="3"/>
  <c r="S272" i="3"/>
  <c r="S271" i="3" s="1"/>
  <c r="S270" i="3" s="1"/>
  <c r="P272" i="3"/>
  <c r="M272" i="3"/>
  <c r="J272" i="3"/>
  <c r="F272" i="3"/>
  <c r="U271" i="3"/>
  <c r="T271" i="3"/>
  <c r="R271" i="3"/>
  <c r="Q271" i="3"/>
  <c r="O271" i="3"/>
  <c r="N271" i="3"/>
  <c r="M271" i="3" s="1"/>
  <c r="L271" i="3"/>
  <c r="K271" i="3"/>
  <c r="J271" i="3"/>
  <c r="I271" i="3"/>
  <c r="H271" i="3"/>
  <c r="G271" i="3"/>
  <c r="F271" i="3"/>
  <c r="T270" i="3"/>
  <c r="R270" i="3"/>
  <c r="N270" i="3"/>
  <c r="L270" i="3"/>
  <c r="H270" i="3"/>
  <c r="F270" i="3"/>
  <c r="S269" i="3"/>
  <c r="P269" i="3"/>
  <c r="M269" i="3"/>
  <c r="J269" i="3"/>
  <c r="F269" i="3"/>
  <c r="C269" i="3"/>
  <c r="S268" i="3"/>
  <c r="P268" i="3"/>
  <c r="M268" i="3"/>
  <c r="J268" i="3"/>
  <c r="F268" i="3"/>
  <c r="C268" i="3"/>
  <c r="S267" i="3"/>
  <c r="P267" i="3"/>
  <c r="M267" i="3"/>
  <c r="J267" i="3"/>
  <c r="J265" i="3" s="1"/>
  <c r="F267" i="3"/>
  <c r="C267" i="3"/>
  <c r="S266" i="3"/>
  <c r="P266" i="3"/>
  <c r="P265" i="3" s="1"/>
  <c r="M266" i="3"/>
  <c r="J266" i="3"/>
  <c r="F266" i="3"/>
  <c r="C266" i="3"/>
  <c r="C265" i="3" s="1"/>
  <c r="U265" i="3"/>
  <c r="T265" i="3"/>
  <c r="S265" i="3"/>
  <c r="R265" i="3"/>
  <c r="R246" i="3" s="1"/>
  <c r="Q265" i="3"/>
  <c r="O265" i="3"/>
  <c r="N265" i="3"/>
  <c r="N246" i="3" s="1"/>
  <c r="M265" i="3"/>
  <c r="L265" i="3"/>
  <c r="K265" i="3"/>
  <c r="I265" i="3"/>
  <c r="H265" i="3"/>
  <c r="G265" i="3"/>
  <c r="F265" i="3"/>
  <c r="E265" i="3"/>
  <c r="D265" i="3"/>
  <c r="S264" i="3"/>
  <c r="P264" i="3"/>
  <c r="M264" i="3"/>
  <c r="J264" i="3"/>
  <c r="F264" i="3"/>
  <c r="C264" i="3"/>
  <c r="S263" i="3"/>
  <c r="P263" i="3"/>
  <c r="M263" i="3"/>
  <c r="J263" i="3"/>
  <c r="F263" i="3"/>
  <c r="C263" i="3"/>
  <c r="S262" i="3"/>
  <c r="S260" i="3" s="1"/>
  <c r="P262" i="3"/>
  <c r="M262" i="3"/>
  <c r="J262" i="3"/>
  <c r="F262" i="3"/>
  <c r="C262" i="3"/>
  <c r="S261" i="3"/>
  <c r="P261" i="3"/>
  <c r="M261" i="3"/>
  <c r="M260" i="3" s="1"/>
  <c r="J261" i="3"/>
  <c r="F261" i="3"/>
  <c r="F260" i="3" s="1"/>
  <c r="C261" i="3"/>
  <c r="U260" i="3"/>
  <c r="T260" i="3"/>
  <c r="R260" i="3"/>
  <c r="Q260" i="3"/>
  <c r="P260" i="3"/>
  <c r="O260" i="3"/>
  <c r="N260" i="3"/>
  <c r="L260" i="3"/>
  <c r="K260" i="3"/>
  <c r="J260" i="3"/>
  <c r="I260" i="3"/>
  <c r="H260" i="3"/>
  <c r="G260" i="3"/>
  <c r="E260" i="3"/>
  <c r="D260" i="3"/>
  <c r="C260" i="3"/>
  <c r="S259" i="3"/>
  <c r="P259" i="3"/>
  <c r="M259" i="3"/>
  <c r="J259" i="3"/>
  <c r="F259" i="3"/>
  <c r="C259" i="3"/>
  <c r="S258" i="3"/>
  <c r="P258" i="3"/>
  <c r="M258" i="3"/>
  <c r="J258" i="3"/>
  <c r="F258" i="3"/>
  <c r="C258" i="3"/>
  <c r="S257" i="3"/>
  <c r="P257" i="3"/>
  <c r="M257" i="3"/>
  <c r="J257" i="3"/>
  <c r="F257" i="3"/>
  <c r="C257" i="3"/>
  <c r="S256" i="3"/>
  <c r="P256" i="3"/>
  <c r="M256" i="3"/>
  <c r="J256" i="3"/>
  <c r="F256" i="3"/>
  <c r="C256" i="3"/>
  <c r="S255" i="3"/>
  <c r="P255" i="3"/>
  <c r="M255" i="3"/>
  <c r="J255" i="3"/>
  <c r="F255" i="3"/>
  <c r="C255" i="3"/>
  <c r="S254" i="3"/>
  <c r="P254" i="3"/>
  <c r="M254" i="3"/>
  <c r="J254" i="3"/>
  <c r="J253" i="3" s="1"/>
  <c r="F254" i="3"/>
  <c r="C254" i="3"/>
  <c r="U253" i="3"/>
  <c r="T253" i="3"/>
  <c r="T246" i="3" s="1"/>
  <c r="S253" i="3"/>
  <c r="R253" i="3"/>
  <c r="Q253" i="3"/>
  <c r="P253" i="3"/>
  <c r="P246" i="3" s="1"/>
  <c r="O253" i="3"/>
  <c r="N253" i="3"/>
  <c r="M253" i="3"/>
  <c r="L253" i="3"/>
  <c r="L246" i="3" s="1"/>
  <c r="K253" i="3"/>
  <c r="I253" i="3"/>
  <c r="H253" i="3"/>
  <c r="G253" i="3"/>
  <c r="F253" i="3"/>
  <c r="E253" i="3"/>
  <c r="D253" i="3"/>
  <c r="D246" i="3" s="1"/>
  <c r="S252" i="3"/>
  <c r="P252" i="3"/>
  <c r="M252" i="3"/>
  <c r="J252" i="3"/>
  <c r="F252" i="3"/>
  <c r="C252" i="3"/>
  <c r="S251" i="3"/>
  <c r="P251" i="3"/>
  <c r="M251" i="3"/>
  <c r="J251" i="3"/>
  <c r="F251" i="3"/>
  <c r="C251" i="3"/>
  <c r="S250" i="3"/>
  <c r="P250" i="3"/>
  <c r="M250" i="3"/>
  <c r="J250" i="3"/>
  <c r="F250" i="3"/>
  <c r="C250" i="3"/>
  <c r="S249" i="3"/>
  <c r="S247" i="3" s="1"/>
  <c r="S246" i="3" s="1"/>
  <c r="P249" i="3"/>
  <c r="M249" i="3"/>
  <c r="J249" i="3"/>
  <c r="F249" i="3"/>
  <c r="C249" i="3"/>
  <c r="S248" i="3"/>
  <c r="P248" i="3"/>
  <c r="M248" i="3"/>
  <c r="J248" i="3"/>
  <c r="F248" i="3"/>
  <c r="C248" i="3"/>
  <c r="U247" i="3"/>
  <c r="U246" i="3" s="1"/>
  <c r="T247" i="3"/>
  <c r="R247" i="3"/>
  <c r="Q247" i="3"/>
  <c r="Q246" i="3" s="1"/>
  <c r="P247" i="3"/>
  <c r="O247" i="3"/>
  <c r="O246" i="3" s="1"/>
  <c r="N247" i="3"/>
  <c r="M247" i="3"/>
  <c r="L247" i="3"/>
  <c r="K247" i="3"/>
  <c r="K246" i="3" s="1"/>
  <c r="I247" i="3"/>
  <c r="I246" i="3" s="1"/>
  <c r="H247" i="3"/>
  <c r="G247" i="3"/>
  <c r="G246" i="3" s="1"/>
  <c r="E247" i="3"/>
  <c r="D247" i="3"/>
  <c r="H246" i="3"/>
  <c r="S245" i="3"/>
  <c r="P245" i="3"/>
  <c r="M245" i="3"/>
  <c r="J245" i="3"/>
  <c r="F245" i="3"/>
  <c r="C245" i="3"/>
  <c r="S244" i="3"/>
  <c r="P244" i="3"/>
  <c r="M244" i="3"/>
  <c r="J244" i="3"/>
  <c r="F244" i="3"/>
  <c r="C244" i="3"/>
  <c r="S243" i="3"/>
  <c r="P243" i="3"/>
  <c r="M243" i="3"/>
  <c r="M241" i="3" s="1"/>
  <c r="J243" i="3"/>
  <c r="F243" i="3"/>
  <c r="C243" i="3"/>
  <c r="S242" i="3"/>
  <c r="P242" i="3"/>
  <c r="M242" i="3"/>
  <c r="J242" i="3"/>
  <c r="F242" i="3"/>
  <c r="F241" i="3" s="1"/>
  <c r="C242" i="3"/>
  <c r="U241" i="3"/>
  <c r="T241" i="3"/>
  <c r="S241" i="3"/>
  <c r="R241" i="3"/>
  <c r="Q241" i="3"/>
  <c r="P241" i="3"/>
  <c r="O241" i="3"/>
  <c r="O222" i="3" s="1"/>
  <c r="N241" i="3"/>
  <c r="L241" i="3"/>
  <c r="K241" i="3"/>
  <c r="K222" i="3" s="1"/>
  <c r="J241" i="3"/>
  <c r="I241" i="3"/>
  <c r="H241" i="3"/>
  <c r="G241" i="3"/>
  <c r="E241" i="3"/>
  <c r="D241" i="3"/>
  <c r="C241" i="3"/>
  <c r="S240" i="3"/>
  <c r="P240" i="3"/>
  <c r="M240" i="3"/>
  <c r="J240" i="3"/>
  <c r="F240" i="3"/>
  <c r="C240" i="3"/>
  <c r="S239" i="3"/>
  <c r="P239" i="3"/>
  <c r="M239" i="3"/>
  <c r="J239" i="3"/>
  <c r="F239" i="3"/>
  <c r="C239" i="3"/>
  <c r="S238" i="3"/>
  <c r="P238" i="3"/>
  <c r="M238" i="3"/>
  <c r="J238" i="3"/>
  <c r="J236" i="3" s="1"/>
  <c r="F238" i="3"/>
  <c r="C238" i="3"/>
  <c r="S237" i="3"/>
  <c r="P237" i="3"/>
  <c r="P236" i="3" s="1"/>
  <c r="M237" i="3"/>
  <c r="J237" i="3"/>
  <c r="F237" i="3"/>
  <c r="C237" i="3"/>
  <c r="C236" i="3" s="1"/>
  <c r="U236" i="3"/>
  <c r="T236" i="3"/>
  <c r="S236" i="3"/>
  <c r="R236" i="3"/>
  <c r="Q236" i="3"/>
  <c r="O236" i="3"/>
  <c r="N236" i="3"/>
  <c r="M236" i="3"/>
  <c r="L236" i="3"/>
  <c r="K236" i="3"/>
  <c r="I236" i="3"/>
  <c r="H236" i="3"/>
  <c r="G236" i="3"/>
  <c r="F236" i="3"/>
  <c r="E236" i="3"/>
  <c r="D236" i="3"/>
  <c r="S235" i="3"/>
  <c r="P235" i="3"/>
  <c r="M235" i="3"/>
  <c r="J235" i="3"/>
  <c r="F235" i="3"/>
  <c r="C235" i="3"/>
  <c r="S234" i="3"/>
  <c r="P234" i="3"/>
  <c r="M234" i="3"/>
  <c r="J234" i="3"/>
  <c r="F234" i="3"/>
  <c r="C234" i="3"/>
  <c r="S233" i="3"/>
  <c r="P233" i="3"/>
  <c r="M233" i="3"/>
  <c r="J233" i="3"/>
  <c r="F233" i="3"/>
  <c r="C233" i="3"/>
  <c r="S232" i="3"/>
  <c r="P232" i="3"/>
  <c r="M232" i="3"/>
  <c r="J232" i="3"/>
  <c r="F232" i="3"/>
  <c r="C232" i="3"/>
  <c r="S231" i="3"/>
  <c r="S229" i="3" s="1"/>
  <c r="P231" i="3"/>
  <c r="M231" i="3"/>
  <c r="J231" i="3"/>
  <c r="F231" i="3"/>
  <c r="C231" i="3"/>
  <c r="S230" i="3"/>
  <c r="P230" i="3"/>
  <c r="M230" i="3"/>
  <c r="M229" i="3" s="1"/>
  <c r="J230" i="3"/>
  <c r="F230" i="3"/>
  <c r="C230" i="3"/>
  <c r="U229" i="3"/>
  <c r="T229" i="3"/>
  <c r="R229" i="3"/>
  <c r="Q229" i="3"/>
  <c r="P229" i="3"/>
  <c r="O229" i="3"/>
  <c r="N229" i="3"/>
  <c r="L229" i="3"/>
  <c r="K229" i="3"/>
  <c r="J229" i="3"/>
  <c r="I229" i="3"/>
  <c r="H229" i="3"/>
  <c r="G229" i="3"/>
  <c r="E229" i="3"/>
  <c r="D229" i="3"/>
  <c r="C229" i="3"/>
  <c r="S228" i="3"/>
  <c r="P228" i="3"/>
  <c r="M228" i="3"/>
  <c r="J228" i="3"/>
  <c r="F228" i="3"/>
  <c r="C228" i="3"/>
  <c r="S227" i="3"/>
  <c r="P227" i="3"/>
  <c r="M227" i="3"/>
  <c r="J227" i="3"/>
  <c r="F227" i="3"/>
  <c r="C227" i="3"/>
  <c r="S226" i="3"/>
  <c r="P226" i="3"/>
  <c r="M226" i="3"/>
  <c r="J226" i="3"/>
  <c r="F226" i="3"/>
  <c r="C226" i="3"/>
  <c r="S225" i="3"/>
  <c r="P225" i="3"/>
  <c r="M225" i="3"/>
  <c r="J225" i="3"/>
  <c r="F225" i="3"/>
  <c r="C225" i="3"/>
  <c r="S224" i="3"/>
  <c r="P224" i="3"/>
  <c r="M224" i="3"/>
  <c r="J224" i="3"/>
  <c r="F224" i="3"/>
  <c r="C224" i="3"/>
  <c r="U223" i="3"/>
  <c r="T223" i="3"/>
  <c r="T222" i="3" s="1"/>
  <c r="S223" i="3"/>
  <c r="R223" i="3"/>
  <c r="R222" i="3" s="1"/>
  <c r="Q223" i="3"/>
  <c r="P223" i="3"/>
  <c r="P222" i="3" s="1"/>
  <c r="O223" i="3"/>
  <c r="N223" i="3"/>
  <c r="L223" i="3"/>
  <c r="L222" i="3" s="1"/>
  <c r="K223" i="3"/>
  <c r="I223" i="3"/>
  <c r="H223" i="3"/>
  <c r="H222" i="3" s="1"/>
  <c r="G223" i="3"/>
  <c r="E223" i="3"/>
  <c r="D223" i="3"/>
  <c r="C223" i="3" s="1"/>
  <c r="U222" i="3"/>
  <c r="Q222" i="3"/>
  <c r="I222" i="3"/>
  <c r="G222" i="3"/>
  <c r="E222" i="3"/>
  <c r="D222" i="3"/>
  <c r="C222" i="3"/>
  <c r="S221" i="3"/>
  <c r="P221" i="3"/>
  <c r="M221" i="3"/>
  <c r="J221" i="3"/>
  <c r="F221" i="3"/>
  <c r="C221" i="3"/>
  <c r="S220" i="3"/>
  <c r="P220" i="3"/>
  <c r="M220" i="3"/>
  <c r="J220" i="3"/>
  <c r="F220" i="3"/>
  <c r="C220" i="3"/>
  <c r="S219" i="3"/>
  <c r="P219" i="3"/>
  <c r="M219" i="3"/>
  <c r="M217" i="3" s="1"/>
  <c r="J219" i="3"/>
  <c r="J217" i="3" s="1"/>
  <c r="F219" i="3"/>
  <c r="C219" i="3"/>
  <c r="S218" i="3"/>
  <c r="P218" i="3"/>
  <c r="P217" i="3" s="1"/>
  <c r="M218" i="3"/>
  <c r="J218" i="3"/>
  <c r="F218" i="3"/>
  <c r="C218" i="3"/>
  <c r="C217" i="3" s="1"/>
  <c r="U217" i="3"/>
  <c r="T217" i="3"/>
  <c r="S217" i="3"/>
  <c r="R217" i="3"/>
  <c r="R198" i="3" s="1"/>
  <c r="Q217" i="3"/>
  <c r="O217" i="3"/>
  <c r="N217" i="3"/>
  <c r="N198" i="3" s="1"/>
  <c r="L217" i="3"/>
  <c r="K217" i="3"/>
  <c r="I217" i="3"/>
  <c r="H217" i="3"/>
  <c r="G217" i="3"/>
  <c r="F217" i="3"/>
  <c r="E217" i="3"/>
  <c r="D217" i="3"/>
  <c r="S216" i="3"/>
  <c r="P216" i="3"/>
  <c r="M216" i="3"/>
  <c r="J216" i="3"/>
  <c r="F216" i="3"/>
  <c r="C216" i="3"/>
  <c r="S215" i="3"/>
  <c r="P215" i="3"/>
  <c r="M215" i="3"/>
  <c r="J215" i="3"/>
  <c r="F215" i="3"/>
  <c r="C215" i="3"/>
  <c r="S214" i="3"/>
  <c r="S212" i="3" s="1"/>
  <c r="P214" i="3"/>
  <c r="M214" i="3"/>
  <c r="J214" i="3"/>
  <c r="F214" i="3"/>
  <c r="C214" i="3"/>
  <c r="S213" i="3"/>
  <c r="P213" i="3"/>
  <c r="P212" i="3" s="1"/>
  <c r="M213" i="3"/>
  <c r="M212" i="3" s="1"/>
  <c r="J213" i="3"/>
  <c r="F213" i="3"/>
  <c r="C213" i="3"/>
  <c r="U212" i="3"/>
  <c r="T212" i="3"/>
  <c r="R212" i="3"/>
  <c r="Q212" i="3"/>
  <c r="O212" i="3"/>
  <c r="N212" i="3"/>
  <c r="L212" i="3"/>
  <c r="K212" i="3"/>
  <c r="J212" i="3"/>
  <c r="I212" i="3"/>
  <c r="H212" i="3"/>
  <c r="G212" i="3"/>
  <c r="E212" i="3"/>
  <c r="D212" i="3"/>
  <c r="C212" i="3"/>
  <c r="S211" i="3"/>
  <c r="P211" i="3"/>
  <c r="M211" i="3"/>
  <c r="J211" i="3"/>
  <c r="F211" i="3"/>
  <c r="C211" i="3"/>
  <c r="S210" i="3"/>
  <c r="P210" i="3"/>
  <c r="M210" i="3"/>
  <c r="J210" i="3"/>
  <c r="F210" i="3"/>
  <c r="C210" i="3"/>
  <c r="S209" i="3"/>
  <c r="P209" i="3"/>
  <c r="M209" i="3"/>
  <c r="J209" i="3"/>
  <c r="F209" i="3"/>
  <c r="C209" i="3"/>
  <c r="S208" i="3"/>
  <c r="P208" i="3"/>
  <c r="M208" i="3"/>
  <c r="J208" i="3"/>
  <c r="F208" i="3"/>
  <c r="C208" i="3"/>
  <c r="S207" i="3"/>
  <c r="S205" i="3" s="1"/>
  <c r="P207" i="3"/>
  <c r="M207" i="3"/>
  <c r="J207" i="3"/>
  <c r="F207" i="3"/>
  <c r="C207" i="3"/>
  <c r="S206" i="3"/>
  <c r="P206" i="3"/>
  <c r="M206" i="3"/>
  <c r="J206" i="3"/>
  <c r="J205" i="3" s="1"/>
  <c r="F206" i="3"/>
  <c r="C206" i="3"/>
  <c r="C205" i="3" s="1"/>
  <c r="U205" i="3"/>
  <c r="T205" i="3"/>
  <c r="R205" i="3"/>
  <c r="Q205" i="3"/>
  <c r="P205" i="3"/>
  <c r="P198" i="3" s="1"/>
  <c r="O205" i="3"/>
  <c r="N205" i="3"/>
  <c r="M205" i="3"/>
  <c r="L205" i="3"/>
  <c r="L198" i="3" s="1"/>
  <c r="K205" i="3"/>
  <c r="I205" i="3"/>
  <c r="H205" i="3"/>
  <c r="G205" i="3"/>
  <c r="F205" i="3"/>
  <c r="E205" i="3"/>
  <c r="D205" i="3"/>
  <c r="S204" i="3"/>
  <c r="P204" i="3"/>
  <c r="M204" i="3"/>
  <c r="J204" i="3"/>
  <c r="F204" i="3"/>
  <c r="C204" i="3"/>
  <c r="S203" i="3"/>
  <c r="P203" i="3"/>
  <c r="M203" i="3"/>
  <c r="J203" i="3"/>
  <c r="F203" i="3"/>
  <c r="C203" i="3"/>
  <c r="S202" i="3"/>
  <c r="P202" i="3"/>
  <c r="M202" i="3"/>
  <c r="J202" i="3"/>
  <c r="F202" i="3"/>
  <c r="C202" i="3"/>
  <c r="S201" i="3"/>
  <c r="S199" i="3" s="1"/>
  <c r="P201" i="3"/>
  <c r="M201" i="3"/>
  <c r="J201" i="3"/>
  <c r="F201" i="3"/>
  <c r="C201" i="3"/>
  <c r="S200" i="3"/>
  <c r="P200" i="3"/>
  <c r="P199" i="3" s="1"/>
  <c r="M200" i="3"/>
  <c r="J200" i="3"/>
  <c r="F200" i="3"/>
  <c r="C200" i="3"/>
  <c r="U199" i="3"/>
  <c r="T199" i="3"/>
  <c r="R199" i="3"/>
  <c r="Q199" i="3"/>
  <c r="O199" i="3"/>
  <c r="O198" i="3" s="1"/>
  <c r="N199" i="3"/>
  <c r="M199" i="3"/>
  <c r="L199" i="3"/>
  <c r="K199" i="3"/>
  <c r="K198" i="3" s="1"/>
  <c r="I199" i="3"/>
  <c r="I198" i="3" s="1"/>
  <c r="H199" i="3"/>
  <c r="G199" i="3"/>
  <c r="G198" i="3" s="1"/>
  <c r="E199" i="3"/>
  <c r="D199" i="3"/>
  <c r="T198" i="3"/>
  <c r="H198" i="3"/>
  <c r="D198" i="3"/>
  <c r="S197" i="3"/>
  <c r="P197" i="3"/>
  <c r="M197" i="3"/>
  <c r="J197" i="3"/>
  <c r="F197" i="3"/>
  <c r="C197" i="3"/>
  <c r="S196" i="3"/>
  <c r="P196" i="3"/>
  <c r="M196" i="3"/>
  <c r="J196" i="3"/>
  <c r="F196" i="3"/>
  <c r="C196" i="3"/>
  <c r="S195" i="3"/>
  <c r="P195" i="3"/>
  <c r="M195" i="3"/>
  <c r="M193" i="3" s="1"/>
  <c r="J195" i="3"/>
  <c r="F195" i="3"/>
  <c r="C195" i="3"/>
  <c r="S194" i="3"/>
  <c r="P194" i="3"/>
  <c r="M194" i="3"/>
  <c r="J194" i="3"/>
  <c r="J193" i="3" s="1"/>
  <c r="F194" i="3"/>
  <c r="F193" i="3" s="1"/>
  <c r="C194" i="3"/>
  <c r="U193" i="3"/>
  <c r="T193" i="3"/>
  <c r="S193" i="3"/>
  <c r="R193" i="3"/>
  <c r="Q193" i="3"/>
  <c r="P193" i="3"/>
  <c r="O193" i="3"/>
  <c r="O174" i="3" s="1"/>
  <c r="N193" i="3"/>
  <c r="L193" i="3"/>
  <c r="K193" i="3"/>
  <c r="K174" i="3" s="1"/>
  <c r="I193" i="3"/>
  <c r="H193" i="3"/>
  <c r="G193" i="3"/>
  <c r="G174" i="3" s="1"/>
  <c r="E193" i="3"/>
  <c r="D193" i="3"/>
  <c r="C193" i="3"/>
  <c r="S192" i="3"/>
  <c r="P192" i="3"/>
  <c r="M192" i="3"/>
  <c r="J192" i="3"/>
  <c r="F192" i="3"/>
  <c r="C192" i="3"/>
  <c r="S191" i="3"/>
  <c r="P191" i="3"/>
  <c r="M191" i="3"/>
  <c r="J191" i="3"/>
  <c r="F191" i="3"/>
  <c r="C191" i="3"/>
  <c r="S190" i="3"/>
  <c r="P190" i="3"/>
  <c r="M190" i="3"/>
  <c r="M188" i="3" s="1"/>
  <c r="J190" i="3"/>
  <c r="J188" i="3" s="1"/>
  <c r="F190" i="3"/>
  <c r="C190" i="3"/>
  <c r="S189" i="3"/>
  <c r="P189" i="3"/>
  <c r="P188" i="3" s="1"/>
  <c r="M189" i="3"/>
  <c r="J189" i="3"/>
  <c r="F189" i="3"/>
  <c r="C189" i="3"/>
  <c r="C188" i="3" s="1"/>
  <c r="U188" i="3"/>
  <c r="T188" i="3"/>
  <c r="S188" i="3"/>
  <c r="R188" i="3"/>
  <c r="Q188" i="3"/>
  <c r="O188" i="3"/>
  <c r="N188" i="3"/>
  <c r="L188" i="3"/>
  <c r="K188" i="3"/>
  <c r="I188" i="3"/>
  <c r="H188" i="3"/>
  <c r="G188" i="3"/>
  <c r="F188" i="3"/>
  <c r="E188" i="3"/>
  <c r="D188" i="3"/>
  <c r="S187" i="3"/>
  <c r="P187" i="3"/>
  <c r="M187" i="3"/>
  <c r="J187" i="3"/>
  <c r="F187" i="3"/>
  <c r="C187" i="3"/>
  <c r="S186" i="3"/>
  <c r="P186" i="3"/>
  <c r="M186" i="3"/>
  <c r="J186" i="3"/>
  <c r="F186" i="3"/>
  <c r="C186" i="3"/>
  <c r="S185" i="3"/>
  <c r="P185" i="3"/>
  <c r="M185" i="3"/>
  <c r="J185" i="3"/>
  <c r="F185" i="3"/>
  <c r="C185" i="3"/>
  <c r="S184" i="3"/>
  <c r="P184" i="3"/>
  <c r="M184" i="3"/>
  <c r="J184" i="3"/>
  <c r="F184" i="3"/>
  <c r="C184" i="3"/>
  <c r="S183" i="3"/>
  <c r="S181" i="3" s="1"/>
  <c r="P183" i="3"/>
  <c r="M183" i="3"/>
  <c r="J183" i="3"/>
  <c r="F183" i="3"/>
  <c r="C183" i="3"/>
  <c r="S182" i="3"/>
  <c r="P182" i="3"/>
  <c r="M182" i="3"/>
  <c r="J182" i="3"/>
  <c r="F182" i="3"/>
  <c r="F181" i="3" s="1"/>
  <c r="C182" i="3"/>
  <c r="U181" i="3"/>
  <c r="T181" i="3"/>
  <c r="R181" i="3"/>
  <c r="Q181" i="3"/>
  <c r="Q174" i="3" s="1"/>
  <c r="P181" i="3"/>
  <c r="O181" i="3"/>
  <c r="N181" i="3"/>
  <c r="M181" i="3"/>
  <c r="L181" i="3"/>
  <c r="K181" i="3"/>
  <c r="J181" i="3"/>
  <c r="I181" i="3"/>
  <c r="H181" i="3"/>
  <c r="G181" i="3"/>
  <c r="E181" i="3"/>
  <c r="D181" i="3"/>
  <c r="C181" i="3"/>
  <c r="S180" i="3"/>
  <c r="P180" i="3"/>
  <c r="M180" i="3"/>
  <c r="J180" i="3"/>
  <c r="F180" i="3"/>
  <c r="C180" i="3"/>
  <c r="S179" i="3"/>
  <c r="P179" i="3"/>
  <c r="M179" i="3"/>
  <c r="J179" i="3"/>
  <c r="F179" i="3"/>
  <c r="C179" i="3"/>
  <c r="S178" i="3"/>
  <c r="P178" i="3"/>
  <c r="M178" i="3"/>
  <c r="J178" i="3"/>
  <c r="F178" i="3"/>
  <c r="C178" i="3"/>
  <c r="S177" i="3"/>
  <c r="P177" i="3"/>
  <c r="M177" i="3"/>
  <c r="J177" i="3"/>
  <c r="F177" i="3"/>
  <c r="C177" i="3"/>
  <c r="S176" i="3"/>
  <c r="P176" i="3"/>
  <c r="P175" i="3" s="1"/>
  <c r="P174" i="3" s="1"/>
  <c r="M176" i="3"/>
  <c r="J176" i="3"/>
  <c r="F176" i="3"/>
  <c r="C176" i="3"/>
  <c r="U175" i="3"/>
  <c r="T175" i="3"/>
  <c r="T174" i="3" s="1"/>
  <c r="S175" i="3"/>
  <c r="R175" i="3"/>
  <c r="R174" i="3" s="1"/>
  <c r="Q175" i="3"/>
  <c r="O175" i="3"/>
  <c r="N175" i="3"/>
  <c r="L175" i="3"/>
  <c r="L174" i="3" s="1"/>
  <c r="K175" i="3"/>
  <c r="J175" i="3"/>
  <c r="I175" i="3"/>
  <c r="H175" i="3"/>
  <c r="H174" i="3" s="1"/>
  <c r="G175" i="3"/>
  <c r="F175" i="3"/>
  <c r="E175" i="3"/>
  <c r="D175" i="3"/>
  <c r="D174" i="3" s="1"/>
  <c r="U174" i="3"/>
  <c r="I174" i="3"/>
  <c r="E174" i="3"/>
  <c r="S173" i="3"/>
  <c r="P173" i="3"/>
  <c r="M173" i="3"/>
  <c r="J173" i="3"/>
  <c r="F173" i="3"/>
  <c r="C173" i="3"/>
  <c r="S172" i="3"/>
  <c r="P172" i="3"/>
  <c r="M172" i="3"/>
  <c r="J172" i="3"/>
  <c r="F172" i="3"/>
  <c r="C172" i="3"/>
  <c r="S171" i="3"/>
  <c r="P171" i="3"/>
  <c r="M171" i="3"/>
  <c r="J171" i="3"/>
  <c r="F171" i="3"/>
  <c r="C171" i="3"/>
  <c r="S170" i="3"/>
  <c r="P170" i="3"/>
  <c r="M170" i="3"/>
  <c r="J170" i="3"/>
  <c r="J169" i="3" s="1"/>
  <c r="F170" i="3"/>
  <c r="C170" i="3"/>
  <c r="C169" i="3" s="1"/>
  <c r="U169" i="3"/>
  <c r="T169" i="3"/>
  <c r="T150" i="3" s="1"/>
  <c r="S169" i="3"/>
  <c r="R169" i="3"/>
  <c r="Q169" i="3"/>
  <c r="P169" i="3"/>
  <c r="O169" i="3"/>
  <c r="N169" i="3"/>
  <c r="M169" i="3"/>
  <c r="L169" i="3"/>
  <c r="L150" i="3" s="1"/>
  <c r="K169" i="3"/>
  <c r="I169" i="3"/>
  <c r="H169" i="3"/>
  <c r="H150" i="3" s="1"/>
  <c r="G169" i="3"/>
  <c r="F169" i="3"/>
  <c r="E169" i="3"/>
  <c r="D169" i="3"/>
  <c r="D150" i="3" s="1"/>
  <c r="S168" i="3"/>
  <c r="P168" i="3"/>
  <c r="M168" i="3"/>
  <c r="J168" i="3"/>
  <c r="F168" i="3"/>
  <c r="C168" i="3"/>
  <c r="S167" i="3"/>
  <c r="P167" i="3"/>
  <c r="M167" i="3"/>
  <c r="J167" i="3"/>
  <c r="F167" i="3"/>
  <c r="C167" i="3"/>
  <c r="S166" i="3"/>
  <c r="P166" i="3"/>
  <c r="M166" i="3"/>
  <c r="M164" i="3" s="1"/>
  <c r="J166" i="3"/>
  <c r="F166" i="3"/>
  <c r="C166" i="3"/>
  <c r="S165" i="3"/>
  <c r="P165" i="3"/>
  <c r="M165" i="3"/>
  <c r="J165" i="3"/>
  <c r="F165" i="3"/>
  <c r="F164" i="3" s="1"/>
  <c r="C165" i="3"/>
  <c r="U164" i="3"/>
  <c r="T164" i="3"/>
  <c r="S164" i="3"/>
  <c r="R164" i="3"/>
  <c r="Q164" i="3"/>
  <c r="P164" i="3"/>
  <c r="O164" i="3"/>
  <c r="N164" i="3"/>
  <c r="L164" i="3"/>
  <c r="K164" i="3"/>
  <c r="J164" i="3"/>
  <c r="I164" i="3"/>
  <c r="H164" i="3"/>
  <c r="G164" i="3"/>
  <c r="E164" i="3"/>
  <c r="D164" i="3"/>
  <c r="C164" i="3"/>
  <c r="S163" i="3"/>
  <c r="P163" i="3"/>
  <c r="M163" i="3"/>
  <c r="J163" i="3"/>
  <c r="F163" i="3"/>
  <c r="C163" i="3"/>
  <c r="S162" i="3"/>
  <c r="P162" i="3"/>
  <c r="M162" i="3"/>
  <c r="J162" i="3"/>
  <c r="F162" i="3"/>
  <c r="C162" i="3"/>
  <c r="S161" i="3"/>
  <c r="P161" i="3"/>
  <c r="M161" i="3"/>
  <c r="J161" i="3"/>
  <c r="F161" i="3"/>
  <c r="C161" i="3"/>
  <c r="S160" i="3"/>
  <c r="P160" i="3"/>
  <c r="M160" i="3"/>
  <c r="J160" i="3"/>
  <c r="F160" i="3"/>
  <c r="C160" i="3"/>
  <c r="S159" i="3"/>
  <c r="P159" i="3"/>
  <c r="M159" i="3"/>
  <c r="J159" i="3"/>
  <c r="J157" i="3" s="1"/>
  <c r="F159" i="3"/>
  <c r="C159" i="3"/>
  <c r="S158" i="3"/>
  <c r="P158" i="3"/>
  <c r="P157" i="3" s="1"/>
  <c r="P150" i="3" s="1"/>
  <c r="M158" i="3"/>
  <c r="J158" i="3"/>
  <c r="F158" i="3"/>
  <c r="C158" i="3"/>
  <c r="C157" i="3" s="1"/>
  <c r="U157" i="3"/>
  <c r="T157" i="3"/>
  <c r="S157" i="3"/>
  <c r="R157" i="3"/>
  <c r="Q157" i="3"/>
  <c r="O157" i="3"/>
  <c r="N157" i="3"/>
  <c r="M157" i="3"/>
  <c r="L157" i="3"/>
  <c r="K157" i="3"/>
  <c r="I157" i="3"/>
  <c r="H157" i="3"/>
  <c r="G157" i="3"/>
  <c r="F157" i="3"/>
  <c r="E157" i="3"/>
  <c r="D157" i="3"/>
  <c r="S156" i="3"/>
  <c r="P156" i="3"/>
  <c r="M156" i="3"/>
  <c r="J156" i="3"/>
  <c r="F156" i="3"/>
  <c r="C156" i="3"/>
  <c r="S155" i="3"/>
  <c r="P155" i="3"/>
  <c r="M155" i="3"/>
  <c r="J155" i="3"/>
  <c r="F155" i="3"/>
  <c r="C155" i="3"/>
  <c r="S154" i="3"/>
  <c r="P154" i="3"/>
  <c r="M154" i="3"/>
  <c r="J154" i="3"/>
  <c r="F154" i="3"/>
  <c r="C154" i="3"/>
  <c r="S153" i="3"/>
  <c r="P153" i="3"/>
  <c r="M153" i="3"/>
  <c r="J153" i="3"/>
  <c r="F153" i="3"/>
  <c r="C153" i="3"/>
  <c r="S152" i="3"/>
  <c r="P152" i="3"/>
  <c r="M152" i="3"/>
  <c r="J152" i="3"/>
  <c r="F152" i="3"/>
  <c r="C152" i="3"/>
  <c r="U151" i="3"/>
  <c r="U150" i="3" s="1"/>
  <c r="T151" i="3"/>
  <c r="S151" i="3"/>
  <c r="S150" i="3" s="1"/>
  <c r="R151" i="3"/>
  <c r="Q151" i="3"/>
  <c r="Q150" i="3" s="1"/>
  <c r="P151" i="3"/>
  <c r="O151" i="3"/>
  <c r="N151" i="3"/>
  <c r="L151" i="3"/>
  <c r="K151" i="3"/>
  <c r="I151" i="3"/>
  <c r="I150" i="3" s="1"/>
  <c r="H151" i="3"/>
  <c r="G151" i="3"/>
  <c r="E151" i="3"/>
  <c r="E150" i="3" s="1"/>
  <c r="D151" i="3"/>
  <c r="C151" i="3"/>
  <c r="R150" i="3"/>
  <c r="N150" i="3"/>
  <c r="S149" i="3"/>
  <c r="P149" i="3"/>
  <c r="M149" i="3"/>
  <c r="J149" i="3"/>
  <c r="F149" i="3"/>
  <c r="C149" i="3"/>
  <c r="S148" i="3"/>
  <c r="P148" i="3"/>
  <c r="M148" i="3"/>
  <c r="J148" i="3"/>
  <c r="F148" i="3"/>
  <c r="C148" i="3"/>
  <c r="S147" i="3"/>
  <c r="S145" i="3" s="1"/>
  <c r="P147" i="3"/>
  <c r="M147" i="3"/>
  <c r="J147" i="3"/>
  <c r="F147" i="3"/>
  <c r="C147" i="3"/>
  <c r="S146" i="3"/>
  <c r="P146" i="3"/>
  <c r="M146" i="3"/>
  <c r="M145" i="3" s="1"/>
  <c r="J146" i="3"/>
  <c r="F146" i="3"/>
  <c r="F145" i="3" s="1"/>
  <c r="C146" i="3"/>
  <c r="U145" i="3"/>
  <c r="T145" i="3"/>
  <c r="R145" i="3"/>
  <c r="Q145" i="3"/>
  <c r="P145" i="3"/>
  <c r="O145" i="3"/>
  <c r="N145" i="3"/>
  <c r="L145" i="3"/>
  <c r="K145" i="3"/>
  <c r="J145" i="3"/>
  <c r="I145" i="3"/>
  <c r="H145" i="3"/>
  <c r="G145" i="3"/>
  <c r="E145" i="3"/>
  <c r="D145" i="3"/>
  <c r="C145" i="3"/>
  <c r="S144" i="3"/>
  <c r="P144" i="3"/>
  <c r="M144" i="3"/>
  <c r="J144" i="3"/>
  <c r="F144" i="3"/>
  <c r="C144" i="3"/>
  <c r="S143" i="3"/>
  <c r="P143" i="3"/>
  <c r="M143" i="3"/>
  <c r="J143" i="3"/>
  <c r="F143" i="3"/>
  <c r="C143" i="3"/>
  <c r="S142" i="3"/>
  <c r="P142" i="3"/>
  <c r="M142" i="3"/>
  <c r="J142" i="3"/>
  <c r="F142" i="3"/>
  <c r="C142" i="3"/>
  <c r="S141" i="3"/>
  <c r="P141" i="3"/>
  <c r="M141" i="3"/>
  <c r="J141" i="3"/>
  <c r="J140" i="3" s="1"/>
  <c r="F141" i="3"/>
  <c r="C141" i="3"/>
  <c r="U140" i="3"/>
  <c r="T140" i="3"/>
  <c r="S140" i="3"/>
  <c r="R140" i="3"/>
  <c r="Q140" i="3"/>
  <c r="P140" i="3"/>
  <c r="O140" i="3"/>
  <c r="N140" i="3"/>
  <c r="M140" i="3"/>
  <c r="L140" i="3"/>
  <c r="K140" i="3"/>
  <c r="I140" i="3"/>
  <c r="H140" i="3"/>
  <c r="G140" i="3"/>
  <c r="F140" i="3"/>
  <c r="E140" i="3"/>
  <c r="D140" i="3"/>
  <c r="S139" i="3"/>
  <c r="P139" i="3"/>
  <c r="M139" i="3"/>
  <c r="J139" i="3"/>
  <c r="F139" i="3"/>
  <c r="C139" i="3"/>
  <c r="S138" i="3"/>
  <c r="P138" i="3"/>
  <c r="M138" i="3"/>
  <c r="J138" i="3"/>
  <c r="F138" i="3"/>
  <c r="C138" i="3"/>
  <c r="S137" i="3"/>
  <c r="P137" i="3"/>
  <c r="M137" i="3"/>
  <c r="J137" i="3"/>
  <c r="F137" i="3"/>
  <c r="C137" i="3"/>
  <c r="S136" i="3"/>
  <c r="P136" i="3"/>
  <c r="M136" i="3"/>
  <c r="J136" i="3"/>
  <c r="F136" i="3"/>
  <c r="C136" i="3"/>
  <c r="S135" i="3"/>
  <c r="P135" i="3"/>
  <c r="M135" i="3"/>
  <c r="J135" i="3"/>
  <c r="F135" i="3"/>
  <c r="C135" i="3"/>
  <c r="S134" i="3"/>
  <c r="S132" i="3" s="1"/>
  <c r="S125" i="3" s="1"/>
  <c r="P134" i="3"/>
  <c r="M134" i="3"/>
  <c r="J134" i="3"/>
  <c r="F134" i="3"/>
  <c r="C134" i="3"/>
  <c r="S133" i="3"/>
  <c r="P133" i="3"/>
  <c r="M133" i="3"/>
  <c r="M132" i="3" s="1"/>
  <c r="J133" i="3"/>
  <c r="F133" i="3"/>
  <c r="F132" i="3" s="1"/>
  <c r="C133" i="3"/>
  <c r="U132" i="3"/>
  <c r="U125" i="3" s="1"/>
  <c r="T132" i="3"/>
  <c r="R132" i="3"/>
  <c r="Q132" i="3"/>
  <c r="P132" i="3"/>
  <c r="O132" i="3"/>
  <c r="N132" i="3"/>
  <c r="L132" i="3"/>
  <c r="K132" i="3"/>
  <c r="J132" i="3"/>
  <c r="I132" i="3"/>
  <c r="H132" i="3"/>
  <c r="G132" i="3"/>
  <c r="E132" i="3"/>
  <c r="D132" i="3"/>
  <c r="C132" i="3"/>
  <c r="S131" i="3"/>
  <c r="P131" i="3"/>
  <c r="M131" i="3"/>
  <c r="J131" i="3"/>
  <c r="F131" i="3"/>
  <c r="C131" i="3"/>
  <c r="S130" i="3"/>
  <c r="P130" i="3"/>
  <c r="M130" i="3"/>
  <c r="J130" i="3"/>
  <c r="F130" i="3"/>
  <c r="C130" i="3"/>
  <c r="S129" i="3"/>
  <c r="P129" i="3"/>
  <c r="M129" i="3"/>
  <c r="J129" i="3"/>
  <c r="F129" i="3"/>
  <c r="C129" i="3"/>
  <c r="S128" i="3"/>
  <c r="P128" i="3"/>
  <c r="M128" i="3"/>
  <c r="J128" i="3"/>
  <c r="F128" i="3"/>
  <c r="C128" i="3"/>
  <c r="S127" i="3"/>
  <c r="P127" i="3"/>
  <c r="P126" i="3" s="1"/>
  <c r="P125" i="3" s="1"/>
  <c r="M127" i="3"/>
  <c r="J127" i="3"/>
  <c r="F127" i="3"/>
  <c r="C127" i="3"/>
  <c r="U126" i="3"/>
  <c r="T126" i="3"/>
  <c r="S126" i="3"/>
  <c r="R126" i="3"/>
  <c r="R125" i="3" s="1"/>
  <c r="Q126" i="3"/>
  <c r="O126" i="3"/>
  <c r="N126" i="3"/>
  <c r="L126" i="3"/>
  <c r="L125" i="3" s="1"/>
  <c r="K126" i="3"/>
  <c r="J126" i="3"/>
  <c r="J125" i="3" s="1"/>
  <c r="I126" i="3"/>
  <c r="H126" i="3"/>
  <c r="H125" i="3" s="1"/>
  <c r="G126" i="3"/>
  <c r="F126" i="3"/>
  <c r="E126" i="3"/>
  <c r="D126" i="3"/>
  <c r="D125" i="3" s="1"/>
  <c r="Q125" i="3"/>
  <c r="O125" i="3"/>
  <c r="K125" i="3"/>
  <c r="I125" i="3"/>
  <c r="G125" i="3"/>
  <c r="E125" i="3"/>
  <c r="S124" i="3"/>
  <c r="P124" i="3"/>
  <c r="M124" i="3"/>
  <c r="J124" i="3"/>
  <c r="F124" i="3"/>
  <c r="C124" i="3"/>
  <c r="S123" i="3"/>
  <c r="P123" i="3"/>
  <c r="M123" i="3"/>
  <c r="J123" i="3"/>
  <c r="F123" i="3"/>
  <c r="C123" i="3"/>
  <c r="S122" i="3"/>
  <c r="P122" i="3"/>
  <c r="M122" i="3"/>
  <c r="J122" i="3"/>
  <c r="F122" i="3"/>
  <c r="C122" i="3"/>
  <c r="S121" i="3"/>
  <c r="P121" i="3"/>
  <c r="M121" i="3"/>
  <c r="J121" i="3"/>
  <c r="J120" i="3" s="1"/>
  <c r="F121" i="3"/>
  <c r="C121" i="3"/>
  <c r="C120" i="3" s="1"/>
  <c r="U120" i="3"/>
  <c r="T120" i="3"/>
  <c r="S120" i="3"/>
  <c r="R120" i="3"/>
  <c r="Q120" i="3"/>
  <c r="P120" i="3"/>
  <c r="O120" i="3"/>
  <c r="N120" i="3"/>
  <c r="M120" i="3"/>
  <c r="L120" i="3"/>
  <c r="K120" i="3"/>
  <c r="I120" i="3"/>
  <c r="H120" i="3"/>
  <c r="G120" i="3"/>
  <c r="F120" i="3"/>
  <c r="E120" i="3"/>
  <c r="D120" i="3"/>
  <c r="S119" i="3"/>
  <c r="P119" i="3"/>
  <c r="M119" i="3"/>
  <c r="J119" i="3"/>
  <c r="F119" i="3"/>
  <c r="C119" i="3"/>
  <c r="S118" i="3"/>
  <c r="P118" i="3"/>
  <c r="M118" i="3"/>
  <c r="J118" i="3"/>
  <c r="F118" i="3"/>
  <c r="C118" i="3"/>
  <c r="S117" i="3"/>
  <c r="P117" i="3"/>
  <c r="M117" i="3"/>
  <c r="M115" i="3" s="1"/>
  <c r="J117" i="3"/>
  <c r="F117" i="3"/>
  <c r="C117" i="3"/>
  <c r="S116" i="3"/>
  <c r="P116" i="3"/>
  <c r="M116" i="3"/>
  <c r="J116" i="3"/>
  <c r="F116" i="3"/>
  <c r="F115" i="3" s="1"/>
  <c r="C116" i="3"/>
  <c r="U115" i="3"/>
  <c r="T115" i="3"/>
  <c r="S115" i="3"/>
  <c r="R115" i="3"/>
  <c r="Q115" i="3"/>
  <c r="P115" i="3"/>
  <c r="O115" i="3"/>
  <c r="N115" i="3"/>
  <c r="L115" i="3"/>
  <c r="K115" i="3"/>
  <c r="J115" i="3"/>
  <c r="I115" i="3"/>
  <c r="H115" i="3"/>
  <c r="G115" i="3"/>
  <c r="E115" i="3"/>
  <c r="D115" i="3"/>
  <c r="C115" i="3"/>
  <c r="S114" i="3"/>
  <c r="P114" i="3"/>
  <c r="M114" i="3"/>
  <c r="J114" i="3"/>
  <c r="F114" i="3"/>
  <c r="C114" i="3"/>
  <c r="S113" i="3"/>
  <c r="P113" i="3"/>
  <c r="M113" i="3"/>
  <c r="J113" i="3"/>
  <c r="F113" i="3"/>
  <c r="C113" i="3"/>
  <c r="S112" i="3"/>
  <c r="P112" i="3"/>
  <c r="M112" i="3"/>
  <c r="J112" i="3"/>
  <c r="F112" i="3"/>
  <c r="C112" i="3"/>
  <c r="S111" i="3"/>
  <c r="P111" i="3"/>
  <c r="M111" i="3"/>
  <c r="J111" i="3"/>
  <c r="F111" i="3"/>
  <c r="C111" i="3"/>
  <c r="S110" i="3"/>
  <c r="P110" i="3"/>
  <c r="M110" i="3"/>
  <c r="J110" i="3"/>
  <c r="F110" i="3"/>
  <c r="C110" i="3"/>
  <c r="S109" i="3"/>
  <c r="P109" i="3"/>
  <c r="M109" i="3"/>
  <c r="J109" i="3"/>
  <c r="F109" i="3"/>
  <c r="C109" i="3"/>
  <c r="S108" i="3"/>
  <c r="P108" i="3"/>
  <c r="M108" i="3"/>
  <c r="J108" i="3"/>
  <c r="J107" i="3" s="1"/>
  <c r="F108" i="3"/>
  <c r="C108" i="3"/>
  <c r="C107" i="3" s="1"/>
  <c r="U107" i="3"/>
  <c r="T107" i="3"/>
  <c r="T100" i="3" s="1"/>
  <c r="S107" i="3"/>
  <c r="R107" i="3"/>
  <c r="Q107" i="3"/>
  <c r="P107" i="3"/>
  <c r="P100" i="3" s="1"/>
  <c r="O107" i="3"/>
  <c r="N107" i="3"/>
  <c r="M107" i="3"/>
  <c r="L107" i="3"/>
  <c r="L100" i="3" s="1"/>
  <c r="K107" i="3"/>
  <c r="I107" i="3"/>
  <c r="H107" i="3"/>
  <c r="G107" i="3"/>
  <c r="F107" i="3"/>
  <c r="E107" i="3"/>
  <c r="D107" i="3"/>
  <c r="S106" i="3"/>
  <c r="P106" i="3"/>
  <c r="M106" i="3"/>
  <c r="J106" i="3"/>
  <c r="F106" i="3"/>
  <c r="C106" i="3"/>
  <c r="S105" i="3"/>
  <c r="P105" i="3"/>
  <c r="M105" i="3"/>
  <c r="J105" i="3"/>
  <c r="F105" i="3"/>
  <c r="C105" i="3"/>
  <c r="S104" i="3"/>
  <c r="P104" i="3"/>
  <c r="M104" i="3"/>
  <c r="J104" i="3"/>
  <c r="F104" i="3"/>
  <c r="C104" i="3"/>
  <c r="S103" i="3"/>
  <c r="S101" i="3" s="1"/>
  <c r="S100" i="3" s="1"/>
  <c r="P103" i="3"/>
  <c r="M103" i="3"/>
  <c r="J103" i="3"/>
  <c r="F103" i="3"/>
  <c r="C103" i="3"/>
  <c r="S102" i="3"/>
  <c r="P102" i="3"/>
  <c r="M102" i="3"/>
  <c r="J102" i="3"/>
  <c r="F102" i="3"/>
  <c r="C102" i="3"/>
  <c r="U101" i="3"/>
  <c r="U100" i="3" s="1"/>
  <c r="T101" i="3"/>
  <c r="R101" i="3"/>
  <c r="Q101" i="3"/>
  <c r="Q100" i="3" s="1"/>
  <c r="P101" i="3"/>
  <c r="O101" i="3"/>
  <c r="N101" i="3"/>
  <c r="M101" i="3"/>
  <c r="L101" i="3"/>
  <c r="K101" i="3"/>
  <c r="I101" i="3"/>
  <c r="I100" i="3" s="1"/>
  <c r="H101" i="3"/>
  <c r="G101" i="3"/>
  <c r="G100" i="3" s="1"/>
  <c r="E101" i="3"/>
  <c r="D101" i="3"/>
  <c r="R100" i="3"/>
  <c r="N100" i="3"/>
  <c r="H100" i="3"/>
  <c r="D100" i="3"/>
  <c r="S99" i="3"/>
  <c r="P99" i="3"/>
  <c r="M99" i="3"/>
  <c r="J99" i="3"/>
  <c r="F99" i="3"/>
  <c r="C99" i="3"/>
  <c r="S98" i="3"/>
  <c r="P98" i="3"/>
  <c r="M98" i="3"/>
  <c r="J98" i="3"/>
  <c r="F98" i="3"/>
  <c r="C98" i="3"/>
  <c r="S97" i="3"/>
  <c r="P97" i="3"/>
  <c r="M97" i="3"/>
  <c r="M95" i="3" s="1"/>
  <c r="J97" i="3"/>
  <c r="F97" i="3"/>
  <c r="C97" i="3"/>
  <c r="S96" i="3"/>
  <c r="P96" i="3"/>
  <c r="M96" i="3"/>
  <c r="J96" i="3"/>
  <c r="F96" i="3"/>
  <c r="F95" i="3" s="1"/>
  <c r="C96" i="3"/>
  <c r="U95" i="3"/>
  <c r="T95" i="3"/>
  <c r="S95" i="3"/>
  <c r="R95" i="3"/>
  <c r="Q95" i="3"/>
  <c r="P95" i="3"/>
  <c r="O95" i="3"/>
  <c r="N95" i="3"/>
  <c r="L95" i="3"/>
  <c r="K95" i="3"/>
  <c r="J95" i="3"/>
  <c r="I95" i="3"/>
  <c r="H95" i="3"/>
  <c r="G95" i="3"/>
  <c r="E95" i="3"/>
  <c r="D95" i="3"/>
  <c r="C95" i="3"/>
  <c r="S94" i="3"/>
  <c r="P94" i="3"/>
  <c r="M94" i="3"/>
  <c r="J94" i="3"/>
  <c r="F94" i="3"/>
  <c r="C94" i="3"/>
  <c r="S93" i="3"/>
  <c r="P93" i="3"/>
  <c r="M93" i="3"/>
  <c r="J93" i="3"/>
  <c r="F93" i="3"/>
  <c r="C93" i="3"/>
  <c r="S92" i="3"/>
  <c r="P92" i="3"/>
  <c r="M92" i="3"/>
  <c r="J92" i="3"/>
  <c r="J90" i="3" s="1"/>
  <c r="F92" i="3"/>
  <c r="C92" i="3"/>
  <c r="S91" i="3"/>
  <c r="P91" i="3"/>
  <c r="P90" i="3" s="1"/>
  <c r="M91" i="3"/>
  <c r="J91" i="3"/>
  <c r="F91" i="3"/>
  <c r="C91" i="3"/>
  <c r="C90" i="3" s="1"/>
  <c r="U90" i="3"/>
  <c r="T90" i="3"/>
  <c r="S90" i="3"/>
  <c r="R90" i="3"/>
  <c r="Q90" i="3"/>
  <c r="O90" i="3"/>
  <c r="N90" i="3"/>
  <c r="M90" i="3"/>
  <c r="L90" i="3"/>
  <c r="K90" i="3"/>
  <c r="I90" i="3"/>
  <c r="H90" i="3"/>
  <c r="G90" i="3"/>
  <c r="F90" i="3"/>
  <c r="E90" i="3"/>
  <c r="D90" i="3"/>
  <c r="S89" i="3"/>
  <c r="P89" i="3"/>
  <c r="M89" i="3"/>
  <c r="J89" i="3"/>
  <c r="F89" i="3"/>
  <c r="C89" i="3"/>
  <c r="S88" i="3"/>
  <c r="P88" i="3"/>
  <c r="M88" i="3"/>
  <c r="J88" i="3"/>
  <c r="F88" i="3"/>
  <c r="C88" i="3"/>
  <c r="S87" i="3"/>
  <c r="P87" i="3"/>
  <c r="M87" i="3"/>
  <c r="J87" i="3"/>
  <c r="F87" i="3"/>
  <c r="C87" i="3"/>
  <c r="S86" i="3"/>
  <c r="P86" i="3"/>
  <c r="M86" i="3"/>
  <c r="J86" i="3"/>
  <c r="F86" i="3"/>
  <c r="C86" i="3"/>
  <c r="S85" i="3"/>
  <c r="P85" i="3"/>
  <c r="M85" i="3"/>
  <c r="J85" i="3"/>
  <c r="F85" i="3"/>
  <c r="C85" i="3"/>
  <c r="S84" i="3"/>
  <c r="P84" i="3"/>
  <c r="M84" i="3"/>
  <c r="M82" i="3" s="1"/>
  <c r="J84" i="3"/>
  <c r="F84" i="3"/>
  <c r="C84" i="3"/>
  <c r="S83" i="3"/>
  <c r="P83" i="3"/>
  <c r="M83" i="3"/>
  <c r="J83" i="3"/>
  <c r="F83" i="3"/>
  <c r="F82" i="3" s="1"/>
  <c r="C83" i="3"/>
  <c r="U82" i="3"/>
  <c r="T82" i="3"/>
  <c r="S82" i="3"/>
  <c r="S75" i="3" s="1"/>
  <c r="R82" i="3"/>
  <c r="Q82" i="3"/>
  <c r="P82" i="3"/>
  <c r="O82" i="3"/>
  <c r="O75" i="3" s="1"/>
  <c r="N82" i="3"/>
  <c r="L82" i="3"/>
  <c r="K82" i="3"/>
  <c r="J82" i="3"/>
  <c r="I82" i="3"/>
  <c r="H82" i="3"/>
  <c r="G82" i="3"/>
  <c r="E82" i="3"/>
  <c r="D82" i="3"/>
  <c r="C82" i="3"/>
  <c r="S81" i="3"/>
  <c r="P81" i="3"/>
  <c r="M81" i="3"/>
  <c r="J81" i="3"/>
  <c r="F81" i="3"/>
  <c r="C81" i="3"/>
  <c r="S80" i="3"/>
  <c r="P80" i="3"/>
  <c r="M80" i="3"/>
  <c r="J80" i="3"/>
  <c r="F80" i="3"/>
  <c r="C80" i="3"/>
  <c r="S79" i="3"/>
  <c r="P79" i="3"/>
  <c r="M79" i="3"/>
  <c r="J79" i="3"/>
  <c r="F79" i="3"/>
  <c r="C79" i="3"/>
  <c r="S78" i="3"/>
  <c r="P78" i="3"/>
  <c r="M78" i="3"/>
  <c r="J78" i="3"/>
  <c r="F78" i="3"/>
  <c r="C78" i="3"/>
  <c r="S77" i="3"/>
  <c r="P77" i="3"/>
  <c r="M77" i="3"/>
  <c r="J77" i="3"/>
  <c r="F77" i="3"/>
  <c r="C77" i="3"/>
  <c r="U76" i="3"/>
  <c r="T76" i="3"/>
  <c r="T75" i="3" s="1"/>
  <c r="S76" i="3"/>
  <c r="R76" i="3"/>
  <c r="R75" i="3" s="1"/>
  <c r="Q76" i="3"/>
  <c r="P76" i="3"/>
  <c r="P75" i="3" s="1"/>
  <c r="O76" i="3"/>
  <c r="N76" i="3"/>
  <c r="N75" i="3" s="1"/>
  <c r="L76" i="3"/>
  <c r="K76" i="3"/>
  <c r="I76" i="3"/>
  <c r="H76" i="3"/>
  <c r="G76" i="3"/>
  <c r="E76" i="3"/>
  <c r="D76" i="3"/>
  <c r="U75" i="3"/>
  <c r="Q75" i="3"/>
  <c r="K75" i="3"/>
  <c r="I75" i="3"/>
  <c r="G75" i="3"/>
  <c r="E75" i="3"/>
  <c r="S74" i="3"/>
  <c r="P74" i="3"/>
  <c r="M74" i="3"/>
  <c r="J74" i="3"/>
  <c r="F74" i="3"/>
  <c r="C74" i="3"/>
  <c r="S73" i="3"/>
  <c r="P73" i="3"/>
  <c r="M73" i="3"/>
  <c r="J73" i="3"/>
  <c r="F73" i="3"/>
  <c r="C73" i="3"/>
  <c r="S72" i="3"/>
  <c r="P72" i="3"/>
  <c r="M72" i="3"/>
  <c r="J72" i="3"/>
  <c r="J70" i="3" s="1"/>
  <c r="F72" i="3"/>
  <c r="C72" i="3"/>
  <c r="S71" i="3"/>
  <c r="P71" i="3"/>
  <c r="P70" i="3" s="1"/>
  <c r="M71" i="3"/>
  <c r="J71" i="3"/>
  <c r="F71" i="3"/>
  <c r="C71" i="3"/>
  <c r="C70" i="3" s="1"/>
  <c r="U70" i="3"/>
  <c r="T70" i="3"/>
  <c r="S70" i="3"/>
  <c r="R70" i="3"/>
  <c r="Q70" i="3"/>
  <c r="O70" i="3"/>
  <c r="N70" i="3"/>
  <c r="M70" i="3"/>
  <c r="L70" i="3"/>
  <c r="K70" i="3"/>
  <c r="I70" i="3"/>
  <c r="H70" i="3"/>
  <c r="G70" i="3"/>
  <c r="F70" i="3"/>
  <c r="E70" i="3"/>
  <c r="D70" i="3"/>
  <c r="S69" i="3"/>
  <c r="P69" i="3"/>
  <c r="M69" i="3"/>
  <c r="J69" i="3"/>
  <c r="F69" i="3"/>
  <c r="C69" i="3"/>
  <c r="S68" i="3"/>
  <c r="P68" i="3"/>
  <c r="M68" i="3"/>
  <c r="J68" i="3"/>
  <c r="F68" i="3"/>
  <c r="C68" i="3"/>
  <c r="S67" i="3"/>
  <c r="S65" i="3" s="1"/>
  <c r="P67" i="3"/>
  <c r="M67" i="3"/>
  <c r="J67" i="3"/>
  <c r="F67" i="3"/>
  <c r="C67" i="3"/>
  <c r="S66" i="3"/>
  <c r="P66" i="3"/>
  <c r="M66" i="3"/>
  <c r="M65" i="3" s="1"/>
  <c r="J66" i="3"/>
  <c r="F66" i="3"/>
  <c r="F65" i="3" s="1"/>
  <c r="C66" i="3"/>
  <c r="U65" i="3"/>
  <c r="T65" i="3"/>
  <c r="R65" i="3"/>
  <c r="Q65" i="3"/>
  <c r="P65" i="3"/>
  <c r="O65" i="3"/>
  <c r="N65" i="3"/>
  <c r="L65" i="3"/>
  <c r="K65" i="3"/>
  <c r="J65" i="3"/>
  <c r="I65" i="3"/>
  <c r="H65" i="3"/>
  <c r="G65" i="3"/>
  <c r="E65" i="3"/>
  <c r="D65" i="3"/>
  <c r="C65" i="3"/>
  <c r="S64" i="3"/>
  <c r="P64" i="3"/>
  <c r="M64" i="3"/>
  <c r="J64" i="3"/>
  <c r="F64" i="3"/>
  <c r="C64" i="3"/>
  <c r="S63" i="3"/>
  <c r="P63" i="3"/>
  <c r="M63" i="3"/>
  <c r="J63" i="3"/>
  <c r="F63" i="3"/>
  <c r="C63" i="3"/>
  <c r="S62" i="3"/>
  <c r="P62" i="3"/>
  <c r="M62" i="3"/>
  <c r="J62" i="3"/>
  <c r="F62" i="3"/>
  <c r="C62" i="3"/>
  <c r="S61" i="3"/>
  <c r="P61" i="3"/>
  <c r="M61" i="3"/>
  <c r="J61" i="3"/>
  <c r="F61" i="3"/>
  <c r="C61" i="3"/>
  <c r="S60" i="3"/>
  <c r="P60" i="3"/>
  <c r="M60" i="3"/>
  <c r="J60" i="3"/>
  <c r="F60" i="3"/>
  <c r="C60" i="3"/>
  <c r="S59" i="3"/>
  <c r="P59" i="3"/>
  <c r="M59" i="3"/>
  <c r="J59" i="3"/>
  <c r="F59" i="3"/>
  <c r="C59" i="3"/>
  <c r="S58" i="3"/>
  <c r="P58" i="3"/>
  <c r="P57" i="3" s="1"/>
  <c r="P50" i="3" s="1"/>
  <c r="M58" i="3"/>
  <c r="J58" i="3"/>
  <c r="F58" i="3"/>
  <c r="C58" i="3"/>
  <c r="C57" i="3" s="1"/>
  <c r="U57" i="3"/>
  <c r="T57" i="3"/>
  <c r="S57" i="3"/>
  <c r="R57" i="3"/>
  <c r="R50" i="3" s="1"/>
  <c r="Q57" i="3"/>
  <c r="O57" i="3"/>
  <c r="N57" i="3"/>
  <c r="N50" i="3" s="1"/>
  <c r="M57" i="3"/>
  <c r="L57" i="3"/>
  <c r="K57" i="3"/>
  <c r="J57" i="3"/>
  <c r="I57" i="3"/>
  <c r="H57" i="3"/>
  <c r="G57" i="3"/>
  <c r="F57" i="3"/>
  <c r="E57" i="3"/>
  <c r="D57" i="3"/>
  <c r="S56" i="3"/>
  <c r="P56" i="3"/>
  <c r="M56" i="3"/>
  <c r="J56" i="3"/>
  <c r="F56" i="3"/>
  <c r="C56" i="3"/>
  <c r="S55" i="3"/>
  <c r="P55" i="3"/>
  <c r="M55" i="3"/>
  <c r="J55" i="3"/>
  <c r="F55" i="3"/>
  <c r="C55" i="3"/>
  <c r="S54" i="3"/>
  <c r="P54" i="3"/>
  <c r="M54" i="3"/>
  <c r="J54" i="3"/>
  <c r="F54" i="3"/>
  <c r="C54" i="3"/>
  <c r="S53" i="3"/>
  <c r="P53" i="3"/>
  <c r="M53" i="3"/>
  <c r="J53" i="3"/>
  <c r="F53" i="3"/>
  <c r="C53" i="3"/>
  <c r="S52" i="3"/>
  <c r="P52" i="3"/>
  <c r="M52" i="3"/>
  <c r="J52" i="3"/>
  <c r="F52" i="3"/>
  <c r="C52" i="3"/>
  <c r="U51" i="3"/>
  <c r="T51" i="3"/>
  <c r="S51" i="3"/>
  <c r="R51" i="3"/>
  <c r="Q51" i="3"/>
  <c r="Q50" i="3" s="1"/>
  <c r="P51" i="3"/>
  <c r="O51" i="3"/>
  <c r="O50" i="3" s="1"/>
  <c r="N51" i="3"/>
  <c r="L51" i="3"/>
  <c r="K51" i="3"/>
  <c r="I51" i="3"/>
  <c r="I50" i="3" s="1"/>
  <c r="H51" i="3"/>
  <c r="G51" i="3"/>
  <c r="E51" i="3"/>
  <c r="C51" i="3" s="1"/>
  <c r="C50" i="3" s="1"/>
  <c r="D51" i="3"/>
  <c r="T50" i="3"/>
  <c r="L50" i="3"/>
  <c r="H50" i="3"/>
  <c r="D50" i="3"/>
  <c r="S49" i="3"/>
  <c r="P49" i="3"/>
  <c r="M49" i="3"/>
  <c r="J49" i="3"/>
  <c r="F49" i="3"/>
  <c r="C49" i="3"/>
  <c r="S48" i="3"/>
  <c r="P48" i="3"/>
  <c r="M48" i="3"/>
  <c r="J48" i="3"/>
  <c r="F48" i="3"/>
  <c r="C48" i="3"/>
  <c r="S47" i="3"/>
  <c r="S45" i="3" s="1"/>
  <c r="P47" i="3"/>
  <c r="M47" i="3"/>
  <c r="J47" i="3"/>
  <c r="F47" i="3"/>
  <c r="C47" i="3"/>
  <c r="S46" i="3"/>
  <c r="P46" i="3"/>
  <c r="M46" i="3"/>
  <c r="J46" i="3"/>
  <c r="F46" i="3"/>
  <c r="C46" i="3"/>
  <c r="U45" i="3"/>
  <c r="T45" i="3"/>
  <c r="R45" i="3"/>
  <c r="Q45" i="3"/>
  <c r="P45" i="3"/>
  <c r="O45" i="3"/>
  <c r="N45" i="3"/>
  <c r="M45" i="3"/>
  <c r="L45" i="3"/>
  <c r="K45" i="3"/>
  <c r="J45" i="3"/>
  <c r="I45" i="3"/>
  <c r="H45" i="3"/>
  <c r="G45" i="3"/>
  <c r="E45" i="3"/>
  <c r="D45" i="3"/>
  <c r="C45" i="3"/>
  <c r="S44" i="3"/>
  <c r="P44" i="3"/>
  <c r="M44" i="3"/>
  <c r="J44" i="3"/>
  <c r="F44" i="3"/>
  <c r="C44" i="3"/>
  <c r="S43" i="3"/>
  <c r="P43" i="3"/>
  <c r="M43" i="3"/>
  <c r="J43" i="3"/>
  <c r="F43" i="3"/>
  <c r="C43" i="3"/>
  <c r="S42" i="3"/>
  <c r="P42" i="3"/>
  <c r="M42" i="3"/>
  <c r="J42" i="3"/>
  <c r="F42" i="3"/>
  <c r="C42" i="3"/>
  <c r="S41" i="3"/>
  <c r="P41" i="3"/>
  <c r="P40" i="3" s="1"/>
  <c r="M41" i="3"/>
  <c r="J41" i="3"/>
  <c r="F41" i="3"/>
  <c r="C41" i="3"/>
  <c r="C40" i="3" s="1"/>
  <c r="U40" i="3"/>
  <c r="T40" i="3"/>
  <c r="S40" i="3"/>
  <c r="R40" i="3"/>
  <c r="Q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P39" i="3"/>
  <c r="M39" i="3"/>
  <c r="J39" i="3"/>
  <c r="F39" i="3"/>
  <c r="C39" i="3"/>
  <c r="S38" i="3"/>
  <c r="P38" i="3"/>
  <c r="M38" i="3"/>
  <c r="J38" i="3"/>
  <c r="F38" i="3"/>
  <c r="C38" i="3"/>
  <c r="S37" i="3"/>
  <c r="P37" i="3"/>
  <c r="M37" i="3"/>
  <c r="J37" i="3"/>
  <c r="F37" i="3"/>
  <c r="C37" i="3"/>
  <c r="S36" i="3"/>
  <c r="P36" i="3"/>
  <c r="M36" i="3"/>
  <c r="J36" i="3"/>
  <c r="F36" i="3"/>
  <c r="C36" i="3"/>
  <c r="S35" i="3"/>
  <c r="P35" i="3"/>
  <c r="M35" i="3"/>
  <c r="J35" i="3"/>
  <c r="F35" i="3"/>
  <c r="C35" i="3"/>
  <c r="S34" i="3"/>
  <c r="P34" i="3"/>
  <c r="M34" i="3"/>
  <c r="M32" i="3" s="1"/>
  <c r="J34" i="3"/>
  <c r="F34" i="3"/>
  <c r="C34" i="3"/>
  <c r="S33" i="3"/>
  <c r="P33" i="3"/>
  <c r="M33" i="3"/>
  <c r="J33" i="3"/>
  <c r="F33" i="3"/>
  <c r="F32" i="3" s="1"/>
  <c r="C33" i="3"/>
  <c r="U32" i="3"/>
  <c r="T32" i="3"/>
  <c r="S32" i="3"/>
  <c r="S25" i="3" s="1"/>
  <c r="R32" i="3"/>
  <c r="Q32" i="3"/>
  <c r="P32" i="3"/>
  <c r="O32" i="3"/>
  <c r="O25" i="3" s="1"/>
  <c r="N32" i="3"/>
  <c r="L32" i="3"/>
  <c r="K32" i="3"/>
  <c r="J32" i="3"/>
  <c r="I32" i="3"/>
  <c r="H32" i="3"/>
  <c r="G32" i="3"/>
  <c r="E32" i="3"/>
  <c r="D32" i="3"/>
  <c r="C32" i="3"/>
  <c r="S31" i="3"/>
  <c r="P31" i="3"/>
  <c r="M31" i="3"/>
  <c r="J31" i="3"/>
  <c r="F31" i="3"/>
  <c r="C31" i="3"/>
  <c r="S30" i="3"/>
  <c r="P30" i="3"/>
  <c r="M30" i="3"/>
  <c r="J30" i="3"/>
  <c r="F30" i="3"/>
  <c r="C30" i="3"/>
  <c r="S29" i="3"/>
  <c r="P29" i="3"/>
  <c r="M29" i="3"/>
  <c r="J29" i="3"/>
  <c r="F29" i="3"/>
  <c r="C29" i="3"/>
  <c r="S28" i="3"/>
  <c r="P28" i="3"/>
  <c r="M28" i="3"/>
  <c r="J28" i="3"/>
  <c r="F28" i="3"/>
  <c r="C28" i="3"/>
  <c r="S27" i="3"/>
  <c r="P27" i="3"/>
  <c r="P26" i="3" s="1"/>
  <c r="P25" i="3" s="1"/>
  <c r="M27" i="3"/>
  <c r="J27" i="3"/>
  <c r="F27" i="3"/>
  <c r="C27" i="3"/>
  <c r="U26" i="3"/>
  <c r="T26" i="3"/>
  <c r="S26" i="3"/>
  <c r="R26" i="3"/>
  <c r="R25" i="3" s="1"/>
  <c r="Q26" i="3"/>
  <c r="O26" i="3"/>
  <c r="N26" i="3"/>
  <c r="M26" i="3" s="1"/>
  <c r="L26" i="3"/>
  <c r="K26" i="3"/>
  <c r="J26" i="3" s="1"/>
  <c r="J25" i="3" s="1"/>
  <c r="I26" i="3"/>
  <c r="I25" i="3" s="1"/>
  <c r="H26" i="3"/>
  <c r="G26" i="3"/>
  <c r="F26" i="3" s="1"/>
  <c r="E26" i="3"/>
  <c r="C26" i="3" s="1"/>
  <c r="C25" i="3" s="1"/>
  <c r="D26" i="3"/>
  <c r="U25" i="3"/>
  <c r="T25" i="3"/>
  <c r="Q25" i="3"/>
  <c r="L25" i="3"/>
  <c r="H25" i="3"/>
  <c r="D25" i="3"/>
  <c r="S22" i="3"/>
  <c r="P22" i="3"/>
  <c r="M22" i="3"/>
  <c r="J22" i="3"/>
  <c r="F22" i="3"/>
  <c r="C22" i="3"/>
  <c r="S21" i="3"/>
  <c r="P21" i="3"/>
  <c r="M21" i="3"/>
  <c r="J21" i="3"/>
  <c r="F21" i="3"/>
  <c r="C21" i="3"/>
  <c r="S20" i="3"/>
  <c r="P20" i="3"/>
  <c r="M20" i="3"/>
  <c r="J20" i="3"/>
  <c r="F20" i="3"/>
  <c r="C20" i="3"/>
  <c r="S19" i="3"/>
  <c r="P19" i="3"/>
  <c r="M19" i="3"/>
  <c r="J19" i="3"/>
  <c r="F19" i="3"/>
  <c r="C19" i="3"/>
  <c r="S18" i="3"/>
  <c r="P18" i="3"/>
  <c r="M18" i="3"/>
  <c r="J18" i="3"/>
  <c r="F18" i="3"/>
  <c r="C18" i="3"/>
  <c r="S17" i="3"/>
  <c r="P17" i="3"/>
  <c r="M17" i="3"/>
  <c r="J17" i="3"/>
  <c r="F17" i="3"/>
  <c r="C17" i="3"/>
  <c r="S16" i="3"/>
  <c r="P16" i="3"/>
  <c r="M16" i="3"/>
  <c r="J16" i="3"/>
  <c r="F16" i="3"/>
  <c r="C16" i="3"/>
  <c r="S15" i="3"/>
  <c r="S13" i="3" s="1"/>
  <c r="P15" i="3"/>
  <c r="M15" i="3"/>
  <c r="J15" i="3"/>
  <c r="F15" i="3"/>
  <c r="C15" i="3"/>
  <c r="S14" i="3"/>
  <c r="P14" i="3"/>
  <c r="P13" i="3" s="1"/>
  <c r="M14" i="3"/>
  <c r="J14" i="3"/>
  <c r="F14" i="3"/>
  <c r="F13" i="3" s="1"/>
  <c r="C14" i="3"/>
  <c r="C13" i="3" s="1"/>
  <c r="U13" i="3"/>
  <c r="T13" i="3"/>
  <c r="R13" i="3"/>
  <c r="Q13" i="3"/>
  <c r="O13" i="3"/>
  <c r="N13" i="3"/>
  <c r="M13" i="3"/>
  <c r="L13" i="3"/>
  <c r="K13" i="3"/>
  <c r="J13" i="3"/>
  <c r="I13" i="3"/>
  <c r="H13" i="3"/>
  <c r="G13" i="3"/>
  <c r="D13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8" i="3"/>
  <c r="C8" i="3"/>
  <c r="M25" i="3" l="1"/>
  <c r="F25" i="3"/>
  <c r="F51" i="3"/>
  <c r="F50" i="3" s="1"/>
  <c r="G50" i="3"/>
  <c r="G25" i="3"/>
  <c r="K25" i="3"/>
  <c r="F45" i="3"/>
  <c r="M51" i="3"/>
  <c r="M50" i="3" s="1"/>
  <c r="U50" i="3"/>
  <c r="J76" i="3"/>
  <c r="J75" i="3" s="1"/>
  <c r="L75" i="3"/>
  <c r="C101" i="3"/>
  <c r="C100" i="3" s="1"/>
  <c r="E100" i="3"/>
  <c r="K100" i="3"/>
  <c r="O100" i="3"/>
  <c r="C150" i="3"/>
  <c r="F174" i="3"/>
  <c r="J174" i="3"/>
  <c r="S174" i="3"/>
  <c r="Q198" i="3"/>
  <c r="M151" i="3"/>
  <c r="M150" i="3" s="1"/>
  <c r="O150" i="3"/>
  <c r="M198" i="3"/>
  <c r="F76" i="3"/>
  <c r="F75" i="3" s="1"/>
  <c r="H75" i="3"/>
  <c r="E25" i="3"/>
  <c r="E50" i="3"/>
  <c r="J51" i="3"/>
  <c r="J50" i="3" s="1"/>
  <c r="K50" i="3"/>
  <c r="S50" i="3"/>
  <c r="C76" i="3"/>
  <c r="C75" i="3" s="1"/>
  <c r="D75" i="3"/>
  <c r="M100" i="3"/>
  <c r="M126" i="3"/>
  <c r="M125" i="3" s="1"/>
  <c r="N125" i="3"/>
  <c r="J151" i="3"/>
  <c r="J150" i="3" s="1"/>
  <c r="K150" i="3"/>
  <c r="S222" i="3"/>
  <c r="N25" i="3"/>
  <c r="F125" i="3"/>
  <c r="T125" i="3"/>
  <c r="C140" i="3"/>
  <c r="F151" i="3"/>
  <c r="F150" i="3" s="1"/>
  <c r="G150" i="3"/>
  <c r="M175" i="3"/>
  <c r="M174" i="3" s="1"/>
  <c r="N174" i="3"/>
  <c r="C199" i="3"/>
  <c r="C198" i="3" s="1"/>
  <c r="E198" i="3"/>
  <c r="U198" i="3"/>
  <c r="S198" i="3"/>
  <c r="F212" i="3"/>
  <c r="C401" i="3"/>
  <c r="E400" i="3"/>
  <c r="F412" i="3"/>
  <c r="F411" i="3" s="1"/>
  <c r="G411" i="3"/>
  <c r="M76" i="3"/>
  <c r="M75" i="3" s="1"/>
  <c r="F101" i="3"/>
  <c r="F100" i="3" s="1"/>
  <c r="J101" i="3"/>
  <c r="J100" i="3" s="1"/>
  <c r="C126" i="3"/>
  <c r="C125" i="3" s="1"/>
  <c r="C175" i="3"/>
  <c r="C174" i="3" s="1"/>
  <c r="F199" i="3"/>
  <c r="F198" i="3" s="1"/>
  <c r="J199" i="3"/>
  <c r="J198" i="3" s="1"/>
  <c r="C247" i="3"/>
  <c r="E246" i="3"/>
  <c r="I294" i="3"/>
  <c r="J343" i="3"/>
  <c r="J342" i="3" s="1"/>
  <c r="K342" i="3"/>
  <c r="P382" i="3"/>
  <c r="M390" i="3"/>
  <c r="M389" i="3" s="1"/>
  <c r="N389" i="3"/>
  <c r="T389" i="3"/>
  <c r="P400" i="3"/>
  <c r="M223" i="3"/>
  <c r="M222" i="3" s="1"/>
  <c r="N222" i="3"/>
  <c r="F229" i="3"/>
  <c r="C253" i="3"/>
  <c r="M270" i="3"/>
  <c r="P284" i="3"/>
  <c r="P270" i="3" s="1"/>
  <c r="P289" i="3"/>
  <c r="J319" i="3"/>
  <c r="J318" i="3" s="1"/>
  <c r="L318" i="3"/>
  <c r="F343" i="3"/>
  <c r="F342" i="3" s="1"/>
  <c r="G342" i="3"/>
  <c r="P342" i="3"/>
  <c r="D389" i="3"/>
  <c r="C390" i="3"/>
  <c r="C389" i="3" s="1"/>
  <c r="J389" i="3"/>
  <c r="C403" i="3"/>
  <c r="P411" i="3"/>
  <c r="J414" i="3"/>
  <c r="F223" i="3"/>
  <c r="F222" i="3" s="1"/>
  <c r="J223" i="3"/>
  <c r="J222" i="3" s="1"/>
  <c r="M246" i="3"/>
  <c r="C301" i="3"/>
  <c r="C294" i="3" s="1"/>
  <c r="F319" i="3"/>
  <c r="F318" i="3" s="1"/>
  <c r="H318" i="3"/>
  <c r="M318" i="3"/>
  <c r="C342" i="3"/>
  <c r="M343" i="3"/>
  <c r="M342" i="3" s="1"/>
  <c r="S342" i="3"/>
  <c r="J400" i="3"/>
  <c r="L400" i="3"/>
  <c r="J412" i="3"/>
  <c r="J411" i="3" s="1"/>
  <c r="L411" i="3"/>
  <c r="J423" i="3"/>
  <c r="J422" i="3" s="1"/>
  <c r="K422" i="3"/>
  <c r="F247" i="3"/>
  <c r="F246" i="3" s="1"/>
  <c r="J247" i="3"/>
  <c r="J246" i="3" s="1"/>
  <c r="F295" i="3"/>
  <c r="F294" i="3" s="1"/>
  <c r="J295" i="3"/>
  <c r="J294" i="3" s="1"/>
  <c r="K400" i="3"/>
  <c r="H411" i="3"/>
  <c r="Q411" i="3"/>
  <c r="U411" i="3"/>
  <c r="F422" i="3"/>
  <c r="F434" i="3"/>
  <c r="F433" i="3" s="1"/>
  <c r="Q433" i="3"/>
  <c r="U433" i="3"/>
  <c r="O444" i="3"/>
  <c r="S444" i="3"/>
  <c r="J455" i="3"/>
  <c r="J454" i="3" s="1"/>
  <c r="K454" i="3"/>
  <c r="J465" i="3"/>
  <c r="J464" i="3" s="1"/>
  <c r="K464" i="3"/>
  <c r="M475" i="3"/>
  <c r="M474" i="3" s="1"/>
  <c r="J485" i="3"/>
  <c r="J484" i="3" s="1"/>
  <c r="K484" i="3"/>
  <c r="F390" i="3"/>
  <c r="F389" i="3" s="1"/>
  <c r="D411" i="3"/>
  <c r="M423" i="3"/>
  <c r="M422" i="3" s="1"/>
  <c r="H433" i="3"/>
  <c r="M433" i="3"/>
  <c r="P433" i="3"/>
  <c r="J445" i="3"/>
  <c r="J444" i="3" s="1"/>
  <c r="K444" i="3"/>
  <c r="F454" i="3"/>
  <c r="F464" i="3"/>
  <c r="F484" i="3"/>
  <c r="F514" i="3"/>
  <c r="S514" i="3"/>
  <c r="M401" i="3"/>
  <c r="M400" i="3" s="1"/>
  <c r="O422" i="3"/>
  <c r="S422" i="3"/>
  <c r="C434" i="3"/>
  <c r="C433" i="3" s="1"/>
  <c r="D433" i="3"/>
  <c r="F444" i="3"/>
  <c r="M455" i="3"/>
  <c r="M454" i="3" s="1"/>
  <c r="M465" i="3"/>
  <c r="M464" i="3" s="1"/>
  <c r="J475" i="3"/>
  <c r="J474" i="3" s="1"/>
  <c r="K474" i="3"/>
  <c r="M485" i="3"/>
  <c r="M484" i="3" s="1"/>
  <c r="J494" i="3"/>
  <c r="Q494" i="3"/>
  <c r="S494" i="3"/>
  <c r="F504" i="3"/>
  <c r="O504" i="3"/>
  <c r="S504" i="3"/>
  <c r="C400" i="3" l="1"/>
  <c r="C246" i="3"/>
  <c r="U343" i="2" l="1"/>
  <c r="T343" i="2"/>
  <c r="S343" i="2"/>
  <c r="R343" i="2"/>
  <c r="R328" i="2" s="1"/>
  <c r="Q343" i="2"/>
  <c r="P343" i="2"/>
  <c r="O343" i="2"/>
  <c r="O328" i="2" s="1"/>
  <c r="N343" i="2"/>
  <c r="N328" i="2" s="1"/>
  <c r="M343" i="2"/>
  <c r="L343" i="2"/>
  <c r="K343" i="2"/>
  <c r="K328" i="2" s="1"/>
  <c r="J343" i="2"/>
  <c r="J328" i="2" s="1"/>
  <c r="I343" i="2"/>
  <c r="H343" i="2"/>
  <c r="G343" i="2"/>
  <c r="F343" i="2"/>
  <c r="F328" i="2" s="1"/>
  <c r="E343" i="2"/>
  <c r="D343" i="2"/>
  <c r="U336" i="2"/>
  <c r="U328" i="2" s="1"/>
  <c r="T336" i="2"/>
  <c r="S336" i="2"/>
  <c r="R336" i="2"/>
  <c r="Q336" i="2"/>
  <c r="Q328" i="2" s="1"/>
  <c r="P336" i="2"/>
  <c r="O336" i="2"/>
  <c r="N336" i="2"/>
  <c r="M336" i="2"/>
  <c r="M328" i="2" s="1"/>
  <c r="L336" i="2"/>
  <c r="K336" i="2"/>
  <c r="J336" i="2"/>
  <c r="I336" i="2"/>
  <c r="I328" i="2" s="1"/>
  <c r="H336" i="2"/>
  <c r="G336" i="2"/>
  <c r="F336" i="2"/>
  <c r="E336" i="2"/>
  <c r="E328" i="2" s="1"/>
  <c r="D336" i="2"/>
  <c r="U329" i="2"/>
  <c r="T329" i="2"/>
  <c r="T328" i="2" s="1"/>
  <c r="S329" i="2"/>
  <c r="R329" i="2"/>
  <c r="Q329" i="2"/>
  <c r="P329" i="2"/>
  <c r="P328" i="2" s="1"/>
  <c r="O329" i="2"/>
  <c r="N329" i="2"/>
  <c r="M329" i="2"/>
  <c r="L329" i="2"/>
  <c r="L328" i="2" s="1"/>
  <c r="K329" i="2"/>
  <c r="J329" i="2"/>
  <c r="I329" i="2"/>
  <c r="H329" i="2"/>
  <c r="H328" i="2" s="1"/>
  <c r="G329" i="2"/>
  <c r="F329" i="2"/>
  <c r="D329" i="2"/>
  <c r="D328" i="2" s="1"/>
  <c r="C328" i="2"/>
  <c r="V328" i="2"/>
  <c r="S328" i="2"/>
  <c r="G328" i="2"/>
  <c r="S326" i="2"/>
  <c r="P326" i="2"/>
  <c r="M326" i="2"/>
  <c r="J326" i="2"/>
  <c r="G326" i="2"/>
  <c r="S325" i="2"/>
  <c r="P325" i="2"/>
  <c r="M325" i="2"/>
  <c r="M322" i="2" s="1"/>
  <c r="J325" i="2"/>
  <c r="G325" i="2"/>
  <c r="S324" i="2"/>
  <c r="P324" i="2"/>
  <c r="M324" i="2"/>
  <c r="J324" i="2"/>
  <c r="G324" i="2"/>
  <c r="S323" i="2"/>
  <c r="S322" i="2" s="1"/>
  <c r="P323" i="2"/>
  <c r="P322" i="2" s="1"/>
  <c r="M323" i="2"/>
  <c r="J323" i="2"/>
  <c r="G323" i="2"/>
  <c r="G322" i="2" s="1"/>
  <c r="U322" i="2"/>
  <c r="T322" i="2"/>
  <c r="R322" i="2"/>
  <c r="R307" i="2" s="1"/>
  <c r="Q322" i="2"/>
  <c r="O322" i="2"/>
  <c r="N322" i="2"/>
  <c r="N307" i="2" s="1"/>
  <c r="L322" i="2"/>
  <c r="K322" i="2"/>
  <c r="J322" i="2"/>
  <c r="I322" i="2"/>
  <c r="H322" i="2"/>
  <c r="F322" i="2"/>
  <c r="F307" i="2" s="1"/>
  <c r="E322" i="2"/>
  <c r="D322" i="2"/>
  <c r="C322" i="2"/>
  <c r="S321" i="2"/>
  <c r="P321" i="2"/>
  <c r="M321" i="2"/>
  <c r="J321" i="2"/>
  <c r="G321" i="2"/>
  <c r="S320" i="2"/>
  <c r="P320" i="2"/>
  <c r="M320" i="2"/>
  <c r="J320" i="2"/>
  <c r="G320" i="2"/>
  <c r="S319" i="2"/>
  <c r="P319" i="2"/>
  <c r="M319" i="2"/>
  <c r="J319" i="2"/>
  <c r="G319" i="2"/>
  <c r="S318" i="2"/>
  <c r="P318" i="2"/>
  <c r="M318" i="2"/>
  <c r="M315" i="2" s="1"/>
  <c r="J318" i="2"/>
  <c r="G318" i="2"/>
  <c r="S317" i="2"/>
  <c r="P317" i="2"/>
  <c r="P315" i="2" s="1"/>
  <c r="M317" i="2"/>
  <c r="J317" i="2"/>
  <c r="G317" i="2"/>
  <c r="S316" i="2"/>
  <c r="P316" i="2"/>
  <c r="M316" i="2"/>
  <c r="J316" i="2"/>
  <c r="J315" i="2" s="1"/>
  <c r="G316" i="2"/>
  <c r="U315" i="2"/>
  <c r="T315" i="2"/>
  <c r="S315" i="2"/>
  <c r="R315" i="2"/>
  <c r="Q315" i="2"/>
  <c r="O315" i="2"/>
  <c r="N315" i="2"/>
  <c r="L315" i="2"/>
  <c r="K315" i="2"/>
  <c r="I315" i="2"/>
  <c r="H315" i="2"/>
  <c r="G315" i="2"/>
  <c r="F315" i="2"/>
  <c r="E315" i="2"/>
  <c r="D315" i="2"/>
  <c r="C315" i="2"/>
  <c r="S314" i="2"/>
  <c r="P314" i="2"/>
  <c r="M314" i="2"/>
  <c r="J314" i="2"/>
  <c r="G314" i="2"/>
  <c r="S313" i="2"/>
  <c r="P313" i="2"/>
  <c r="M313" i="2"/>
  <c r="J313" i="2"/>
  <c r="G313" i="2"/>
  <c r="S312" i="2"/>
  <c r="P312" i="2"/>
  <c r="P308" i="2" s="1"/>
  <c r="P307" i="2" s="1"/>
  <c r="M312" i="2"/>
  <c r="J312" i="2"/>
  <c r="G312" i="2"/>
  <c r="S311" i="2"/>
  <c r="S308" i="2" s="1"/>
  <c r="S307" i="2" s="1"/>
  <c r="P311" i="2"/>
  <c r="M311" i="2"/>
  <c r="J311" i="2"/>
  <c r="G311" i="2"/>
  <c r="G308" i="2" s="1"/>
  <c r="S310" i="2"/>
  <c r="P310" i="2"/>
  <c r="M310" i="2"/>
  <c r="J310" i="2"/>
  <c r="G310" i="2"/>
  <c r="S309" i="2"/>
  <c r="P309" i="2"/>
  <c r="M309" i="2"/>
  <c r="M308" i="2" s="1"/>
  <c r="M307" i="2" s="1"/>
  <c r="J309" i="2"/>
  <c r="G309" i="2"/>
  <c r="U308" i="2"/>
  <c r="T308" i="2"/>
  <c r="T307" i="2" s="1"/>
  <c r="R308" i="2"/>
  <c r="Q308" i="2"/>
  <c r="O308" i="2"/>
  <c r="N308" i="2"/>
  <c r="L308" i="2"/>
  <c r="L307" i="2" s="1"/>
  <c r="K308" i="2"/>
  <c r="I308" i="2"/>
  <c r="H308" i="2"/>
  <c r="H307" i="2" s="1"/>
  <c r="F308" i="2"/>
  <c r="D308" i="2"/>
  <c r="C308" i="2"/>
  <c r="C307" i="2" s="1"/>
  <c r="V307" i="2"/>
  <c r="U307" i="2"/>
  <c r="Q307" i="2"/>
  <c r="O307" i="2"/>
  <c r="K307" i="2"/>
  <c r="I307" i="2"/>
  <c r="G307" i="2"/>
  <c r="E307" i="2"/>
  <c r="D307" i="2"/>
  <c r="S305" i="2"/>
  <c r="P305" i="2"/>
  <c r="M305" i="2"/>
  <c r="J305" i="2"/>
  <c r="G305" i="2"/>
  <c r="S304" i="2"/>
  <c r="P304" i="2"/>
  <c r="M304" i="2"/>
  <c r="M301" i="2" s="1"/>
  <c r="J304" i="2"/>
  <c r="G304" i="2"/>
  <c r="S303" i="2"/>
  <c r="P303" i="2"/>
  <c r="M303" i="2"/>
  <c r="J303" i="2"/>
  <c r="G303" i="2"/>
  <c r="S302" i="2"/>
  <c r="S301" i="2" s="1"/>
  <c r="P302" i="2"/>
  <c r="P301" i="2" s="1"/>
  <c r="M302" i="2"/>
  <c r="J302" i="2"/>
  <c r="G302" i="2"/>
  <c r="G301" i="2" s="1"/>
  <c r="U301" i="2"/>
  <c r="T301" i="2"/>
  <c r="R301" i="2"/>
  <c r="R286" i="2" s="1"/>
  <c r="Q301" i="2"/>
  <c r="O301" i="2"/>
  <c r="N301" i="2"/>
  <c r="N286" i="2" s="1"/>
  <c r="L301" i="2"/>
  <c r="K301" i="2"/>
  <c r="J301" i="2"/>
  <c r="I301" i="2"/>
  <c r="H301" i="2"/>
  <c r="F301" i="2"/>
  <c r="F286" i="2" s="1"/>
  <c r="E301" i="2"/>
  <c r="D301" i="2"/>
  <c r="C301" i="2"/>
  <c r="S300" i="2"/>
  <c r="P300" i="2"/>
  <c r="M300" i="2"/>
  <c r="J300" i="2"/>
  <c r="G300" i="2"/>
  <c r="S299" i="2"/>
  <c r="P299" i="2"/>
  <c r="M299" i="2"/>
  <c r="J299" i="2"/>
  <c r="G299" i="2"/>
  <c r="S298" i="2"/>
  <c r="P298" i="2"/>
  <c r="M298" i="2"/>
  <c r="J298" i="2"/>
  <c r="G298" i="2"/>
  <c r="S297" i="2"/>
  <c r="P297" i="2"/>
  <c r="M297" i="2"/>
  <c r="M294" i="2" s="1"/>
  <c r="J297" i="2"/>
  <c r="G297" i="2"/>
  <c r="S296" i="2"/>
  <c r="P296" i="2"/>
  <c r="P294" i="2" s="1"/>
  <c r="M296" i="2"/>
  <c r="J296" i="2"/>
  <c r="G296" i="2"/>
  <c r="S295" i="2"/>
  <c r="P295" i="2"/>
  <c r="M295" i="2"/>
  <c r="J295" i="2"/>
  <c r="J294" i="2" s="1"/>
  <c r="G295" i="2"/>
  <c r="U294" i="2"/>
  <c r="T294" i="2"/>
  <c r="S294" i="2"/>
  <c r="R294" i="2"/>
  <c r="Q294" i="2"/>
  <c r="O294" i="2"/>
  <c r="N294" i="2"/>
  <c r="L294" i="2"/>
  <c r="K294" i="2"/>
  <c r="I294" i="2"/>
  <c r="H294" i="2"/>
  <c r="G294" i="2"/>
  <c r="F294" i="2"/>
  <c r="E294" i="2"/>
  <c r="D294" i="2"/>
  <c r="C294" i="2"/>
  <c r="S293" i="2"/>
  <c r="P293" i="2"/>
  <c r="M293" i="2"/>
  <c r="J293" i="2"/>
  <c r="G293" i="2"/>
  <c r="S292" i="2"/>
  <c r="P292" i="2"/>
  <c r="M292" i="2"/>
  <c r="J292" i="2"/>
  <c r="G292" i="2"/>
  <c r="S291" i="2"/>
  <c r="P291" i="2"/>
  <c r="P287" i="2" s="1"/>
  <c r="P286" i="2" s="1"/>
  <c r="M291" i="2"/>
  <c r="J291" i="2"/>
  <c r="G291" i="2"/>
  <c r="S290" i="2"/>
  <c r="S287" i="2" s="1"/>
  <c r="S286" i="2" s="1"/>
  <c r="P290" i="2"/>
  <c r="M290" i="2"/>
  <c r="J290" i="2"/>
  <c r="G290" i="2"/>
  <c r="G287" i="2" s="1"/>
  <c r="S289" i="2"/>
  <c r="P289" i="2"/>
  <c r="M289" i="2"/>
  <c r="J289" i="2"/>
  <c r="G289" i="2"/>
  <c r="S288" i="2"/>
  <c r="P288" i="2"/>
  <c r="M288" i="2"/>
  <c r="M287" i="2" s="1"/>
  <c r="M286" i="2" s="1"/>
  <c r="J288" i="2"/>
  <c r="G288" i="2"/>
  <c r="U287" i="2"/>
  <c r="T287" i="2"/>
  <c r="T286" i="2" s="1"/>
  <c r="R287" i="2"/>
  <c r="Q287" i="2"/>
  <c r="O287" i="2"/>
  <c r="N287" i="2"/>
  <c r="L287" i="2"/>
  <c r="L286" i="2" s="1"/>
  <c r="K287" i="2"/>
  <c r="I287" i="2"/>
  <c r="H287" i="2"/>
  <c r="H286" i="2" s="1"/>
  <c r="F287" i="2"/>
  <c r="D287" i="2"/>
  <c r="C287" i="2"/>
  <c r="C286" i="2" s="1"/>
  <c r="V286" i="2"/>
  <c r="U286" i="2"/>
  <c r="Q286" i="2"/>
  <c r="O286" i="2"/>
  <c r="K286" i="2"/>
  <c r="I286" i="2"/>
  <c r="G286" i="2"/>
  <c r="E286" i="2"/>
  <c r="D286" i="2"/>
  <c r="S284" i="2"/>
  <c r="P284" i="2"/>
  <c r="M284" i="2"/>
  <c r="J284" i="2"/>
  <c r="G284" i="2"/>
  <c r="C284" i="2"/>
  <c r="S283" i="2"/>
  <c r="P283" i="2"/>
  <c r="M283" i="2"/>
  <c r="J283" i="2"/>
  <c r="G283" i="2"/>
  <c r="C283" i="2"/>
  <c r="S282" i="2"/>
  <c r="P282" i="2"/>
  <c r="M282" i="2"/>
  <c r="J282" i="2"/>
  <c r="J280" i="2" s="1"/>
  <c r="G282" i="2"/>
  <c r="C282" i="2"/>
  <c r="S281" i="2"/>
  <c r="P281" i="2"/>
  <c r="P280" i="2" s="1"/>
  <c r="M281" i="2"/>
  <c r="J281" i="2"/>
  <c r="G281" i="2"/>
  <c r="C281" i="2"/>
  <c r="C280" i="2" s="1"/>
  <c r="U280" i="2"/>
  <c r="T280" i="2"/>
  <c r="S280" i="2"/>
  <c r="R280" i="2"/>
  <c r="R265" i="2" s="1"/>
  <c r="Q280" i="2"/>
  <c r="O280" i="2"/>
  <c r="N280" i="2"/>
  <c r="N265" i="2" s="1"/>
  <c r="M280" i="2"/>
  <c r="L280" i="2"/>
  <c r="K280" i="2"/>
  <c r="I280" i="2"/>
  <c r="H280" i="2"/>
  <c r="G280" i="2"/>
  <c r="F280" i="2"/>
  <c r="F265" i="2" s="1"/>
  <c r="E280" i="2"/>
  <c r="D280" i="2"/>
  <c r="S279" i="2"/>
  <c r="P279" i="2"/>
  <c r="M279" i="2"/>
  <c r="J279" i="2"/>
  <c r="G279" i="2"/>
  <c r="C279" i="2"/>
  <c r="S278" i="2"/>
  <c r="P278" i="2"/>
  <c r="M278" i="2"/>
  <c r="J278" i="2"/>
  <c r="G278" i="2"/>
  <c r="C278" i="2"/>
  <c r="S277" i="2"/>
  <c r="P277" i="2"/>
  <c r="M277" i="2"/>
  <c r="J277" i="2"/>
  <c r="G277" i="2"/>
  <c r="C277" i="2"/>
  <c r="S276" i="2"/>
  <c r="P276" i="2"/>
  <c r="M276" i="2"/>
  <c r="J276" i="2"/>
  <c r="G276" i="2"/>
  <c r="C276" i="2"/>
  <c r="S275" i="2"/>
  <c r="S273" i="2" s="1"/>
  <c r="S265" i="2" s="1"/>
  <c r="P275" i="2"/>
  <c r="M275" i="2"/>
  <c r="J275" i="2"/>
  <c r="G275" i="2"/>
  <c r="G273" i="2" s="1"/>
  <c r="C275" i="2"/>
  <c r="S274" i="2"/>
  <c r="P274" i="2"/>
  <c r="P273" i="2" s="1"/>
  <c r="P265" i="2" s="1"/>
  <c r="M274" i="2"/>
  <c r="J274" i="2"/>
  <c r="G274" i="2"/>
  <c r="C274" i="2"/>
  <c r="U273" i="2"/>
  <c r="U265" i="2" s="1"/>
  <c r="T273" i="2"/>
  <c r="R273" i="2"/>
  <c r="Q273" i="2"/>
  <c r="Q265" i="2" s="1"/>
  <c r="O273" i="2"/>
  <c r="N273" i="2"/>
  <c r="M273" i="2"/>
  <c r="L273" i="2"/>
  <c r="K273" i="2"/>
  <c r="J273" i="2"/>
  <c r="I273" i="2"/>
  <c r="I265" i="2" s="1"/>
  <c r="H273" i="2"/>
  <c r="F273" i="2"/>
  <c r="E273" i="2"/>
  <c r="E265" i="2" s="1"/>
  <c r="D273" i="2"/>
  <c r="C273" i="2"/>
  <c r="S272" i="2"/>
  <c r="P272" i="2"/>
  <c r="M272" i="2"/>
  <c r="J272" i="2"/>
  <c r="G272" i="2"/>
  <c r="C272" i="2"/>
  <c r="S271" i="2"/>
  <c r="P271" i="2"/>
  <c r="M271" i="2"/>
  <c r="J271" i="2"/>
  <c r="G271" i="2"/>
  <c r="C271" i="2"/>
  <c r="S270" i="2"/>
  <c r="P270" i="2"/>
  <c r="M270" i="2"/>
  <c r="J270" i="2"/>
  <c r="G270" i="2"/>
  <c r="C270" i="2"/>
  <c r="S269" i="2"/>
  <c r="P269" i="2"/>
  <c r="M269" i="2"/>
  <c r="J269" i="2"/>
  <c r="G269" i="2"/>
  <c r="C269" i="2"/>
  <c r="S268" i="2"/>
  <c r="P268" i="2"/>
  <c r="M268" i="2"/>
  <c r="J268" i="2"/>
  <c r="G268" i="2"/>
  <c r="C268" i="2"/>
  <c r="S267" i="2"/>
  <c r="P267" i="2"/>
  <c r="M267" i="2"/>
  <c r="J267" i="2"/>
  <c r="G267" i="2"/>
  <c r="C267" i="2"/>
  <c r="U266" i="2"/>
  <c r="T266" i="2"/>
  <c r="S266" i="2"/>
  <c r="R266" i="2"/>
  <c r="Q266" i="2"/>
  <c r="P266" i="2"/>
  <c r="O266" i="2"/>
  <c r="N266" i="2"/>
  <c r="M266" i="2" s="1"/>
  <c r="M265" i="2" s="1"/>
  <c r="L266" i="2"/>
  <c r="K266" i="2"/>
  <c r="J266" i="2" s="1"/>
  <c r="I266" i="2"/>
  <c r="H266" i="2"/>
  <c r="G266" i="2" s="1"/>
  <c r="G265" i="2" s="1"/>
  <c r="F266" i="2"/>
  <c r="E266" i="2"/>
  <c r="D266" i="2"/>
  <c r="C266" i="2" s="1"/>
  <c r="C265" i="2" s="1"/>
  <c r="V265" i="2"/>
  <c r="T265" i="2"/>
  <c r="O265" i="2"/>
  <c r="L265" i="2"/>
  <c r="K265" i="2"/>
  <c r="D265" i="2"/>
  <c r="S264" i="2"/>
  <c r="P264" i="2"/>
  <c r="M264" i="2"/>
  <c r="J264" i="2"/>
  <c r="G264" i="2"/>
  <c r="C264" i="2"/>
  <c r="S263" i="2"/>
  <c r="P263" i="2"/>
  <c r="M263" i="2"/>
  <c r="J263" i="2"/>
  <c r="G263" i="2"/>
  <c r="C263" i="2"/>
  <c r="S262" i="2"/>
  <c r="P262" i="2"/>
  <c r="M262" i="2"/>
  <c r="J262" i="2"/>
  <c r="G262" i="2"/>
  <c r="C262" i="2"/>
  <c r="S260" i="2"/>
  <c r="P260" i="2"/>
  <c r="M260" i="2"/>
  <c r="J260" i="2"/>
  <c r="G260" i="2"/>
  <c r="C260" i="2"/>
  <c r="S259" i="2"/>
  <c r="P259" i="2"/>
  <c r="M259" i="2"/>
  <c r="J259" i="2"/>
  <c r="G259" i="2"/>
  <c r="C259" i="2"/>
  <c r="S258" i="2"/>
  <c r="S256" i="2" s="1"/>
  <c r="P258" i="2"/>
  <c r="M258" i="2"/>
  <c r="J258" i="2"/>
  <c r="G258" i="2"/>
  <c r="G256" i="2" s="1"/>
  <c r="C258" i="2"/>
  <c r="S257" i="2"/>
  <c r="P257" i="2"/>
  <c r="M257" i="2"/>
  <c r="M256" i="2" s="1"/>
  <c r="J257" i="2"/>
  <c r="G257" i="2"/>
  <c r="C257" i="2"/>
  <c r="U256" i="2"/>
  <c r="T256" i="2"/>
  <c r="R256" i="2"/>
  <c r="Q256" i="2"/>
  <c r="P256" i="2"/>
  <c r="O256" i="2"/>
  <c r="N256" i="2"/>
  <c r="L256" i="2"/>
  <c r="K256" i="2"/>
  <c r="J256" i="2"/>
  <c r="I256" i="2"/>
  <c r="H256" i="2"/>
  <c r="F256" i="2"/>
  <c r="D256" i="2"/>
  <c r="D241" i="2" s="1"/>
  <c r="C256" i="2"/>
  <c r="S255" i="2"/>
  <c r="P255" i="2"/>
  <c r="M255" i="2"/>
  <c r="J255" i="2"/>
  <c r="G255" i="2"/>
  <c r="C255" i="2"/>
  <c r="S254" i="2"/>
  <c r="P254" i="2"/>
  <c r="M254" i="2"/>
  <c r="J254" i="2"/>
  <c r="G254" i="2"/>
  <c r="C254" i="2"/>
  <c r="S253" i="2"/>
  <c r="P253" i="2"/>
  <c r="M253" i="2"/>
  <c r="J253" i="2"/>
  <c r="G253" i="2"/>
  <c r="C253" i="2"/>
  <c r="S252" i="2"/>
  <c r="P252" i="2"/>
  <c r="M252" i="2"/>
  <c r="J252" i="2"/>
  <c r="G252" i="2"/>
  <c r="C252" i="2"/>
  <c r="S251" i="2"/>
  <c r="P251" i="2"/>
  <c r="M251" i="2"/>
  <c r="M249" i="2" s="1"/>
  <c r="J251" i="2"/>
  <c r="G251" i="2"/>
  <c r="C251" i="2"/>
  <c r="S250" i="2"/>
  <c r="P250" i="2"/>
  <c r="P249" i="2" s="1"/>
  <c r="M250" i="2"/>
  <c r="J250" i="2"/>
  <c r="G250" i="2"/>
  <c r="G249" i="2" s="1"/>
  <c r="C250" i="2"/>
  <c r="C249" i="2" s="1"/>
  <c r="U249" i="2"/>
  <c r="T249" i="2"/>
  <c r="S249" i="2"/>
  <c r="R249" i="2"/>
  <c r="Q249" i="2"/>
  <c r="O249" i="2"/>
  <c r="O241" i="2" s="1"/>
  <c r="N249" i="2"/>
  <c r="L249" i="2"/>
  <c r="K249" i="2"/>
  <c r="K241" i="2" s="1"/>
  <c r="J249" i="2"/>
  <c r="I249" i="2"/>
  <c r="H249" i="2"/>
  <c r="F249" i="2"/>
  <c r="D249" i="2"/>
  <c r="S248" i="2"/>
  <c r="P248" i="2"/>
  <c r="M248" i="2"/>
  <c r="J248" i="2"/>
  <c r="G248" i="2"/>
  <c r="C248" i="2"/>
  <c r="S247" i="2"/>
  <c r="P247" i="2"/>
  <c r="M247" i="2"/>
  <c r="J247" i="2"/>
  <c r="G247" i="2"/>
  <c r="C247" i="2"/>
  <c r="S246" i="2"/>
  <c r="P246" i="2"/>
  <c r="M246" i="2"/>
  <c r="J246" i="2"/>
  <c r="G246" i="2"/>
  <c r="C246" i="2"/>
  <c r="S245" i="2"/>
  <c r="P245" i="2"/>
  <c r="M245" i="2"/>
  <c r="J245" i="2"/>
  <c r="G245" i="2"/>
  <c r="C245" i="2"/>
  <c r="S244" i="2"/>
  <c r="S242" i="2" s="1"/>
  <c r="P244" i="2"/>
  <c r="M244" i="2"/>
  <c r="J244" i="2"/>
  <c r="G244" i="2"/>
  <c r="C244" i="2"/>
  <c r="S243" i="2"/>
  <c r="P243" i="2"/>
  <c r="M243" i="2"/>
  <c r="J243" i="2"/>
  <c r="G243" i="2"/>
  <c r="C243" i="2"/>
  <c r="U242" i="2"/>
  <c r="U241" i="2" s="1"/>
  <c r="T242" i="2"/>
  <c r="R242" i="2"/>
  <c r="Q242" i="2"/>
  <c r="Q241" i="2" s="1"/>
  <c r="P242" i="2"/>
  <c r="O242" i="2"/>
  <c r="N242" i="2"/>
  <c r="M242" i="2"/>
  <c r="L242" i="2"/>
  <c r="K242" i="2"/>
  <c r="J242" i="2" s="1"/>
  <c r="J241" i="2" s="1"/>
  <c r="I242" i="2"/>
  <c r="I241" i="2" s="1"/>
  <c r="H242" i="2"/>
  <c r="G242" i="2" s="1"/>
  <c r="F242" i="2"/>
  <c r="E242" i="2"/>
  <c r="E241" i="2" s="1"/>
  <c r="D242" i="2"/>
  <c r="C242" i="2" s="1"/>
  <c r="C241" i="2" s="1"/>
  <c r="T241" i="2"/>
  <c r="R241" i="2"/>
  <c r="P241" i="2"/>
  <c r="N241" i="2"/>
  <c r="L241" i="2"/>
  <c r="H241" i="2"/>
  <c r="F241" i="2"/>
  <c r="U240" i="2"/>
  <c r="S240" i="2" s="1"/>
  <c r="P240" i="2"/>
  <c r="M240" i="2"/>
  <c r="J240" i="2"/>
  <c r="G240" i="2"/>
  <c r="C240" i="2"/>
  <c r="U239" i="2"/>
  <c r="S239" i="2" s="1"/>
  <c r="P239" i="2"/>
  <c r="M239" i="2"/>
  <c r="J239" i="2"/>
  <c r="G239" i="2"/>
  <c r="C239" i="2"/>
  <c r="U238" i="2"/>
  <c r="S238" i="2" s="1"/>
  <c r="P238" i="2"/>
  <c r="M238" i="2"/>
  <c r="J238" i="2"/>
  <c r="G238" i="2"/>
  <c r="C238" i="2"/>
  <c r="S236" i="2"/>
  <c r="P236" i="2"/>
  <c r="M236" i="2"/>
  <c r="J236" i="2"/>
  <c r="G236" i="2"/>
  <c r="C236" i="2"/>
  <c r="S235" i="2"/>
  <c r="P235" i="2"/>
  <c r="M235" i="2"/>
  <c r="J235" i="2"/>
  <c r="G235" i="2"/>
  <c r="C235" i="2"/>
  <c r="S234" i="2"/>
  <c r="P234" i="2"/>
  <c r="M234" i="2"/>
  <c r="M232" i="2" s="1"/>
  <c r="J234" i="2"/>
  <c r="G234" i="2"/>
  <c r="C234" i="2"/>
  <c r="C232" i="2" s="1"/>
  <c r="S233" i="2"/>
  <c r="P233" i="2"/>
  <c r="M233" i="2"/>
  <c r="J233" i="2"/>
  <c r="J232" i="2" s="1"/>
  <c r="G233" i="2"/>
  <c r="C233" i="2"/>
  <c r="U232" i="2"/>
  <c r="T232" i="2"/>
  <c r="S232" i="2"/>
  <c r="R232" i="2"/>
  <c r="Q232" i="2"/>
  <c r="P232" i="2"/>
  <c r="O232" i="2"/>
  <c r="N232" i="2"/>
  <c r="L232" i="2"/>
  <c r="K232" i="2"/>
  <c r="I232" i="2"/>
  <c r="H232" i="2"/>
  <c r="G232" i="2"/>
  <c r="F232" i="2"/>
  <c r="D232" i="2"/>
  <c r="S231" i="2"/>
  <c r="P231" i="2"/>
  <c r="M231" i="2"/>
  <c r="J231" i="2"/>
  <c r="G231" i="2"/>
  <c r="C231" i="2"/>
  <c r="S230" i="2"/>
  <c r="P230" i="2"/>
  <c r="M230" i="2"/>
  <c r="J230" i="2"/>
  <c r="G230" i="2"/>
  <c r="C230" i="2"/>
  <c r="S229" i="2"/>
  <c r="P229" i="2"/>
  <c r="M229" i="2"/>
  <c r="J229" i="2"/>
  <c r="G229" i="2"/>
  <c r="C229" i="2"/>
  <c r="S228" i="2"/>
  <c r="P228" i="2"/>
  <c r="M228" i="2"/>
  <c r="J228" i="2"/>
  <c r="G228" i="2"/>
  <c r="C228" i="2"/>
  <c r="S227" i="2"/>
  <c r="S225" i="2" s="1"/>
  <c r="P227" i="2"/>
  <c r="M227" i="2"/>
  <c r="J227" i="2"/>
  <c r="G227" i="2"/>
  <c r="G225" i="2" s="1"/>
  <c r="C227" i="2"/>
  <c r="S226" i="2"/>
  <c r="P226" i="2"/>
  <c r="P225" i="2" s="1"/>
  <c r="M226" i="2"/>
  <c r="J226" i="2"/>
  <c r="G226" i="2"/>
  <c r="C226" i="2"/>
  <c r="C225" i="2" s="1"/>
  <c r="U225" i="2"/>
  <c r="T225" i="2"/>
  <c r="R225" i="2"/>
  <c r="R217" i="2" s="1"/>
  <c r="Q225" i="2"/>
  <c r="O225" i="2"/>
  <c r="N225" i="2"/>
  <c r="N217" i="2" s="1"/>
  <c r="M225" i="2"/>
  <c r="L225" i="2"/>
  <c r="K225" i="2"/>
  <c r="J225" i="2"/>
  <c r="I225" i="2"/>
  <c r="H225" i="2"/>
  <c r="F225" i="2"/>
  <c r="F217" i="2" s="1"/>
  <c r="D225" i="2"/>
  <c r="S224" i="2"/>
  <c r="P224" i="2"/>
  <c r="M224" i="2"/>
  <c r="J224" i="2"/>
  <c r="G224" i="2"/>
  <c r="C224" i="2"/>
  <c r="S223" i="2"/>
  <c r="P223" i="2"/>
  <c r="M223" i="2"/>
  <c r="J223" i="2"/>
  <c r="G223" i="2"/>
  <c r="C223" i="2"/>
  <c r="S222" i="2"/>
  <c r="P222" i="2"/>
  <c r="M222" i="2"/>
  <c r="J222" i="2"/>
  <c r="G222" i="2"/>
  <c r="C222" i="2"/>
  <c r="S221" i="2"/>
  <c r="P221" i="2"/>
  <c r="M221" i="2"/>
  <c r="J221" i="2"/>
  <c r="G221" i="2"/>
  <c r="C221" i="2"/>
  <c r="S220" i="2"/>
  <c r="P220" i="2"/>
  <c r="M220" i="2"/>
  <c r="J220" i="2"/>
  <c r="G220" i="2"/>
  <c r="C220" i="2"/>
  <c r="S219" i="2"/>
  <c r="P219" i="2"/>
  <c r="M219" i="2"/>
  <c r="J219" i="2"/>
  <c r="G219" i="2"/>
  <c r="C219" i="2"/>
  <c r="U218" i="2"/>
  <c r="T218" i="2"/>
  <c r="S218" i="2"/>
  <c r="R218" i="2"/>
  <c r="Q218" i="2"/>
  <c r="P218" i="2"/>
  <c r="O218" i="2"/>
  <c r="N218" i="2"/>
  <c r="M218" i="2" s="1"/>
  <c r="L218" i="2"/>
  <c r="L217" i="2" s="1"/>
  <c r="K218" i="2"/>
  <c r="I218" i="2"/>
  <c r="H218" i="2"/>
  <c r="F218" i="2"/>
  <c r="E218" i="2"/>
  <c r="D218" i="2"/>
  <c r="U217" i="2"/>
  <c r="S217" i="2"/>
  <c r="Q217" i="2"/>
  <c r="O217" i="2"/>
  <c r="K217" i="2"/>
  <c r="I217" i="2"/>
  <c r="E217" i="2"/>
  <c r="U216" i="2"/>
  <c r="S216" i="2" s="1"/>
  <c r="P216" i="2"/>
  <c r="M216" i="2"/>
  <c r="J216" i="2"/>
  <c r="G216" i="2"/>
  <c r="C216" i="2"/>
  <c r="U215" i="2"/>
  <c r="S215" i="2" s="1"/>
  <c r="P215" i="2"/>
  <c r="M215" i="2"/>
  <c r="J215" i="2"/>
  <c r="G215" i="2"/>
  <c r="C215" i="2"/>
  <c r="U214" i="2"/>
  <c r="S214" i="2"/>
  <c r="P214" i="2"/>
  <c r="M214" i="2"/>
  <c r="J214" i="2"/>
  <c r="G214" i="2"/>
  <c r="C214" i="2"/>
  <c r="S212" i="2"/>
  <c r="P212" i="2"/>
  <c r="M212" i="2"/>
  <c r="J212" i="2"/>
  <c r="G212" i="2"/>
  <c r="C212" i="2"/>
  <c r="S211" i="2"/>
  <c r="P211" i="2"/>
  <c r="M211" i="2"/>
  <c r="J211" i="2"/>
  <c r="G211" i="2"/>
  <c r="C211" i="2"/>
  <c r="S210" i="2"/>
  <c r="P210" i="2"/>
  <c r="M210" i="2"/>
  <c r="M208" i="2" s="1"/>
  <c r="J210" i="2"/>
  <c r="G210" i="2"/>
  <c r="C210" i="2"/>
  <c r="S209" i="2"/>
  <c r="P209" i="2"/>
  <c r="P208" i="2" s="1"/>
  <c r="M209" i="2"/>
  <c r="J209" i="2"/>
  <c r="G209" i="2"/>
  <c r="G208" i="2" s="1"/>
  <c r="C209" i="2"/>
  <c r="C208" i="2" s="1"/>
  <c r="U208" i="2"/>
  <c r="T208" i="2"/>
  <c r="S208" i="2"/>
  <c r="R208" i="2"/>
  <c r="Q208" i="2"/>
  <c r="O208" i="2"/>
  <c r="N208" i="2"/>
  <c r="L208" i="2"/>
  <c r="K208" i="2"/>
  <c r="J208" i="2"/>
  <c r="I208" i="2"/>
  <c r="H208" i="2"/>
  <c r="F208" i="2"/>
  <c r="D208" i="2"/>
  <c r="S207" i="2"/>
  <c r="P207" i="2"/>
  <c r="M207" i="2"/>
  <c r="J207" i="2"/>
  <c r="G207" i="2"/>
  <c r="C207" i="2"/>
  <c r="S206" i="2"/>
  <c r="P206" i="2"/>
  <c r="M206" i="2"/>
  <c r="J206" i="2"/>
  <c r="G206" i="2"/>
  <c r="C206" i="2"/>
  <c r="S205" i="2"/>
  <c r="P205" i="2"/>
  <c r="M205" i="2"/>
  <c r="J205" i="2"/>
  <c r="G205" i="2"/>
  <c r="C205" i="2"/>
  <c r="S204" i="2"/>
  <c r="P204" i="2"/>
  <c r="M204" i="2"/>
  <c r="J204" i="2"/>
  <c r="G204" i="2"/>
  <c r="C204" i="2"/>
  <c r="S203" i="2"/>
  <c r="S201" i="2" s="1"/>
  <c r="P203" i="2"/>
  <c r="M203" i="2"/>
  <c r="J203" i="2"/>
  <c r="G203" i="2"/>
  <c r="G201" i="2" s="1"/>
  <c r="C203" i="2"/>
  <c r="S202" i="2"/>
  <c r="P202" i="2"/>
  <c r="M202" i="2"/>
  <c r="J202" i="2"/>
  <c r="J201" i="2" s="1"/>
  <c r="G202" i="2"/>
  <c r="C202" i="2"/>
  <c r="U201" i="2"/>
  <c r="U193" i="2" s="1"/>
  <c r="T201" i="2"/>
  <c r="R201" i="2"/>
  <c r="Q201" i="2"/>
  <c r="Q193" i="2" s="1"/>
  <c r="P201" i="2"/>
  <c r="O201" i="2"/>
  <c r="N201" i="2"/>
  <c r="M201" i="2"/>
  <c r="L201" i="2"/>
  <c r="K201" i="2"/>
  <c r="I201" i="2"/>
  <c r="I193" i="2" s="1"/>
  <c r="H201" i="2"/>
  <c r="F201" i="2"/>
  <c r="D201" i="2"/>
  <c r="D193" i="2" s="1"/>
  <c r="C201" i="2"/>
  <c r="S200" i="2"/>
  <c r="P200" i="2"/>
  <c r="M200" i="2"/>
  <c r="J200" i="2"/>
  <c r="G200" i="2"/>
  <c r="C200" i="2"/>
  <c r="S199" i="2"/>
  <c r="P199" i="2"/>
  <c r="M199" i="2"/>
  <c r="J199" i="2"/>
  <c r="G199" i="2"/>
  <c r="C199" i="2"/>
  <c r="S198" i="2"/>
  <c r="P198" i="2"/>
  <c r="M198" i="2"/>
  <c r="J198" i="2"/>
  <c r="G198" i="2"/>
  <c r="C198" i="2"/>
  <c r="S197" i="2"/>
  <c r="P197" i="2"/>
  <c r="M197" i="2"/>
  <c r="J197" i="2"/>
  <c r="G197" i="2"/>
  <c r="C197" i="2"/>
  <c r="S196" i="2"/>
  <c r="P196" i="2"/>
  <c r="M196" i="2"/>
  <c r="J196" i="2"/>
  <c r="G196" i="2"/>
  <c r="C196" i="2"/>
  <c r="S195" i="2"/>
  <c r="P195" i="2"/>
  <c r="P194" i="2" s="1"/>
  <c r="P193" i="2" s="1"/>
  <c r="M195" i="2"/>
  <c r="J195" i="2"/>
  <c r="G195" i="2"/>
  <c r="C195" i="2"/>
  <c r="U194" i="2"/>
  <c r="T194" i="2"/>
  <c r="S194" i="2"/>
  <c r="R194" i="2"/>
  <c r="Q194" i="2"/>
  <c r="O194" i="2"/>
  <c r="N194" i="2"/>
  <c r="M194" i="2" s="1"/>
  <c r="L194" i="2"/>
  <c r="K194" i="2"/>
  <c r="I194" i="2"/>
  <c r="H194" i="2"/>
  <c r="G194" i="2"/>
  <c r="F194" i="2"/>
  <c r="E194" i="2"/>
  <c r="D194" i="2"/>
  <c r="C194" i="2"/>
  <c r="C193" i="2" s="1"/>
  <c r="T193" i="2"/>
  <c r="R193" i="2"/>
  <c r="N193" i="2"/>
  <c r="L193" i="2"/>
  <c r="H193" i="2"/>
  <c r="F193" i="2"/>
  <c r="E193" i="2"/>
  <c r="S192" i="2"/>
  <c r="P192" i="2"/>
  <c r="M192" i="2"/>
  <c r="J192" i="2"/>
  <c r="G192" i="2"/>
  <c r="C192" i="2"/>
  <c r="S191" i="2"/>
  <c r="P191" i="2"/>
  <c r="M191" i="2"/>
  <c r="J191" i="2"/>
  <c r="G191" i="2"/>
  <c r="C191" i="2"/>
  <c r="S190" i="2"/>
  <c r="P190" i="2"/>
  <c r="P189" i="2" s="1"/>
  <c r="M190" i="2"/>
  <c r="J190" i="2"/>
  <c r="G190" i="2"/>
  <c r="C190" i="2"/>
  <c r="U189" i="2"/>
  <c r="T189" i="2"/>
  <c r="S189" i="2"/>
  <c r="R189" i="2"/>
  <c r="Q189" i="2"/>
  <c r="O189" i="2"/>
  <c r="N189" i="2"/>
  <c r="M189" i="2"/>
  <c r="L189" i="2"/>
  <c r="K189" i="2"/>
  <c r="J189" i="2"/>
  <c r="E189" i="2"/>
  <c r="S188" i="2"/>
  <c r="P188" i="2"/>
  <c r="M188" i="2"/>
  <c r="J188" i="2"/>
  <c r="G188" i="2"/>
  <c r="C188" i="2"/>
  <c r="S187" i="2"/>
  <c r="P187" i="2"/>
  <c r="M187" i="2"/>
  <c r="J187" i="2"/>
  <c r="G187" i="2"/>
  <c r="C187" i="2"/>
  <c r="S186" i="2"/>
  <c r="S184" i="2" s="1"/>
  <c r="P186" i="2"/>
  <c r="M186" i="2"/>
  <c r="J186" i="2"/>
  <c r="G186" i="2"/>
  <c r="C186" i="2"/>
  <c r="C184" i="2" s="1"/>
  <c r="S185" i="2"/>
  <c r="P185" i="2"/>
  <c r="M185" i="2"/>
  <c r="J185" i="2"/>
  <c r="J184" i="2" s="1"/>
  <c r="G185" i="2"/>
  <c r="C185" i="2"/>
  <c r="U184" i="2"/>
  <c r="T184" i="2"/>
  <c r="R184" i="2"/>
  <c r="Q184" i="2"/>
  <c r="P184" i="2"/>
  <c r="O184" i="2"/>
  <c r="N184" i="2"/>
  <c r="L184" i="2"/>
  <c r="L169" i="2" s="1"/>
  <c r="K184" i="2"/>
  <c r="I184" i="2"/>
  <c r="H184" i="2"/>
  <c r="G184" i="2"/>
  <c r="F184" i="2"/>
  <c r="E184" i="2"/>
  <c r="D184" i="2"/>
  <c r="S183" i="2"/>
  <c r="P183" i="2"/>
  <c r="M183" i="2"/>
  <c r="J183" i="2"/>
  <c r="G183" i="2"/>
  <c r="C183" i="2"/>
  <c r="S182" i="2"/>
  <c r="P182" i="2"/>
  <c r="M182" i="2"/>
  <c r="J182" i="2"/>
  <c r="G182" i="2"/>
  <c r="C182" i="2"/>
  <c r="S181" i="2"/>
  <c r="P181" i="2"/>
  <c r="M181" i="2"/>
  <c r="J181" i="2"/>
  <c r="G181" i="2"/>
  <c r="C181" i="2"/>
  <c r="S180" i="2"/>
  <c r="P180" i="2"/>
  <c r="M180" i="2"/>
  <c r="J180" i="2"/>
  <c r="G180" i="2"/>
  <c r="C180" i="2"/>
  <c r="S179" i="2"/>
  <c r="S177" i="2" s="1"/>
  <c r="P179" i="2"/>
  <c r="M179" i="2"/>
  <c r="J179" i="2"/>
  <c r="G179" i="2"/>
  <c r="C179" i="2"/>
  <c r="S178" i="2"/>
  <c r="P178" i="2"/>
  <c r="P177" i="2" s="1"/>
  <c r="M178" i="2"/>
  <c r="J178" i="2"/>
  <c r="G178" i="2"/>
  <c r="C178" i="2"/>
  <c r="U177" i="2"/>
  <c r="T177" i="2"/>
  <c r="R177" i="2"/>
  <c r="Q177" i="2"/>
  <c r="Q169" i="2" s="1"/>
  <c r="O177" i="2"/>
  <c r="N177" i="2"/>
  <c r="L177" i="2"/>
  <c r="K177" i="2"/>
  <c r="J177" i="2"/>
  <c r="I177" i="2"/>
  <c r="H177" i="2"/>
  <c r="F177" i="2"/>
  <c r="E177" i="2"/>
  <c r="D177" i="2"/>
  <c r="C177" i="2"/>
  <c r="S176" i="2"/>
  <c r="P176" i="2"/>
  <c r="M176" i="2"/>
  <c r="J176" i="2"/>
  <c r="G176" i="2"/>
  <c r="C176" i="2"/>
  <c r="S175" i="2"/>
  <c r="P175" i="2"/>
  <c r="M175" i="2"/>
  <c r="J175" i="2"/>
  <c r="G175" i="2"/>
  <c r="C175" i="2"/>
  <c r="S174" i="2"/>
  <c r="P174" i="2"/>
  <c r="M174" i="2"/>
  <c r="J174" i="2"/>
  <c r="G174" i="2"/>
  <c r="C174" i="2"/>
  <c r="S173" i="2"/>
  <c r="P173" i="2"/>
  <c r="M173" i="2"/>
  <c r="J173" i="2"/>
  <c r="G173" i="2"/>
  <c r="C173" i="2"/>
  <c r="S172" i="2"/>
  <c r="S170" i="2" s="1"/>
  <c r="P172" i="2"/>
  <c r="M172" i="2"/>
  <c r="J172" i="2"/>
  <c r="G172" i="2"/>
  <c r="C172" i="2"/>
  <c r="S171" i="2"/>
  <c r="P171" i="2"/>
  <c r="P170" i="2" s="1"/>
  <c r="M171" i="2"/>
  <c r="J171" i="2"/>
  <c r="G171" i="2"/>
  <c r="C171" i="2"/>
  <c r="U170" i="2"/>
  <c r="U169" i="2" s="1"/>
  <c r="T170" i="2"/>
  <c r="R170" i="2"/>
  <c r="R169" i="2" s="1"/>
  <c r="Q170" i="2"/>
  <c r="O170" i="2"/>
  <c r="N170" i="2"/>
  <c r="L170" i="2"/>
  <c r="K170" i="2"/>
  <c r="J170" i="2"/>
  <c r="J169" i="2" s="1"/>
  <c r="I170" i="2"/>
  <c r="H170" i="2"/>
  <c r="G170" i="2" s="1"/>
  <c r="F170" i="2"/>
  <c r="E170" i="2"/>
  <c r="E169" i="2" s="1"/>
  <c r="D170" i="2"/>
  <c r="I169" i="2"/>
  <c r="S168" i="2"/>
  <c r="P168" i="2"/>
  <c r="P167" i="2" s="1"/>
  <c r="M168" i="2"/>
  <c r="J168" i="2"/>
  <c r="G168" i="2"/>
  <c r="C168" i="2"/>
  <c r="C167" i="2" s="1"/>
  <c r="U167" i="2"/>
  <c r="T167" i="2"/>
  <c r="S167" i="2"/>
  <c r="R167" i="2"/>
  <c r="Q167" i="2"/>
  <c r="O167" i="2"/>
  <c r="N167" i="2"/>
  <c r="N147" i="2" s="1"/>
  <c r="M167" i="2"/>
  <c r="L167" i="2"/>
  <c r="K167" i="2"/>
  <c r="J167" i="2"/>
  <c r="I167" i="2"/>
  <c r="H167" i="2"/>
  <c r="G167" i="2"/>
  <c r="F167" i="2"/>
  <c r="E167" i="2"/>
  <c r="D167" i="2"/>
  <c r="S166" i="2"/>
  <c r="P166" i="2"/>
  <c r="M166" i="2"/>
  <c r="J166" i="2"/>
  <c r="G166" i="2"/>
  <c r="C166" i="2"/>
  <c r="S165" i="2"/>
  <c r="P165" i="2"/>
  <c r="M165" i="2"/>
  <c r="J165" i="2"/>
  <c r="G165" i="2"/>
  <c r="C165" i="2"/>
  <c r="S164" i="2"/>
  <c r="S162" i="2" s="1"/>
  <c r="P164" i="2"/>
  <c r="M164" i="2"/>
  <c r="J164" i="2"/>
  <c r="G164" i="2"/>
  <c r="G162" i="2" s="1"/>
  <c r="C164" i="2"/>
  <c r="C162" i="2" s="1"/>
  <c r="S163" i="2"/>
  <c r="P163" i="2"/>
  <c r="M163" i="2"/>
  <c r="J163" i="2"/>
  <c r="J162" i="2" s="1"/>
  <c r="G163" i="2"/>
  <c r="C163" i="2"/>
  <c r="U162" i="2"/>
  <c r="U147" i="2" s="1"/>
  <c r="T162" i="2"/>
  <c r="R162" i="2"/>
  <c r="Q162" i="2"/>
  <c r="Q147" i="2" s="1"/>
  <c r="P162" i="2"/>
  <c r="O162" i="2"/>
  <c r="N162" i="2"/>
  <c r="M162" i="2"/>
  <c r="L162" i="2"/>
  <c r="K162" i="2"/>
  <c r="I162" i="2"/>
  <c r="I147" i="2" s="1"/>
  <c r="H162" i="2"/>
  <c r="F162" i="2"/>
  <c r="E162" i="2"/>
  <c r="E147" i="2" s="1"/>
  <c r="D162" i="2"/>
  <c r="S161" i="2"/>
  <c r="P161" i="2"/>
  <c r="M161" i="2"/>
  <c r="J161" i="2"/>
  <c r="G161" i="2"/>
  <c r="C161" i="2"/>
  <c r="S160" i="2"/>
  <c r="P160" i="2"/>
  <c r="M160" i="2"/>
  <c r="J160" i="2"/>
  <c r="G160" i="2"/>
  <c r="C160" i="2"/>
  <c r="S159" i="2"/>
  <c r="P159" i="2"/>
  <c r="M159" i="2"/>
  <c r="J159" i="2"/>
  <c r="G159" i="2"/>
  <c r="C159" i="2"/>
  <c r="S158" i="2"/>
  <c r="P158" i="2"/>
  <c r="M158" i="2"/>
  <c r="J158" i="2"/>
  <c r="G158" i="2"/>
  <c r="C158" i="2"/>
  <c r="S157" i="2"/>
  <c r="P157" i="2"/>
  <c r="M157" i="2"/>
  <c r="M155" i="2" s="1"/>
  <c r="J157" i="2"/>
  <c r="G157" i="2"/>
  <c r="C157" i="2"/>
  <c r="C155" i="2" s="1"/>
  <c r="S156" i="2"/>
  <c r="P156" i="2"/>
  <c r="M156" i="2"/>
  <c r="J156" i="2"/>
  <c r="J155" i="2" s="1"/>
  <c r="G156" i="2"/>
  <c r="C156" i="2"/>
  <c r="U155" i="2"/>
  <c r="T155" i="2"/>
  <c r="T147" i="2" s="1"/>
  <c r="S155" i="2"/>
  <c r="R155" i="2"/>
  <c r="Q155" i="2"/>
  <c r="P155" i="2"/>
  <c r="O155" i="2"/>
  <c r="N155" i="2"/>
  <c r="L155" i="2"/>
  <c r="L147" i="2" s="1"/>
  <c r="K155" i="2"/>
  <c r="I155" i="2"/>
  <c r="H155" i="2"/>
  <c r="H147" i="2" s="1"/>
  <c r="G155" i="2"/>
  <c r="F155" i="2"/>
  <c r="E155" i="2"/>
  <c r="D155" i="2"/>
  <c r="D147" i="2" s="1"/>
  <c r="S154" i="2"/>
  <c r="P154" i="2"/>
  <c r="M154" i="2"/>
  <c r="J154" i="2"/>
  <c r="G154" i="2"/>
  <c r="C154" i="2"/>
  <c r="S153" i="2"/>
  <c r="P153" i="2"/>
  <c r="M153" i="2"/>
  <c r="J153" i="2"/>
  <c r="G153" i="2"/>
  <c r="C153" i="2"/>
  <c r="S152" i="2"/>
  <c r="P152" i="2"/>
  <c r="M152" i="2"/>
  <c r="J152" i="2"/>
  <c r="G152" i="2"/>
  <c r="C152" i="2"/>
  <c r="S151" i="2"/>
  <c r="P151" i="2"/>
  <c r="M151" i="2"/>
  <c r="J151" i="2"/>
  <c r="G151" i="2"/>
  <c r="C151" i="2"/>
  <c r="S150" i="2"/>
  <c r="P150" i="2"/>
  <c r="M150" i="2"/>
  <c r="J150" i="2"/>
  <c r="G150" i="2"/>
  <c r="C150" i="2"/>
  <c r="S149" i="2"/>
  <c r="P149" i="2"/>
  <c r="P148" i="2" s="1"/>
  <c r="P147" i="2" s="1"/>
  <c r="M149" i="2"/>
  <c r="J149" i="2"/>
  <c r="G149" i="2"/>
  <c r="C149" i="2"/>
  <c r="U148" i="2"/>
  <c r="T148" i="2"/>
  <c r="S148" i="2"/>
  <c r="S147" i="2" s="1"/>
  <c r="R148" i="2"/>
  <c r="Q148" i="2"/>
  <c r="O148" i="2"/>
  <c r="O147" i="2" s="1"/>
  <c r="N148" i="2"/>
  <c r="M148" i="2" s="1"/>
  <c r="L148" i="2"/>
  <c r="K148" i="2"/>
  <c r="I148" i="2"/>
  <c r="H148" i="2"/>
  <c r="G148" i="2"/>
  <c r="G147" i="2" s="1"/>
  <c r="F148" i="2"/>
  <c r="E148" i="2"/>
  <c r="D148" i="2"/>
  <c r="C148" i="2"/>
  <c r="C147" i="2" s="1"/>
  <c r="R147" i="2"/>
  <c r="F147" i="2"/>
  <c r="S146" i="2"/>
  <c r="P146" i="2"/>
  <c r="M146" i="2"/>
  <c r="J146" i="2"/>
  <c r="G146" i="2"/>
  <c r="C146" i="2"/>
  <c r="S145" i="2"/>
  <c r="P145" i="2"/>
  <c r="M145" i="2"/>
  <c r="M143" i="2" s="1"/>
  <c r="J145" i="2"/>
  <c r="G145" i="2"/>
  <c r="C145" i="2"/>
  <c r="S144" i="2"/>
  <c r="P144" i="2"/>
  <c r="P143" i="2" s="1"/>
  <c r="M144" i="2"/>
  <c r="J144" i="2"/>
  <c r="G144" i="2"/>
  <c r="G143" i="2" s="1"/>
  <c r="C144" i="2"/>
  <c r="U143" i="2"/>
  <c r="T143" i="2"/>
  <c r="S143" i="2"/>
  <c r="R143" i="2"/>
  <c r="Q143" i="2"/>
  <c r="O143" i="2"/>
  <c r="N143" i="2"/>
  <c r="L143" i="2"/>
  <c r="K143" i="2"/>
  <c r="J143" i="2"/>
  <c r="I143" i="2"/>
  <c r="H143" i="2"/>
  <c r="F143" i="2"/>
  <c r="E143" i="2"/>
  <c r="D143" i="2"/>
  <c r="C143" i="2"/>
  <c r="S142" i="2"/>
  <c r="P142" i="2"/>
  <c r="M142" i="2"/>
  <c r="J142" i="2"/>
  <c r="G142" i="2"/>
  <c r="C142" i="2"/>
  <c r="S141" i="2"/>
  <c r="P141" i="2"/>
  <c r="M141" i="2"/>
  <c r="J141" i="2"/>
  <c r="G141" i="2"/>
  <c r="C141" i="2"/>
  <c r="S140" i="2"/>
  <c r="S138" i="2" s="1"/>
  <c r="P140" i="2"/>
  <c r="M140" i="2"/>
  <c r="J140" i="2"/>
  <c r="G140" i="2"/>
  <c r="G138" i="2" s="1"/>
  <c r="C140" i="2"/>
  <c r="S139" i="2"/>
  <c r="P139" i="2"/>
  <c r="P138" i="2" s="1"/>
  <c r="M139" i="2"/>
  <c r="J139" i="2"/>
  <c r="G139" i="2"/>
  <c r="C139" i="2"/>
  <c r="C138" i="2" s="1"/>
  <c r="U138" i="2"/>
  <c r="T138" i="2"/>
  <c r="R138" i="2"/>
  <c r="Q138" i="2"/>
  <c r="O138" i="2"/>
  <c r="N138" i="2"/>
  <c r="N123" i="2" s="1"/>
  <c r="M138" i="2"/>
  <c r="L138" i="2"/>
  <c r="K138" i="2"/>
  <c r="J138" i="2"/>
  <c r="I138" i="2"/>
  <c r="H138" i="2"/>
  <c r="F138" i="2"/>
  <c r="F123" i="2" s="1"/>
  <c r="E138" i="2"/>
  <c r="D138" i="2"/>
  <c r="S137" i="2"/>
  <c r="P137" i="2"/>
  <c r="M137" i="2"/>
  <c r="J137" i="2"/>
  <c r="G137" i="2"/>
  <c r="C137" i="2"/>
  <c r="S136" i="2"/>
  <c r="P136" i="2"/>
  <c r="M136" i="2"/>
  <c r="J136" i="2"/>
  <c r="G136" i="2"/>
  <c r="C136" i="2"/>
  <c r="S135" i="2"/>
  <c r="P135" i="2"/>
  <c r="M135" i="2"/>
  <c r="J135" i="2"/>
  <c r="G135" i="2"/>
  <c r="C135" i="2"/>
  <c r="S134" i="2"/>
  <c r="P134" i="2"/>
  <c r="M134" i="2"/>
  <c r="J134" i="2"/>
  <c r="G134" i="2"/>
  <c r="C134" i="2"/>
  <c r="S133" i="2"/>
  <c r="P133" i="2"/>
  <c r="M133" i="2"/>
  <c r="J133" i="2"/>
  <c r="G133" i="2"/>
  <c r="C133" i="2"/>
  <c r="S132" i="2"/>
  <c r="P132" i="2"/>
  <c r="M132" i="2"/>
  <c r="M130" i="2" s="1"/>
  <c r="J132" i="2"/>
  <c r="G132" i="2"/>
  <c r="C132" i="2"/>
  <c r="S131" i="2"/>
  <c r="P131" i="2"/>
  <c r="P130" i="2" s="1"/>
  <c r="M131" i="2"/>
  <c r="J131" i="2"/>
  <c r="G131" i="2"/>
  <c r="C131" i="2"/>
  <c r="U130" i="2"/>
  <c r="T130" i="2"/>
  <c r="S130" i="2"/>
  <c r="S123" i="2" s="1"/>
  <c r="R130" i="2"/>
  <c r="Q130" i="2"/>
  <c r="O130" i="2"/>
  <c r="N130" i="2"/>
  <c r="L130" i="2"/>
  <c r="K130" i="2"/>
  <c r="J130" i="2"/>
  <c r="I130" i="2"/>
  <c r="H130" i="2"/>
  <c r="G130" i="2"/>
  <c r="F130" i="2"/>
  <c r="E130" i="2"/>
  <c r="D130" i="2"/>
  <c r="C130" i="2"/>
  <c r="S129" i="2"/>
  <c r="P129" i="2"/>
  <c r="M129" i="2"/>
  <c r="J129" i="2"/>
  <c r="G129" i="2"/>
  <c r="C129" i="2"/>
  <c r="S128" i="2"/>
  <c r="P128" i="2"/>
  <c r="M128" i="2"/>
  <c r="J128" i="2"/>
  <c r="G128" i="2"/>
  <c r="C128" i="2"/>
  <c r="S127" i="2"/>
  <c r="P127" i="2"/>
  <c r="M127" i="2"/>
  <c r="J127" i="2"/>
  <c r="G127" i="2"/>
  <c r="C127" i="2"/>
  <c r="S126" i="2"/>
  <c r="P126" i="2"/>
  <c r="M126" i="2"/>
  <c r="J126" i="2"/>
  <c r="G126" i="2"/>
  <c r="C126" i="2"/>
  <c r="S125" i="2"/>
  <c r="P125" i="2"/>
  <c r="M125" i="2"/>
  <c r="J125" i="2"/>
  <c r="G125" i="2"/>
  <c r="C125" i="2"/>
  <c r="U124" i="2"/>
  <c r="T124" i="2"/>
  <c r="T123" i="2" s="1"/>
  <c r="S124" i="2"/>
  <c r="R124" i="2"/>
  <c r="Q124" i="2"/>
  <c r="P124" i="2"/>
  <c r="P123" i="2" s="1"/>
  <c r="O124" i="2"/>
  <c r="N124" i="2"/>
  <c r="M124" i="2" s="1"/>
  <c r="L124" i="2"/>
  <c r="L123" i="2" s="1"/>
  <c r="K124" i="2"/>
  <c r="J124" i="2" s="1"/>
  <c r="J123" i="2" s="1"/>
  <c r="I124" i="2"/>
  <c r="H124" i="2"/>
  <c r="H123" i="2" s="1"/>
  <c r="G124" i="2"/>
  <c r="F124" i="2"/>
  <c r="E124" i="2"/>
  <c r="D124" i="2"/>
  <c r="D123" i="2" s="1"/>
  <c r="C124" i="2"/>
  <c r="U123" i="2"/>
  <c r="R123" i="2"/>
  <c r="Q123" i="2"/>
  <c r="O123" i="2"/>
  <c r="I123" i="2"/>
  <c r="E123" i="2"/>
  <c r="C123" i="2"/>
  <c r="S122" i="2"/>
  <c r="P122" i="2"/>
  <c r="M122" i="2"/>
  <c r="J122" i="2"/>
  <c r="G122" i="2"/>
  <c r="C122" i="2"/>
  <c r="S121" i="2"/>
  <c r="P121" i="2"/>
  <c r="M121" i="2"/>
  <c r="M119" i="2" s="1"/>
  <c r="J121" i="2"/>
  <c r="G121" i="2"/>
  <c r="C121" i="2"/>
  <c r="S120" i="2"/>
  <c r="P120" i="2"/>
  <c r="M120" i="2"/>
  <c r="J120" i="2"/>
  <c r="J119" i="2" s="1"/>
  <c r="G120" i="2"/>
  <c r="C120" i="2"/>
  <c r="U119" i="2"/>
  <c r="T119" i="2"/>
  <c r="S119" i="2"/>
  <c r="R119" i="2"/>
  <c r="Q119" i="2"/>
  <c r="P119" i="2"/>
  <c r="O119" i="2"/>
  <c r="N119" i="2"/>
  <c r="L119" i="2"/>
  <c r="K119" i="2"/>
  <c r="I119" i="2"/>
  <c r="H119" i="2"/>
  <c r="G119" i="2"/>
  <c r="F119" i="2"/>
  <c r="E119" i="2"/>
  <c r="D119" i="2"/>
  <c r="C119" i="2"/>
  <c r="S118" i="2"/>
  <c r="P118" i="2"/>
  <c r="M118" i="2"/>
  <c r="J118" i="2"/>
  <c r="G118" i="2"/>
  <c r="C118" i="2"/>
  <c r="S117" i="2"/>
  <c r="P117" i="2"/>
  <c r="M117" i="2"/>
  <c r="J117" i="2"/>
  <c r="G117" i="2"/>
  <c r="C117" i="2"/>
  <c r="S116" i="2"/>
  <c r="P116" i="2"/>
  <c r="M116" i="2"/>
  <c r="M114" i="2" s="1"/>
  <c r="J116" i="2"/>
  <c r="G116" i="2"/>
  <c r="C116" i="2"/>
  <c r="S115" i="2"/>
  <c r="S114" i="2" s="1"/>
  <c r="P115" i="2"/>
  <c r="P114" i="2" s="1"/>
  <c r="M115" i="2"/>
  <c r="J115" i="2"/>
  <c r="G115" i="2"/>
  <c r="C115" i="2"/>
  <c r="C114" i="2" s="1"/>
  <c r="U114" i="2"/>
  <c r="T114" i="2"/>
  <c r="R114" i="2"/>
  <c r="Q114" i="2"/>
  <c r="O114" i="2"/>
  <c r="N114" i="2"/>
  <c r="L114" i="2"/>
  <c r="K114" i="2"/>
  <c r="J114" i="2"/>
  <c r="I114" i="2"/>
  <c r="H114" i="2"/>
  <c r="G114" i="2"/>
  <c r="F114" i="2"/>
  <c r="E114" i="2"/>
  <c r="D114" i="2"/>
  <c r="S113" i="2"/>
  <c r="P113" i="2"/>
  <c r="M113" i="2"/>
  <c r="J113" i="2"/>
  <c r="G113" i="2"/>
  <c r="C113" i="2"/>
  <c r="S112" i="2"/>
  <c r="P112" i="2"/>
  <c r="M112" i="2"/>
  <c r="J112" i="2"/>
  <c r="G112" i="2"/>
  <c r="C112" i="2"/>
  <c r="S111" i="2"/>
  <c r="P111" i="2"/>
  <c r="M111" i="2"/>
  <c r="J111" i="2"/>
  <c r="G111" i="2"/>
  <c r="C111" i="2"/>
  <c r="S110" i="2"/>
  <c r="P110" i="2"/>
  <c r="M110" i="2"/>
  <c r="J110" i="2"/>
  <c r="G110" i="2"/>
  <c r="C110" i="2"/>
  <c r="S109" i="2"/>
  <c r="P109" i="2"/>
  <c r="M109" i="2"/>
  <c r="J109" i="2"/>
  <c r="G109" i="2"/>
  <c r="C109" i="2"/>
  <c r="S108" i="2"/>
  <c r="P108" i="2"/>
  <c r="P106" i="2" s="1"/>
  <c r="M108" i="2"/>
  <c r="M106" i="2" s="1"/>
  <c r="J108" i="2"/>
  <c r="G108" i="2"/>
  <c r="C108" i="2"/>
  <c r="S107" i="2"/>
  <c r="P107" i="2"/>
  <c r="M107" i="2"/>
  <c r="J107" i="2"/>
  <c r="J106" i="2" s="1"/>
  <c r="G107" i="2"/>
  <c r="C107" i="2"/>
  <c r="U106" i="2"/>
  <c r="T106" i="2"/>
  <c r="S106" i="2"/>
  <c r="R106" i="2"/>
  <c r="Q106" i="2"/>
  <c r="O106" i="2"/>
  <c r="N106" i="2"/>
  <c r="L106" i="2"/>
  <c r="K106" i="2"/>
  <c r="I106" i="2"/>
  <c r="H106" i="2"/>
  <c r="G106" i="2"/>
  <c r="F106" i="2"/>
  <c r="E106" i="2"/>
  <c r="D106" i="2"/>
  <c r="C106" i="2"/>
  <c r="S105" i="2"/>
  <c r="P105" i="2"/>
  <c r="M105" i="2"/>
  <c r="J105" i="2"/>
  <c r="G105" i="2"/>
  <c r="C105" i="2"/>
  <c r="S104" i="2"/>
  <c r="P104" i="2"/>
  <c r="M104" i="2"/>
  <c r="J104" i="2"/>
  <c r="G104" i="2"/>
  <c r="C104" i="2"/>
  <c r="S103" i="2"/>
  <c r="P103" i="2"/>
  <c r="M103" i="2"/>
  <c r="J103" i="2"/>
  <c r="G103" i="2"/>
  <c r="C103" i="2"/>
  <c r="S102" i="2"/>
  <c r="S100" i="2" s="1"/>
  <c r="S99" i="2" s="1"/>
  <c r="P102" i="2"/>
  <c r="M102" i="2"/>
  <c r="J102" i="2"/>
  <c r="G102" i="2"/>
  <c r="C102" i="2"/>
  <c r="S101" i="2"/>
  <c r="P101" i="2"/>
  <c r="M101" i="2"/>
  <c r="J101" i="2"/>
  <c r="G101" i="2"/>
  <c r="C101" i="2"/>
  <c r="U100" i="2"/>
  <c r="U99" i="2" s="1"/>
  <c r="T100" i="2"/>
  <c r="T99" i="2" s="1"/>
  <c r="R100" i="2"/>
  <c r="R99" i="2" s="1"/>
  <c r="Q100" i="2"/>
  <c r="Q99" i="2" s="1"/>
  <c r="P100" i="2"/>
  <c r="P99" i="2" s="1"/>
  <c r="O100" i="2"/>
  <c r="N100" i="2"/>
  <c r="N99" i="2" s="1"/>
  <c r="M100" i="2"/>
  <c r="L100" i="2"/>
  <c r="J100" i="2" s="1"/>
  <c r="K100" i="2"/>
  <c r="I100" i="2"/>
  <c r="I99" i="2" s="1"/>
  <c r="H100" i="2"/>
  <c r="G100" i="2" s="1"/>
  <c r="G99" i="2" s="1"/>
  <c r="F100" i="2"/>
  <c r="F99" i="2" s="1"/>
  <c r="E100" i="2"/>
  <c r="E99" i="2" s="1"/>
  <c r="D100" i="2"/>
  <c r="C100" i="2" s="1"/>
  <c r="O99" i="2"/>
  <c r="K99" i="2"/>
  <c r="S98" i="2"/>
  <c r="P98" i="2"/>
  <c r="M98" i="2"/>
  <c r="J98" i="2"/>
  <c r="G98" i="2"/>
  <c r="S97" i="2"/>
  <c r="P97" i="2"/>
  <c r="M97" i="2"/>
  <c r="M94" i="2" s="1"/>
  <c r="J97" i="2"/>
  <c r="G97" i="2"/>
  <c r="S96" i="2"/>
  <c r="S94" i="2" s="1"/>
  <c r="P96" i="2"/>
  <c r="M96" i="2"/>
  <c r="J96" i="2"/>
  <c r="G96" i="2"/>
  <c r="G94" i="2" s="1"/>
  <c r="C96" i="2"/>
  <c r="S95" i="2"/>
  <c r="P95" i="2"/>
  <c r="M95" i="2"/>
  <c r="J95" i="2"/>
  <c r="J94" i="2" s="1"/>
  <c r="G95" i="2"/>
  <c r="C95" i="2"/>
  <c r="C94" i="2" s="1"/>
  <c r="U94" i="2"/>
  <c r="T94" i="2"/>
  <c r="R94" i="2"/>
  <c r="Q94" i="2"/>
  <c r="P94" i="2"/>
  <c r="O94" i="2"/>
  <c r="N94" i="2"/>
  <c r="L94" i="2"/>
  <c r="K94" i="2"/>
  <c r="I94" i="2"/>
  <c r="H94" i="2"/>
  <c r="F94" i="2"/>
  <c r="E94" i="2"/>
  <c r="D94" i="2"/>
  <c r="S93" i="2"/>
  <c r="P93" i="2"/>
  <c r="M93" i="2"/>
  <c r="J93" i="2"/>
  <c r="G93" i="2"/>
  <c r="C93" i="2"/>
  <c r="S92" i="2"/>
  <c r="P92" i="2"/>
  <c r="M92" i="2"/>
  <c r="J92" i="2"/>
  <c r="G92" i="2"/>
  <c r="C92" i="2"/>
  <c r="S91" i="2"/>
  <c r="P91" i="2"/>
  <c r="M91" i="2"/>
  <c r="M89" i="2" s="1"/>
  <c r="J91" i="2"/>
  <c r="G91" i="2"/>
  <c r="C91" i="2"/>
  <c r="S90" i="2"/>
  <c r="S89" i="2" s="1"/>
  <c r="P90" i="2"/>
  <c r="M90" i="2"/>
  <c r="J90" i="2"/>
  <c r="J89" i="2" s="1"/>
  <c r="G90" i="2"/>
  <c r="C90" i="2"/>
  <c r="U89" i="2"/>
  <c r="T89" i="2"/>
  <c r="R89" i="2"/>
  <c r="Q89" i="2"/>
  <c r="P89" i="2"/>
  <c r="O89" i="2"/>
  <c r="N89" i="2"/>
  <c r="L89" i="2"/>
  <c r="K89" i="2"/>
  <c r="I89" i="2"/>
  <c r="H89" i="2"/>
  <c r="G89" i="2"/>
  <c r="F89" i="2"/>
  <c r="E89" i="2"/>
  <c r="D89" i="2"/>
  <c r="C89" i="2"/>
  <c r="S88" i="2"/>
  <c r="P88" i="2"/>
  <c r="M88" i="2"/>
  <c r="J88" i="2"/>
  <c r="G88" i="2"/>
  <c r="C88" i="2"/>
  <c r="S87" i="2"/>
  <c r="P87" i="2"/>
  <c r="M87" i="2"/>
  <c r="J87" i="2"/>
  <c r="G87" i="2"/>
  <c r="C87" i="2"/>
  <c r="S86" i="2"/>
  <c r="P86" i="2"/>
  <c r="M86" i="2"/>
  <c r="J86" i="2"/>
  <c r="G86" i="2"/>
  <c r="C86" i="2"/>
  <c r="S85" i="2"/>
  <c r="P85" i="2"/>
  <c r="M85" i="2"/>
  <c r="J85" i="2"/>
  <c r="G85" i="2"/>
  <c r="C85" i="2"/>
  <c r="S84" i="2"/>
  <c r="P84" i="2"/>
  <c r="M84" i="2"/>
  <c r="J84" i="2"/>
  <c r="G84" i="2"/>
  <c r="C84" i="2"/>
  <c r="S83" i="2"/>
  <c r="S81" i="2" s="1"/>
  <c r="P83" i="2"/>
  <c r="M83" i="2"/>
  <c r="J83" i="2"/>
  <c r="G83" i="2"/>
  <c r="G81" i="2" s="1"/>
  <c r="C83" i="2"/>
  <c r="S82" i="2"/>
  <c r="P82" i="2"/>
  <c r="M82" i="2"/>
  <c r="J82" i="2"/>
  <c r="J81" i="2" s="1"/>
  <c r="G82" i="2"/>
  <c r="C82" i="2"/>
  <c r="C81" i="2" s="1"/>
  <c r="U81" i="2"/>
  <c r="T81" i="2"/>
  <c r="R81" i="2"/>
  <c r="Q81" i="2"/>
  <c r="P81" i="2"/>
  <c r="O81" i="2"/>
  <c r="N81" i="2"/>
  <c r="M81" i="2"/>
  <c r="L81" i="2"/>
  <c r="K81" i="2"/>
  <c r="I81" i="2"/>
  <c r="H81" i="2"/>
  <c r="F81" i="2"/>
  <c r="E81" i="2"/>
  <c r="D81" i="2"/>
  <c r="S80" i="2"/>
  <c r="P80" i="2"/>
  <c r="M80" i="2"/>
  <c r="J80" i="2"/>
  <c r="G80" i="2"/>
  <c r="C80" i="2"/>
  <c r="S79" i="2"/>
  <c r="P79" i="2"/>
  <c r="M79" i="2"/>
  <c r="J79" i="2"/>
  <c r="G79" i="2"/>
  <c r="C79" i="2"/>
  <c r="S78" i="2"/>
  <c r="P78" i="2"/>
  <c r="M78" i="2"/>
  <c r="J78" i="2"/>
  <c r="G78" i="2"/>
  <c r="C78" i="2"/>
  <c r="S77" i="2"/>
  <c r="S75" i="2" s="1"/>
  <c r="S74" i="2" s="1"/>
  <c r="P77" i="2"/>
  <c r="M77" i="2"/>
  <c r="J77" i="2"/>
  <c r="G77" i="2"/>
  <c r="C77" i="2"/>
  <c r="S76" i="2"/>
  <c r="P76" i="2"/>
  <c r="P75" i="2" s="1"/>
  <c r="P74" i="2" s="1"/>
  <c r="M76" i="2"/>
  <c r="J76" i="2"/>
  <c r="G76" i="2"/>
  <c r="C76" i="2"/>
  <c r="U75" i="2"/>
  <c r="U74" i="2" s="1"/>
  <c r="T75" i="2"/>
  <c r="R75" i="2"/>
  <c r="R74" i="2" s="1"/>
  <c r="Q75" i="2"/>
  <c r="Q74" i="2" s="1"/>
  <c r="O75" i="2"/>
  <c r="O74" i="2" s="1"/>
  <c r="N75" i="2"/>
  <c r="N74" i="2" s="1"/>
  <c r="M75" i="2"/>
  <c r="L75" i="2"/>
  <c r="K75" i="2"/>
  <c r="K74" i="2" s="1"/>
  <c r="J75" i="2"/>
  <c r="J74" i="2" s="1"/>
  <c r="I75" i="2"/>
  <c r="G75" i="2" s="1"/>
  <c r="G74" i="2" s="1"/>
  <c r="H75" i="2"/>
  <c r="F75" i="2"/>
  <c r="F74" i="2" s="1"/>
  <c r="E75" i="2"/>
  <c r="C75" i="2" s="1"/>
  <c r="C74" i="2" s="1"/>
  <c r="D75" i="2"/>
  <c r="T74" i="2"/>
  <c r="L74" i="2"/>
  <c r="H74" i="2"/>
  <c r="D74" i="2"/>
  <c r="S73" i="2"/>
  <c r="P73" i="2"/>
  <c r="M73" i="2"/>
  <c r="J73" i="2"/>
  <c r="G73" i="2"/>
  <c r="C73" i="2"/>
  <c r="S72" i="2"/>
  <c r="P72" i="2"/>
  <c r="M72" i="2"/>
  <c r="J72" i="2"/>
  <c r="G72" i="2"/>
  <c r="C72" i="2"/>
  <c r="S71" i="2"/>
  <c r="P71" i="2"/>
  <c r="M71" i="2"/>
  <c r="M69" i="2" s="1"/>
  <c r="J71" i="2"/>
  <c r="G71" i="2"/>
  <c r="C71" i="2"/>
  <c r="S70" i="2"/>
  <c r="P70" i="2"/>
  <c r="M70" i="2"/>
  <c r="J70" i="2"/>
  <c r="J69" i="2" s="1"/>
  <c r="G70" i="2"/>
  <c r="C70" i="2"/>
  <c r="U69" i="2"/>
  <c r="T69" i="2"/>
  <c r="S69" i="2"/>
  <c r="R69" i="2"/>
  <c r="Q69" i="2"/>
  <c r="P69" i="2"/>
  <c r="O69" i="2"/>
  <c r="N69" i="2"/>
  <c r="L69" i="2"/>
  <c r="K69" i="2"/>
  <c r="I69" i="2"/>
  <c r="H69" i="2"/>
  <c r="G69" i="2"/>
  <c r="F69" i="2"/>
  <c r="E69" i="2"/>
  <c r="D69" i="2"/>
  <c r="C69" i="2"/>
  <c r="S68" i="2"/>
  <c r="P68" i="2"/>
  <c r="M68" i="2"/>
  <c r="J68" i="2"/>
  <c r="G68" i="2"/>
  <c r="C68" i="2"/>
  <c r="S67" i="2"/>
  <c r="P67" i="2"/>
  <c r="M67" i="2"/>
  <c r="J67" i="2"/>
  <c r="G67" i="2"/>
  <c r="C67" i="2"/>
  <c r="S66" i="2"/>
  <c r="P66" i="2"/>
  <c r="M66" i="2"/>
  <c r="M64" i="2" s="1"/>
  <c r="J66" i="2"/>
  <c r="G66" i="2"/>
  <c r="C66" i="2"/>
  <c r="S65" i="2"/>
  <c r="P65" i="2"/>
  <c r="P64" i="2" s="1"/>
  <c r="M65" i="2"/>
  <c r="J65" i="2"/>
  <c r="G65" i="2"/>
  <c r="C65" i="2"/>
  <c r="C64" i="2" s="1"/>
  <c r="U64" i="2"/>
  <c r="T64" i="2"/>
  <c r="S64" i="2"/>
  <c r="R64" i="2"/>
  <c r="Q64" i="2"/>
  <c r="O64" i="2"/>
  <c r="N64" i="2"/>
  <c r="L64" i="2"/>
  <c r="K64" i="2"/>
  <c r="J64" i="2"/>
  <c r="I64" i="2"/>
  <c r="H64" i="2"/>
  <c r="G64" i="2"/>
  <c r="F64" i="2"/>
  <c r="E64" i="2"/>
  <c r="D64" i="2"/>
  <c r="S63" i="2"/>
  <c r="P63" i="2"/>
  <c r="M63" i="2"/>
  <c r="J63" i="2"/>
  <c r="G63" i="2"/>
  <c r="C63" i="2"/>
  <c r="S62" i="2"/>
  <c r="P62" i="2"/>
  <c r="M62" i="2"/>
  <c r="J62" i="2"/>
  <c r="G62" i="2"/>
  <c r="C62" i="2"/>
  <c r="S61" i="2"/>
  <c r="P61" i="2"/>
  <c r="M61" i="2"/>
  <c r="J61" i="2"/>
  <c r="G61" i="2"/>
  <c r="C61" i="2"/>
  <c r="S60" i="2"/>
  <c r="P60" i="2"/>
  <c r="M60" i="2"/>
  <c r="J60" i="2"/>
  <c r="G60" i="2"/>
  <c r="C60" i="2"/>
  <c r="S59" i="2"/>
  <c r="P59" i="2"/>
  <c r="M59" i="2"/>
  <c r="J59" i="2"/>
  <c r="G59" i="2"/>
  <c r="C59" i="2"/>
  <c r="S58" i="2"/>
  <c r="P58" i="2"/>
  <c r="M58" i="2"/>
  <c r="M56" i="2" s="1"/>
  <c r="J58" i="2"/>
  <c r="G58" i="2"/>
  <c r="C58" i="2"/>
  <c r="S57" i="2"/>
  <c r="P57" i="2"/>
  <c r="M57" i="2"/>
  <c r="J57" i="2"/>
  <c r="J56" i="2" s="1"/>
  <c r="G57" i="2"/>
  <c r="C57" i="2"/>
  <c r="U56" i="2"/>
  <c r="T56" i="2"/>
  <c r="S56" i="2"/>
  <c r="R56" i="2"/>
  <c r="Q56" i="2"/>
  <c r="P56" i="2"/>
  <c r="O56" i="2"/>
  <c r="N56" i="2"/>
  <c r="L56" i="2"/>
  <c r="K56" i="2"/>
  <c r="I56" i="2"/>
  <c r="H56" i="2"/>
  <c r="G56" i="2"/>
  <c r="F56" i="2"/>
  <c r="E56" i="2"/>
  <c r="D56" i="2"/>
  <c r="C56" i="2"/>
  <c r="S55" i="2"/>
  <c r="P55" i="2"/>
  <c r="M55" i="2"/>
  <c r="J55" i="2"/>
  <c r="G55" i="2"/>
  <c r="C55" i="2"/>
  <c r="S54" i="2"/>
  <c r="P54" i="2"/>
  <c r="M54" i="2"/>
  <c r="J54" i="2"/>
  <c r="G54" i="2"/>
  <c r="C54" i="2"/>
  <c r="S53" i="2"/>
  <c r="P53" i="2"/>
  <c r="M53" i="2"/>
  <c r="J53" i="2"/>
  <c r="G53" i="2"/>
  <c r="C53" i="2"/>
  <c r="S52" i="2"/>
  <c r="S50" i="2" s="1"/>
  <c r="S49" i="2" s="1"/>
  <c r="P52" i="2"/>
  <c r="M52" i="2"/>
  <c r="J52" i="2"/>
  <c r="G52" i="2"/>
  <c r="C52" i="2"/>
  <c r="S51" i="2"/>
  <c r="P51" i="2"/>
  <c r="M51" i="2"/>
  <c r="J51" i="2"/>
  <c r="G51" i="2"/>
  <c r="C51" i="2"/>
  <c r="U50" i="2"/>
  <c r="U49" i="2" s="1"/>
  <c r="T50" i="2"/>
  <c r="T49" i="2" s="1"/>
  <c r="R50" i="2"/>
  <c r="R49" i="2" s="1"/>
  <c r="Q50" i="2"/>
  <c r="Q49" i="2" s="1"/>
  <c r="P50" i="2"/>
  <c r="P49" i="2" s="1"/>
  <c r="O50" i="2"/>
  <c r="N50" i="2"/>
  <c r="N49" i="2" s="1"/>
  <c r="M50" i="2"/>
  <c r="L50" i="2"/>
  <c r="L49" i="2" s="1"/>
  <c r="K50" i="2"/>
  <c r="I50" i="2"/>
  <c r="I49" i="2" s="1"/>
  <c r="H50" i="2"/>
  <c r="G50" i="2" s="1"/>
  <c r="G49" i="2" s="1"/>
  <c r="F50" i="2"/>
  <c r="F49" i="2" s="1"/>
  <c r="E50" i="2"/>
  <c r="E49" i="2" s="1"/>
  <c r="D50" i="2"/>
  <c r="C50" i="2" s="1"/>
  <c r="C49" i="2" s="1"/>
  <c r="O49" i="2"/>
  <c r="K49" i="2"/>
  <c r="S48" i="2"/>
  <c r="P48" i="2"/>
  <c r="M48" i="2"/>
  <c r="J48" i="2"/>
  <c r="G48" i="2"/>
  <c r="C48" i="2"/>
  <c r="S47" i="2"/>
  <c r="P47" i="2"/>
  <c r="M47" i="2"/>
  <c r="J47" i="2"/>
  <c r="G47" i="2"/>
  <c r="C47" i="2"/>
  <c r="S46" i="2"/>
  <c r="P46" i="2"/>
  <c r="M46" i="2"/>
  <c r="M44" i="2" s="1"/>
  <c r="J46" i="2"/>
  <c r="G46" i="2"/>
  <c r="C46" i="2"/>
  <c r="S45" i="2"/>
  <c r="P45" i="2"/>
  <c r="P44" i="2" s="1"/>
  <c r="M45" i="2"/>
  <c r="J45" i="2"/>
  <c r="G45" i="2"/>
  <c r="C45" i="2"/>
  <c r="C44" i="2" s="1"/>
  <c r="U44" i="2"/>
  <c r="T44" i="2"/>
  <c r="S44" i="2"/>
  <c r="R44" i="2"/>
  <c r="Q44" i="2"/>
  <c r="O44" i="2"/>
  <c r="N44" i="2"/>
  <c r="L44" i="2"/>
  <c r="K44" i="2"/>
  <c r="J44" i="2"/>
  <c r="I44" i="2"/>
  <c r="H44" i="2"/>
  <c r="G44" i="2"/>
  <c r="F44" i="2"/>
  <c r="E44" i="2"/>
  <c r="D44" i="2"/>
  <c r="S43" i="2"/>
  <c r="P43" i="2"/>
  <c r="M43" i="2"/>
  <c r="J43" i="2"/>
  <c r="G43" i="2"/>
  <c r="C43" i="2"/>
  <c r="S42" i="2"/>
  <c r="P42" i="2"/>
  <c r="M42" i="2"/>
  <c r="J42" i="2"/>
  <c r="G42" i="2"/>
  <c r="C42" i="2"/>
  <c r="S41" i="2"/>
  <c r="S39" i="2" s="1"/>
  <c r="P41" i="2"/>
  <c r="M41" i="2"/>
  <c r="J41" i="2"/>
  <c r="G41" i="2"/>
  <c r="G39" i="2" s="1"/>
  <c r="C41" i="2"/>
  <c r="S40" i="2"/>
  <c r="P40" i="2"/>
  <c r="P39" i="2" s="1"/>
  <c r="M40" i="2"/>
  <c r="M39" i="2" s="1"/>
  <c r="J40" i="2"/>
  <c r="G40" i="2"/>
  <c r="C40" i="2"/>
  <c r="C39" i="2" s="1"/>
  <c r="U39" i="2"/>
  <c r="T39" i="2"/>
  <c r="R39" i="2"/>
  <c r="Q39" i="2"/>
  <c r="O39" i="2"/>
  <c r="N39" i="2"/>
  <c r="L39" i="2"/>
  <c r="K39" i="2"/>
  <c r="J39" i="2"/>
  <c r="I39" i="2"/>
  <c r="H39" i="2"/>
  <c r="F39" i="2"/>
  <c r="E39" i="2"/>
  <c r="D39" i="2"/>
  <c r="S38" i="2"/>
  <c r="P38" i="2"/>
  <c r="M38" i="2"/>
  <c r="J38" i="2"/>
  <c r="G38" i="2"/>
  <c r="C38" i="2"/>
  <c r="S37" i="2"/>
  <c r="P37" i="2"/>
  <c r="M37" i="2"/>
  <c r="J37" i="2"/>
  <c r="G37" i="2"/>
  <c r="C37" i="2"/>
  <c r="S36" i="2"/>
  <c r="P36" i="2"/>
  <c r="M36" i="2"/>
  <c r="J36" i="2"/>
  <c r="G36" i="2"/>
  <c r="C36" i="2"/>
  <c r="S35" i="2"/>
  <c r="P35" i="2"/>
  <c r="M35" i="2"/>
  <c r="J35" i="2"/>
  <c r="G35" i="2"/>
  <c r="C35" i="2"/>
  <c r="S34" i="2"/>
  <c r="P34" i="2"/>
  <c r="M34" i="2"/>
  <c r="J34" i="2"/>
  <c r="G34" i="2"/>
  <c r="C34" i="2"/>
  <c r="S33" i="2"/>
  <c r="P33" i="2"/>
  <c r="M33" i="2"/>
  <c r="M31" i="2" s="1"/>
  <c r="J33" i="2"/>
  <c r="G33" i="2"/>
  <c r="C33" i="2"/>
  <c r="S32" i="2"/>
  <c r="P32" i="2"/>
  <c r="P31" i="2" s="1"/>
  <c r="M32" i="2"/>
  <c r="J32" i="2"/>
  <c r="G32" i="2"/>
  <c r="C32" i="2"/>
  <c r="C31" i="2" s="1"/>
  <c r="U31" i="2"/>
  <c r="T31" i="2"/>
  <c r="S31" i="2"/>
  <c r="R31" i="2"/>
  <c r="Q31" i="2"/>
  <c r="O31" i="2"/>
  <c r="N31" i="2"/>
  <c r="L31" i="2"/>
  <c r="K31" i="2"/>
  <c r="J31" i="2"/>
  <c r="I31" i="2"/>
  <c r="H31" i="2"/>
  <c r="G31" i="2"/>
  <c r="F31" i="2"/>
  <c r="E31" i="2"/>
  <c r="D31" i="2"/>
  <c r="S30" i="2"/>
  <c r="P30" i="2"/>
  <c r="M30" i="2"/>
  <c r="J30" i="2"/>
  <c r="G30" i="2"/>
  <c r="C30" i="2"/>
  <c r="S29" i="2"/>
  <c r="P29" i="2"/>
  <c r="M29" i="2"/>
  <c r="J29" i="2"/>
  <c r="G29" i="2"/>
  <c r="C29" i="2"/>
  <c r="S28" i="2"/>
  <c r="P28" i="2"/>
  <c r="M28" i="2"/>
  <c r="J28" i="2"/>
  <c r="G28" i="2"/>
  <c r="C28" i="2"/>
  <c r="S27" i="2"/>
  <c r="P27" i="2"/>
  <c r="M27" i="2"/>
  <c r="J27" i="2"/>
  <c r="G27" i="2"/>
  <c r="C27" i="2"/>
  <c r="S26" i="2"/>
  <c r="S25" i="2" s="1"/>
  <c r="S24" i="2" s="1"/>
  <c r="P26" i="2"/>
  <c r="M26" i="2"/>
  <c r="J26" i="2"/>
  <c r="G26" i="2"/>
  <c r="C26" i="2"/>
  <c r="U25" i="2"/>
  <c r="U24" i="2" s="1"/>
  <c r="T25" i="2"/>
  <c r="T24" i="2" s="1"/>
  <c r="R25" i="2"/>
  <c r="Q25" i="2"/>
  <c r="Q24" i="2" s="1"/>
  <c r="P25" i="2"/>
  <c r="O25" i="2"/>
  <c r="M25" i="2" s="1"/>
  <c r="M24" i="2" s="1"/>
  <c r="N25" i="2"/>
  <c r="L25" i="2"/>
  <c r="L24" i="2" s="1"/>
  <c r="K25" i="2"/>
  <c r="J25" i="2" s="1"/>
  <c r="J24" i="2" s="1"/>
  <c r="I25" i="2"/>
  <c r="I24" i="2" s="1"/>
  <c r="H25" i="2"/>
  <c r="H24" i="2" s="1"/>
  <c r="G25" i="2"/>
  <c r="G24" i="2" s="1"/>
  <c r="F25" i="2"/>
  <c r="E25" i="2"/>
  <c r="E24" i="2" s="1"/>
  <c r="D25" i="2"/>
  <c r="D24" i="2" s="1"/>
  <c r="C25" i="2"/>
  <c r="R24" i="2"/>
  <c r="N24" i="2"/>
  <c r="F24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S16" i="2"/>
  <c r="P16" i="2"/>
  <c r="M16" i="2"/>
  <c r="J16" i="2"/>
  <c r="G16" i="2"/>
  <c r="C16" i="2"/>
  <c r="S15" i="2"/>
  <c r="P15" i="2"/>
  <c r="M15" i="2"/>
  <c r="J15" i="2"/>
  <c r="G15" i="2"/>
  <c r="C15" i="2"/>
  <c r="S14" i="2"/>
  <c r="P14" i="2"/>
  <c r="M14" i="2"/>
  <c r="M12" i="2" s="1"/>
  <c r="J14" i="2"/>
  <c r="G14" i="2"/>
  <c r="C14" i="2"/>
  <c r="S13" i="2"/>
  <c r="P13" i="2"/>
  <c r="M13" i="2"/>
  <c r="J13" i="2"/>
  <c r="J12" i="2" s="1"/>
  <c r="G13" i="2"/>
  <c r="C13" i="2"/>
  <c r="U12" i="2"/>
  <c r="T12" i="2"/>
  <c r="S12" i="2"/>
  <c r="R12" i="2"/>
  <c r="Q12" i="2"/>
  <c r="P12" i="2"/>
  <c r="O12" i="2"/>
  <c r="N12" i="2"/>
  <c r="L12" i="2"/>
  <c r="K12" i="2"/>
  <c r="I12" i="2"/>
  <c r="H12" i="2"/>
  <c r="G12" i="2"/>
  <c r="F12" i="2"/>
  <c r="E12" i="2"/>
  <c r="D12" i="2"/>
  <c r="C12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F169" i="2" l="1"/>
  <c r="D169" i="2"/>
  <c r="H169" i="2"/>
  <c r="G177" i="2"/>
  <c r="M177" i="2"/>
  <c r="M184" i="2"/>
  <c r="C170" i="2"/>
  <c r="C169" i="2" s="1"/>
  <c r="O169" i="2"/>
  <c r="T169" i="2"/>
  <c r="M49" i="2"/>
  <c r="J99" i="2"/>
  <c r="P24" i="2"/>
  <c r="C24" i="2"/>
  <c r="M99" i="2"/>
  <c r="M74" i="2"/>
  <c r="C99" i="2"/>
  <c r="G123" i="2"/>
  <c r="J194" i="2"/>
  <c r="J193" i="2" s="1"/>
  <c r="K193" i="2"/>
  <c r="O24" i="2"/>
  <c r="H49" i="2"/>
  <c r="I74" i="2"/>
  <c r="D99" i="2"/>
  <c r="S169" i="2"/>
  <c r="G241" i="2"/>
  <c r="J148" i="2"/>
  <c r="J147" i="2" s="1"/>
  <c r="K147" i="2"/>
  <c r="M170" i="2"/>
  <c r="M169" i="2" s="1"/>
  <c r="N169" i="2"/>
  <c r="D49" i="2"/>
  <c r="E74" i="2"/>
  <c r="L99" i="2"/>
  <c r="M241" i="2"/>
  <c r="J50" i="2"/>
  <c r="J49" i="2" s="1"/>
  <c r="K123" i="2"/>
  <c r="M123" i="2"/>
  <c r="M147" i="2"/>
  <c r="P169" i="2"/>
  <c r="K169" i="2"/>
  <c r="M193" i="2"/>
  <c r="S193" i="2"/>
  <c r="G218" i="2"/>
  <c r="G217" i="2" s="1"/>
  <c r="H217" i="2"/>
  <c r="M217" i="2"/>
  <c r="K24" i="2"/>
  <c r="H99" i="2"/>
  <c r="G193" i="2"/>
  <c r="G169" i="2"/>
  <c r="O193" i="2"/>
  <c r="C218" i="2"/>
  <c r="C217" i="2" s="1"/>
  <c r="D217" i="2"/>
  <c r="H265" i="2"/>
  <c r="J265" i="2"/>
  <c r="J218" i="2"/>
  <c r="J217" i="2" s="1"/>
  <c r="P217" i="2"/>
  <c r="T217" i="2"/>
  <c r="S241" i="2"/>
  <c r="J287" i="2"/>
  <c r="J286" i="2" s="1"/>
  <c r="J308" i="2"/>
  <c r="J307" i="2" s="1"/>
</calcChain>
</file>

<file path=xl/comments1.xml><?xml version="1.0" encoding="utf-8"?>
<comments xmlns="http://schemas.openxmlformats.org/spreadsheetml/2006/main">
  <authors>
    <author>森田　康博</author>
    <author>岩﨑　恵</author>
    <author>熱田　貴子</author>
  </authors>
  <commentList>
    <comment ref="V2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修了者÷前年4/1現在の5歳人口
76÷801≒0.0949</t>
        </r>
      </text>
    </comment>
    <comment ref="V2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修了者÷H29.4.1現在の5歳人口
75÷810≒0.0926</t>
        </r>
      </text>
    </comment>
    <comment ref="V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修了者÷H30.4.1現在の5歳人口
40÷777＝0.0514
</t>
        </r>
      </text>
    </comment>
    <comment ref="V2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修了者÷H31.4.1現在の5歳人口
42÷840＝0.05
</t>
        </r>
      </text>
    </comment>
    <comment ref="V3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修了者÷R2.4.1現在の5歳人口
28÷726≒0.03856</t>
        </r>
      </text>
    </comment>
    <comment ref="V32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修了者÷前年4.1現在5歳の人口
29÷779≒0.0372</t>
        </r>
      </text>
    </comment>
  </commentList>
</comments>
</file>

<file path=xl/sharedStrings.xml><?xml version="1.0" encoding="utf-8"?>
<sst xmlns="http://schemas.openxmlformats.org/spreadsheetml/2006/main" count="3058" uniqueCount="311">
  <si>
    <t>J-1．幼稚園の園児数・教職員数</t>
    <rPh sb="4" eb="7">
      <t>ヨウチエン</t>
    </rPh>
    <rPh sb="8" eb="10">
      <t>エンジ</t>
    </rPh>
    <rPh sb="10" eb="11">
      <t>スウ</t>
    </rPh>
    <rPh sb="12" eb="15">
      <t>キョウショクイン</t>
    </rPh>
    <rPh sb="15" eb="16">
      <t>スウ</t>
    </rPh>
    <phoneticPr fontId="4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</si>
  <si>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</si>
  <si>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</si>
  <si>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</si>
  <si>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園児数</t>
    <phoneticPr fontId="4"/>
  </si>
  <si>
    <t>教員数</t>
    <phoneticPr fontId="4"/>
  </si>
  <si>
    <t>職員数</t>
    <phoneticPr fontId="4"/>
  </si>
  <si>
    <t>修了者</t>
    <phoneticPr fontId="4"/>
  </si>
  <si>
    <t>就園率</t>
    <phoneticPr fontId="4"/>
  </si>
  <si>
    <t>計</t>
    <phoneticPr fontId="4"/>
  </si>
  <si>
    <t>本
園</t>
    <rPh sb="2" eb="3">
      <t>エン</t>
    </rPh>
    <phoneticPr fontId="4"/>
  </si>
  <si>
    <t>分
園</t>
    <rPh sb="2" eb="3">
      <t>エン</t>
    </rPh>
    <phoneticPr fontId="4"/>
  </si>
  <si>
    <t>本務者</t>
    <phoneticPr fontId="4"/>
  </si>
  <si>
    <t>兼務者</t>
    <phoneticPr fontId="4"/>
  </si>
  <si>
    <t xml:space="preserve"> （本務者）</t>
  </si>
  <si>
    <t>男</t>
    <phoneticPr fontId="4"/>
  </si>
  <si>
    <t>女</t>
    <phoneticPr fontId="4"/>
  </si>
  <si>
    <t>(%)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</si>
  <si>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</si>
  <si>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三国町</t>
    <phoneticPr fontId="4"/>
  </si>
  <si>
    <t>-</t>
    <phoneticPr fontId="4"/>
  </si>
  <si>
    <t>丸岡町</t>
    <phoneticPr fontId="4"/>
  </si>
  <si>
    <t>-</t>
  </si>
  <si>
    <t>春江町</t>
    <phoneticPr fontId="4"/>
  </si>
  <si>
    <t>坂井町</t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</si>
  <si>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</si>
  <si>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</si>
  <si>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phoneticPr fontId="4"/>
  </si>
  <si>
    <t>平成20年度</t>
    <phoneticPr fontId="4"/>
  </si>
  <si>
    <t>平成21年度</t>
    <phoneticPr fontId="4"/>
  </si>
  <si>
    <t>三国南</t>
    <rPh sb="2" eb="3">
      <t>ミナミ</t>
    </rPh>
    <phoneticPr fontId="4"/>
  </si>
  <si>
    <t>三国北</t>
    <rPh sb="0" eb="2">
      <t>ミクニ</t>
    </rPh>
    <rPh sb="2" eb="3">
      <t>キタ</t>
    </rPh>
    <phoneticPr fontId="4"/>
  </si>
  <si>
    <t>加戸</t>
    <rPh sb="0" eb="1">
      <t>カ</t>
    </rPh>
    <rPh sb="1" eb="2">
      <t>ト</t>
    </rPh>
    <phoneticPr fontId="4"/>
  </si>
  <si>
    <t>雄島</t>
    <rPh sb="0" eb="2">
      <t>オシマ</t>
    </rPh>
    <phoneticPr fontId="4"/>
  </si>
  <si>
    <t>三国西</t>
    <rPh sb="0" eb="2">
      <t>ミクニ</t>
    </rPh>
    <rPh sb="2" eb="3">
      <t>ニシ</t>
    </rPh>
    <phoneticPr fontId="4"/>
  </si>
  <si>
    <t>平章</t>
    <rPh sb="0" eb="1">
      <t>ヘイ</t>
    </rPh>
    <rPh sb="1" eb="2">
      <t>ショウ</t>
    </rPh>
    <phoneticPr fontId="4"/>
  </si>
  <si>
    <t>長畝</t>
    <rPh sb="0" eb="1">
      <t>ナガ</t>
    </rPh>
    <rPh sb="1" eb="2">
      <t>ウネ</t>
    </rPh>
    <phoneticPr fontId="4"/>
  </si>
  <si>
    <t>高椋</t>
    <rPh sb="0" eb="1">
      <t>タカ</t>
    </rPh>
    <rPh sb="1" eb="2">
      <t>ムク</t>
    </rPh>
    <phoneticPr fontId="4"/>
  </si>
  <si>
    <t>鳴鹿</t>
    <rPh sb="0" eb="1">
      <t>ナ</t>
    </rPh>
    <rPh sb="1" eb="2">
      <t>シカ</t>
    </rPh>
    <phoneticPr fontId="4"/>
  </si>
  <si>
    <t>磯部</t>
    <rPh sb="0" eb="2">
      <t>イソベ</t>
    </rPh>
    <phoneticPr fontId="4"/>
  </si>
  <si>
    <t>明章</t>
    <rPh sb="0" eb="1">
      <t>メイ</t>
    </rPh>
    <rPh sb="1" eb="2">
      <t>ショウ</t>
    </rPh>
    <phoneticPr fontId="4"/>
  </si>
  <si>
    <t>緑</t>
    <rPh sb="0" eb="1">
      <t>ミドリ</t>
    </rPh>
    <phoneticPr fontId="4"/>
  </si>
  <si>
    <t>春江</t>
    <rPh sb="0" eb="2">
      <t>ハルエ</t>
    </rPh>
    <phoneticPr fontId="4"/>
  </si>
  <si>
    <t>春江西</t>
    <rPh sb="0" eb="2">
      <t>ハルエ</t>
    </rPh>
    <rPh sb="2" eb="3">
      <t>ニシ</t>
    </rPh>
    <phoneticPr fontId="4"/>
  </si>
  <si>
    <t>大石</t>
    <rPh sb="0" eb="2">
      <t>オオイシ</t>
    </rPh>
    <phoneticPr fontId="4"/>
  </si>
  <si>
    <t>春江東</t>
    <rPh sb="0" eb="2">
      <t>ハルエ</t>
    </rPh>
    <rPh sb="2" eb="3">
      <t>ヒガシ</t>
    </rPh>
    <phoneticPr fontId="4"/>
  </si>
  <si>
    <t>東十郷</t>
    <rPh sb="0" eb="1">
      <t>ヒガシ</t>
    </rPh>
    <rPh sb="1" eb="2">
      <t>ジュウ</t>
    </rPh>
    <rPh sb="2" eb="3">
      <t>ゴウ</t>
    </rPh>
    <phoneticPr fontId="4"/>
  </si>
  <si>
    <t>大関</t>
    <rPh sb="0" eb="2">
      <t>オオゼキ</t>
    </rPh>
    <phoneticPr fontId="4"/>
  </si>
  <si>
    <t>兵庫</t>
    <rPh sb="0" eb="2">
      <t>ヒョウゴ</t>
    </rPh>
    <phoneticPr fontId="4"/>
  </si>
  <si>
    <t>木部</t>
    <rPh sb="0" eb="2">
      <t>キベ</t>
    </rPh>
    <phoneticPr fontId="4"/>
  </si>
  <si>
    <t>平成22年度</t>
    <phoneticPr fontId="4"/>
  </si>
  <si>
    <t>平成23年度</t>
    <phoneticPr fontId="4"/>
  </si>
  <si>
    <t>（平成23年3月末廃園）</t>
    <rPh sb="1" eb="3">
      <t>ヘイセイ</t>
    </rPh>
    <rPh sb="5" eb="6">
      <t>ネン</t>
    </rPh>
    <rPh sb="7" eb="8">
      <t>ガツ</t>
    </rPh>
    <rPh sb="8" eb="9">
      <t>マツ</t>
    </rPh>
    <rPh sb="9" eb="11">
      <t>ハイエン</t>
    </rPh>
    <phoneticPr fontId="4"/>
  </si>
  <si>
    <t>平成24年度</t>
    <phoneticPr fontId="4"/>
  </si>
  <si>
    <t>平成25年度</t>
    <phoneticPr fontId="4"/>
  </si>
  <si>
    <t>平成26年度</t>
    <phoneticPr fontId="4"/>
  </si>
  <si>
    <t>雄島安島園</t>
    <rPh sb="0" eb="2">
      <t>オシマ</t>
    </rPh>
    <rPh sb="2" eb="3">
      <t>アン</t>
    </rPh>
    <rPh sb="3" eb="4">
      <t>トウ</t>
    </rPh>
    <rPh sb="4" eb="5">
      <t>エン</t>
    </rPh>
    <phoneticPr fontId="4"/>
  </si>
  <si>
    <t>平成27年度</t>
    <phoneticPr fontId="4"/>
  </si>
  <si>
    <t>東十郷</t>
  </si>
  <si>
    <t>大関</t>
  </si>
  <si>
    <t>兵庫</t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</si>
  <si>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</si>
  <si>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</si>
  <si>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</si>
  <si>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ガン</t>
    </rPh>
    <phoneticPr fontId="4"/>
  </si>
  <si>
    <t>令和2年度</t>
    <rPh sb="0" eb="2">
      <t>レイワ</t>
    </rPh>
    <phoneticPr fontId="4"/>
  </si>
  <si>
    <t>令和3年度</t>
    <rPh sb="0" eb="2">
      <t>レイワ</t>
    </rPh>
    <phoneticPr fontId="4"/>
  </si>
  <si>
    <t>令和4年度</t>
    <rPh sb="0" eb="2">
      <t>レイワ</t>
    </rPh>
    <phoneticPr fontId="4"/>
  </si>
  <si>
    <t>資料：福井県学校基本調査</t>
    <rPh sb="0" eb="2">
      <t>シリョウ</t>
    </rPh>
    <rPh sb="3" eb="6">
      <t>フクイケン</t>
    </rPh>
    <rPh sb="6" eb="8">
      <t>ガッコウ</t>
    </rPh>
    <rPh sb="8" eb="10">
      <t>キホン</t>
    </rPh>
    <rPh sb="10" eb="12">
      <t>チョウサ</t>
    </rPh>
    <phoneticPr fontId="4"/>
  </si>
  <si>
    <t>J-3．小中学校の児童生徒数・教職員数</t>
    <rPh sb="4" eb="8">
      <t>ショウチュウガッコウ</t>
    </rPh>
    <rPh sb="9" eb="11">
      <t>ジドウ</t>
    </rPh>
    <rPh sb="11" eb="13">
      <t>セイト</t>
    </rPh>
    <rPh sb="13" eb="14">
      <t>スウ</t>
    </rPh>
    <rPh sb="15" eb="18">
      <t>キョウショクイン</t>
    </rPh>
    <rPh sb="18" eb="19">
      <t>スウ</t>
    </rPh>
    <phoneticPr fontId="4"/>
  </si>
  <si>
    <t>各年度5月1日現在</t>
  </si>
  <si>
    <t>1.小学校</t>
    <rPh sb="2" eb="5">
      <t>ショウガッコウ</t>
    </rPh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</si>
  <si>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</si>
  <si>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</si>
  <si>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</si>
  <si>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年度</t>
    <rPh sb="0" eb="2">
      <t>ネンド</t>
    </rPh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</si>
  <si>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</si>
  <si>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</si>
  <si>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</si>
  <si>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</si>
  <si>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特別支援</t>
    <rPh sb="0" eb="2">
      <t>トクベツ</t>
    </rPh>
    <rPh sb="2" eb="4">
      <t>シエン</t>
    </rPh>
    <phoneticPr fontId="4"/>
  </si>
  <si>
    <t>（本務者）</t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</si>
  <si>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</si>
  <si>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</si>
  <si>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</si>
  <si>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竹田</t>
    <rPh sb="0" eb="2">
      <t>タケダ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</si>
  <si>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</si>
  <si>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</si>
  <si>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</si>
  <si>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</si>
  <si>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</si>
  <si>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</si>
  <si>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木部</t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</si>
  <si>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</si>
  <si>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</si>
  <si>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</si>
  <si>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</si>
  <si>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</si>
  <si>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</si>
  <si>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令和4年度</t>
    <rPh sb="0" eb="2">
      <t>レイワ</t>
    </rPh>
    <rPh sb="3" eb="5">
      <t>ネンド</t>
    </rPh>
    <rPh sb="4" eb="5">
      <t>ド</t>
    </rPh>
    <phoneticPr fontId="4"/>
  </si>
  <si>
    <t>資料：福井県学校基本調査</t>
    <rPh sb="0" eb="2">
      <t>シリョウ</t>
    </rPh>
    <phoneticPr fontId="4"/>
  </si>
  <si>
    <t>2.中学校</t>
    <rPh sb="2" eb="5">
      <t>チュウガッコウ</t>
    </rPh>
    <phoneticPr fontId="4"/>
  </si>
  <si>
    <t>生徒数</t>
    <rPh sb="0" eb="2">
      <t>セイト</t>
    </rPh>
    <phoneticPr fontId="4"/>
  </si>
  <si>
    <t>特別
支援</t>
    <rPh sb="0" eb="2">
      <t>トクベツ</t>
    </rPh>
    <rPh sb="3" eb="5">
      <t>シエン</t>
    </rPh>
    <phoneticPr fontId="4"/>
  </si>
  <si>
    <t xml:space="preserve">   兼務者</t>
    <phoneticPr fontId="4"/>
  </si>
  <si>
    <t>三国中</t>
    <rPh sb="2" eb="3">
      <t>チュウ</t>
    </rPh>
    <phoneticPr fontId="4"/>
  </si>
  <si>
    <t>丸岡中</t>
    <rPh sb="2" eb="3">
      <t>チュウ</t>
    </rPh>
    <phoneticPr fontId="4"/>
  </si>
  <si>
    <t>丸岡南</t>
    <rPh sb="2" eb="3">
      <t>ミナミ</t>
    </rPh>
    <phoneticPr fontId="4"/>
  </si>
  <si>
    <t>春江中</t>
    <rPh sb="0" eb="2">
      <t>ハルエ</t>
    </rPh>
    <rPh sb="2" eb="3">
      <t>チュウ</t>
    </rPh>
    <phoneticPr fontId="4"/>
  </si>
  <si>
    <t>坂井中</t>
    <rPh sb="0" eb="2">
      <t>サカイ</t>
    </rPh>
    <rPh sb="2" eb="3">
      <t>チュウ</t>
    </rPh>
    <phoneticPr fontId="4"/>
  </si>
  <si>
    <t>坂井中</t>
  </si>
  <si>
    <t>J-4．小中学校学年別児童生徒数</t>
    <rPh sb="4" eb="8">
      <t>ショウチュウガッコウ</t>
    </rPh>
    <rPh sb="8" eb="11">
      <t>ガクネンベツ</t>
    </rPh>
    <rPh sb="11" eb="13">
      <t>ジドウ</t>
    </rPh>
    <rPh sb="13" eb="15">
      <t>セイト</t>
    </rPh>
    <rPh sb="15" eb="16">
      <t>スウ</t>
    </rPh>
    <phoneticPr fontId="4"/>
  </si>
  <si>
    <t>1.小学校</t>
    <rPh sb="2" eb="5">
      <t>ショウガッコウ</t>
    </rPh>
    <phoneticPr fontId="15"/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</si>
  <si>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</si>
  <si>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</si>
  <si>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</si>
  <si>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</si>
  <si>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</si>
  <si>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</si>
  <si>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</si>
  <si>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</si>
  <si>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</si>
  <si>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</si>
  <si>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</si>
  <si>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</si>
  <si>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</si>
  <si>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</si>
  <si>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</si>
  <si>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</si>
  <si>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4">
      <t>ネン</t>
    </rPh>
    <rPh sb="4" eb="5">
      <t>ド</t>
    </rPh>
    <phoneticPr fontId="4"/>
  </si>
  <si>
    <t>2.中学校</t>
    <rPh sb="2" eb="5">
      <t>チュウガッコウ</t>
    </rPh>
    <phoneticPr fontId="1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</si>
  <si>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</si>
  <si>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J-5．小中学校校舎の概要</t>
    <rPh sb="4" eb="8">
      <t>ショウチュウガッコウ</t>
    </rPh>
    <rPh sb="8" eb="10">
      <t>コウシャ</t>
    </rPh>
    <rPh sb="11" eb="13">
      <t>ガイヨウ</t>
    </rPh>
    <phoneticPr fontId="4"/>
  </si>
  <si>
    <t>令和4年4月1日現在</t>
    <rPh sb="0" eb="1">
      <t>レイワ</t>
    </rPh>
    <rPh sb="3" eb="4">
      <t>ガツ</t>
    </rPh>
    <rPh sb="5" eb="6">
      <t>ニチ</t>
    </rPh>
    <rPh sb="6" eb="8">
      <t>ゲンザイ</t>
    </rPh>
    <phoneticPr fontId="4"/>
  </si>
  <si>
    <t>名称</t>
    <rPh sb="0" eb="2">
      <t>メイショウ</t>
    </rPh>
    <phoneticPr fontId="4"/>
  </si>
  <si>
    <t>校舎</t>
    <rPh sb="0" eb="2">
      <t>コウシャ</t>
    </rPh>
    <phoneticPr fontId="4"/>
  </si>
  <si>
    <t>体育館</t>
    <rPh sb="0" eb="3">
      <t>タイイクカン</t>
    </rPh>
    <phoneticPr fontId="4"/>
  </si>
  <si>
    <t>　　　面　　　積　　(㎡)</t>
    <rPh sb="3" eb="4">
      <t>メン</t>
    </rPh>
    <rPh sb="7" eb="8">
      <t>セキ</t>
    </rPh>
    <phoneticPr fontId="4"/>
  </si>
  <si>
    <t>建築年度</t>
    <rPh sb="0" eb="2">
      <t>ケンチク</t>
    </rPh>
    <rPh sb="2" eb="4">
      <t>ネンド</t>
    </rPh>
    <phoneticPr fontId="4"/>
  </si>
  <si>
    <t>構造</t>
    <rPh sb="0" eb="2">
      <t>コウゾウ</t>
    </rPh>
    <phoneticPr fontId="4"/>
  </si>
  <si>
    <t>階数</t>
    <rPh sb="0" eb="2">
      <t>カイスウ</t>
    </rPh>
    <phoneticPr fontId="4"/>
  </si>
  <si>
    <t>床面積(㎡)</t>
    <rPh sb="0" eb="3">
      <t>ユカメンセキ</t>
    </rPh>
    <phoneticPr fontId="4"/>
  </si>
  <si>
    <t>敷地</t>
    <rPh sb="0" eb="2">
      <t>シキチ</t>
    </rPh>
    <phoneticPr fontId="4"/>
  </si>
  <si>
    <t>運動場</t>
    <rPh sb="0" eb="3">
      <t>ウンドウジョウ</t>
    </rPh>
    <phoneticPr fontId="4"/>
  </si>
  <si>
    <t>三国南小学校</t>
  </si>
  <si>
    <t>S47</t>
    <phoneticPr fontId="4"/>
  </si>
  <si>
    <t>鉄筋ｺﾝｸﾘｰﾄ</t>
    <rPh sb="0" eb="2">
      <t>テッキン</t>
    </rPh>
    <phoneticPr fontId="4"/>
  </si>
  <si>
    <t>三国北小学校</t>
  </si>
  <si>
    <t>S61</t>
    <phoneticPr fontId="4"/>
  </si>
  <si>
    <t>S63</t>
    <phoneticPr fontId="4"/>
  </si>
  <si>
    <t>雄島小学校</t>
  </si>
  <si>
    <t>S50</t>
    <phoneticPr fontId="4"/>
  </si>
  <si>
    <t>加戸小学校</t>
  </si>
  <si>
    <t>三国西小学校　　</t>
  </si>
  <si>
    <t>S43</t>
    <phoneticPr fontId="4"/>
  </si>
  <si>
    <t>S44</t>
    <phoneticPr fontId="4"/>
  </si>
  <si>
    <t>平章小学校</t>
  </si>
  <si>
    <t>S46</t>
    <phoneticPr fontId="4"/>
  </si>
  <si>
    <t>S55</t>
    <phoneticPr fontId="4"/>
  </si>
  <si>
    <t>長畝小学校</t>
  </si>
  <si>
    <t>S54</t>
    <phoneticPr fontId="4"/>
  </si>
  <si>
    <t>高椋小学校</t>
  </si>
  <si>
    <t>S42</t>
    <phoneticPr fontId="4"/>
  </si>
  <si>
    <t>S49</t>
    <phoneticPr fontId="4"/>
  </si>
  <si>
    <t>鉄骨</t>
    <rPh sb="0" eb="2">
      <t>テッコツ</t>
    </rPh>
    <phoneticPr fontId="4"/>
  </si>
  <si>
    <t>鳴鹿小学校</t>
  </si>
  <si>
    <t>S52</t>
    <phoneticPr fontId="4"/>
  </si>
  <si>
    <t>S53</t>
    <phoneticPr fontId="4"/>
  </si>
  <si>
    <t>磯部小学校</t>
  </si>
  <si>
    <t>H1</t>
    <phoneticPr fontId="4"/>
  </si>
  <si>
    <t>明章小学校</t>
  </si>
  <si>
    <t>H3</t>
    <phoneticPr fontId="4"/>
  </si>
  <si>
    <t>春江小学校</t>
  </si>
  <si>
    <t>春江西小学校</t>
  </si>
  <si>
    <t>H13</t>
    <phoneticPr fontId="4"/>
  </si>
  <si>
    <t>大石小学校</t>
  </si>
  <si>
    <t>S41</t>
    <phoneticPr fontId="4"/>
  </si>
  <si>
    <t>S51</t>
    <phoneticPr fontId="4"/>
  </si>
  <si>
    <t>春江東小学校</t>
  </si>
  <si>
    <t>H18</t>
    <phoneticPr fontId="4"/>
  </si>
  <si>
    <t>鉄筋及び木造</t>
    <rPh sb="0" eb="2">
      <t>テッキン</t>
    </rPh>
    <rPh sb="2" eb="3">
      <t>オヨ</t>
    </rPh>
    <rPh sb="4" eb="6">
      <t>モクゾウ</t>
    </rPh>
    <phoneticPr fontId="4"/>
  </si>
  <si>
    <t>東十郷小学校</t>
  </si>
  <si>
    <t>大関小学校</t>
  </si>
  <si>
    <t>S56</t>
    <phoneticPr fontId="4"/>
  </si>
  <si>
    <t>兵庫小学校</t>
  </si>
  <si>
    <t>木部小学校</t>
  </si>
  <si>
    <t>三国中学校</t>
  </si>
  <si>
    <t>S36</t>
    <phoneticPr fontId="4"/>
  </si>
  <si>
    <t>S45</t>
    <phoneticPr fontId="4"/>
  </si>
  <si>
    <t>丸岡中学校</t>
  </si>
  <si>
    <t>S35</t>
    <phoneticPr fontId="4"/>
  </si>
  <si>
    <t>H10</t>
    <phoneticPr fontId="4"/>
  </si>
  <si>
    <t>丸岡南中学校</t>
  </si>
  <si>
    <t>H17</t>
    <phoneticPr fontId="4"/>
  </si>
  <si>
    <t>春江中学校</t>
  </si>
  <si>
    <t>H24</t>
    <phoneticPr fontId="4"/>
  </si>
  <si>
    <t>鉄骨鉄筋コンクリート</t>
    <rPh sb="0" eb="2">
      <t>テッコツ</t>
    </rPh>
    <rPh sb="2" eb="4">
      <t>テッキン</t>
    </rPh>
    <phoneticPr fontId="4"/>
  </si>
  <si>
    <t>坂井中学校</t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</si>
  <si>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4"/>
  </si>
  <si>
    <t>J-6．高等学校の生徒数・教職員数</t>
    <rPh sb="4" eb="6">
      <t>コウトウ</t>
    </rPh>
    <rPh sb="6" eb="8">
      <t>ガッコウ</t>
    </rPh>
    <rPh sb="9" eb="12">
      <t>セイトスウ</t>
    </rPh>
    <rPh sb="13" eb="17">
      <t>キョウショクインスウ</t>
    </rPh>
    <phoneticPr fontId="4"/>
  </si>
  <si>
    <t>生徒数</t>
    <phoneticPr fontId="4"/>
  </si>
  <si>
    <t>(本務者)</t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</si>
  <si>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</si>
  <si>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</si>
  <si>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1">
      <t>ヘイ</t>
    </rPh>
    <rPh sb="1" eb="2">
      <t>チ</t>
    </rPh>
    <phoneticPr fontId="4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</si>
  <si>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4"/>
  </si>
  <si>
    <t>令和 2年度</t>
    <rPh sb="0" eb="2">
      <t>レイワ</t>
    </rPh>
    <rPh sb="4" eb="5">
      <t>ネン</t>
    </rPh>
    <rPh sb="5" eb="6">
      <t>ド</t>
    </rPh>
    <phoneticPr fontId="4"/>
  </si>
  <si>
    <t>令和 3年度</t>
    <rPh sb="0" eb="2">
      <t>レイワ</t>
    </rPh>
    <rPh sb="4" eb="5">
      <t>ネン</t>
    </rPh>
    <rPh sb="5" eb="6">
      <t>ド</t>
    </rPh>
    <phoneticPr fontId="4"/>
  </si>
  <si>
    <t>令和 4年度</t>
    <rPh sb="0" eb="2">
      <t>レイワ</t>
    </rPh>
    <rPh sb="4" eb="5">
      <t>ネン</t>
    </rPh>
    <rPh sb="5" eb="6">
      <t>ド</t>
    </rPh>
    <phoneticPr fontId="4"/>
  </si>
  <si>
    <t>J-7．中学校卒業後の進路状況</t>
    <rPh sb="4" eb="6">
      <t>チュウガク</t>
    </rPh>
    <rPh sb="6" eb="7">
      <t>コウ</t>
    </rPh>
    <rPh sb="7" eb="10">
      <t>ソツギョウゴ</t>
    </rPh>
    <rPh sb="11" eb="13">
      <t>シンロ</t>
    </rPh>
    <rPh sb="13" eb="15">
      <t>ジョウキョウ</t>
    </rPh>
    <phoneticPr fontId="4"/>
  </si>
  <si>
    <t>各年3月31日卒業</t>
    <rPh sb="0" eb="2">
      <t>カクトシ</t>
    </rPh>
    <rPh sb="3" eb="4">
      <t>ガツ</t>
    </rPh>
    <rPh sb="6" eb="7">
      <t>ニチ</t>
    </rPh>
    <rPh sb="7" eb="9">
      <t>ソツギョウ</t>
    </rPh>
    <phoneticPr fontId="4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</si>
  <si>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4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</si>
  <si>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</si>
  <si>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4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</si>
  <si>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4"/>
  </si>
  <si>
    <t>就職者</t>
    <phoneticPr fontId="4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</si>
  <si>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4"/>
  </si>
  <si>
    <t>死亡･不詳</t>
    <phoneticPr fontId="4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</si>
  <si>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</si>
  <si>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就職率（％）</t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</si>
  <si>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</si>
  <si>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</si>
  <si>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</si>
  <si>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</si>
  <si>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</si>
  <si>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</si>
  <si>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</si>
  <si>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</si>
  <si>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</si>
  <si>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</si>
  <si>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坂井中</t>
    <rPh sb="2" eb="3">
      <t>チュウ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</si>
  <si>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</si>
  <si>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</si>
  <si>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竹田(※)</t>
    <rPh sb="0" eb="2">
      <t>タケダ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</si>
  <si>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</si>
  <si>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</si>
  <si>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</si>
  <si>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</si>
  <si>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</si>
  <si>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</si>
  <si>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</si>
  <si>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</si>
  <si>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</si>
  <si>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</si>
  <si>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</si>
  <si>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J-8．小学校児童の平均体位（福井県）</t>
    <rPh sb="4" eb="7">
      <t>ショウガッコウ</t>
    </rPh>
    <rPh sb="7" eb="9">
      <t>ジドウ</t>
    </rPh>
    <rPh sb="10" eb="12">
      <t>ヘイキン</t>
    </rPh>
    <rPh sb="12" eb="14">
      <t>タイイ</t>
    </rPh>
    <rPh sb="15" eb="18">
      <t>フクイケン</t>
    </rPh>
    <phoneticPr fontId="4"/>
  </si>
  <si>
    <t>身長</t>
    <rPh sb="0" eb="2">
      <t>シンチョウ</t>
    </rPh>
    <phoneticPr fontId="4"/>
  </si>
  <si>
    <t>単位：cm</t>
    <rPh sb="0" eb="2">
      <t>タンイ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</si>
  <si>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</si>
  <si>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</si>
  <si>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</si>
  <si>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</si>
  <si>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</si>
  <si>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</si>
  <si>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</si>
  <si>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</si>
  <si>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</si>
  <si>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</si>
  <si>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</si>
  <si>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</si>
  <si>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</si>
  <si>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</si>
  <si>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</si>
  <si>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</si>
  <si>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</si>
  <si>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</si>
  <si>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</si>
  <si>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</si>
  <si>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</si>
  <si>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</si>
  <si>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</si>
  <si>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全国平均</t>
    <rPh sb="0" eb="2">
      <t>ゼンコク</t>
    </rPh>
    <rPh sb="2" eb="4">
      <t>ヘイキン</t>
    </rPh>
    <phoneticPr fontId="4"/>
  </si>
  <si>
    <t>体重</t>
    <rPh sb="0" eb="2">
      <t>タイジュウ</t>
    </rPh>
    <phoneticPr fontId="4"/>
  </si>
  <si>
    <t>単位：kg</t>
    <rPh sb="0" eb="2">
      <t>タンイ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</si>
  <si>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</si>
  <si>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</si>
  <si>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座高</t>
    <rPh sb="0" eb="2">
      <t>ザコウ</t>
    </rPh>
    <phoneticPr fontId="4"/>
  </si>
  <si>
    <t>※平成28年度より調査項目から座高は削除。</t>
    <phoneticPr fontId="4"/>
  </si>
  <si>
    <t>資料：福井県学校保健統計調査</t>
    <rPh sb="0" eb="2">
      <t>シリョウ</t>
    </rPh>
    <phoneticPr fontId="4"/>
  </si>
  <si>
    <t>J-9．中学校・高等学校生徒の平均体位（福井県）</t>
    <rPh sb="4" eb="5">
      <t>チュウ</t>
    </rPh>
    <rPh sb="5" eb="7">
      <t>ガッコウ</t>
    </rPh>
    <rPh sb="8" eb="10">
      <t>コウトウ</t>
    </rPh>
    <rPh sb="10" eb="12">
      <t>ガッコウ</t>
    </rPh>
    <rPh sb="12" eb="14">
      <t>セイト</t>
    </rPh>
    <rPh sb="15" eb="17">
      <t>ヘイキン</t>
    </rPh>
    <rPh sb="17" eb="19">
      <t>タイイ</t>
    </rPh>
    <rPh sb="20" eb="23">
      <t>フクイケン</t>
    </rPh>
    <phoneticPr fontId="4"/>
  </si>
  <si>
    <t>男子</t>
    <rPh sb="0" eb="1">
      <t>オトコ</t>
    </rPh>
    <rPh sb="1" eb="2">
      <t>コ</t>
    </rPh>
    <phoneticPr fontId="4"/>
  </si>
  <si>
    <t>女子</t>
    <rPh sb="0" eb="1">
      <t>オンナ</t>
    </rPh>
    <rPh sb="1" eb="2">
      <t>コ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</si>
  <si>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</si>
  <si>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</si>
  <si>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</si>
  <si>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</si>
  <si>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</si>
  <si>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</si>
  <si>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</si>
  <si>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</si>
  <si>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 xml:space="preserve"> </t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</si>
  <si>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</si>
  <si>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J-1</t>
  </si>
  <si>
    <t>幼稚園の園児数・教職員数</t>
    <rPh sb="0" eb="3">
      <t>ヨウチエン</t>
    </rPh>
    <rPh sb="4" eb="6">
      <t>エンジ</t>
    </rPh>
    <rPh sb="6" eb="7">
      <t>スウ</t>
    </rPh>
    <rPh sb="8" eb="9">
      <t>キョウ</t>
    </rPh>
    <rPh sb="9" eb="12">
      <t>ショクインスウ</t>
    </rPh>
    <phoneticPr fontId="2"/>
  </si>
  <si>
    <t>J-2</t>
  </si>
  <si>
    <t>幼稚園舎等の概要（第16号より掲載終了）</t>
    <rPh sb="0" eb="3">
      <t>ヨウチエン</t>
    </rPh>
    <rPh sb="3" eb="4">
      <t>シャ</t>
    </rPh>
    <rPh sb="4" eb="5">
      <t>トウ</t>
    </rPh>
    <rPh sb="6" eb="8">
      <t>ガイヨウ</t>
    </rPh>
    <rPh sb="9" eb="10">
      <t>ダイ</t>
    </rPh>
    <rPh sb="12" eb="13">
      <t>ゴウ</t>
    </rPh>
    <rPh sb="15" eb="17">
      <t>ケイサイ</t>
    </rPh>
    <rPh sb="17" eb="19">
      <t>シュウリョウ</t>
    </rPh>
    <phoneticPr fontId="2"/>
  </si>
  <si>
    <t>J-3</t>
  </si>
  <si>
    <t>小中学校の児童生徒数・教職員数</t>
    <rPh sb="0" eb="4">
      <t>ショウチュウガッコウ</t>
    </rPh>
    <rPh sb="5" eb="7">
      <t>ジドウ</t>
    </rPh>
    <rPh sb="7" eb="9">
      <t>セイト</t>
    </rPh>
    <rPh sb="9" eb="10">
      <t>スウ</t>
    </rPh>
    <rPh sb="11" eb="12">
      <t>キョウ</t>
    </rPh>
    <rPh sb="12" eb="15">
      <t>ショクインスウ</t>
    </rPh>
    <phoneticPr fontId="2"/>
  </si>
  <si>
    <t>J-4</t>
  </si>
  <si>
    <t>小中学校学年別児童生徒数</t>
    <rPh sb="0" eb="4">
      <t>ショウチュウガッコウ</t>
    </rPh>
    <rPh sb="4" eb="7">
      <t>ガクネンベツ</t>
    </rPh>
    <rPh sb="7" eb="9">
      <t>ジドウ</t>
    </rPh>
    <rPh sb="9" eb="11">
      <t>セイト</t>
    </rPh>
    <rPh sb="11" eb="12">
      <t>スウ</t>
    </rPh>
    <phoneticPr fontId="2"/>
  </si>
  <si>
    <t>J-5</t>
  </si>
  <si>
    <t>小中学校校舎の概要</t>
    <rPh sb="0" eb="4">
      <t>ショウチュウガッコウ</t>
    </rPh>
    <rPh sb="4" eb="6">
      <t>コウシャ</t>
    </rPh>
    <rPh sb="7" eb="9">
      <t>ガイヨウ</t>
    </rPh>
    <phoneticPr fontId="2"/>
  </si>
  <si>
    <t>J-6</t>
  </si>
  <si>
    <t>高等学校の生徒数・教職員数</t>
    <rPh sb="0" eb="2">
      <t>コウトウ</t>
    </rPh>
    <rPh sb="2" eb="4">
      <t>ガッコウ</t>
    </rPh>
    <rPh sb="5" eb="8">
      <t>セイトスウ</t>
    </rPh>
    <rPh sb="9" eb="10">
      <t>キョウ</t>
    </rPh>
    <rPh sb="10" eb="13">
      <t>ショクインスウ</t>
    </rPh>
    <phoneticPr fontId="2"/>
  </si>
  <si>
    <t>J-7</t>
  </si>
  <si>
    <t>中学校卒業後の進路状況</t>
    <rPh sb="0" eb="3">
      <t>チュウガッコウ</t>
    </rPh>
    <rPh sb="3" eb="6">
      <t>ソツギョウゴ</t>
    </rPh>
    <rPh sb="7" eb="9">
      <t>シンロ</t>
    </rPh>
    <rPh sb="9" eb="11">
      <t>ジョウキョウ</t>
    </rPh>
    <phoneticPr fontId="2"/>
  </si>
  <si>
    <t>J-8</t>
  </si>
  <si>
    <t>小学校児童の平均体位（福井県）</t>
    <rPh sb="11" eb="14">
      <t>フクイケン</t>
    </rPh>
    <phoneticPr fontId="2"/>
  </si>
  <si>
    <t>J-9</t>
  </si>
  <si>
    <t>中学校・高等学校生徒の平均体位（福井県）</t>
    <phoneticPr fontId="2"/>
  </si>
  <si>
    <t>10.教育</t>
    <rPh sb="3" eb="5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</si>
</sst>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0.0;&quot;△ &quot;0.0"/>
    <numFmt numFmtId="180" formatCode="0_ 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70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38" fontId="10" fillId="0" borderId="1" xfId="2" applyFont="1" applyBorder="1" applyAlignment="1">
      <alignment vertical="center"/>
    </xf>
    <xf numFmtId="38" fontId="10" fillId="0" borderId="10" xfId="2" applyFont="1" applyBorder="1" applyAlignment="1">
      <alignment horizontal="distributed"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38" fontId="10" fillId="0" borderId="23" xfId="2" applyFont="1" applyBorder="1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38" fontId="11" fillId="0" borderId="32" xfId="2" applyFont="1" applyBorder="1" applyAlignment="1">
      <alignment horizontal="center" vertical="center" shrinkToFit="1"/>
    </xf>
    <xf numFmtId="38" fontId="11" fillId="0" borderId="33" xfId="1" applyNumberFormat="1" applyFont="1" applyBorder="1" applyAlignment="1">
      <alignment vertical="center"/>
    </xf>
    <xf numFmtId="38" fontId="10" fillId="0" borderId="34" xfId="1" applyNumberFormat="1" applyFont="1" applyBorder="1" applyAlignment="1">
      <alignment vertical="center"/>
    </xf>
    <xf numFmtId="38" fontId="10" fillId="0" borderId="35" xfId="1" applyNumberFormat="1" applyFont="1" applyBorder="1" applyAlignment="1">
      <alignment vertical="center"/>
    </xf>
    <xf numFmtId="38" fontId="11" fillId="0" borderId="32" xfId="1" applyNumberFormat="1" applyFont="1" applyBorder="1" applyAlignment="1">
      <alignment vertical="center"/>
    </xf>
    <xf numFmtId="38" fontId="11" fillId="0" borderId="34" xfId="1" applyNumberFormat="1" applyFont="1" applyBorder="1" applyAlignment="1">
      <alignment vertical="center"/>
    </xf>
    <xf numFmtId="38" fontId="11" fillId="0" borderId="35" xfId="1" applyNumberFormat="1" applyFont="1" applyBorder="1" applyAlignment="1">
      <alignment vertical="center"/>
    </xf>
    <xf numFmtId="38" fontId="10" fillId="0" borderId="10" xfId="2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36" xfId="1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7" fontId="10" fillId="0" borderId="22" xfId="1" applyNumberFormat="1" applyFont="1" applyBorder="1" applyAlignment="1">
      <alignment horizontal="right" vertical="center"/>
    </xf>
    <xf numFmtId="38" fontId="10" fillId="0" borderId="23" xfId="2" applyFont="1" applyBorder="1" applyAlignment="1">
      <alignment horizontal="right" vertical="center"/>
    </xf>
    <xf numFmtId="176" fontId="10" fillId="0" borderId="24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31" xfId="1" applyNumberFormat="1" applyFont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7" fontId="10" fillId="0" borderId="31" xfId="1" applyNumberFormat="1" applyFont="1" applyBorder="1" applyAlignment="1">
      <alignment horizontal="right" vertical="center"/>
    </xf>
    <xf numFmtId="38" fontId="11" fillId="0" borderId="10" xfId="2" applyFont="1" applyBorder="1" applyAlignment="1">
      <alignment horizontal="center" vertical="center" shrinkToFit="1"/>
    </xf>
    <xf numFmtId="38" fontId="11" fillId="0" borderId="14" xfId="1" applyNumberFormat="1" applyFont="1" applyBorder="1" applyAlignment="1">
      <alignment vertical="center"/>
    </xf>
    <xf numFmtId="38" fontId="10" fillId="0" borderId="36" xfId="1" applyNumberFormat="1" applyFont="1" applyBorder="1" applyAlignment="1">
      <alignment vertical="center"/>
    </xf>
    <xf numFmtId="38" fontId="10" fillId="0" borderId="15" xfId="1" applyNumberFormat="1" applyFont="1" applyBorder="1" applyAlignment="1">
      <alignment vertical="center"/>
    </xf>
    <xf numFmtId="38" fontId="11" fillId="0" borderId="10" xfId="1" applyNumberFormat="1" applyFont="1" applyBorder="1" applyAlignment="1">
      <alignment vertical="center"/>
    </xf>
    <xf numFmtId="38" fontId="11" fillId="0" borderId="11" xfId="1" applyNumberFormat="1" applyFont="1" applyBorder="1" applyAlignment="1">
      <alignment vertical="center"/>
    </xf>
    <xf numFmtId="38" fontId="11" fillId="0" borderId="36" xfId="1" applyNumberFormat="1" applyFont="1" applyBorder="1" applyAlignment="1">
      <alignment vertical="center"/>
    </xf>
    <xf numFmtId="38" fontId="10" fillId="0" borderId="22" xfId="1" applyNumberFormat="1" applyFont="1" applyBorder="1" applyAlignment="1">
      <alignment vertical="center"/>
    </xf>
    <xf numFmtId="38" fontId="11" fillId="0" borderId="22" xfId="1" applyNumberFormat="1" applyFont="1" applyBorder="1" applyAlignment="1">
      <alignment vertical="center"/>
    </xf>
    <xf numFmtId="38" fontId="10" fillId="0" borderId="14" xfId="2" applyFont="1" applyBorder="1" applyAlignment="1">
      <alignment horizontal="right" vertical="center"/>
    </xf>
    <xf numFmtId="38" fontId="10" fillId="0" borderId="36" xfId="2" applyFont="1" applyBorder="1" applyAlignment="1">
      <alignment horizontal="right" vertical="center"/>
    </xf>
    <xf numFmtId="38" fontId="10" fillId="0" borderId="15" xfId="2" applyFont="1" applyBorder="1" applyAlignment="1">
      <alignment horizontal="right" vertical="center"/>
    </xf>
    <xf numFmtId="38" fontId="10" fillId="0" borderId="11" xfId="2" applyFont="1" applyBorder="1" applyAlignment="1">
      <alignment horizontal="right" vertical="center"/>
    </xf>
    <xf numFmtId="38" fontId="10" fillId="0" borderId="22" xfId="2" applyFont="1" applyBorder="1" applyAlignment="1">
      <alignment horizontal="right" vertical="center"/>
    </xf>
    <xf numFmtId="178" fontId="10" fillId="0" borderId="22" xfId="1" applyNumberFormat="1" applyFont="1" applyBorder="1" applyAlignment="1">
      <alignment horizontal="right" vertical="center"/>
    </xf>
    <xf numFmtId="38" fontId="10" fillId="0" borderId="27" xfId="2" applyFont="1" applyBorder="1" applyAlignment="1">
      <alignment horizontal="right" vertical="center"/>
    </xf>
    <xf numFmtId="38" fontId="10" fillId="0" borderId="25" xfId="2" applyFont="1" applyBorder="1" applyAlignment="1">
      <alignment horizontal="right" vertical="center"/>
    </xf>
    <xf numFmtId="38" fontId="10" fillId="0" borderId="26" xfId="2" applyFont="1" applyBorder="1" applyAlignment="1">
      <alignment horizontal="right" vertical="center"/>
    </xf>
    <xf numFmtId="38" fontId="10" fillId="0" borderId="24" xfId="2" applyFont="1" applyBorder="1" applyAlignment="1">
      <alignment horizontal="right" vertical="center"/>
    </xf>
    <xf numFmtId="38" fontId="10" fillId="0" borderId="31" xfId="2" applyFont="1" applyBorder="1" applyAlignment="1">
      <alignment horizontal="right" vertical="center"/>
    </xf>
    <xf numFmtId="178" fontId="10" fillId="0" borderId="31" xfId="1" applyNumberFormat="1" applyFont="1" applyBorder="1" applyAlignment="1">
      <alignment horizontal="right" vertical="center"/>
    </xf>
    <xf numFmtId="38" fontId="11" fillId="0" borderId="1" xfId="2" applyFont="1" applyBorder="1" applyAlignment="1">
      <alignment horizontal="center" vertical="center" shrinkToFit="1"/>
    </xf>
    <xf numFmtId="38" fontId="11" fillId="0" borderId="8" xfId="2" applyFont="1" applyBorder="1" applyAlignment="1">
      <alignment horizontal="right" vertical="center"/>
    </xf>
    <xf numFmtId="38" fontId="10" fillId="0" borderId="37" xfId="2" applyFont="1" applyBorder="1" applyAlignment="1">
      <alignment horizontal="right" vertical="center"/>
    </xf>
    <xf numFmtId="38" fontId="10" fillId="0" borderId="38" xfId="2" applyFont="1" applyBorder="1" applyAlignment="1">
      <alignment horizontal="right" vertical="center"/>
    </xf>
    <xf numFmtId="38" fontId="11" fillId="0" borderId="1" xfId="2" applyFont="1" applyBorder="1" applyAlignment="1">
      <alignment horizontal="right" vertical="center"/>
    </xf>
    <xf numFmtId="38" fontId="11" fillId="0" borderId="39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38" fontId="11" fillId="0" borderId="37" xfId="2" applyFont="1" applyBorder="1" applyAlignment="1">
      <alignment horizontal="right" vertical="center"/>
    </xf>
    <xf numFmtId="179" fontId="11" fillId="0" borderId="9" xfId="1" applyNumberFormat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38" fontId="11" fillId="0" borderId="40" xfId="2" applyFont="1" applyBorder="1" applyAlignment="1">
      <alignment horizontal="right" vertical="center"/>
    </xf>
    <xf numFmtId="38" fontId="10" fillId="0" borderId="34" xfId="2" applyFont="1" applyBorder="1" applyAlignment="1">
      <alignment horizontal="right" vertical="center"/>
    </xf>
    <xf numFmtId="38" fontId="10" fillId="0" borderId="41" xfId="2" applyFont="1" applyBorder="1" applyAlignment="1">
      <alignment horizontal="right" vertical="center"/>
    </xf>
    <xf numFmtId="38" fontId="11" fillId="0" borderId="32" xfId="2" applyFont="1" applyBorder="1" applyAlignment="1">
      <alignment horizontal="right" vertical="center"/>
    </xf>
    <xf numFmtId="38" fontId="11" fillId="0" borderId="33" xfId="2" applyFont="1" applyBorder="1" applyAlignment="1">
      <alignment horizontal="right" vertical="center"/>
    </xf>
    <xf numFmtId="38" fontId="10" fillId="0" borderId="35" xfId="2" applyFont="1" applyBorder="1" applyAlignment="1">
      <alignment horizontal="right" vertical="center"/>
    </xf>
    <xf numFmtId="38" fontId="11" fillId="0" borderId="34" xfId="2" applyFont="1" applyBorder="1" applyAlignment="1">
      <alignment horizontal="right" vertical="center"/>
    </xf>
    <xf numFmtId="179" fontId="11" fillId="0" borderId="35" xfId="1" applyNumberFormat="1" applyFont="1" applyBorder="1" applyAlignment="1">
      <alignment vertical="center"/>
    </xf>
    <xf numFmtId="38" fontId="10" fillId="0" borderId="20" xfId="2" applyFont="1" applyBorder="1" applyAlignment="1">
      <alignment horizontal="right" vertical="center"/>
    </xf>
    <xf numFmtId="38" fontId="10" fillId="0" borderId="21" xfId="2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178" fontId="10" fillId="0" borderId="21" xfId="1" applyNumberFormat="1" applyFont="1" applyBorder="1" applyAlignment="1">
      <alignment horizontal="right" vertical="center"/>
    </xf>
    <xf numFmtId="180" fontId="10" fillId="0" borderId="36" xfId="2" applyNumberFormat="1" applyFont="1" applyBorder="1" applyAlignment="1">
      <alignment horizontal="right" vertical="center"/>
    </xf>
    <xf numFmtId="0" fontId="10" fillId="0" borderId="20" xfId="2" applyNumberFormat="1" applyFont="1" applyBorder="1" applyAlignment="1">
      <alignment horizontal="right" vertical="center"/>
    </xf>
    <xf numFmtId="38" fontId="10" fillId="0" borderId="42" xfId="2" applyFont="1" applyBorder="1" applyAlignment="1">
      <alignment horizontal="right" vertical="center"/>
    </xf>
    <xf numFmtId="38" fontId="10" fillId="0" borderId="43" xfId="2" applyFont="1" applyBorder="1" applyAlignment="1">
      <alignment horizontal="right" vertical="center"/>
    </xf>
    <xf numFmtId="38" fontId="10" fillId="0" borderId="20" xfId="2" applyFont="1" applyBorder="1" applyAlignment="1">
      <alignment horizontal="right" vertical="center" shrinkToFit="1"/>
    </xf>
    <xf numFmtId="38" fontId="10" fillId="0" borderId="42" xfId="2" applyFont="1" applyBorder="1" applyAlignment="1">
      <alignment horizontal="right" vertical="center" shrinkToFit="1"/>
    </xf>
    <xf numFmtId="38" fontId="10" fillId="0" borderId="44" xfId="2" applyFont="1" applyBorder="1" applyAlignment="1">
      <alignment horizontal="right" vertical="center"/>
    </xf>
    <xf numFmtId="178" fontId="10" fillId="0" borderId="43" xfId="1" applyNumberFormat="1" applyFont="1" applyBorder="1" applyAlignment="1">
      <alignment horizontal="right" vertical="center"/>
    </xf>
    <xf numFmtId="38" fontId="10" fillId="0" borderId="11" xfId="2" applyFont="1" applyFill="1" applyBorder="1" applyAlignment="1">
      <alignment horizontal="right" vertical="center"/>
    </xf>
    <xf numFmtId="38" fontId="10" fillId="0" borderId="10" xfId="2" applyFont="1" applyFill="1" applyBorder="1" applyAlignment="1">
      <alignment horizontal="right" vertical="center"/>
    </xf>
    <xf numFmtId="38" fontId="10" fillId="0" borderId="10" xfId="2" applyFont="1" applyBorder="1" applyAlignment="1">
      <alignment horizontal="right" vertical="center" shrinkToFit="1"/>
    </xf>
    <xf numFmtId="38" fontId="10" fillId="0" borderId="23" xfId="2" applyFont="1" applyBorder="1" applyAlignment="1">
      <alignment horizontal="right" vertical="center" shrinkToFit="1"/>
    </xf>
    <xf numFmtId="38" fontId="10" fillId="0" borderId="45" xfId="2" applyFont="1" applyBorder="1" applyAlignment="1">
      <alignment horizontal="right" vertical="center" shrinkToFit="1"/>
    </xf>
    <xf numFmtId="38" fontId="10" fillId="0" borderId="45" xfId="2" applyFont="1" applyBorder="1" applyAlignment="1">
      <alignment horizontal="right" vertical="center"/>
    </xf>
    <xf numFmtId="38" fontId="10" fillId="0" borderId="46" xfId="2" applyFont="1" applyBorder="1" applyAlignment="1">
      <alignment horizontal="right" vertical="center"/>
    </xf>
    <xf numFmtId="38" fontId="10" fillId="0" borderId="32" xfId="2" applyFont="1" applyBorder="1" applyAlignment="1">
      <alignment horizontal="right" vertical="center"/>
    </xf>
    <xf numFmtId="38" fontId="10" fillId="0" borderId="47" xfId="2" applyFont="1" applyBorder="1" applyAlignment="1">
      <alignment horizontal="right" vertical="center"/>
    </xf>
    <xf numFmtId="178" fontId="10" fillId="0" borderId="47" xfId="1" applyNumberFormat="1" applyFont="1" applyBorder="1" applyAlignment="1">
      <alignment horizontal="right" vertical="center"/>
    </xf>
    <xf numFmtId="0" fontId="8" fillId="0" borderId="0" xfId="1" applyFont="1"/>
    <xf numFmtId="38" fontId="10" fillId="0" borderId="1" xfId="2" applyFont="1" applyBorder="1" applyAlignment="1">
      <alignment horizontal="right" vertical="center"/>
    </xf>
    <xf numFmtId="38" fontId="10" fillId="0" borderId="39" xfId="2" applyFont="1" applyBorder="1" applyAlignment="1">
      <alignment horizontal="right" vertical="center"/>
    </xf>
    <xf numFmtId="179" fontId="11" fillId="0" borderId="9" xfId="1" applyNumberFormat="1" applyFont="1" applyFill="1" applyBorder="1" applyAlignment="1">
      <alignment vertical="center"/>
    </xf>
    <xf numFmtId="38" fontId="11" fillId="0" borderId="1" xfId="2" applyFont="1" applyFill="1" applyBorder="1" applyAlignment="1">
      <alignment horizontal="center" vertical="center" shrinkToFit="1"/>
    </xf>
    <xf numFmtId="38" fontId="11" fillId="0" borderId="8" xfId="2" applyFont="1" applyFill="1" applyBorder="1" applyAlignment="1">
      <alignment horizontal="right" vertical="center"/>
    </xf>
    <xf numFmtId="38" fontId="10" fillId="0" borderId="37" xfId="2" applyFont="1" applyFill="1" applyBorder="1" applyAlignment="1">
      <alignment horizontal="right" vertical="center"/>
    </xf>
    <xf numFmtId="38" fontId="10" fillId="0" borderId="38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39" xfId="2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horizontal="right" vertical="center"/>
    </xf>
    <xf numFmtId="38" fontId="11" fillId="0" borderId="37" xfId="2" applyFont="1" applyFill="1" applyBorder="1" applyAlignment="1">
      <alignment horizontal="right" vertical="center"/>
    </xf>
    <xf numFmtId="38" fontId="10" fillId="0" borderId="36" xfId="2" applyFont="1" applyFill="1" applyBorder="1" applyAlignment="1">
      <alignment horizontal="right" vertical="center"/>
    </xf>
    <xf numFmtId="38" fontId="10" fillId="0" borderId="14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22" xfId="2" applyFont="1" applyFill="1" applyBorder="1" applyAlignment="1">
      <alignment horizontal="right" vertical="center"/>
    </xf>
    <xf numFmtId="38" fontId="10" fillId="0" borderId="20" xfId="2" applyFont="1" applyFill="1" applyBorder="1" applyAlignment="1">
      <alignment horizontal="right" vertical="center"/>
    </xf>
    <xf numFmtId="38" fontId="10" fillId="0" borderId="21" xfId="2" applyFont="1" applyFill="1" applyBorder="1" applyAlignment="1">
      <alignment horizontal="right" vertical="center"/>
    </xf>
    <xf numFmtId="180" fontId="10" fillId="0" borderId="36" xfId="2" applyNumberFormat="1" applyFont="1" applyFill="1" applyBorder="1" applyAlignment="1">
      <alignment horizontal="right" vertical="center"/>
    </xf>
    <xf numFmtId="38" fontId="10" fillId="0" borderId="23" xfId="2" applyFont="1" applyFill="1" applyBorder="1" applyAlignment="1">
      <alignment horizontal="right" vertical="center"/>
    </xf>
    <xf numFmtId="38" fontId="10" fillId="0" borderId="42" xfId="2" applyFont="1" applyFill="1" applyBorder="1" applyAlignment="1">
      <alignment horizontal="right" vertical="center"/>
    </xf>
    <xf numFmtId="38" fontId="10" fillId="0" borderId="25" xfId="2" applyFont="1" applyFill="1" applyBorder="1" applyAlignment="1">
      <alignment horizontal="right" vertical="center"/>
    </xf>
    <xf numFmtId="38" fontId="10" fillId="0" borderId="27" xfId="2" applyFont="1" applyFill="1" applyBorder="1" applyAlignment="1">
      <alignment horizontal="right" vertical="center"/>
    </xf>
    <xf numFmtId="38" fontId="10" fillId="0" borderId="24" xfId="2" applyFont="1" applyFill="1" applyBorder="1" applyAlignment="1">
      <alignment horizontal="right" vertical="center"/>
    </xf>
    <xf numFmtId="38" fontId="10" fillId="0" borderId="31" xfId="2" applyFont="1" applyFill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/>
    </xf>
    <xf numFmtId="38" fontId="10" fillId="0" borderId="43" xfId="2" applyFont="1" applyFill="1" applyBorder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right" vertical="top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/>
    <xf numFmtId="0" fontId="10" fillId="0" borderId="0" xfId="1" applyFont="1" applyFill="1"/>
    <xf numFmtId="0" fontId="10" fillId="0" borderId="0" xfId="1" applyFont="1" applyFill="1" applyBorder="1"/>
    <xf numFmtId="0" fontId="9" fillId="0" borderId="0" xfId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10" fillId="0" borderId="1" xfId="2" applyFont="1" applyFill="1" applyBorder="1" applyAlignment="1">
      <alignment vertical="center"/>
    </xf>
    <xf numFmtId="38" fontId="10" fillId="0" borderId="10" xfId="2" applyFont="1" applyFill="1" applyBorder="1" applyAlignment="1">
      <alignment horizontal="distributed" vertical="center" justifyLastLine="1"/>
    </xf>
    <xf numFmtId="38" fontId="10" fillId="0" borderId="23" xfId="2" applyFont="1" applyFill="1" applyBorder="1" applyAlignment="1">
      <alignment vertical="center"/>
    </xf>
    <xf numFmtId="38" fontId="10" fillId="0" borderId="11" xfId="2" applyFont="1" applyFill="1" applyBorder="1" applyAlignment="1">
      <alignment horizontal="center" vertical="center"/>
    </xf>
    <xf numFmtId="38" fontId="10" fillId="0" borderId="15" xfId="2" applyFont="1" applyFill="1" applyBorder="1" applyAlignment="1">
      <alignment horizontal="center" vertical="center"/>
    </xf>
    <xf numFmtId="38" fontId="10" fillId="0" borderId="36" xfId="2" applyFont="1" applyFill="1" applyBorder="1" applyAlignment="1">
      <alignment horizontal="center" vertical="center"/>
    </xf>
    <xf numFmtId="38" fontId="10" fillId="0" borderId="28" xfId="2" applyFont="1" applyFill="1" applyBorder="1" applyAlignment="1">
      <alignment horizontal="center" vertical="center"/>
    </xf>
    <xf numFmtId="38" fontId="10" fillId="0" borderId="30" xfId="2" applyFont="1" applyFill="1" applyBorder="1" applyAlignment="1">
      <alignment horizontal="center" vertical="center"/>
    </xf>
    <xf numFmtId="38" fontId="10" fillId="0" borderId="22" xfId="2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38" fontId="11" fillId="0" borderId="2" xfId="2" applyFont="1" applyFill="1" applyBorder="1" applyAlignment="1">
      <alignment horizontal="right" vertical="center"/>
    </xf>
    <xf numFmtId="38" fontId="11" fillId="0" borderId="38" xfId="2" applyFont="1" applyFill="1" applyBorder="1" applyAlignment="1">
      <alignment horizontal="right" vertical="center"/>
    </xf>
    <xf numFmtId="38" fontId="11" fillId="0" borderId="9" xfId="2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38" fontId="11" fillId="0" borderId="0" xfId="2" applyFont="1" applyFill="1" applyAlignment="1">
      <alignment vertical="center"/>
    </xf>
    <xf numFmtId="38" fontId="10" fillId="0" borderId="15" xfId="2" applyFont="1" applyFill="1" applyBorder="1" applyAlignment="1">
      <alignment horizontal="right" vertical="center"/>
    </xf>
    <xf numFmtId="38" fontId="10" fillId="0" borderId="26" xfId="2" applyFont="1" applyFill="1" applyBorder="1" applyAlignment="1">
      <alignment horizontal="right" vertical="center"/>
    </xf>
    <xf numFmtId="38" fontId="11" fillId="0" borderId="21" xfId="2" applyFont="1" applyFill="1" applyBorder="1" applyAlignment="1">
      <alignment vertical="center"/>
    </xf>
    <xf numFmtId="38" fontId="11" fillId="0" borderId="45" xfId="2" applyFont="1" applyFill="1" applyBorder="1" applyAlignment="1">
      <alignment horizontal="center" vertical="center" shrinkToFit="1"/>
    </xf>
    <xf numFmtId="38" fontId="11" fillId="0" borderId="45" xfId="2" applyFont="1" applyFill="1" applyBorder="1" applyAlignment="1">
      <alignment horizontal="right" vertical="center"/>
    </xf>
    <xf numFmtId="38" fontId="11" fillId="0" borderId="41" xfId="2" applyFont="1" applyFill="1" applyBorder="1" applyAlignment="1">
      <alignment horizontal="right" vertical="center"/>
    </xf>
    <xf numFmtId="38" fontId="11" fillId="0" borderId="35" xfId="2" applyFont="1" applyFill="1" applyBorder="1" applyAlignment="1">
      <alignment horizontal="right" vertical="center"/>
    </xf>
    <xf numFmtId="38" fontId="10" fillId="0" borderId="21" xfId="2" applyFont="1" applyFill="1" applyBorder="1" applyAlignment="1">
      <alignment vertical="center"/>
    </xf>
    <xf numFmtId="38" fontId="11" fillId="0" borderId="46" xfId="2" applyFont="1" applyFill="1" applyBorder="1" applyAlignment="1">
      <alignment horizontal="right" vertical="center"/>
    </xf>
    <xf numFmtId="38" fontId="10" fillId="0" borderId="21" xfId="2" applyFont="1" applyFill="1" applyBorder="1" applyAlignment="1">
      <alignment horizontal="center" vertical="center" shrinkToFit="1"/>
    </xf>
    <xf numFmtId="38" fontId="11" fillId="0" borderId="34" xfId="2" applyFont="1" applyFill="1" applyBorder="1" applyAlignment="1">
      <alignment horizontal="right" vertical="center"/>
    </xf>
    <xf numFmtId="38" fontId="10" fillId="0" borderId="0" xfId="2" applyFont="1" applyFill="1" applyBorder="1"/>
    <xf numFmtId="38" fontId="10" fillId="0" borderId="0" xfId="2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38" fontId="10" fillId="0" borderId="20" xfId="2" applyFont="1" applyFill="1" applyBorder="1" applyAlignment="1">
      <alignment horizontal="right" vertical="center" shrinkToFit="1"/>
    </xf>
    <xf numFmtId="38" fontId="10" fillId="0" borderId="42" xfId="2" applyFont="1" applyFill="1" applyBorder="1" applyAlignment="1">
      <alignment horizontal="right" vertical="center" shrinkToFit="1"/>
    </xf>
    <xf numFmtId="38" fontId="11" fillId="0" borderId="32" xfId="2" applyFont="1" applyFill="1" applyBorder="1" applyAlignment="1">
      <alignment horizontal="center" vertical="center" shrinkToFit="1"/>
    </xf>
    <xf numFmtId="38" fontId="11" fillId="0" borderId="33" xfId="2" applyFont="1" applyFill="1" applyBorder="1" applyAlignment="1">
      <alignment horizontal="right" vertical="center"/>
    </xf>
    <xf numFmtId="0" fontId="8" fillId="0" borderId="0" xfId="1" applyFont="1" applyFill="1"/>
    <xf numFmtId="0" fontId="10" fillId="0" borderId="3" xfId="1" applyFont="1" applyFill="1" applyBorder="1" applyAlignment="1">
      <alignment vertical="center"/>
    </xf>
    <xf numFmtId="0" fontId="8" fillId="0" borderId="0" xfId="1" applyFont="1" applyFill="1" applyBorder="1"/>
    <xf numFmtId="0" fontId="10" fillId="0" borderId="0" xfId="1" applyFont="1" applyFill="1" applyBorder="1" applyAlignment="1">
      <alignment horizontal="right" vertical="top"/>
    </xf>
    <xf numFmtId="0" fontId="10" fillId="0" borderId="0" xfId="1" applyFont="1" applyFill="1" applyAlignment="1">
      <alignment horizontal="right" vertical="top"/>
    </xf>
    <xf numFmtId="38" fontId="10" fillId="0" borderId="12" xfId="2" applyFont="1" applyFill="1" applyBorder="1" applyAlignment="1">
      <alignment horizontal="center" vertical="center"/>
    </xf>
    <xf numFmtId="38" fontId="10" fillId="0" borderId="48" xfId="2" applyFont="1" applyFill="1" applyBorder="1" applyAlignment="1">
      <alignment horizontal="center" vertical="center"/>
    </xf>
    <xf numFmtId="38" fontId="10" fillId="0" borderId="27" xfId="2" applyFont="1" applyFill="1" applyBorder="1"/>
    <xf numFmtId="38" fontId="10" fillId="0" borderId="25" xfId="2" applyFont="1" applyFill="1" applyBorder="1" applyAlignment="1">
      <alignment horizontal="center" vertical="center"/>
    </xf>
    <xf numFmtId="38" fontId="10" fillId="0" borderId="31" xfId="2" applyFont="1" applyFill="1" applyBorder="1" applyAlignment="1">
      <alignment horizontal="center" vertical="center"/>
    </xf>
    <xf numFmtId="38" fontId="10" fillId="0" borderId="29" xfId="2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right" vertical="center"/>
    </xf>
    <xf numFmtId="0" fontId="10" fillId="0" borderId="26" xfId="1" applyFont="1" applyFill="1" applyBorder="1" applyAlignment="1">
      <alignment horizontal="right" vertical="center"/>
    </xf>
    <xf numFmtId="38" fontId="10" fillId="0" borderId="42" xfId="2" applyFont="1" applyFill="1" applyBorder="1" applyAlignment="1">
      <alignment vertical="center"/>
    </xf>
    <xf numFmtId="0" fontId="11" fillId="0" borderId="45" xfId="1" applyFont="1" applyFill="1" applyBorder="1" applyAlignment="1">
      <alignment horizontal="right" vertical="center"/>
    </xf>
    <xf numFmtId="0" fontId="11" fillId="0" borderId="41" xfId="1" applyFont="1" applyFill="1" applyBorder="1" applyAlignment="1">
      <alignment horizontal="right" vertical="center"/>
    </xf>
    <xf numFmtId="0" fontId="11" fillId="0" borderId="35" xfId="1" applyFont="1" applyFill="1" applyBorder="1" applyAlignment="1">
      <alignment horizontal="right" vertical="center"/>
    </xf>
    <xf numFmtId="38" fontId="8" fillId="0" borderId="21" xfId="2" applyFont="1" applyFill="1" applyBorder="1" applyAlignment="1">
      <alignment horizontal="distributed" vertical="center"/>
    </xf>
    <xf numFmtId="38" fontId="11" fillId="0" borderId="45" xfId="2" applyFont="1" applyFill="1" applyBorder="1" applyAlignment="1">
      <alignment horizontal="right" vertical="center"/>
    </xf>
    <xf numFmtId="38" fontId="10" fillId="0" borderId="45" xfId="2" applyFont="1" applyFill="1" applyBorder="1" applyAlignment="1">
      <alignment horizontal="right" vertical="center" shrinkToFit="1"/>
    </xf>
    <xf numFmtId="38" fontId="10" fillId="0" borderId="45" xfId="2" applyFont="1" applyFill="1" applyBorder="1" applyAlignment="1">
      <alignment horizontal="right" vertical="center"/>
    </xf>
    <xf numFmtId="38" fontId="10" fillId="0" borderId="34" xfId="2" applyFont="1" applyFill="1" applyBorder="1" applyAlignment="1">
      <alignment horizontal="right" vertical="center"/>
    </xf>
    <xf numFmtId="38" fontId="10" fillId="0" borderId="46" xfId="2" applyFont="1" applyFill="1" applyBorder="1" applyAlignment="1">
      <alignment horizontal="right" vertical="center"/>
    </xf>
    <xf numFmtId="38" fontId="10" fillId="0" borderId="41" xfId="2" applyFont="1" applyFill="1" applyBorder="1" applyAlignment="1">
      <alignment horizontal="right" vertical="center"/>
    </xf>
    <xf numFmtId="38" fontId="10" fillId="0" borderId="35" xfId="2" applyFont="1" applyFill="1" applyBorder="1" applyAlignment="1">
      <alignment horizontal="right" vertical="center"/>
    </xf>
    <xf numFmtId="38" fontId="10" fillId="0" borderId="33" xfId="2" applyFont="1" applyFill="1" applyBorder="1" applyAlignment="1">
      <alignment horizontal="right" vertical="center"/>
    </xf>
    <xf numFmtId="38" fontId="10" fillId="0" borderId="40" xfId="2" applyFont="1" applyFill="1" applyBorder="1" applyAlignment="1">
      <alignment horizontal="right" vertical="center"/>
    </xf>
    <xf numFmtId="38" fontId="10" fillId="0" borderId="47" xfId="2" applyFont="1" applyFill="1" applyBorder="1" applyAlignment="1">
      <alignment horizontal="right" vertical="center"/>
    </xf>
    <xf numFmtId="38" fontId="10" fillId="0" borderId="3" xfId="2" applyFont="1" applyFill="1" applyBorder="1"/>
    <xf numFmtId="0" fontId="10" fillId="0" borderId="3" xfId="1" applyFont="1" applyFill="1" applyBorder="1" applyAlignment="1">
      <alignment horizontal="right" vertical="top"/>
    </xf>
    <xf numFmtId="0" fontId="9" fillId="0" borderId="0" xfId="1" applyFont="1" applyFill="1" applyAlignment="1">
      <alignment vertical="center"/>
    </xf>
    <xf numFmtId="0" fontId="2" fillId="0" borderId="0" xfId="1" applyFill="1"/>
    <xf numFmtId="176" fontId="10" fillId="0" borderId="0" xfId="1" applyNumberFormat="1" applyFont="1" applyFill="1" applyBorder="1" applyAlignment="1">
      <alignment vertical="center" shrinkToFit="1"/>
    </xf>
    <xf numFmtId="0" fontId="10" fillId="0" borderId="2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left" vertical="center"/>
    </xf>
    <xf numFmtId="176" fontId="8" fillId="0" borderId="0" xfId="1" applyNumberFormat="1" applyFont="1" applyFill="1" applyBorder="1"/>
    <xf numFmtId="0" fontId="10" fillId="0" borderId="0" xfId="1" applyFont="1" applyFill="1" applyAlignment="1">
      <alignment horizontal="center" vertical="center"/>
    </xf>
    <xf numFmtId="176" fontId="10" fillId="0" borderId="0" xfId="1" applyNumberFormat="1" applyFont="1" applyFill="1" applyAlignment="1">
      <alignment vertical="center"/>
    </xf>
    <xf numFmtId="0" fontId="8" fillId="0" borderId="3" xfId="1" applyFont="1" applyFill="1" applyBorder="1"/>
    <xf numFmtId="0" fontId="2" fillId="0" borderId="0" xfId="1" applyFill="1" applyBorder="1"/>
    <xf numFmtId="0" fontId="3" fillId="0" borderId="0" xfId="3" applyFont="1" applyFill="1">
      <alignment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>
      <alignment vertical="center"/>
    </xf>
    <xf numFmtId="38" fontId="0" fillId="0" borderId="0" xfId="4" applyFont="1" applyFill="1">
      <alignment vertical="center"/>
    </xf>
    <xf numFmtId="177" fontId="9" fillId="0" borderId="0" xfId="3" applyNumberFormat="1" applyFont="1" applyFill="1">
      <alignment vertical="center"/>
    </xf>
    <xf numFmtId="0" fontId="9" fillId="0" borderId="0" xfId="3" quotePrefix="1" applyFont="1" applyFill="1" applyAlignment="1">
      <alignment vertical="center"/>
    </xf>
    <xf numFmtId="0" fontId="10" fillId="0" borderId="32" xfId="3" applyFont="1" applyFill="1" applyBorder="1" applyAlignment="1">
      <alignment horizontal="distributed" vertical="center" justifyLastLine="1"/>
    </xf>
    <xf numFmtId="38" fontId="10" fillId="0" borderId="32" xfId="4" applyFont="1" applyFill="1" applyBorder="1" applyAlignment="1">
      <alignment horizontal="center" vertical="center" shrinkToFit="1"/>
    </xf>
    <xf numFmtId="177" fontId="10" fillId="0" borderId="32" xfId="3" applyNumberFormat="1" applyFont="1" applyFill="1" applyBorder="1" applyAlignment="1">
      <alignment horizontal="distributed" vertical="center" justifyLastLine="1"/>
    </xf>
    <xf numFmtId="0" fontId="9" fillId="0" borderId="0" xfId="3" applyFont="1" applyFill="1" applyBorder="1">
      <alignment vertical="center"/>
    </xf>
    <xf numFmtId="0" fontId="10" fillId="0" borderId="0" xfId="3" applyFont="1" applyFill="1">
      <alignment vertical="center"/>
    </xf>
    <xf numFmtId="0" fontId="10" fillId="0" borderId="23" xfId="3" applyFont="1" applyFill="1" applyBorder="1" applyAlignment="1">
      <alignment vertical="center"/>
    </xf>
    <xf numFmtId="0" fontId="10" fillId="0" borderId="32" xfId="3" applyFont="1" applyFill="1" applyBorder="1" applyAlignment="1">
      <alignment horizontal="center" vertical="center"/>
    </xf>
    <xf numFmtId="0" fontId="10" fillId="0" borderId="32" xfId="3" applyFont="1" applyFill="1" applyBorder="1">
      <alignment vertical="center"/>
    </xf>
    <xf numFmtId="38" fontId="10" fillId="0" borderId="32" xfId="4" applyFont="1" applyFill="1" applyBorder="1">
      <alignment vertical="center"/>
    </xf>
    <xf numFmtId="176" fontId="10" fillId="0" borderId="32" xfId="3" applyNumberFormat="1" applyFont="1" applyFill="1" applyBorder="1">
      <alignment vertical="center"/>
    </xf>
    <xf numFmtId="0" fontId="10" fillId="0" borderId="32" xfId="3" applyFont="1" applyFill="1" applyBorder="1" applyAlignment="1">
      <alignment vertical="center" shrinkToFit="1"/>
    </xf>
    <xf numFmtId="0" fontId="10" fillId="0" borderId="1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77" fontId="10" fillId="0" borderId="0" xfId="3" applyNumberFormat="1" applyFont="1" applyFill="1" applyAlignment="1">
      <alignment horizontal="right" vertical="center"/>
    </xf>
    <xf numFmtId="0" fontId="8" fillId="0" borderId="0" xfId="1" applyFont="1" applyAlignment="1">
      <alignment horizontal="distributed"/>
    </xf>
    <xf numFmtId="0" fontId="8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Alignment="1"/>
    <xf numFmtId="0" fontId="16" fillId="0" borderId="0" xfId="1" applyFont="1" applyAlignment="1">
      <alignment horizontal="center"/>
    </xf>
    <xf numFmtId="0" fontId="10" fillId="0" borderId="27" xfId="1" applyFont="1" applyBorder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176" fontId="11" fillId="0" borderId="1" xfId="1" applyNumberFormat="1" applyFont="1" applyBorder="1" applyAlignment="1">
      <alignment horizontal="center" vertical="center" shrinkToFit="1"/>
    </xf>
    <xf numFmtId="176" fontId="11" fillId="0" borderId="2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39" xfId="1" applyNumberFormat="1" applyFont="1" applyBorder="1" applyAlignment="1">
      <alignment horizontal="right" vertical="center"/>
    </xf>
    <xf numFmtId="176" fontId="11" fillId="0" borderId="3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 shrinkToFit="1"/>
    </xf>
    <xf numFmtId="0" fontId="10" fillId="0" borderId="20" xfId="1" applyFont="1" applyBorder="1" applyAlignment="1">
      <alignment horizontal="right" vertical="center"/>
    </xf>
    <xf numFmtId="0" fontId="10" fillId="0" borderId="36" xfId="1" applyFont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36" xfId="1" quotePrefix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 shrinkToFit="1"/>
    </xf>
    <xf numFmtId="0" fontId="10" fillId="0" borderId="42" xfId="1" applyFont="1" applyBorder="1" applyAlignment="1">
      <alignment horizontal="right" vertical="center"/>
    </xf>
    <xf numFmtId="0" fontId="10" fillId="0" borderId="25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1" fillId="0" borderId="32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right" vertical="center"/>
    </xf>
    <xf numFmtId="0" fontId="11" fillId="0" borderId="34" xfId="1" applyFont="1" applyBorder="1" applyAlignment="1">
      <alignment horizontal="right" vertical="center"/>
    </xf>
    <xf numFmtId="38" fontId="11" fillId="0" borderId="45" xfId="2" applyFont="1" applyBorder="1" applyAlignment="1">
      <alignment horizontal="right" vertical="center"/>
    </xf>
    <xf numFmtId="38" fontId="11" fillId="0" borderId="47" xfId="2" applyFont="1" applyBorder="1" applyAlignment="1">
      <alignment horizontal="right" vertical="center"/>
    </xf>
    <xf numFmtId="0" fontId="11" fillId="0" borderId="45" xfId="1" applyFont="1" applyBorder="1" applyAlignment="1">
      <alignment horizontal="right" vertical="center"/>
    </xf>
    <xf numFmtId="0" fontId="11" fillId="0" borderId="47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38" fontId="11" fillId="0" borderId="33" xfId="2" applyFont="1" applyBorder="1" applyAlignment="1">
      <alignment vertical="center"/>
    </xf>
    <xf numFmtId="38" fontId="11" fillId="0" borderId="34" xfId="2" applyFont="1" applyBorder="1" applyAlignment="1">
      <alignment vertical="center"/>
    </xf>
    <xf numFmtId="38" fontId="11" fillId="0" borderId="35" xfId="2" applyFont="1" applyBorder="1" applyAlignment="1">
      <alignment vertical="center"/>
    </xf>
    <xf numFmtId="0" fontId="11" fillId="0" borderId="45" xfId="1" applyFont="1" applyBorder="1" applyAlignment="1">
      <alignment vertical="center"/>
    </xf>
    <xf numFmtId="0" fontId="11" fillId="0" borderId="41" xfId="1" applyFont="1" applyBorder="1" applyAlignment="1">
      <alignment vertical="center"/>
    </xf>
    <xf numFmtId="0" fontId="11" fillId="0" borderId="45" xfId="1" applyFont="1" applyBorder="1" applyAlignment="1">
      <alignment horizontal="center" vertical="center" shrinkToFit="1"/>
    </xf>
    <xf numFmtId="3" fontId="11" fillId="0" borderId="45" xfId="1" applyNumberFormat="1" applyFont="1" applyBorder="1" applyAlignment="1">
      <alignment horizontal="right" vertical="center"/>
    </xf>
    <xf numFmtId="0" fontId="11" fillId="0" borderId="33" xfId="1" applyFont="1" applyBorder="1" applyAlignment="1">
      <alignment horizontal="right" vertical="center"/>
    </xf>
    <xf numFmtId="0" fontId="11" fillId="0" borderId="35" xfId="1" applyFont="1" applyBorder="1" applyAlignment="1">
      <alignment horizontal="right" vertical="center"/>
    </xf>
    <xf numFmtId="38" fontId="11" fillId="0" borderId="35" xfId="2" applyFont="1" applyBorder="1" applyAlignment="1">
      <alignment horizontal="right" vertical="center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right" vertical="center"/>
    </xf>
    <xf numFmtId="0" fontId="11" fillId="0" borderId="34" xfId="1" applyFont="1" applyFill="1" applyBorder="1" applyAlignment="1">
      <alignment horizontal="right" vertical="center"/>
    </xf>
    <xf numFmtId="3" fontId="11" fillId="0" borderId="45" xfId="1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38" fontId="11" fillId="0" borderId="0" xfId="2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0" fontId="14" fillId="0" borderId="0" xfId="1" applyFont="1" applyFill="1"/>
    <xf numFmtId="0" fontId="9" fillId="0" borderId="0" xfId="1" applyFont="1" applyFill="1" applyAlignment="1"/>
    <xf numFmtId="0" fontId="17" fillId="0" borderId="0" xfId="1" applyFont="1" applyFill="1" applyAlignment="1"/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distributed" vertical="center"/>
    </xf>
    <xf numFmtId="0" fontId="10" fillId="0" borderId="2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/>
    </xf>
    <xf numFmtId="0" fontId="10" fillId="0" borderId="51" xfId="1" applyFont="1" applyFill="1" applyBorder="1" applyAlignment="1">
      <alignment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horizontal="right" vertical="center"/>
    </xf>
    <xf numFmtId="3" fontId="10" fillId="0" borderId="39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179" fontId="14" fillId="0" borderId="39" xfId="1" applyNumberFormat="1" applyFont="1" applyFill="1" applyBorder="1" applyAlignment="1">
      <alignment vertical="center" shrinkToFit="1"/>
    </xf>
    <xf numFmtId="179" fontId="14" fillId="0" borderId="37" xfId="1" applyNumberFormat="1" applyFont="1" applyFill="1" applyBorder="1" applyAlignment="1">
      <alignment vertical="center" shrinkToFit="1"/>
    </xf>
    <xf numFmtId="179" fontId="14" fillId="0" borderId="9" xfId="1" applyNumberFormat="1" applyFont="1" applyFill="1" applyBorder="1" applyAlignment="1">
      <alignment vertical="center" shrinkToFit="1"/>
    </xf>
    <xf numFmtId="179" fontId="14" fillId="0" borderId="8" xfId="1" applyNumberFormat="1" applyFont="1" applyFill="1" applyBorder="1" applyAlignment="1">
      <alignment vertical="center" shrinkToFit="1"/>
    </xf>
    <xf numFmtId="0" fontId="14" fillId="0" borderId="0" xfId="1" applyFont="1" applyFill="1" applyAlignment="1">
      <alignment vertical="center"/>
    </xf>
    <xf numFmtId="38" fontId="14" fillId="0" borderId="10" xfId="2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14" fillId="0" borderId="36" xfId="1" applyNumberFormat="1" applyFont="1" applyFill="1" applyBorder="1" applyAlignment="1">
      <alignment horizontal="right" vertical="center"/>
    </xf>
    <xf numFmtId="176" fontId="14" fillId="0" borderId="22" xfId="1" applyNumberFormat="1" applyFont="1" applyFill="1" applyBorder="1" applyAlignment="1">
      <alignment vertical="center"/>
    </xf>
    <xf numFmtId="176" fontId="14" fillId="0" borderId="22" xfId="1" applyNumberFormat="1" applyFont="1" applyFill="1" applyBorder="1" applyAlignment="1">
      <alignment horizontal="right" vertical="center"/>
    </xf>
    <xf numFmtId="179" fontId="14" fillId="0" borderId="11" xfId="1" applyNumberFormat="1" applyFont="1" applyFill="1" applyBorder="1" applyAlignment="1">
      <alignment vertical="center" shrinkToFit="1"/>
    </xf>
    <xf numFmtId="179" fontId="14" fillId="0" borderId="36" xfId="1" applyNumberFormat="1" applyFont="1" applyFill="1" applyBorder="1" applyAlignment="1">
      <alignment vertical="center" shrinkToFit="1"/>
    </xf>
    <xf numFmtId="179" fontId="14" fillId="0" borderId="22" xfId="1" applyNumberFormat="1" applyFont="1" applyFill="1" applyBorder="1" applyAlignment="1">
      <alignment vertical="center" shrinkToFit="1"/>
    </xf>
    <xf numFmtId="38" fontId="14" fillId="0" borderId="23" xfId="2" applyFont="1" applyFill="1" applyBorder="1" applyAlignment="1">
      <alignment horizontal="right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25" xfId="1" applyNumberFormat="1" applyFont="1" applyFill="1" applyBorder="1" applyAlignment="1">
      <alignment horizontal="right" vertical="center"/>
    </xf>
    <xf numFmtId="176" fontId="14" fillId="0" borderId="31" xfId="1" applyNumberFormat="1" applyFont="1" applyFill="1" applyBorder="1" applyAlignment="1">
      <alignment vertical="center"/>
    </xf>
    <xf numFmtId="176" fontId="14" fillId="0" borderId="31" xfId="1" applyNumberFormat="1" applyFont="1" applyFill="1" applyBorder="1" applyAlignment="1">
      <alignment horizontal="right" vertical="center"/>
    </xf>
    <xf numFmtId="179" fontId="14" fillId="0" borderId="24" xfId="1" applyNumberFormat="1" applyFont="1" applyFill="1" applyBorder="1" applyAlignment="1">
      <alignment vertical="center" shrinkToFit="1"/>
    </xf>
    <xf numFmtId="179" fontId="14" fillId="0" borderId="25" xfId="1" applyNumberFormat="1" applyFont="1" applyFill="1" applyBorder="1" applyAlignment="1">
      <alignment vertical="center" shrinkToFit="1"/>
    </xf>
    <xf numFmtId="179" fontId="14" fillId="0" borderId="31" xfId="1" applyNumberFormat="1" applyFont="1" applyFill="1" applyBorder="1" applyAlignment="1">
      <alignment vertical="center" shrinkToFit="1"/>
    </xf>
    <xf numFmtId="3" fontId="14" fillId="0" borderId="14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right" vertical="center"/>
    </xf>
    <xf numFmtId="3" fontId="14" fillId="0" borderId="15" xfId="1" applyNumberFormat="1" applyFont="1" applyFill="1" applyBorder="1" applyAlignment="1">
      <alignment horizontal="right" vertical="center"/>
    </xf>
    <xf numFmtId="0" fontId="14" fillId="0" borderId="11" xfId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179" fontId="18" fillId="0" borderId="11" xfId="1" applyNumberFormat="1" applyFont="1" applyFill="1" applyBorder="1" applyAlignment="1">
      <alignment vertical="center" shrinkToFit="1"/>
    </xf>
    <xf numFmtId="179" fontId="18" fillId="0" borderId="36" xfId="1" applyNumberFormat="1" applyFont="1" applyFill="1" applyBorder="1" applyAlignment="1">
      <alignment vertical="center" shrinkToFit="1"/>
    </xf>
    <xf numFmtId="179" fontId="18" fillId="0" borderId="22" xfId="1" applyNumberFormat="1" applyFont="1" applyFill="1" applyBorder="1" applyAlignment="1">
      <alignment vertical="center" shrinkToFit="1"/>
    </xf>
    <xf numFmtId="179" fontId="18" fillId="0" borderId="14" xfId="1" applyNumberFormat="1" applyFont="1" applyFill="1" applyBorder="1" applyAlignment="1">
      <alignment vertical="center" shrinkToFit="1"/>
    </xf>
    <xf numFmtId="3" fontId="14" fillId="0" borderId="27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3" fontId="14" fillId="0" borderId="26" xfId="1" applyNumberFormat="1" applyFont="1" applyFill="1" applyBorder="1" applyAlignment="1">
      <alignment horizontal="right" vertical="center"/>
    </xf>
    <xf numFmtId="0" fontId="14" fillId="0" borderId="24" xfId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right" vertical="center"/>
    </xf>
    <xf numFmtId="0" fontId="14" fillId="0" borderId="27" xfId="1" applyFont="1" applyFill="1" applyBorder="1" applyAlignment="1">
      <alignment horizontal="right" vertical="center"/>
    </xf>
    <xf numFmtId="0" fontId="14" fillId="0" borderId="26" xfId="1" applyFont="1" applyFill="1" applyBorder="1" applyAlignment="1">
      <alignment horizontal="right" vertical="center"/>
    </xf>
    <xf numFmtId="179" fontId="18" fillId="0" borderId="24" xfId="1" applyNumberFormat="1" applyFont="1" applyFill="1" applyBorder="1" applyAlignment="1">
      <alignment vertical="center" shrinkToFit="1"/>
    </xf>
    <xf numFmtId="179" fontId="18" fillId="0" borderId="25" xfId="1" applyNumberFormat="1" applyFont="1" applyFill="1" applyBorder="1" applyAlignment="1">
      <alignment vertical="center" shrinkToFit="1"/>
    </xf>
    <xf numFmtId="179" fontId="18" fillId="0" borderId="31" xfId="1" applyNumberFormat="1" applyFont="1" applyFill="1" applyBorder="1" applyAlignment="1">
      <alignment vertical="center" shrinkToFit="1"/>
    </xf>
    <xf numFmtId="179" fontId="18" fillId="0" borderId="27" xfId="1" applyNumberFormat="1" applyFont="1" applyFill="1" applyBorder="1" applyAlignment="1">
      <alignment vertical="center" shrinkToFit="1"/>
    </xf>
    <xf numFmtId="3" fontId="10" fillId="0" borderId="40" xfId="1" applyNumberFormat="1" applyFont="1" applyFill="1" applyBorder="1" applyAlignment="1">
      <alignment horizontal="right" vertical="center"/>
    </xf>
    <xf numFmtId="0" fontId="10" fillId="0" borderId="34" xfId="1" applyFont="1" applyFill="1" applyBorder="1" applyAlignment="1">
      <alignment horizontal="right" vertical="center"/>
    </xf>
    <xf numFmtId="3" fontId="10" fillId="0" borderId="41" xfId="1" applyNumberFormat="1" applyFont="1" applyFill="1" applyBorder="1" applyAlignment="1">
      <alignment horizontal="right" vertical="center"/>
    </xf>
    <xf numFmtId="0" fontId="10" fillId="0" borderId="33" xfId="1" applyFont="1" applyFill="1" applyBorder="1" applyAlignment="1">
      <alignment horizontal="right" vertical="center"/>
    </xf>
    <xf numFmtId="0" fontId="10" fillId="0" borderId="35" xfId="1" applyFont="1" applyFill="1" applyBorder="1" applyAlignment="1">
      <alignment horizontal="right" vertical="center"/>
    </xf>
    <xf numFmtId="0" fontId="10" fillId="0" borderId="40" xfId="1" applyFont="1" applyFill="1" applyBorder="1" applyAlignment="1">
      <alignment horizontal="right" vertical="center"/>
    </xf>
    <xf numFmtId="0" fontId="10" fillId="0" borderId="41" xfId="1" applyFont="1" applyFill="1" applyBorder="1" applyAlignment="1">
      <alignment horizontal="right" vertical="center"/>
    </xf>
    <xf numFmtId="179" fontId="14" fillId="0" borderId="45" xfId="1" applyNumberFormat="1" applyFont="1" applyFill="1" applyBorder="1" applyAlignment="1">
      <alignment vertical="center" shrinkToFit="1"/>
    </xf>
    <xf numFmtId="179" fontId="14" fillId="0" borderId="34" xfId="1" applyNumberFormat="1" applyFont="1" applyFill="1" applyBorder="1" applyAlignment="1">
      <alignment horizontal="right" vertical="center" shrinkToFit="1"/>
    </xf>
    <xf numFmtId="179" fontId="14" fillId="0" borderId="35" xfId="1" applyNumberFormat="1" applyFont="1" applyFill="1" applyBorder="1" applyAlignment="1">
      <alignment horizontal="right" vertical="center" shrinkToFit="1"/>
    </xf>
    <xf numFmtId="179" fontId="14" fillId="0" borderId="34" xfId="1" applyNumberFormat="1" applyFont="1" applyFill="1" applyBorder="1" applyAlignment="1">
      <alignment vertical="center" shrinkToFit="1"/>
    </xf>
    <xf numFmtId="179" fontId="14" fillId="0" borderId="35" xfId="1" applyNumberFormat="1" applyFont="1" applyFill="1" applyBorder="1" applyAlignment="1">
      <alignment vertical="center" shrinkToFit="1"/>
    </xf>
    <xf numFmtId="179" fontId="18" fillId="0" borderId="11" xfId="1" applyNumberFormat="1" applyFont="1" applyFill="1" applyBorder="1" applyAlignment="1">
      <alignment horizontal="center" vertical="center" shrinkToFit="1"/>
    </xf>
    <xf numFmtId="179" fontId="18" fillId="0" borderId="36" xfId="1" applyNumberFormat="1" applyFont="1" applyFill="1" applyBorder="1" applyAlignment="1">
      <alignment horizontal="center" vertical="center" shrinkToFit="1"/>
    </xf>
    <xf numFmtId="179" fontId="18" fillId="0" borderId="22" xfId="1" applyNumberFormat="1" applyFont="1" applyFill="1" applyBorder="1" applyAlignment="1">
      <alignment horizontal="center" vertical="center" shrinkToFit="1"/>
    </xf>
    <xf numFmtId="179" fontId="18" fillId="0" borderId="14" xfId="1" applyNumberFormat="1" applyFont="1" applyFill="1" applyBorder="1" applyAlignment="1">
      <alignment horizontal="center" vertical="center" shrinkToFit="1"/>
    </xf>
    <xf numFmtId="3" fontId="14" fillId="0" borderId="24" xfId="1" applyNumberFormat="1" applyFont="1" applyFill="1" applyBorder="1" applyAlignment="1">
      <alignment horizontal="right" vertical="center"/>
    </xf>
    <xf numFmtId="3" fontId="14" fillId="0" borderId="31" xfId="1" applyNumberFormat="1" applyFont="1" applyFill="1" applyBorder="1" applyAlignment="1">
      <alignment horizontal="right" vertical="center"/>
    </xf>
    <xf numFmtId="3" fontId="14" fillId="0" borderId="11" xfId="1" applyNumberFormat="1" applyFont="1" applyFill="1" applyBorder="1" applyAlignment="1">
      <alignment horizontal="right" vertical="center"/>
    </xf>
    <xf numFmtId="0" fontId="3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9" fillId="0" borderId="0" xfId="3" applyFont="1" applyAlignment="1"/>
    <xf numFmtId="0" fontId="9" fillId="0" borderId="0" xfId="3" applyFont="1">
      <alignment vertical="center"/>
    </xf>
    <xf numFmtId="0" fontId="10" fillId="0" borderId="0" xfId="3" applyFont="1" applyAlignment="1">
      <alignment horizontal="right"/>
    </xf>
    <xf numFmtId="0" fontId="10" fillId="0" borderId="33" xfId="3" applyFont="1" applyBorder="1" applyAlignment="1">
      <alignment horizontal="distributed" vertical="center" justifyLastLine="1"/>
    </xf>
    <xf numFmtId="0" fontId="10" fillId="0" borderId="34" xfId="3" applyFont="1" applyBorder="1" applyAlignment="1">
      <alignment horizontal="distributed" vertical="center" justifyLastLine="1"/>
    </xf>
    <xf numFmtId="0" fontId="10" fillId="0" borderId="35" xfId="3" applyFont="1" applyBorder="1" applyAlignment="1">
      <alignment horizontal="distributed" vertical="center" justifyLastLine="1"/>
    </xf>
    <xf numFmtId="0" fontId="10" fillId="0" borderId="56" xfId="3" applyFont="1" applyBorder="1" applyAlignment="1">
      <alignment horizontal="center" vertical="center"/>
    </xf>
    <xf numFmtId="177" fontId="10" fillId="0" borderId="57" xfId="3" applyNumberFormat="1" applyFont="1" applyBorder="1">
      <alignment vertical="center"/>
    </xf>
    <xf numFmtId="177" fontId="10" fillId="0" borderId="58" xfId="3" applyNumberFormat="1" applyFont="1" applyBorder="1">
      <alignment vertical="center"/>
    </xf>
    <xf numFmtId="177" fontId="10" fillId="0" borderId="59" xfId="3" applyNumberFormat="1" applyFont="1" applyBorder="1">
      <alignment vertical="center"/>
    </xf>
    <xf numFmtId="0" fontId="10" fillId="0" borderId="60" xfId="3" applyFont="1" applyBorder="1" applyAlignment="1">
      <alignment horizontal="center" vertical="center"/>
    </xf>
    <xf numFmtId="177" fontId="10" fillId="0" borderId="61" xfId="3" applyNumberFormat="1" applyFont="1" applyBorder="1">
      <alignment vertical="center"/>
    </xf>
    <xf numFmtId="177" fontId="10" fillId="0" borderId="62" xfId="3" applyNumberFormat="1" applyFont="1" applyBorder="1">
      <alignment vertical="center"/>
    </xf>
    <xf numFmtId="177" fontId="10" fillId="0" borderId="63" xfId="3" applyNumberFormat="1" applyFont="1" applyBorder="1">
      <alignment vertical="center"/>
    </xf>
    <xf numFmtId="0" fontId="10" fillId="0" borderId="64" xfId="3" applyFont="1" applyBorder="1" applyAlignment="1">
      <alignment horizontal="center" vertical="center"/>
    </xf>
    <xf numFmtId="177" fontId="10" fillId="0" borderId="65" xfId="3" applyNumberFormat="1" applyFont="1" applyBorder="1">
      <alignment vertical="center"/>
    </xf>
    <xf numFmtId="177" fontId="10" fillId="0" borderId="12" xfId="3" applyNumberFormat="1" applyFont="1" applyBorder="1">
      <alignment vertical="center"/>
    </xf>
    <xf numFmtId="177" fontId="10" fillId="0" borderId="48" xfId="3" applyNumberFormat="1" applyFont="1" applyBorder="1">
      <alignment vertical="center"/>
    </xf>
    <xf numFmtId="0" fontId="10" fillId="0" borderId="0" xfId="3" applyFont="1" applyBorder="1">
      <alignment vertical="center"/>
    </xf>
    <xf numFmtId="0" fontId="10" fillId="0" borderId="20" xfId="3" applyFont="1" applyBorder="1">
      <alignment vertical="center"/>
    </xf>
    <xf numFmtId="177" fontId="10" fillId="0" borderId="11" xfId="3" applyNumberFormat="1" applyFont="1" applyBorder="1">
      <alignment vertical="center"/>
    </xf>
    <xf numFmtId="177" fontId="10" fillId="0" borderId="36" xfId="3" applyNumberFormat="1" applyFont="1" applyBorder="1">
      <alignment vertical="center"/>
    </xf>
    <xf numFmtId="177" fontId="10" fillId="0" borderId="22" xfId="3" applyNumberFormat="1" applyFont="1" applyBorder="1">
      <alignment vertical="center"/>
    </xf>
    <xf numFmtId="0" fontId="10" fillId="0" borderId="10" xfId="3" applyFont="1" applyBorder="1" applyAlignment="1">
      <alignment horizontal="center" vertical="center"/>
    </xf>
    <xf numFmtId="0" fontId="10" fillId="0" borderId="64" xfId="3" applyFont="1" applyFill="1" applyBorder="1" applyAlignment="1">
      <alignment horizontal="center" vertical="center"/>
    </xf>
    <xf numFmtId="177" fontId="10" fillId="0" borderId="65" xfId="3" applyNumberFormat="1" applyFont="1" applyFill="1" applyBorder="1">
      <alignment vertical="center"/>
    </xf>
    <xf numFmtId="177" fontId="10" fillId="0" borderId="62" xfId="3" applyNumberFormat="1" applyFont="1" applyFill="1" applyBorder="1">
      <alignment vertical="center"/>
    </xf>
    <xf numFmtId="177" fontId="10" fillId="0" borderId="63" xfId="3" applyNumberFormat="1" applyFont="1" applyFill="1" applyBorder="1">
      <alignment vertical="center"/>
    </xf>
    <xf numFmtId="177" fontId="10" fillId="0" borderId="61" xfId="3" applyNumberFormat="1" applyFont="1" applyFill="1" applyBorder="1">
      <alignment vertical="center"/>
    </xf>
    <xf numFmtId="0" fontId="10" fillId="0" borderId="0" xfId="3" applyFont="1" applyFill="1" applyBorder="1">
      <alignment vertical="center"/>
    </xf>
    <xf numFmtId="177" fontId="10" fillId="0" borderId="66" xfId="3" applyNumberFormat="1" applyFont="1" applyFill="1" applyBorder="1">
      <alignment vertical="center"/>
    </xf>
    <xf numFmtId="177" fontId="10" fillId="0" borderId="36" xfId="3" applyNumberFormat="1" applyFont="1" applyFill="1" applyBorder="1">
      <alignment vertical="center"/>
    </xf>
    <xf numFmtId="177" fontId="10" fillId="0" borderId="22" xfId="3" applyNumberFormat="1" applyFont="1" applyFill="1" applyBorder="1">
      <alignment vertical="center"/>
    </xf>
    <xf numFmtId="177" fontId="10" fillId="0" borderId="11" xfId="3" applyNumberFormat="1" applyFont="1" applyFill="1" applyBorder="1">
      <alignment vertical="center"/>
    </xf>
    <xf numFmtId="0" fontId="11" fillId="0" borderId="32" xfId="3" applyFont="1" applyBorder="1" applyAlignment="1">
      <alignment horizontal="center" vertical="center"/>
    </xf>
    <xf numFmtId="177" fontId="11" fillId="0" borderId="33" xfId="3" applyNumberFormat="1" applyFont="1" applyFill="1" applyBorder="1">
      <alignment vertical="center"/>
    </xf>
    <xf numFmtId="177" fontId="11" fillId="0" borderId="34" xfId="3" applyNumberFormat="1" applyFont="1" applyFill="1" applyBorder="1">
      <alignment vertical="center"/>
    </xf>
    <xf numFmtId="177" fontId="11" fillId="0" borderId="35" xfId="3" applyNumberFormat="1" applyFont="1" applyFill="1" applyBorder="1">
      <alignment vertical="center"/>
    </xf>
    <xf numFmtId="0" fontId="9" fillId="0" borderId="0" xfId="3" applyFont="1" applyAlignment="1">
      <alignment horizontal="right"/>
    </xf>
    <xf numFmtId="177" fontId="11" fillId="0" borderId="33" xfId="3" applyNumberFormat="1" applyFont="1" applyBorder="1">
      <alignment vertical="center"/>
    </xf>
    <xf numFmtId="177" fontId="11" fillId="0" borderId="34" xfId="3" applyNumberFormat="1" applyFont="1" applyBorder="1">
      <alignment vertical="center"/>
    </xf>
    <xf numFmtId="177" fontId="11" fillId="0" borderId="35" xfId="3" applyNumberFormat="1" applyFont="1" applyBorder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10" fillId="0" borderId="40" xfId="3" applyFont="1" applyBorder="1" applyAlignment="1">
      <alignment horizontal="distributed" vertical="center" justifyLastLine="1"/>
    </xf>
    <xf numFmtId="177" fontId="10" fillId="0" borderId="67" xfId="3" applyNumberFormat="1" applyFont="1" applyBorder="1">
      <alignment vertical="center"/>
    </xf>
    <xf numFmtId="177" fontId="10" fillId="0" borderId="50" xfId="3" applyNumberFormat="1" applyFont="1" applyBorder="1">
      <alignment vertical="center"/>
    </xf>
    <xf numFmtId="177" fontId="10" fillId="0" borderId="18" xfId="3" applyNumberFormat="1" applyFont="1" applyBorder="1">
      <alignment vertical="center"/>
    </xf>
    <xf numFmtId="0" fontId="10" fillId="0" borderId="21" xfId="3" applyFont="1" applyBorder="1">
      <alignment vertical="center"/>
    </xf>
    <xf numFmtId="0" fontId="10" fillId="0" borderId="68" xfId="3" applyFont="1" applyBorder="1" applyAlignment="1">
      <alignment horizontal="center" vertical="center"/>
    </xf>
    <xf numFmtId="177" fontId="10" fillId="0" borderId="14" xfId="3" applyNumberFormat="1" applyFont="1" applyBorder="1">
      <alignment vertical="center"/>
    </xf>
    <xf numFmtId="177" fontId="10" fillId="0" borderId="12" xfId="3" applyNumberFormat="1" applyFont="1" applyFill="1" applyBorder="1">
      <alignment vertical="center"/>
    </xf>
    <xf numFmtId="177" fontId="10" fillId="0" borderId="48" xfId="3" applyNumberFormat="1" applyFont="1" applyFill="1" applyBorder="1">
      <alignment vertical="center"/>
    </xf>
    <xf numFmtId="177" fontId="10" fillId="0" borderId="18" xfId="3" applyNumberFormat="1" applyFont="1" applyFill="1" applyBorder="1">
      <alignment vertical="center"/>
    </xf>
    <xf numFmtId="0" fontId="11" fillId="0" borderId="32" xfId="3" applyFont="1" applyFill="1" applyBorder="1" applyAlignment="1">
      <alignment horizontal="center" vertical="center"/>
    </xf>
    <xf numFmtId="177" fontId="11" fillId="0" borderId="40" xfId="3" applyNumberFormat="1" applyFont="1" applyFill="1" applyBorder="1">
      <alignment vertical="center"/>
    </xf>
    <xf numFmtId="0" fontId="9" fillId="0" borderId="0" xfId="3" applyFont="1" applyBorder="1">
      <alignment vertical="center"/>
    </xf>
    <xf numFmtId="0" fontId="10" fillId="0" borderId="69" xfId="3" applyFont="1" applyBorder="1" applyAlignment="1">
      <alignment horizontal="center" vertical="center"/>
    </xf>
    <xf numFmtId="177" fontId="10" fillId="0" borderId="70" xfId="3" applyNumberFormat="1" applyFont="1" applyBorder="1">
      <alignment vertical="center"/>
    </xf>
    <xf numFmtId="177" fontId="10" fillId="0" borderId="71" xfId="3" applyNumberFormat="1" applyFont="1" applyBorder="1">
      <alignment vertical="center"/>
    </xf>
    <xf numFmtId="177" fontId="10" fillId="0" borderId="72" xfId="3" applyNumberFormat="1" applyFont="1" applyBorder="1">
      <alignment vertical="center"/>
    </xf>
    <xf numFmtId="177" fontId="10" fillId="0" borderId="73" xfId="3" applyNumberFormat="1" applyFont="1" applyBorder="1">
      <alignment vertical="center"/>
    </xf>
    <xf numFmtId="0" fontId="11" fillId="0" borderId="0" xfId="3" applyFont="1" applyBorder="1" applyAlignment="1">
      <alignment horizontal="center" vertical="center"/>
    </xf>
    <xf numFmtId="177" fontId="10" fillId="0" borderId="0" xfId="3" applyNumberFormat="1" applyFont="1" applyBorder="1">
      <alignment vertical="center"/>
    </xf>
    <xf numFmtId="177" fontId="11" fillId="0" borderId="40" xfId="3" applyNumberFormat="1" applyFont="1" applyBorder="1">
      <alignment vertical="center"/>
    </xf>
    <xf numFmtId="38" fontId="11" fillId="0" borderId="45" xfId="2" applyFont="1" applyFill="1" applyBorder="1" applyAlignment="1">
      <alignment horizontal="right" vertical="center"/>
    </xf>
    <xf numFmtId="38" fontId="10" fillId="0" borderId="42" xfId="2" applyFont="1" applyBorder="1" applyAlignment="1">
      <alignment vertical="center"/>
    </xf>
    <xf numFmtId="0" fontId="10" fillId="0" borderId="44" xfId="1" applyFont="1" applyBorder="1" applyAlignment="1">
      <alignment vertical="center"/>
    </xf>
    <xf numFmtId="0" fontId="10" fillId="0" borderId="43" xfId="1" applyFont="1" applyBorder="1" applyAlignment="1">
      <alignment vertical="center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22" xfId="1" applyFont="1" applyFill="1" applyBorder="1" applyAlignment="1">
      <alignment horizontal="center" vertical="center" textRotation="255" shrinkToFit="1"/>
    </xf>
    <xf numFmtId="0" fontId="10" fillId="0" borderId="11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" xfId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0" fontId="10" fillId="0" borderId="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" xfId="1" applyFont="1" applyBorder="1" applyAlignment="1">
      <alignment horizontal="distributed" vertical="center" justifyLastLine="1"/>
    </xf>
    <xf numFmtId="0" fontId="10" fillId="0" borderId="6" xfId="1" applyFont="1" applyBorder="1" applyAlignment="1">
      <alignment horizontal="distributed" vertical="center" justifyLastLine="1"/>
    </xf>
    <xf numFmtId="0" fontId="10" fillId="0" borderId="7" xfId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distributed" vertical="center" justifyLastLine="1"/>
    </xf>
    <xf numFmtId="0" fontId="10" fillId="0" borderId="20" xfId="1" applyFont="1" applyBorder="1" applyAlignment="1">
      <alignment horizontal="distributed" vertical="center" justifyLastLine="1"/>
    </xf>
    <xf numFmtId="0" fontId="10" fillId="0" borderId="0" xfId="1" applyFont="1" applyBorder="1" applyAlignment="1">
      <alignment horizontal="distributed" vertical="center" justifyLastLine="1"/>
    </xf>
    <xf numFmtId="0" fontId="10" fillId="0" borderId="14" xfId="1" applyFont="1" applyBorder="1" applyAlignment="1">
      <alignment horizontal="distributed" vertical="center" justifyLastLine="1"/>
    </xf>
    <xf numFmtId="38" fontId="10" fillId="0" borderId="48" xfId="2" applyFont="1" applyFill="1" applyBorder="1" applyAlignment="1">
      <alignment horizontal="center" vertical="center" wrapText="1"/>
    </xf>
    <xf numFmtId="38" fontId="10" fillId="0" borderId="22" xfId="2" applyFont="1" applyFill="1" applyBorder="1" applyAlignment="1">
      <alignment horizontal="center" vertical="center"/>
    </xf>
    <xf numFmtId="38" fontId="10" fillId="0" borderId="14" xfId="2" applyFont="1" applyFill="1" applyBorder="1" applyAlignment="1">
      <alignment horizontal="center" vertical="center"/>
    </xf>
    <xf numFmtId="38" fontId="10" fillId="0" borderId="12" xfId="2" applyFont="1" applyFill="1" applyBorder="1" applyAlignment="1">
      <alignment horizontal="center" vertical="center" wrapText="1"/>
    </xf>
    <xf numFmtId="38" fontId="10" fillId="0" borderId="36" xfId="2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distributed" vertical="center" justifyLastLine="1"/>
    </xf>
    <xf numFmtId="38" fontId="10" fillId="0" borderId="5" xfId="2" applyFont="1" applyFill="1" applyBorder="1" applyAlignment="1">
      <alignment horizontal="distributed" vertical="center" justifyLastLine="1"/>
    </xf>
    <xf numFmtId="38" fontId="10" fillId="0" borderId="7" xfId="2" applyFont="1" applyFill="1" applyBorder="1" applyAlignment="1">
      <alignment horizontal="distributed" vertical="center" justifyLastLine="1"/>
    </xf>
    <xf numFmtId="38" fontId="10" fillId="0" borderId="3" xfId="2" applyFont="1" applyFill="1" applyBorder="1" applyAlignment="1">
      <alignment horizontal="distributed" vertical="center" justifyLastLine="1"/>
    </xf>
    <xf numFmtId="38" fontId="10" fillId="0" borderId="11" xfId="2" applyFont="1" applyFill="1" applyBorder="1" applyAlignment="1">
      <alignment horizontal="center" vertical="center"/>
    </xf>
    <xf numFmtId="38" fontId="10" fillId="0" borderId="6" xfId="2" applyFont="1" applyFill="1" applyBorder="1" applyAlignment="1">
      <alignment horizontal="distributed" vertical="center" justifyLastLine="1"/>
    </xf>
    <xf numFmtId="38" fontId="10" fillId="0" borderId="4" xfId="2" applyFont="1" applyFill="1" applyBorder="1" applyAlignment="1">
      <alignment horizontal="distributed" vertical="center" justifyLastLine="1"/>
    </xf>
    <xf numFmtId="38" fontId="14" fillId="0" borderId="48" xfId="2" applyFont="1" applyFill="1" applyBorder="1" applyAlignment="1">
      <alignment horizontal="center" vertical="center" wrapText="1"/>
    </xf>
    <xf numFmtId="38" fontId="14" fillId="0" borderId="31" xfId="2" applyFont="1" applyFill="1" applyBorder="1" applyAlignment="1">
      <alignment horizontal="center" vertical="center" wrapText="1"/>
    </xf>
    <xf numFmtId="38" fontId="10" fillId="0" borderId="13" xfId="2" applyFont="1" applyFill="1" applyBorder="1" applyAlignment="1">
      <alignment horizontal="distributed" vertical="center" justifyLastLine="1"/>
    </xf>
    <xf numFmtId="38" fontId="10" fillId="0" borderId="17" xfId="2" applyFont="1" applyFill="1" applyBorder="1" applyAlignment="1">
      <alignment horizontal="distributed" vertical="center" justifyLastLine="1"/>
    </xf>
    <xf numFmtId="38" fontId="10" fillId="0" borderId="19" xfId="2" applyFont="1" applyFill="1" applyBorder="1" applyAlignment="1">
      <alignment horizontal="distributed" vertical="center" justifyLastLine="1"/>
    </xf>
    <xf numFmtId="38" fontId="10" fillId="0" borderId="20" xfId="2" applyFont="1" applyFill="1" applyBorder="1" applyAlignment="1">
      <alignment horizontal="distributed" vertical="center" justifyLastLine="1"/>
    </xf>
    <xf numFmtId="38" fontId="10" fillId="0" borderId="51" xfId="2" applyFont="1" applyFill="1" applyBorder="1" applyAlignment="1">
      <alignment horizontal="distributed" vertical="center" justifyLastLine="1"/>
    </xf>
    <xf numFmtId="38" fontId="10" fillId="0" borderId="52" xfId="2" applyFont="1" applyFill="1" applyBorder="1" applyAlignment="1">
      <alignment horizontal="distributed" vertical="center" justifyLastLine="1"/>
    </xf>
    <xf numFmtId="0" fontId="10" fillId="0" borderId="12" xfId="2" applyNumberFormat="1" applyFont="1" applyFill="1" applyBorder="1" applyAlignment="1">
      <alignment horizontal="center" vertical="center" shrinkToFit="1"/>
    </xf>
    <xf numFmtId="0" fontId="10" fillId="0" borderId="25" xfId="2" applyNumberFormat="1" applyFont="1" applyFill="1" applyBorder="1" applyAlignment="1">
      <alignment horizontal="center" vertical="center" shrinkToFit="1"/>
    </xf>
    <xf numFmtId="38" fontId="10" fillId="0" borderId="13" xfId="2" applyFont="1" applyFill="1" applyBorder="1" applyAlignment="1">
      <alignment horizontal="center" vertical="center" wrapText="1"/>
    </xf>
    <xf numFmtId="38" fontId="10" fillId="0" borderId="15" xfId="2" applyFont="1" applyFill="1" applyBorder="1" applyAlignment="1">
      <alignment horizontal="center" vertical="center"/>
    </xf>
    <xf numFmtId="38" fontId="10" fillId="0" borderId="12" xfId="2" applyFont="1" applyFill="1" applyBorder="1" applyAlignment="1">
      <alignment horizontal="center" vertical="center"/>
    </xf>
    <xf numFmtId="38" fontId="10" fillId="0" borderId="48" xfId="2" applyFont="1" applyFill="1" applyBorder="1" applyAlignment="1">
      <alignment horizontal="center" vertical="center"/>
    </xf>
    <xf numFmtId="38" fontId="10" fillId="0" borderId="16" xfId="2" applyFont="1" applyFill="1" applyBorder="1" applyAlignment="1">
      <alignment horizontal="distributed" vertical="center" justifyLastLine="1"/>
    </xf>
    <xf numFmtId="38" fontId="10" fillId="0" borderId="49" xfId="2" applyFont="1" applyFill="1" applyBorder="1" applyAlignment="1">
      <alignment horizontal="distributed" vertical="center" justifyLastLine="1"/>
    </xf>
    <xf numFmtId="38" fontId="10" fillId="0" borderId="50" xfId="2" applyFont="1" applyFill="1" applyBorder="1" applyAlignment="1">
      <alignment horizontal="distributed" vertical="center" justifyLastLine="1"/>
    </xf>
    <xf numFmtId="38" fontId="10" fillId="0" borderId="20" xfId="2" applyFont="1" applyFill="1" applyBorder="1" applyAlignment="1">
      <alignment vertical="center"/>
    </xf>
    <xf numFmtId="38" fontId="10" fillId="0" borderId="14" xfId="2" applyFont="1" applyFill="1" applyBorder="1" applyAlignment="1">
      <alignment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distributed" vertical="center" justifyLastLine="1"/>
    </xf>
    <xf numFmtId="38" fontId="10" fillId="0" borderId="0" xfId="2" applyFont="1" applyFill="1" applyBorder="1" applyAlignment="1">
      <alignment horizontal="distributed" vertical="center" justifyLastLine="1"/>
    </xf>
    <xf numFmtId="38" fontId="10" fillId="0" borderId="21" xfId="2" applyFont="1" applyFill="1" applyBorder="1" applyAlignment="1">
      <alignment horizontal="distributed" vertical="center" justifyLastLine="1"/>
    </xf>
    <xf numFmtId="38" fontId="11" fillId="0" borderId="20" xfId="2" applyFont="1" applyFill="1" applyBorder="1" applyAlignment="1">
      <alignment vertical="center"/>
    </xf>
    <xf numFmtId="38" fontId="11" fillId="0" borderId="14" xfId="2" applyFont="1" applyFill="1" applyBorder="1" applyAlignment="1">
      <alignment vertical="center"/>
    </xf>
    <xf numFmtId="38" fontId="11" fillId="0" borderId="2" xfId="2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38" fontId="10" fillId="0" borderId="42" xfId="2" applyFont="1" applyFill="1" applyBorder="1" applyAlignment="1">
      <alignment vertical="center"/>
    </xf>
    <xf numFmtId="38" fontId="10" fillId="0" borderId="27" xfId="2" applyFont="1" applyFill="1" applyBorder="1" applyAlignment="1">
      <alignment vertical="center"/>
    </xf>
    <xf numFmtId="38" fontId="11" fillId="0" borderId="45" xfId="2" applyFont="1" applyFill="1" applyBorder="1" applyAlignment="1">
      <alignment horizontal="right" vertical="center"/>
    </xf>
    <xf numFmtId="0" fontId="8" fillId="0" borderId="40" xfId="1" applyFont="1" applyFill="1" applyBorder="1" applyAlignment="1">
      <alignment horizontal="right" vertical="center"/>
    </xf>
    <xf numFmtId="38" fontId="11" fillId="0" borderId="45" xfId="2" applyFont="1" applyFill="1" applyBorder="1" applyAlignment="1">
      <alignment vertical="center"/>
    </xf>
    <xf numFmtId="38" fontId="11" fillId="0" borderId="40" xfId="2" applyFont="1" applyFill="1" applyBorder="1" applyAlignment="1">
      <alignment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horizontal="center" vertical="center"/>
    </xf>
    <xf numFmtId="0" fontId="10" fillId="0" borderId="5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distributed" vertical="center" justifyLastLine="1"/>
    </xf>
    <xf numFmtId="0" fontId="10" fillId="0" borderId="3" xfId="1" applyFont="1" applyFill="1" applyBorder="1" applyAlignment="1">
      <alignment horizontal="distributed" vertical="center" justifyLastLine="1"/>
    </xf>
    <xf numFmtId="0" fontId="10" fillId="0" borderId="4" xfId="1" applyFont="1" applyFill="1" applyBorder="1" applyAlignment="1">
      <alignment horizontal="distributed" vertical="center" justifyLastLine="1"/>
    </xf>
    <xf numFmtId="0" fontId="10" fillId="0" borderId="44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distributed" vertical="center" justifyLastLine="1"/>
    </xf>
    <xf numFmtId="0" fontId="10" fillId="0" borderId="44" xfId="1" applyFont="1" applyFill="1" applyBorder="1" applyAlignment="1">
      <alignment horizontal="distributed" vertical="center" justifyLastLine="1"/>
    </xf>
    <xf numFmtId="176" fontId="11" fillId="0" borderId="45" xfId="1" applyNumberFormat="1" applyFont="1" applyFill="1" applyBorder="1" applyAlignment="1">
      <alignment vertical="center" shrinkToFit="1"/>
    </xf>
    <xf numFmtId="176" fontId="11" fillId="0" borderId="46" xfId="1" applyNumberFormat="1" applyFont="1" applyFill="1" applyBorder="1" applyAlignment="1">
      <alignment vertical="center" shrinkToFit="1"/>
    </xf>
    <xf numFmtId="176" fontId="11" fillId="0" borderId="41" xfId="1" applyNumberFormat="1" applyFont="1" applyFill="1" applyBorder="1" applyAlignment="1">
      <alignment vertical="center" shrinkToFit="1"/>
    </xf>
    <xf numFmtId="176" fontId="11" fillId="0" borderId="47" xfId="1" applyNumberFormat="1" applyFont="1" applyFill="1" applyBorder="1" applyAlignment="1">
      <alignment vertical="center" shrinkToFit="1"/>
    </xf>
    <xf numFmtId="0" fontId="11" fillId="0" borderId="45" xfId="1" applyFont="1" applyFill="1" applyBorder="1" applyAlignment="1">
      <alignment horizontal="center" vertical="center" shrinkToFit="1"/>
    </xf>
    <xf numFmtId="0" fontId="11" fillId="0" borderId="46" xfId="1" applyFont="1" applyFill="1" applyBorder="1" applyAlignment="1">
      <alignment horizontal="center" vertical="center" shrinkToFit="1"/>
    </xf>
    <xf numFmtId="176" fontId="10" fillId="0" borderId="15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vertical="center" shrinkToFit="1"/>
    </xf>
    <xf numFmtId="176" fontId="10" fillId="0" borderId="21" xfId="1" applyNumberFormat="1" applyFont="1" applyFill="1" applyBorder="1" applyAlignment="1">
      <alignment vertical="center" shrinkToFit="1"/>
    </xf>
    <xf numFmtId="176" fontId="10" fillId="0" borderId="20" xfId="1" applyNumberFormat="1" applyFont="1" applyFill="1" applyBorder="1" applyAlignment="1">
      <alignment vertical="center" shrinkToFit="1"/>
    </xf>
    <xf numFmtId="0" fontId="10" fillId="0" borderId="2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 vertical="center"/>
    </xf>
    <xf numFmtId="0" fontId="10" fillId="0" borderId="44" xfId="1" applyFont="1" applyFill="1" applyBorder="1" applyAlignment="1">
      <alignment horizontal="right" vertical="center"/>
    </xf>
    <xf numFmtId="176" fontId="10" fillId="0" borderId="42" xfId="1" applyNumberFormat="1" applyFont="1" applyFill="1" applyBorder="1" applyAlignment="1">
      <alignment vertical="center" shrinkToFit="1"/>
    </xf>
    <xf numFmtId="176" fontId="10" fillId="0" borderId="44" xfId="1" applyNumberFormat="1" applyFont="1" applyFill="1" applyBorder="1" applyAlignment="1">
      <alignment vertical="center" shrinkToFit="1"/>
    </xf>
    <xf numFmtId="176" fontId="10" fillId="0" borderId="26" xfId="1" applyNumberFormat="1" applyFont="1" applyFill="1" applyBorder="1" applyAlignment="1">
      <alignment vertical="center" shrinkToFit="1"/>
    </xf>
    <xf numFmtId="176" fontId="10" fillId="0" borderId="43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3" xfId="1" applyNumberFormat="1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4" xfId="1" applyNumberFormat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176" fontId="11" fillId="0" borderId="40" xfId="1" applyNumberFormat="1" applyFont="1" applyFill="1" applyBorder="1" applyAlignment="1">
      <alignment vertical="center" shrinkToFit="1"/>
    </xf>
    <xf numFmtId="176" fontId="10" fillId="0" borderId="14" xfId="1" applyNumberFormat="1" applyFont="1" applyFill="1" applyBorder="1" applyAlignment="1">
      <alignment vertical="center" shrinkToFit="1"/>
    </xf>
    <xf numFmtId="0" fontId="10" fillId="0" borderId="21" xfId="1" applyFont="1" applyFill="1" applyBorder="1" applyAlignment="1">
      <alignment horizontal="right" vertical="center"/>
    </xf>
    <xf numFmtId="176" fontId="10" fillId="0" borderId="27" xfId="1" applyNumberFormat="1" applyFont="1" applyFill="1" applyBorder="1" applyAlignment="1">
      <alignment vertical="center" shrinkToFit="1"/>
    </xf>
    <xf numFmtId="176" fontId="10" fillId="0" borderId="11" xfId="1" applyNumberFormat="1" applyFont="1" applyFill="1" applyBorder="1" applyAlignment="1">
      <alignment vertical="center" shrinkToFit="1"/>
    </xf>
    <xf numFmtId="176" fontId="10" fillId="0" borderId="36" xfId="1" applyNumberFormat="1" applyFont="1" applyFill="1" applyBorder="1" applyAlignment="1">
      <alignment vertical="center" shrinkToFit="1"/>
    </xf>
    <xf numFmtId="176" fontId="10" fillId="0" borderId="36" xfId="1" applyNumberFormat="1" applyFont="1" applyFill="1" applyBorder="1" applyAlignment="1">
      <alignment horizontal="right" vertical="center" shrinkToFit="1"/>
    </xf>
    <xf numFmtId="176" fontId="10" fillId="0" borderId="22" xfId="1" applyNumberFormat="1" applyFont="1" applyFill="1" applyBorder="1" applyAlignment="1">
      <alignment vertical="center" shrinkToFit="1"/>
    </xf>
    <xf numFmtId="0" fontId="10" fillId="0" borderId="36" xfId="1" applyFont="1" applyFill="1" applyBorder="1" applyAlignment="1">
      <alignment vertical="center"/>
    </xf>
    <xf numFmtId="0" fontId="2" fillId="0" borderId="0" xfId="1" applyFill="1" applyBorder="1" applyAlignment="1">
      <alignment horizontal="right" vertical="center"/>
    </xf>
    <xf numFmtId="0" fontId="2" fillId="0" borderId="21" xfId="1" applyFill="1" applyBorder="1" applyAlignment="1">
      <alignment horizontal="right" vertical="center"/>
    </xf>
    <xf numFmtId="176" fontId="10" fillId="0" borderId="25" xfId="1" applyNumberFormat="1" applyFont="1" applyFill="1" applyBorder="1" applyAlignment="1">
      <alignment vertical="center" shrinkToFit="1"/>
    </xf>
    <xf numFmtId="176" fontId="10" fillId="0" borderId="31" xfId="1" applyNumberFormat="1" applyFont="1" applyFill="1" applyBorder="1" applyAlignment="1">
      <alignment vertical="center" shrinkToFit="1"/>
    </xf>
    <xf numFmtId="0" fontId="2" fillId="0" borderId="44" xfId="1" applyFill="1" applyBorder="1" applyAlignment="1">
      <alignment horizontal="right" vertical="center"/>
    </xf>
    <xf numFmtId="0" fontId="2" fillId="0" borderId="43" xfId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vertical="center" shrinkToFit="1"/>
    </xf>
    <xf numFmtId="0" fontId="10" fillId="0" borderId="12" xfId="1" applyFont="1" applyFill="1" applyBorder="1" applyAlignment="1">
      <alignment horizontal="center" vertical="center" justifyLastLine="1"/>
    </xf>
    <xf numFmtId="0" fontId="10" fillId="0" borderId="48" xfId="1" applyFont="1" applyFill="1" applyBorder="1" applyAlignment="1">
      <alignment horizontal="center" vertical="center" justifyLastLine="1"/>
    </xf>
    <xf numFmtId="0" fontId="10" fillId="0" borderId="0" xfId="1" applyFont="1" applyFill="1" applyBorder="1" applyAlignment="1">
      <alignment horizontal="center" vertical="center" justifyLastLine="1"/>
    </xf>
    <xf numFmtId="0" fontId="10" fillId="0" borderId="28" xfId="1" applyFont="1" applyFill="1" applyBorder="1" applyAlignment="1">
      <alignment horizontal="center" vertical="center" justifyLastLine="1"/>
    </xf>
    <xf numFmtId="0" fontId="10" fillId="0" borderId="55" xfId="1" applyFont="1" applyFill="1" applyBorder="1" applyAlignment="1">
      <alignment horizontal="center" vertical="center" justifyLastLine="1"/>
    </xf>
    <xf numFmtId="0" fontId="10" fillId="0" borderId="54" xfId="1" applyFont="1" applyFill="1" applyBorder="1" applyAlignment="1">
      <alignment horizontal="center" vertical="center" justifyLastLine="1"/>
    </xf>
    <xf numFmtId="0" fontId="11" fillId="0" borderId="47" xfId="1" applyFont="1" applyFill="1" applyBorder="1" applyAlignment="1">
      <alignment horizontal="center" vertical="center" shrinkToFit="1"/>
    </xf>
    <xf numFmtId="176" fontId="11" fillId="0" borderId="45" xfId="1" applyNumberFormat="1" applyFont="1" applyFill="1" applyBorder="1" applyAlignment="1">
      <alignment vertical="center"/>
    </xf>
    <xf numFmtId="176" fontId="11" fillId="0" borderId="46" xfId="1" applyNumberFormat="1" applyFont="1" applyFill="1" applyBorder="1" applyAlignment="1">
      <alignment vertical="center"/>
    </xf>
    <xf numFmtId="176" fontId="11" fillId="0" borderId="34" xfId="1" applyNumberFormat="1" applyFont="1" applyFill="1" applyBorder="1" applyAlignment="1">
      <alignment vertical="center"/>
    </xf>
    <xf numFmtId="176" fontId="11" fillId="0" borderId="35" xfId="1" applyNumberFormat="1" applyFont="1" applyFill="1" applyBorder="1" applyAlignment="1">
      <alignment vertical="center"/>
    </xf>
    <xf numFmtId="176" fontId="11" fillId="0" borderId="41" xfId="1" applyNumberFormat="1" applyFont="1" applyFill="1" applyBorder="1" applyAlignment="1">
      <alignment vertical="center"/>
    </xf>
    <xf numFmtId="176" fontId="11" fillId="0" borderId="40" xfId="1" applyNumberFormat="1" applyFont="1" applyFill="1" applyBorder="1" applyAlignment="1">
      <alignment vertical="center"/>
    </xf>
    <xf numFmtId="0" fontId="10" fillId="0" borderId="29" xfId="1" applyFont="1" applyFill="1" applyBorder="1" applyAlignment="1">
      <alignment horizontal="center" vertical="center" justifyLastLine="1"/>
    </xf>
    <xf numFmtId="0" fontId="10" fillId="0" borderId="30" xfId="1" applyFont="1" applyFill="1" applyBorder="1" applyAlignment="1">
      <alignment horizontal="center" vertical="center" justifyLastLine="1"/>
    </xf>
    <xf numFmtId="0" fontId="10" fillId="0" borderId="20" xfId="1" applyFont="1" applyFill="1" applyBorder="1" applyAlignment="1">
      <alignment horizontal="center" vertical="center" justifyLastLine="1"/>
    </xf>
    <xf numFmtId="0" fontId="10" fillId="0" borderId="14" xfId="1" applyFont="1" applyFill="1" applyBorder="1" applyAlignment="1">
      <alignment horizontal="center" vertical="center" justifyLastLine="1"/>
    </xf>
    <xf numFmtId="0" fontId="10" fillId="0" borderId="24" xfId="1" applyFont="1" applyFill="1" applyBorder="1" applyAlignment="1">
      <alignment horizontal="center" vertical="center" justifyLastLine="1"/>
    </xf>
    <xf numFmtId="0" fontId="10" fillId="0" borderId="25" xfId="1" applyFont="1" applyFill="1" applyBorder="1" applyAlignment="1">
      <alignment horizontal="center" vertical="center" justifyLastLine="1"/>
    </xf>
    <xf numFmtId="0" fontId="10" fillId="0" borderId="43" xfId="1" applyFont="1" applyFill="1" applyBorder="1" applyAlignment="1">
      <alignment horizontal="distributed" vertical="center" justifyLastLine="1"/>
    </xf>
    <xf numFmtId="0" fontId="10" fillId="0" borderId="2" xfId="1" applyFont="1" applyFill="1" applyBorder="1" applyAlignment="1">
      <alignment horizontal="center" vertical="center" justifyLastLine="1"/>
    </xf>
    <xf numFmtId="0" fontId="10" fillId="0" borderId="3" xfId="1" applyFont="1" applyFill="1" applyBorder="1" applyAlignment="1">
      <alignment horizontal="center" vertical="center" justifyLastLine="1"/>
    </xf>
    <xf numFmtId="0" fontId="10" fillId="0" borderId="4" xfId="1" applyFont="1" applyFill="1" applyBorder="1" applyAlignment="1">
      <alignment horizontal="center" vertical="center" justifyLastLine="1"/>
    </xf>
    <xf numFmtId="0" fontId="10" fillId="0" borderId="1" xfId="1" applyFont="1" applyFill="1" applyBorder="1" applyAlignment="1">
      <alignment horizontal="distributed" vertical="center" justifyLastLine="1"/>
    </xf>
    <xf numFmtId="0" fontId="10" fillId="0" borderId="42" xfId="1" applyFont="1" applyFill="1" applyBorder="1" applyAlignment="1">
      <alignment horizontal="center" vertical="center" justifyLastLine="1"/>
    </xf>
    <xf numFmtId="0" fontId="10" fillId="0" borderId="44" xfId="1" applyFont="1" applyFill="1" applyBorder="1" applyAlignment="1">
      <alignment horizontal="center" vertical="center" justifyLastLine="1"/>
    </xf>
    <xf numFmtId="176" fontId="10" fillId="0" borderId="36" xfId="1" applyNumberFormat="1" applyFont="1" applyFill="1" applyBorder="1" applyAlignment="1">
      <alignment vertical="center"/>
    </xf>
    <xf numFmtId="176" fontId="10" fillId="0" borderId="22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0" fillId="0" borderId="21" xfId="1" applyNumberFormat="1" applyFont="1" applyFill="1" applyBorder="1" applyAlignment="1">
      <alignment vertical="center"/>
    </xf>
    <xf numFmtId="0" fontId="10" fillId="0" borderId="20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 shrinkToFit="1"/>
    </xf>
    <xf numFmtId="0" fontId="10" fillId="0" borderId="21" xfId="1" applyFont="1" applyFill="1" applyBorder="1" applyAlignment="1">
      <alignment horizontal="right" vertical="center" shrinkToFit="1"/>
    </xf>
    <xf numFmtId="176" fontId="10" fillId="0" borderId="20" xfId="1" applyNumberFormat="1" applyFont="1" applyFill="1" applyBorder="1" applyAlignment="1">
      <alignment vertical="center"/>
    </xf>
    <xf numFmtId="176" fontId="10" fillId="0" borderId="14" xfId="1" applyNumberFormat="1" applyFont="1" applyFill="1" applyBorder="1" applyAlignment="1">
      <alignment vertical="center"/>
    </xf>
    <xf numFmtId="176" fontId="11" fillId="0" borderId="47" xfId="1" applyNumberFormat="1" applyFont="1" applyFill="1" applyBorder="1" applyAlignment="1">
      <alignment vertical="center"/>
    </xf>
    <xf numFmtId="0" fontId="10" fillId="0" borderId="42" xfId="1" applyFont="1" applyFill="1" applyBorder="1" applyAlignment="1">
      <alignment horizontal="right" vertical="center" shrinkToFit="1"/>
    </xf>
    <xf numFmtId="0" fontId="10" fillId="0" borderId="44" xfId="1" applyFont="1" applyFill="1" applyBorder="1" applyAlignment="1">
      <alignment horizontal="right" vertical="center" shrinkToFit="1"/>
    </xf>
    <xf numFmtId="0" fontId="10" fillId="0" borderId="43" xfId="1" applyFont="1" applyFill="1" applyBorder="1" applyAlignment="1">
      <alignment horizontal="right" vertical="center" shrinkToFit="1"/>
    </xf>
    <xf numFmtId="176" fontId="10" fillId="0" borderId="42" xfId="1" applyNumberFormat="1" applyFont="1" applyFill="1" applyBorder="1" applyAlignment="1">
      <alignment vertical="center"/>
    </xf>
    <xf numFmtId="176" fontId="10" fillId="0" borderId="4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176" fontId="10" fillId="0" borderId="26" xfId="1" applyNumberFormat="1" applyFont="1" applyFill="1" applyBorder="1" applyAlignment="1">
      <alignment vertical="center"/>
    </xf>
    <xf numFmtId="176" fontId="10" fillId="0" borderId="27" xfId="1" applyNumberFormat="1" applyFont="1" applyFill="1" applyBorder="1" applyAlignment="1">
      <alignment vertical="center"/>
    </xf>
    <xf numFmtId="176" fontId="10" fillId="0" borderId="43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horizontal="right" vertical="center"/>
    </xf>
    <xf numFmtId="176" fontId="10" fillId="0" borderId="31" xfId="1" applyNumberFormat="1" applyFont="1" applyFill="1" applyBorder="1" applyAlignment="1">
      <alignment horizontal="right" vertical="center"/>
    </xf>
    <xf numFmtId="176" fontId="10" fillId="0" borderId="23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distributed" vertical="center" justifyLastLine="1"/>
    </xf>
    <xf numFmtId="0" fontId="10" fillId="0" borderId="23" xfId="3" applyFont="1" applyFill="1" applyBorder="1" applyAlignment="1">
      <alignment horizontal="distributed" vertical="center" justifyLastLine="1"/>
    </xf>
    <xf numFmtId="0" fontId="10" fillId="0" borderId="32" xfId="3" applyFont="1" applyFill="1" applyBorder="1" applyAlignment="1">
      <alignment horizontal="distributed" vertical="center" justifyLastLine="1"/>
    </xf>
    <xf numFmtId="177" fontId="10" fillId="0" borderId="45" xfId="3" applyNumberFormat="1" applyFont="1" applyFill="1" applyBorder="1" applyAlignment="1">
      <alignment horizontal="center" vertical="center"/>
    </xf>
    <xf numFmtId="177" fontId="9" fillId="0" borderId="47" xfId="3" applyNumberFormat="1" applyFont="1" applyFill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7" xfId="1" applyFont="1" applyBorder="1" applyAlignment="1">
      <alignment horizontal="distributed" vertical="center" justifyLastLine="1"/>
    </xf>
    <xf numFmtId="0" fontId="10" fillId="0" borderId="49" xfId="1" applyFont="1" applyBorder="1" applyAlignment="1">
      <alignment horizontal="distributed" vertical="center" justifyLastLine="1"/>
    </xf>
    <xf numFmtId="0" fontId="10" fillId="0" borderId="50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distributed" vertical="center" justifyLastLine="1"/>
    </xf>
    <xf numFmtId="0" fontId="10" fillId="0" borderId="1" xfId="1" applyFont="1" applyBorder="1" applyAlignment="1">
      <alignment horizontal="distributed" vertical="center" justifyLastLine="1"/>
    </xf>
    <xf numFmtId="0" fontId="10" fillId="0" borderId="10" xfId="1" applyFont="1" applyBorder="1" applyAlignment="1">
      <alignment horizontal="distributed" vertical="center" justifyLastLine="1"/>
    </xf>
    <xf numFmtId="0" fontId="10" fillId="0" borderId="23" xfId="1" applyFont="1" applyBorder="1" applyAlignment="1">
      <alignment horizontal="distributed" vertical="center" justifyLastLine="1"/>
    </xf>
    <xf numFmtId="0" fontId="10" fillId="0" borderId="21" xfId="1" applyFont="1" applyBorder="1" applyAlignment="1">
      <alignment horizontal="distributed" vertical="center" justifyLastLine="1"/>
    </xf>
    <xf numFmtId="0" fontId="10" fillId="0" borderId="51" xfId="1" applyFont="1" applyBorder="1" applyAlignment="1">
      <alignment horizontal="distributed" vertical="center" justifyLastLine="1"/>
    </xf>
    <xf numFmtId="0" fontId="10" fillId="0" borderId="52" xfId="1" applyFont="1" applyBorder="1" applyAlignment="1">
      <alignment horizontal="distributed" vertical="center" justifyLastLine="1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25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26" xfId="1" applyFont="1" applyBorder="1" applyAlignment="1">
      <alignment horizontal="center" vertical="center" textRotation="255"/>
    </xf>
    <xf numFmtId="0" fontId="10" fillId="0" borderId="12" xfId="1" applyFont="1" applyBorder="1" applyAlignment="1">
      <alignment horizontal="center" vertical="center"/>
    </xf>
    <xf numFmtId="0" fontId="10" fillId="0" borderId="25" xfId="1" applyFont="1" applyBorder="1"/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distributed" vertical="center" justifyLastLine="1"/>
    </xf>
    <xf numFmtId="0" fontId="10" fillId="0" borderId="23" xfId="3" applyFont="1" applyBorder="1" applyAlignment="1">
      <alignment horizontal="distributed" vertical="center" justifyLastLine="1"/>
    </xf>
    <xf numFmtId="0" fontId="10" fillId="0" borderId="32" xfId="3" applyFont="1" applyBorder="1" applyAlignment="1">
      <alignment horizontal="distributed" vertical="center" justifyLastLine="1"/>
    </xf>
    <xf numFmtId="0" fontId="10" fillId="0" borderId="10" xfId="3" applyFont="1" applyBorder="1" applyAlignment="1">
      <alignment horizontal="distributed" vertical="center" justifyLastLine="1"/>
    </xf>
    <xf numFmtId="0" fontId="10" fillId="0" borderId="45" xfId="3" applyFont="1" applyBorder="1" applyAlignment="1">
      <alignment horizontal="distributed" vertical="center" justifyLastLine="1"/>
    </xf>
    <xf numFmtId="0" fontId="10" fillId="0" borderId="46" xfId="3" applyFont="1" applyBorder="1" applyAlignment="1">
      <alignment horizontal="distributed" vertical="center" justifyLastLine="1"/>
    </xf>
    <xf numFmtId="0" fontId="10" fillId="0" borderId="47" xfId="3" applyFont="1" applyBorder="1" applyAlignment="1">
      <alignment horizontal="distributed" vertical="center" justifyLastLine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3" fillId="0" borderId="32" xfId="5" applyBorder="1" applyAlignment="1" applyProtection="1">
      <alignment horizontal="center" vertical="center"/>
    </xf>
    <xf numFmtId="0" fontId="21" fillId="0" borderId="32" xfId="0" applyFont="1" applyBorder="1">
      <alignment vertical="center"/>
    </xf>
    <xf numFmtId="0" fontId="22" fillId="0" borderId="32" xfId="0" applyFont="1" applyBorder="1" applyAlignment="1">
      <alignment horizontal="center"/>
    </xf>
    <xf numFmtId="0" fontId="23" fillId="0" borderId="74" xfId="5" applyBorder="1" applyAlignment="1" applyProtection="1">
      <alignment horizontal="center" vertical="center"/>
    </xf>
  </cellXfs>
  <cellStyles count="6">
    <cellStyle name="ハイパーリンク" xfId="5" builtinId="8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349</xdr:row>
      <xdr:rowOff>85724</xdr:rowOff>
    </xdr:from>
    <xdr:to>
      <xdr:col>10</xdr:col>
      <xdr:colOff>266701</xdr:colOff>
      <xdr:row>350</xdr:row>
      <xdr:rowOff>209549</xdr:rowOff>
    </xdr:to>
    <xdr:sp macro="" textlink="">
      <xdr:nvSpPr>
        <xdr:cNvPr id="2" name="テキスト ボックス 1"/>
        <xdr:cNvSpPr txBox="1"/>
      </xdr:nvSpPr>
      <xdr:spPr>
        <a:xfrm>
          <a:off x="38101" y="13325474"/>
          <a:ext cx="32575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+mj-ea"/>
              <a:ea typeface="+mj-ea"/>
            </a:rPr>
            <a:t>J-2.</a:t>
          </a:r>
          <a:r>
            <a:rPr kumimoji="1" lang="ja-JP" altLang="en-US" sz="1200" b="1">
              <a:latin typeface="+mj-ea"/>
              <a:ea typeface="+mj-ea"/>
            </a:rPr>
            <a:t>幼稚園舎等の概要は第</a:t>
          </a:r>
          <a:r>
            <a:rPr kumimoji="1" lang="en-US" altLang="ja-JP" sz="1200" b="1">
              <a:latin typeface="+mj-ea"/>
              <a:ea typeface="+mj-ea"/>
            </a:rPr>
            <a:t>16</a:t>
          </a:r>
          <a:r>
            <a:rPr kumimoji="1" lang="ja-JP" altLang="en-US" sz="1200" b="1">
              <a:latin typeface="+mj-ea"/>
              <a:ea typeface="+mj-ea"/>
            </a:rPr>
            <a:t>号より掲載終了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5" sqref="C15"/>
    </sheetView>
  </sheetViews>
  <sheetFormatPr defaultRowHeight="18.75"/>
  <cols>
    <col min="1" max="1" width="9" style="700"/>
    <col min="2" max="2" width="4.25" style="700" customWidth="1"/>
    <col min="3" max="3" width="40.625" style="700" customWidth="1"/>
    <col min="4" max="4" width="10.625" style="700" customWidth="1"/>
    <col min="5" max="16384" width="9" style="700"/>
  </cols>
  <sheetData>
    <row r="1" spans="1:4" ht="21">
      <c r="A1" s="699" t="s">
        <v>291</v>
      </c>
      <c r="B1" s="699"/>
      <c r="C1" s="699"/>
    </row>
    <row r="2" spans="1:4" ht="21">
      <c r="A2" s="699" t="s">
        <v>310</v>
      </c>
      <c r="B2" s="699"/>
      <c r="C2" s="699"/>
    </row>
    <row r="4" spans="1:4">
      <c r="A4" s="701" t="s">
        <v>292</v>
      </c>
      <c r="B4" s="702" t="s">
        <v>293</v>
      </c>
      <c r="C4" s="703"/>
      <c r="D4" s="704" t="s">
        <v>292</v>
      </c>
    </row>
    <row r="5" spans="1:4">
      <c r="A5" s="701" t="s">
        <v>294</v>
      </c>
      <c r="B5" s="705" t="s">
        <v>295</v>
      </c>
      <c r="C5" s="705"/>
      <c r="D5" s="707"/>
    </row>
    <row r="6" spans="1:4">
      <c r="A6" s="701" t="s">
        <v>296</v>
      </c>
      <c r="B6" s="705" t="s">
        <v>297</v>
      </c>
      <c r="C6" s="705"/>
      <c r="D6" s="704" t="s">
        <v>296</v>
      </c>
    </row>
    <row r="7" spans="1:4">
      <c r="A7" s="701" t="s">
        <v>298</v>
      </c>
      <c r="B7" s="705" t="s">
        <v>299</v>
      </c>
      <c r="C7" s="705"/>
      <c r="D7" s="704" t="s">
        <v>298</v>
      </c>
    </row>
    <row r="8" spans="1:4">
      <c r="A8" s="706" t="s">
        <v>300</v>
      </c>
      <c r="B8" s="705" t="s">
        <v>301</v>
      </c>
      <c r="C8" s="705"/>
      <c r="D8" s="704" t="s">
        <v>300</v>
      </c>
    </row>
    <row r="9" spans="1:4">
      <c r="A9" s="706" t="s">
        <v>302</v>
      </c>
      <c r="B9" s="705" t="s">
        <v>303</v>
      </c>
      <c r="C9" s="705"/>
      <c r="D9" s="704" t="s">
        <v>302</v>
      </c>
    </row>
    <row r="10" spans="1:4">
      <c r="A10" s="706" t="s">
        <v>304</v>
      </c>
      <c r="B10" s="705" t="s">
        <v>305</v>
      </c>
      <c r="C10" s="705"/>
      <c r="D10" s="704" t="s">
        <v>304</v>
      </c>
    </row>
    <row r="11" spans="1:4">
      <c r="A11" s="706" t="s">
        <v>306</v>
      </c>
      <c r="B11" s="705" t="s">
        <v>307</v>
      </c>
      <c r="C11" s="705"/>
      <c r="D11" s="704" t="s">
        <v>306</v>
      </c>
    </row>
    <row r="12" spans="1:4">
      <c r="A12" s="706" t="s">
        <v>308</v>
      </c>
      <c r="B12" s="705" t="s">
        <v>309</v>
      </c>
      <c r="C12" s="705"/>
      <c r="D12" s="704" t="s">
        <v>308</v>
      </c>
    </row>
  </sheetData>
  <phoneticPr fontId="1"/>
  <hyperlinks>
    <hyperlink ref="D4" location="'J-1'!A1" display="J-1"/>
    <hyperlink ref="D6" location="'J-3'!A1" display="J-3"/>
    <hyperlink ref="D7" location="'J-4'!A1" display="J-4"/>
    <hyperlink ref="D8" location="'J-5'!A1" display="J-5"/>
    <hyperlink ref="D9" location="'J-6'!A1" display="J-6"/>
    <hyperlink ref="D10" location="'J-7'!A1" display="J-7"/>
    <hyperlink ref="D11" location="'J-8'!A1" display="J-8"/>
    <hyperlink ref="D12" location="'J-9'!A1" display="J-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50"/>
  <sheetViews>
    <sheetView showGridLines="0" view="pageBreakPreview" topLeftCell="A208" zoomScale="85" zoomScaleNormal="100" zoomScaleSheetLayoutView="85" zoomScalePageLayoutView="70" workbookViewId="0">
      <selection activeCell="C218" sqref="C218"/>
    </sheetView>
  </sheetViews>
  <sheetFormatPr defaultColWidth="6.625" defaultRowHeight="20.25" customHeight="1"/>
  <cols>
    <col min="1" max="1" width="1.5" style="104" customWidth="1"/>
    <col min="2" max="2" width="8.25" style="104" customWidth="1"/>
    <col min="3" max="22" width="3.75" style="104" customWidth="1"/>
    <col min="23" max="16384" width="6.625" style="104"/>
  </cols>
  <sheetData>
    <row r="1" spans="1:22" s="2" customFormat="1" ht="30" customHeight="1">
      <c r="A1" s="1" t="s">
        <v>0</v>
      </c>
      <c r="C1" s="3"/>
      <c r="D1" s="4"/>
      <c r="E1" s="4"/>
      <c r="F1" s="3"/>
      <c r="G1" s="3"/>
      <c r="H1" s="4"/>
      <c r="I1" s="4"/>
      <c r="J1" s="3"/>
      <c r="K1" s="4"/>
      <c r="L1" s="4"/>
      <c r="M1" s="3"/>
      <c r="N1" s="4"/>
      <c r="O1" s="4"/>
      <c r="P1" s="3"/>
      <c r="Q1" s="4"/>
      <c r="R1" s="4"/>
      <c r="S1" s="3"/>
      <c r="T1" s="4"/>
      <c r="U1" s="4"/>
      <c r="V1" s="3"/>
    </row>
    <row r="2" spans="1:22" s="2" customFormat="1" ht="7.5" customHeight="1">
      <c r="A2" s="1"/>
      <c r="B2" s="3"/>
      <c r="C2" s="3"/>
      <c r="D2" s="4"/>
      <c r="E2" s="4"/>
      <c r="F2" s="3"/>
      <c r="G2" s="3"/>
      <c r="H2" s="4"/>
      <c r="I2" s="4"/>
      <c r="J2" s="3"/>
      <c r="K2" s="4"/>
      <c r="L2" s="4"/>
      <c r="M2" s="3"/>
      <c r="N2" s="4"/>
      <c r="O2" s="4"/>
      <c r="P2" s="3"/>
      <c r="Q2" s="4"/>
      <c r="R2" s="4"/>
      <c r="S2" s="3"/>
      <c r="T2" s="4"/>
      <c r="U2" s="4"/>
      <c r="V2" s="3"/>
    </row>
    <row r="3" spans="1:22" s="5" customFormat="1" ht="22.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7" customFormat="1" ht="18.75" customHeight="1">
      <c r="B4" s="8"/>
      <c r="C4" s="468" t="s">
        <v>2</v>
      </c>
      <c r="D4" s="469"/>
      <c r="E4" s="470"/>
      <c r="F4" s="471" t="s">
        <v>3</v>
      </c>
      <c r="G4" s="469" t="s">
        <v>4</v>
      </c>
      <c r="H4" s="474"/>
      <c r="I4" s="474"/>
      <c r="J4" s="475" t="s">
        <v>5</v>
      </c>
      <c r="K4" s="474"/>
      <c r="L4" s="474"/>
      <c r="M4" s="474"/>
      <c r="N4" s="474"/>
      <c r="O4" s="476"/>
      <c r="P4" s="468" t="s">
        <v>6</v>
      </c>
      <c r="Q4" s="469"/>
      <c r="R4" s="470"/>
      <c r="S4" s="468" t="s">
        <v>7</v>
      </c>
      <c r="T4" s="469"/>
      <c r="U4" s="477"/>
      <c r="V4" s="452" t="s">
        <v>8</v>
      </c>
    </row>
    <row r="5" spans="1:22" s="7" customFormat="1" ht="18.75" customHeight="1">
      <c r="B5" s="9"/>
      <c r="C5" s="454" t="s">
        <v>9</v>
      </c>
      <c r="D5" s="456" t="s">
        <v>10</v>
      </c>
      <c r="E5" s="458" t="s">
        <v>11</v>
      </c>
      <c r="F5" s="472"/>
      <c r="G5" s="10"/>
      <c r="H5" s="11"/>
      <c r="I5" s="11"/>
      <c r="J5" s="460" t="s">
        <v>12</v>
      </c>
      <c r="K5" s="461"/>
      <c r="L5" s="462"/>
      <c r="M5" s="463" t="s">
        <v>13</v>
      </c>
      <c r="N5" s="461"/>
      <c r="O5" s="464"/>
      <c r="P5" s="465" t="s">
        <v>14</v>
      </c>
      <c r="Q5" s="466"/>
      <c r="R5" s="467"/>
      <c r="S5" s="478"/>
      <c r="T5" s="479"/>
      <c r="U5" s="480"/>
      <c r="V5" s="453"/>
    </row>
    <row r="6" spans="1:22" s="7" customFormat="1" ht="18.75" customHeight="1">
      <c r="B6" s="12"/>
      <c r="C6" s="455"/>
      <c r="D6" s="457"/>
      <c r="E6" s="459"/>
      <c r="F6" s="473"/>
      <c r="G6" s="246" t="s">
        <v>9</v>
      </c>
      <c r="H6" s="14" t="s">
        <v>15</v>
      </c>
      <c r="I6" s="14" t="s">
        <v>16</v>
      </c>
      <c r="J6" s="15" t="s">
        <v>9</v>
      </c>
      <c r="K6" s="16" t="s">
        <v>15</v>
      </c>
      <c r="L6" s="17" t="s">
        <v>16</v>
      </c>
      <c r="M6" s="18" t="s">
        <v>9</v>
      </c>
      <c r="N6" s="16" t="s">
        <v>15</v>
      </c>
      <c r="O6" s="19" t="s">
        <v>16</v>
      </c>
      <c r="P6" s="246" t="s">
        <v>9</v>
      </c>
      <c r="Q6" s="16" t="s">
        <v>15</v>
      </c>
      <c r="R6" s="19" t="s">
        <v>16</v>
      </c>
      <c r="S6" s="15" t="s">
        <v>9</v>
      </c>
      <c r="T6" s="16" t="s">
        <v>15</v>
      </c>
      <c r="U6" s="17" t="s">
        <v>16</v>
      </c>
      <c r="V6" s="20" t="s">
        <v>17</v>
      </c>
    </row>
    <row r="7" spans="1:22" s="21" customFormat="1" ht="15" hidden="1" customHeight="1">
      <c r="B7" s="22" t="s">
        <v>18</v>
      </c>
      <c r="C7" s="23">
        <f>SUM(C8:C11)</f>
        <v>19</v>
      </c>
      <c r="D7" s="24">
        <f>SUM(D8:D11)</f>
        <v>19</v>
      </c>
      <c r="E7" s="25">
        <f t="shared" ref="E7:U7" si="0">SUM(E8:E11)</f>
        <v>0</v>
      </c>
      <c r="F7" s="26">
        <f t="shared" si="0"/>
        <v>45</v>
      </c>
      <c r="G7" s="23">
        <f t="shared" si="0"/>
        <v>734</v>
      </c>
      <c r="H7" s="24">
        <f t="shared" si="0"/>
        <v>368</v>
      </c>
      <c r="I7" s="25">
        <f t="shared" si="0"/>
        <v>366</v>
      </c>
      <c r="J7" s="23">
        <f t="shared" si="0"/>
        <v>57</v>
      </c>
      <c r="K7" s="24">
        <f t="shared" si="0"/>
        <v>1</v>
      </c>
      <c r="L7" s="24">
        <f t="shared" si="0"/>
        <v>56</v>
      </c>
      <c r="M7" s="27">
        <f t="shared" si="0"/>
        <v>20</v>
      </c>
      <c r="N7" s="24">
        <f t="shared" si="0"/>
        <v>17</v>
      </c>
      <c r="O7" s="25">
        <f t="shared" si="0"/>
        <v>3</v>
      </c>
      <c r="P7" s="23">
        <f t="shared" si="0"/>
        <v>6</v>
      </c>
      <c r="Q7" s="24">
        <f t="shared" si="0"/>
        <v>0</v>
      </c>
      <c r="R7" s="25">
        <f t="shared" si="0"/>
        <v>6</v>
      </c>
      <c r="S7" s="23">
        <f t="shared" si="0"/>
        <v>675</v>
      </c>
      <c r="T7" s="24">
        <f t="shared" si="0"/>
        <v>345</v>
      </c>
      <c r="U7" s="24">
        <f t="shared" si="0"/>
        <v>330</v>
      </c>
      <c r="V7" s="28"/>
    </row>
    <row r="8" spans="1:22" s="7" customFormat="1" ht="25.5" hidden="1" customHeight="1">
      <c r="B8" s="29" t="s">
        <v>19</v>
      </c>
      <c r="C8" s="30">
        <v>5</v>
      </c>
      <c r="D8" s="31">
        <v>5</v>
      </c>
      <c r="E8" s="32" t="s">
        <v>20</v>
      </c>
      <c r="F8" s="33">
        <v>13</v>
      </c>
      <c r="G8" s="30">
        <v>158</v>
      </c>
      <c r="H8" s="31">
        <v>85</v>
      </c>
      <c r="I8" s="32">
        <v>73</v>
      </c>
      <c r="J8" s="30">
        <v>13</v>
      </c>
      <c r="K8" s="31" t="s">
        <v>20</v>
      </c>
      <c r="L8" s="31">
        <v>13</v>
      </c>
      <c r="M8" s="31">
        <v>6</v>
      </c>
      <c r="N8" s="31">
        <v>4</v>
      </c>
      <c r="O8" s="32">
        <v>2</v>
      </c>
      <c r="P8" s="30">
        <v>4</v>
      </c>
      <c r="Q8" s="31" t="s">
        <v>20</v>
      </c>
      <c r="R8" s="32">
        <v>4</v>
      </c>
      <c r="S8" s="30">
        <v>217</v>
      </c>
      <c r="T8" s="31">
        <v>103</v>
      </c>
      <c r="U8" s="31">
        <v>114</v>
      </c>
      <c r="V8" s="34">
        <v>64.5</v>
      </c>
    </row>
    <row r="9" spans="1:22" s="7" customFormat="1" ht="14.1" hidden="1" customHeight="1">
      <c r="B9" s="29" t="s">
        <v>21</v>
      </c>
      <c r="C9" s="30">
        <v>7</v>
      </c>
      <c r="D9" s="31">
        <v>7</v>
      </c>
      <c r="E9" s="32" t="s">
        <v>20</v>
      </c>
      <c r="F9" s="33">
        <v>19</v>
      </c>
      <c r="G9" s="30">
        <v>283</v>
      </c>
      <c r="H9" s="31">
        <v>137</v>
      </c>
      <c r="I9" s="32">
        <v>146</v>
      </c>
      <c r="J9" s="30">
        <v>29</v>
      </c>
      <c r="K9" s="31">
        <v>1</v>
      </c>
      <c r="L9" s="31">
        <v>28</v>
      </c>
      <c r="M9" s="31">
        <v>6</v>
      </c>
      <c r="N9" s="31">
        <v>6</v>
      </c>
      <c r="O9" s="32" t="s">
        <v>20</v>
      </c>
      <c r="P9" s="30" t="s">
        <v>22</v>
      </c>
      <c r="Q9" s="31" t="s">
        <v>20</v>
      </c>
      <c r="R9" s="32" t="s">
        <v>20</v>
      </c>
      <c r="S9" s="30">
        <v>138</v>
      </c>
      <c r="T9" s="31">
        <v>72</v>
      </c>
      <c r="U9" s="31">
        <v>66</v>
      </c>
      <c r="V9" s="34">
        <v>36.799999999999997</v>
      </c>
    </row>
    <row r="10" spans="1:22" s="7" customFormat="1" ht="14.1" hidden="1" customHeight="1">
      <c r="B10" s="29" t="s">
        <v>23</v>
      </c>
      <c r="C10" s="30">
        <v>3</v>
      </c>
      <c r="D10" s="31">
        <v>3</v>
      </c>
      <c r="E10" s="32" t="s">
        <v>20</v>
      </c>
      <c r="F10" s="33">
        <v>8</v>
      </c>
      <c r="G10" s="30">
        <v>231</v>
      </c>
      <c r="H10" s="31">
        <v>110</v>
      </c>
      <c r="I10" s="32">
        <v>121</v>
      </c>
      <c r="J10" s="30">
        <v>10</v>
      </c>
      <c r="K10" s="31" t="s">
        <v>20</v>
      </c>
      <c r="L10" s="31">
        <v>10</v>
      </c>
      <c r="M10" s="31">
        <v>4</v>
      </c>
      <c r="N10" s="31">
        <v>3</v>
      </c>
      <c r="O10" s="32">
        <v>1</v>
      </c>
      <c r="P10" s="30">
        <v>1</v>
      </c>
      <c r="Q10" s="31" t="s">
        <v>20</v>
      </c>
      <c r="R10" s="32">
        <v>1</v>
      </c>
      <c r="S10" s="30">
        <v>238</v>
      </c>
      <c r="T10" s="31">
        <v>128</v>
      </c>
      <c r="U10" s="31">
        <v>110</v>
      </c>
      <c r="V10" s="34">
        <v>88.148148148148152</v>
      </c>
    </row>
    <row r="11" spans="1:22" s="7" customFormat="1" ht="14.1" hidden="1" customHeight="1">
      <c r="B11" s="35" t="s">
        <v>24</v>
      </c>
      <c r="C11" s="36">
        <v>4</v>
      </c>
      <c r="D11" s="37">
        <v>4</v>
      </c>
      <c r="E11" s="38" t="s">
        <v>20</v>
      </c>
      <c r="F11" s="39">
        <v>5</v>
      </c>
      <c r="G11" s="36">
        <v>62</v>
      </c>
      <c r="H11" s="37">
        <v>36</v>
      </c>
      <c r="I11" s="38">
        <v>26</v>
      </c>
      <c r="J11" s="36">
        <v>5</v>
      </c>
      <c r="K11" s="37" t="s">
        <v>20</v>
      </c>
      <c r="L11" s="37">
        <v>5</v>
      </c>
      <c r="M11" s="37">
        <v>4</v>
      </c>
      <c r="N11" s="37">
        <v>4</v>
      </c>
      <c r="O11" s="38" t="s">
        <v>20</v>
      </c>
      <c r="P11" s="36">
        <v>1</v>
      </c>
      <c r="Q11" s="37" t="s">
        <v>20</v>
      </c>
      <c r="R11" s="38">
        <v>1</v>
      </c>
      <c r="S11" s="36">
        <v>82</v>
      </c>
      <c r="T11" s="37">
        <v>42</v>
      </c>
      <c r="U11" s="37">
        <v>40</v>
      </c>
      <c r="V11" s="40">
        <v>47.674418604651166</v>
      </c>
    </row>
    <row r="12" spans="1:22" s="21" customFormat="1" ht="15" hidden="1" customHeight="1">
      <c r="B12" s="41" t="s">
        <v>25</v>
      </c>
      <c r="C12" s="42">
        <f>SUM(C13:C16)</f>
        <v>19</v>
      </c>
      <c r="D12" s="43">
        <f>SUM(D13:D16)</f>
        <v>19</v>
      </c>
      <c r="E12" s="44">
        <f t="shared" ref="E12:U12" si="1">SUM(E13:E16)</f>
        <v>0</v>
      </c>
      <c r="F12" s="45">
        <f t="shared" si="1"/>
        <v>50</v>
      </c>
      <c r="G12" s="42">
        <f t="shared" si="1"/>
        <v>748</v>
      </c>
      <c r="H12" s="43">
        <f t="shared" si="1"/>
        <v>380</v>
      </c>
      <c r="I12" s="44">
        <f t="shared" si="1"/>
        <v>368</v>
      </c>
      <c r="J12" s="46">
        <f t="shared" si="1"/>
        <v>50</v>
      </c>
      <c r="K12" s="43">
        <f t="shared" si="1"/>
        <v>1</v>
      </c>
      <c r="L12" s="43">
        <f t="shared" si="1"/>
        <v>49</v>
      </c>
      <c r="M12" s="47">
        <f t="shared" si="1"/>
        <v>19</v>
      </c>
      <c r="N12" s="43">
        <f t="shared" si="1"/>
        <v>17</v>
      </c>
      <c r="O12" s="48">
        <f t="shared" si="1"/>
        <v>2</v>
      </c>
      <c r="P12" s="42">
        <f t="shared" si="1"/>
        <v>6</v>
      </c>
      <c r="Q12" s="43">
        <f t="shared" si="1"/>
        <v>0</v>
      </c>
      <c r="R12" s="44">
        <f t="shared" si="1"/>
        <v>6</v>
      </c>
      <c r="S12" s="46">
        <f t="shared" si="1"/>
        <v>561</v>
      </c>
      <c r="T12" s="43">
        <f t="shared" si="1"/>
        <v>292</v>
      </c>
      <c r="U12" s="43">
        <f t="shared" si="1"/>
        <v>269</v>
      </c>
      <c r="V12" s="49"/>
    </row>
    <row r="13" spans="1:22" s="7" customFormat="1" ht="14.1" hidden="1" customHeight="1">
      <c r="B13" s="29" t="s">
        <v>19</v>
      </c>
      <c r="C13" s="50">
        <f>IF(SUM(D13:E13)=0,"-",SUM(D13:E13))</f>
        <v>5</v>
      </c>
      <c r="D13" s="51">
        <v>5</v>
      </c>
      <c r="E13" s="52" t="s">
        <v>20</v>
      </c>
      <c r="F13" s="29">
        <v>15</v>
      </c>
      <c r="G13" s="50">
        <f>IF(SUM(H13:I13)=0,"-",SUM(H13:I13))</f>
        <v>151</v>
      </c>
      <c r="H13" s="51">
        <v>93</v>
      </c>
      <c r="I13" s="52">
        <v>58</v>
      </c>
      <c r="J13" s="53">
        <f>IF(SUM(K13:L13)=0,"-",SUM(K13:L13))</f>
        <v>10</v>
      </c>
      <c r="K13" s="51" t="s">
        <v>20</v>
      </c>
      <c r="L13" s="51">
        <v>10</v>
      </c>
      <c r="M13" s="51">
        <f>IF(SUM(N13:O13)=0,"-",SUM(N13:O13))</f>
        <v>5</v>
      </c>
      <c r="N13" s="51">
        <v>4</v>
      </c>
      <c r="O13" s="54">
        <v>1</v>
      </c>
      <c r="P13" s="50">
        <f>IF(SUM(Q13:R13)=0,"-",SUM(Q13:R13))</f>
        <v>4</v>
      </c>
      <c r="Q13" s="51" t="s">
        <v>20</v>
      </c>
      <c r="R13" s="52">
        <v>4</v>
      </c>
      <c r="S13" s="53">
        <f>IF(SUM(T13:U13)=0,"-",SUM(T13:U13))</f>
        <v>151</v>
      </c>
      <c r="T13" s="51">
        <v>81</v>
      </c>
      <c r="U13" s="51">
        <v>70</v>
      </c>
      <c r="V13" s="55">
        <v>68.63636363636364</v>
      </c>
    </row>
    <row r="14" spans="1:22" s="7" customFormat="1" ht="14.1" hidden="1" customHeight="1">
      <c r="B14" s="29" t="s">
        <v>21</v>
      </c>
      <c r="C14" s="50">
        <f>IF(SUM(D14:E14)=0,"-",SUM(D14:E14))</f>
        <v>7</v>
      </c>
      <c r="D14" s="51">
        <v>7</v>
      </c>
      <c r="E14" s="52" t="s">
        <v>20</v>
      </c>
      <c r="F14" s="29">
        <v>22</v>
      </c>
      <c r="G14" s="50">
        <f>IF(SUM(H14:I14)=0,"-",SUM(H14:I14))</f>
        <v>288</v>
      </c>
      <c r="H14" s="51">
        <v>140</v>
      </c>
      <c r="I14" s="52">
        <v>148</v>
      </c>
      <c r="J14" s="53">
        <f>IF(SUM(K14:L14)=0,"-",SUM(K14:L14))</f>
        <v>26</v>
      </c>
      <c r="K14" s="51">
        <v>1</v>
      </c>
      <c r="L14" s="51">
        <v>25</v>
      </c>
      <c r="M14" s="51">
        <f>IF(SUM(N14:O14)=0,"-",SUM(N14:O14))</f>
        <v>6</v>
      </c>
      <c r="N14" s="51">
        <v>6</v>
      </c>
      <c r="O14" s="54" t="s">
        <v>20</v>
      </c>
      <c r="P14" s="50" t="str">
        <f>IF(SUM(Q14:R14)=0,"-",SUM(Q14:R14))</f>
        <v>-</v>
      </c>
      <c r="Q14" s="51" t="s">
        <v>20</v>
      </c>
      <c r="R14" s="52" t="s">
        <v>20</v>
      </c>
      <c r="S14" s="53">
        <f>IF(SUM(T14:U14)=0,"-",SUM(T14:U14))</f>
        <v>118</v>
      </c>
      <c r="T14" s="51">
        <v>65</v>
      </c>
      <c r="U14" s="51">
        <v>53</v>
      </c>
      <c r="V14" s="55">
        <v>29.722921914357681</v>
      </c>
    </row>
    <row r="15" spans="1:22" s="7" customFormat="1" ht="14.1" hidden="1" customHeight="1">
      <c r="B15" s="29" t="s">
        <v>23</v>
      </c>
      <c r="C15" s="50">
        <f>IF(SUM(D15:E15)=0,"-",SUM(D15:E15))</f>
        <v>3</v>
      </c>
      <c r="D15" s="51">
        <v>3</v>
      </c>
      <c r="E15" s="52" t="s">
        <v>20</v>
      </c>
      <c r="F15" s="29">
        <v>8</v>
      </c>
      <c r="G15" s="50">
        <f>IF(SUM(H15:I15)=0,"-",SUM(H15:I15))</f>
        <v>232</v>
      </c>
      <c r="H15" s="51">
        <v>114</v>
      </c>
      <c r="I15" s="52">
        <v>118</v>
      </c>
      <c r="J15" s="53">
        <f>IF(SUM(K15:L15)=0,"-",SUM(K15:L15))</f>
        <v>9</v>
      </c>
      <c r="K15" s="51" t="s">
        <v>20</v>
      </c>
      <c r="L15" s="51">
        <v>9</v>
      </c>
      <c r="M15" s="51">
        <f>IF(SUM(N15:O15)=0,"-",SUM(N15:O15))</f>
        <v>4</v>
      </c>
      <c r="N15" s="51">
        <v>3</v>
      </c>
      <c r="O15" s="54">
        <v>1</v>
      </c>
      <c r="P15" s="50">
        <f>IF(SUM(Q15:R15)=0,"-",SUM(Q15:R15))</f>
        <v>1</v>
      </c>
      <c r="Q15" s="51" t="s">
        <v>20</v>
      </c>
      <c r="R15" s="52">
        <v>1</v>
      </c>
      <c r="S15" s="53">
        <f>IF(SUM(T15:U15)=0,"-",SUM(T15:U15))</f>
        <v>230</v>
      </c>
      <c r="T15" s="51">
        <v>110</v>
      </c>
      <c r="U15" s="51">
        <v>120</v>
      </c>
      <c r="V15" s="55">
        <v>83.636363636363626</v>
      </c>
    </row>
    <row r="16" spans="1:22" s="7" customFormat="1" ht="14.1" hidden="1" customHeight="1">
      <c r="B16" s="35" t="s">
        <v>24</v>
      </c>
      <c r="C16" s="56">
        <f>IF(SUM(D16:E16)=0,"-",SUM(D16:E16))</f>
        <v>4</v>
      </c>
      <c r="D16" s="57">
        <v>4</v>
      </c>
      <c r="E16" s="58" t="s">
        <v>20</v>
      </c>
      <c r="F16" s="35">
        <v>5</v>
      </c>
      <c r="G16" s="56">
        <f>IF(SUM(H16:I16)=0,"-",SUM(H16:I16))</f>
        <v>77</v>
      </c>
      <c r="H16" s="57">
        <v>33</v>
      </c>
      <c r="I16" s="58">
        <v>44</v>
      </c>
      <c r="J16" s="59">
        <f>IF(SUM(K16:L16)=0,"-",SUM(K16:L16))</f>
        <v>5</v>
      </c>
      <c r="K16" s="57" t="s">
        <v>20</v>
      </c>
      <c r="L16" s="57">
        <v>5</v>
      </c>
      <c r="M16" s="57">
        <f>IF(SUM(N16:O16)=0,"-",SUM(N16:O16))</f>
        <v>4</v>
      </c>
      <c r="N16" s="57">
        <v>4</v>
      </c>
      <c r="O16" s="60" t="s">
        <v>20</v>
      </c>
      <c r="P16" s="56">
        <f>IF(SUM(Q16:R16)=0,"-",SUM(Q16:R16))</f>
        <v>1</v>
      </c>
      <c r="Q16" s="57" t="s">
        <v>20</v>
      </c>
      <c r="R16" s="58">
        <v>1</v>
      </c>
      <c r="S16" s="59">
        <f>IF(SUM(T16:U16)=0,"-",SUM(T16:U16))</f>
        <v>62</v>
      </c>
      <c r="T16" s="57">
        <v>36</v>
      </c>
      <c r="U16" s="57">
        <v>26</v>
      </c>
      <c r="V16" s="61">
        <v>40.789473684210527</v>
      </c>
    </row>
    <row r="17" spans="2:22" s="21" customFormat="1" ht="14.25" hidden="1" customHeight="1">
      <c r="B17" s="62" t="s">
        <v>26</v>
      </c>
      <c r="C17" s="63">
        <f t="shared" ref="C17:U17" si="2">SUM(C18:C21)</f>
        <v>19</v>
      </c>
      <c r="D17" s="64">
        <f t="shared" si="2"/>
        <v>19</v>
      </c>
      <c r="E17" s="65">
        <f t="shared" si="2"/>
        <v>0</v>
      </c>
      <c r="F17" s="66">
        <f t="shared" si="2"/>
        <v>39</v>
      </c>
      <c r="G17" s="67">
        <f t="shared" si="2"/>
        <v>720</v>
      </c>
      <c r="H17" s="64">
        <f t="shared" si="2"/>
        <v>374</v>
      </c>
      <c r="I17" s="68">
        <f t="shared" si="2"/>
        <v>346</v>
      </c>
      <c r="J17" s="67">
        <f t="shared" si="2"/>
        <v>53</v>
      </c>
      <c r="K17" s="64">
        <f t="shared" si="2"/>
        <v>1</v>
      </c>
      <c r="L17" s="64">
        <f t="shared" si="2"/>
        <v>52</v>
      </c>
      <c r="M17" s="69">
        <f t="shared" si="2"/>
        <v>22</v>
      </c>
      <c r="N17" s="64">
        <f t="shared" si="2"/>
        <v>17</v>
      </c>
      <c r="O17" s="68">
        <f t="shared" si="2"/>
        <v>5</v>
      </c>
      <c r="P17" s="67">
        <f t="shared" si="2"/>
        <v>9</v>
      </c>
      <c r="Q17" s="64" t="s">
        <v>20</v>
      </c>
      <c r="R17" s="68">
        <f t="shared" si="2"/>
        <v>9</v>
      </c>
      <c r="S17" s="67">
        <f t="shared" si="2"/>
        <v>548</v>
      </c>
      <c r="T17" s="64">
        <f t="shared" si="2"/>
        <v>279</v>
      </c>
      <c r="U17" s="64">
        <f t="shared" si="2"/>
        <v>269</v>
      </c>
      <c r="V17" s="70">
        <v>53.7</v>
      </c>
    </row>
    <row r="18" spans="2:22" s="72" customFormat="1" ht="13.5" hidden="1" customHeight="1">
      <c r="B18" s="29" t="s">
        <v>19</v>
      </c>
      <c r="C18" s="50">
        <v>5</v>
      </c>
      <c r="D18" s="51">
        <v>5</v>
      </c>
      <c r="E18" s="52" t="s">
        <v>20</v>
      </c>
      <c r="F18" s="29">
        <v>8</v>
      </c>
      <c r="G18" s="50">
        <v>190</v>
      </c>
      <c r="H18" s="51">
        <v>90</v>
      </c>
      <c r="I18" s="52">
        <v>100</v>
      </c>
      <c r="J18" s="53">
        <v>13</v>
      </c>
      <c r="K18" s="51" t="s">
        <v>20</v>
      </c>
      <c r="L18" s="51">
        <v>13</v>
      </c>
      <c r="M18" s="51">
        <v>10</v>
      </c>
      <c r="N18" s="51">
        <v>9</v>
      </c>
      <c r="O18" s="54">
        <v>1</v>
      </c>
      <c r="P18" s="50">
        <v>4</v>
      </c>
      <c r="Q18" s="51" t="s">
        <v>20</v>
      </c>
      <c r="R18" s="52">
        <v>4</v>
      </c>
      <c r="S18" s="53">
        <v>150</v>
      </c>
      <c r="T18" s="51">
        <v>89</v>
      </c>
      <c r="U18" s="51">
        <v>61</v>
      </c>
      <c r="V18" s="71">
        <v>63.6</v>
      </c>
    </row>
    <row r="19" spans="2:22" s="72" customFormat="1" ht="13.5" hidden="1" customHeight="1">
      <c r="B19" s="29" t="s">
        <v>21</v>
      </c>
      <c r="C19" s="50">
        <v>7</v>
      </c>
      <c r="D19" s="51">
        <v>7</v>
      </c>
      <c r="E19" s="52" t="s">
        <v>20</v>
      </c>
      <c r="F19" s="29">
        <v>20</v>
      </c>
      <c r="G19" s="50">
        <v>279</v>
      </c>
      <c r="H19" s="51">
        <v>151</v>
      </c>
      <c r="I19" s="52">
        <v>128</v>
      </c>
      <c r="J19" s="53">
        <v>28</v>
      </c>
      <c r="K19" s="51">
        <v>1</v>
      </c>
      <c r="L19" s="51">
        <v>27</v>
      </c>
      <c r="M19" s="51" t="s">
        <v>20</v>
      </c>
      <c r="N19" s="51" t="s">
        <v>20</v>
      </c>
      <c r="O19" s="54" t="s">
        <v>20</v>
      </c>
      <c r="P19" s="50" t="s">
        <v>20</v>
      </c>
      <c r="Q19" s="51" t="s">
        <v>20</v>
      </c>
      <c r="R19" s="52" t="s">
        <v>20</v>
      </c>
      <c r="S19" s="53">
        <v>91</v>
      </c>
      <c r="T19" s="51">
        <v>40</v>
      </c>
      <c r="U19" s="51">
        <v>51</v>
      </c>
      <c r="V19" s="71">
        <v>26.2</v>
      </c>
    </row>
    <row r="20" spans="2:22" s="72" customFormat="1" ht="13.5" hidden="1" customHeight="1">
      <c r="B20" s="29" t="s">
        <v>23</v>
      </c>
      <c r="C20" s="50">
        <v>3</v>
      </c>
      <c r="D20" s="51">
        <v>3</v>
      </c>
      <c r="E20" s="52" t="s">
        <v>20</v>
      </c>
      <c r="F20" s="29">
        <v>8</v>
      </c>
      <c r="G20" s="50">
        <v>202</v>
      </c>
      <c r="H20" s="51">
        <v>107</v>
      </c>
      <c r="I20" s="52">
        <v>95</v>
      </c>
      <c r="J20" s="53">
        <v>9</v>
      </c>
      <c r="K20" s="51" t="s">
        <v>20</v>
      </c>
      <c r="L20" s="51">
        <v>9</v>
      </c>
      <c r="M20" s="51">
        <v>6</v>
      </c>
      <c r="N20" s="51">
        <v>4</v>
      </c>
      <c r="O20" s="54">
        <v>2</v>
      </c>
      <c r="P20" s="50">
        <v>4</v>
      </c>
      <c r="Q20" s="51" t="s">
        <v>20</v>
      </c>
      <c r="R20" s="52">
        <v>4</v>
      </c>
      <c r="S20" s="53">
        <v>232</v>
      </c>
      <c r="T20" s="51">
        <v>113</v>
      </c>
      <c r="U20" s="51">
        <v>119</v>
      </c>
      <c r="V20" s="71">
        <v>88.2</v>
      </c>
    </row>
    <row r="21" spans="2:22" s="72" customFormat="1" ht="13.5" hidden="1" customHeight="1">
      <c r="B21" s="35" t="s">
        <v>24</v>
      </c>
      <c r="C21" s="56">
        <v>4</v>
      </c>
      <c r="D21" s="57">
        <v>4</v>
      </c>
      <c r="E21" s="58" t="s">
        <v>20</v>
      </c>
      <c r="F21" s="35">
        <v>3</v>
      </c>
      <c r="G21" s="56">
        <v>49</v>
      </c>
      <c r="H21" s="57">
        <v>26</v>
      </c>
      <c r="I21" s="58">
        <v>23</v>
      </c>
      <c r="J21" s="59">
        <v>3</v>
      </c>
      <c r="K21" s="57" t="s">
        <v>20</v>
      </c>
      <c r="L21" s="57">
        <v>3</v>
      </c>
      <c r="M21" s="57">
        <v>6</v>
      </c>
      <c r="N21" s="57">
        <v>4</v>
      </c>
      <c r="O21" s="60">
        <v>2</v>
      </c>
      <c r="P21" s="56">
        <v>1</v>
      </c>
      <c r="Q21" s="57" t="s">
        <v>20</v>
      </c>
      <c r="R21" s="58">
        <v>1</v>
      </c>
      <c r="S21" s="59">
        <v>75</v>
      </c>
      <c r="T21" s="57">
        <v>37</v>
      </c>
      <c r="U21" s="57">
        <v>38</v>
      </c>
      <c r="V21" s="73">
        <v>42.9</v>
      </c>
    </row>
    <row r="22" spans="2:22" s="72" customFormat="1" ht="14.25" customHeight="1">
      <c r="B22" s="22" t="s">
        <v>27</v>
      </c>
      <c r="C22" s="74">
        <v>20</v>
      </c>
      <c r="D22" s="75">
        <v>20</v>
      </c>
      <c r="E22" s="76">
        <v>0</v>
      </c>
      <c r="F22" s="77">
        <v>42</v>
      </c>
      <c r="G22" s="78">
        <v>709</v>
      </c>
      <c r="H22" s="75">
        <v>373</v>
      </c>
      <c r="I22" s="79">
        <v>336</v>
      </c>
      <c r="J22" s="78">
        <v>55</v>
      </c>
      <c r="K22" s="75">
        <v>1</v>
      </c>
      <c r="L22" s="75">
        <v>54</v>
      </c>
      <c r="M22" s="80">
        <v>26</v>
      </c>
      <c r="N22" s="75">
        <v>19</v>
      </c>
      <c r="O22" s="79">
        <v>7</v>
      </c>
      <c r="P22" s="78">
        <v>4</v>
      </c>
      <c r="Q22" s="75">
        <v>0</v>
      </c>
      <c r="R22" s="79">
        <v>4</v>
      </c>
      <c r="S22" s="78">
        <v>511</v>
      </c>
      <c r="T22" s="75">
        <v>265</v>
      </c>
      <c r="U22" s="75">
        <v>246</v>
      </c>
      <c r="V22" s="81">
        <v>52.843846949327819</v>
      </c>
    </row>
    <row r="23" spans="2:22" s="72" customFormat="1" ht="14.25" customHeight="1">
      <c r="B23" s="22" t="s">
        <v>28</v>
      </c>
      <c r="C23" s="74">
        <v>20</v>
      </c>
      <c r="D23" s="75">
        <v>20</v>
      </c>
      <c r="E23" s="76">
        <v>0</v>
      </c>
      <c r="F23" s="77">
        <v>40</v>
      </c>
      <c r="G23" s="78">
        <v>582</v>
      </c>
      <c r="H23" s="75">
        <v>317</v>
      </c>
      <c r="I23" s="79">
        <v>265</v>
      </c>
      <c r="J23" s="78">
        <v>51</v>
      </c>
      <c r="K23" s="75">
        <v>1</v>
      </c>
      <c r="L23" s="75">
        <v>50</v>
      </c>
      <c r="M23" s="80">
        <v>26</v>
      </c>
      <c r="N23" s="75">
        <v>17</v>
      </c>
      <c r="O23" s="79">
        <v>9</v>
      </c>
      <c r="P23" s="78">
        <v>3</v>
      </c>
      <c r="Q23" s="75">
        <v>0</v>
      </c>
      <c r="R23" s="79">
        <v>3</v>
      </c>
      <c r="S23" s="78">
        <v>527</v>
      </c>
      <c r="T23" s="75">
        <v>269</v>
      </c>
      <c r="U23" s="75">
        <v>258</v>
      </c>
      <c r="V23" s="81">
        <v>50.095057034220538</v>
      </c>
    </row>
    <row r="24" spans="2:22" s="7" customFormat="1" ht="14.25" customHeight="1">
      <c r="B24" s="62" t="s">
        <v>29</v>
      </c>
      <c r="C24" s="63">
        <f>C25+C31+C39+C44</f>
        <v>20</v>
      </c>
      <c r="D24" s="64">
        <f t="shared" ref="D24:U24" si="3">D25+D31+D39+D44</f>
        <v>20</v>
      </c>
      <c r="E24" s="65">
        <f t="shared" si="3"/>
        <v>0</v>
      </c>
      <c r="F24" s="66">
        <f t="shared" si="3"/>
        <v>42</v>
      </c>
      <c r="G24" s="67">
        <f t="shared" si="3"/>
        <v>587</v>
      </c>
      <c r="H24" s="64">
        <f t="shared" si="3"/>
        <v>291</v>
      </c>
      <c r="I24" s="68">
        <f t="shared" si="3"/>
        <v>296</v>
      </c>
      <c r="J24" s="67">
        <f t="shared" si="3"/>
        <v>56</v>
      </c>
      <c r="K24" s="64">
        <f t="shared" si="3"/>
        <v>1</v>
      </c>
      <c r="L24" s="64">
        <f t="shared" si="3"/>
        <v>55</v>
      </c>
      <c r="M24" s="69">
        <f t="shared" si="3"/>
        <v>28</v>
      </c>
      <c r="N24" s="64">
        <f t="shared" si="3"/>
        <v>16</v>
      </c>
      <c r="O24" s="68">
        <f t="shared" si="3"/>
        <v>12</v>
      </c>
      <c r="P24" s="67">
        <f t="shared" si="3"/>
        <v>0</v>
      </c>
      <c r="Q24" s="64">
        <f t="shared" si="3"/>
        <v>0</v>
      </c>
      <c r="R24" s="68">
        <f t="shared" si="3"/>
        <v>0</v>
      </c>
      <c r="S24" s="67">
        <f t="shared" si="3"/>
        <v>416</v>
      </c>
      <c r="T24" s="64">
        <f t="shared" si="3"/>
        <v>234</v>
      </c>
      <c r="U24" s="64">
        <f t="shared" si="3"/>
        <v>182</v>
      </c>
      <c r="V24" s="70">
        <v>47.2</v>
      </c>
    </row>
    <row r="25" spans="2:22" s="7" customFormat="1" ht="13.5" hidden="1" customHeight="1">
      <c r="B25" s="29" t="s">
        <v>19</v>
      </c>
      <c r="C25" s="82">
        <f t="shared" ref="C25:C48" si="4">IF(SUM(D25:E25)=0,"-",SUM(D25:E25))</f>
        <v>5</v>
      </c>
      <c r="D25" s="51">
        <f t="shared" ref="D25:U25" si="5">SUM(D26:D30)</f>
        <v>5</v>
      </c>
      <c r="E25" s="50">
        <f t="shared" si="5"/>
        <v>0</v>
      </c>
      <c r="F25" s="53">
        <f t="shared" si="5"/>
        <v>10</v>
      </c>
      <c r="G25" s="82">
        <f>IF(SUM(H25:I25)=0,"-",SUM(H25:I25))</f>
        <v>135</v>
      </c>
      <c r="H25" s="51">
        <f t="shared" si="5"/>
        <v>66</v>
      </c>
      <c r="I25" s="50">
        <f t="shared" si="5"/>
        <v>69</v>
      </c>
      <c r="J25" s="82">
        <f t="shared" ref="J25:J48" si="6">IF(SUM(K25:L25)=0,"-",SUM(K25:L25))</f>
        <v>7</v>
      </c>
      <c r="K25" s="51">
        <f t="shared" si="5"/>
        <v>0</v>
      </c>
      <c r="L25" s="51">
        <f t="shared" si="5"/>
        <v>7</v>
      </c>
      <c r="M25" s="51">
        <f t="shared" ref="M25:M48" si="7">IF(SUM(N25:O25)=0,"-",SUM(N25:O25))</f>
        <v>11</v>
      </c>
      <c r="N25" s="51">
        <f t="shared" si="5"/>
        <v>8</v>
      </c>
      <c r="O25" s="50">
        <f t="shared" si="5"/>
        <v>3</v>
      </c>
      <c r="P25" s="82">
        <f t="shared" si="5"/>
        <v>0</v>
      </c>
      <c r="Q25" s="51">
        <f t="shared" si="5"/>
        <v>0</v>
      </c>
      <c r="R25" s="50">
        <f t="shared" si="5"/>
        <v>0</v>
      </c>
      <c r="S25" s="82">
        <f t="shared" si="5"/>
        <v>119</v>
      </c>
      <c r="T25" s="51">
        <f t="shared" si="5"/>
        <v>63</v>
      </c>
      <c r="U25" s="51">
        <f t="shared" si="5"/>
        <v>56</v>
      </c>
      <c r="V25" s="83" t="s">
        <v>20</v>
      </c>
    </row>
    <row r="26" spans="2:22" s="7" customFormat="1" ht="13.5" hidden="1" customHeight="1">
      <c r="B26" s="29" t="s">
        <v>30</v>
      </c>
      <c r="C26" s="82">
        <f t="shared" si="4"/>
        <v>1</v>
      </c>
      <c r="D26" s="51">
        <v>1</v>
      </c>
      <c r="E26" s="84">
        <v>0</v>
      </c>
      <c r="F26" s="29">
        <v>2</v>
      </c>
      <c r="G26" s="82">
        <f t="shared" ref="G26:G48" si="8">IF(SUM(H26:I26)=0,"-",SUM(H26:I26))</f>
        <v>34</v>
      </c>
      <c r="H26" s="51">
        <v>19</v>
      </c>
      <c r="I26" s="83">
        <v>15</v>
      </c>
      <c r="J26" s="82">
        <f t="shared" si="6"/>
        <v>2</v>
      </c>
      <c r="K26" s="51">
        <v>0</v>
      </c>
      <c r="L26" s="51">
        <v>2</v>
      </c>
      <c r="M26" s="51">
        <f t="shared" si="7"/>
        <v>2</v>
      </c>
      <c r="N26" s="51">
        <v>2</v>
      </c>
      <c r="O26" s="83">
        <v>0</v>
      </c>
      <c r="P26" s="82" t="str">
        <f t="shared" ref="P26:P48" si="9">IF(SUM(Q26:R26)=0,"-",SUM(Q26:R26))</f>
        <v>-</v>
      </c>
      <c r="Q26" s="51">
        <v>0</v>
      </c>
      <c r="R26" s="83">
        <v>0</v>
      </c>
      <c r="S26" s="82">
        <f t="shared" ref="S26:S48" si="10">IF(SUM(T26:U26)=0,"-",SUM(T26:U26))</f>
        <v>40</v>
      </c>
      <c r="T26" s="51">
        <v>22</v>
      </c>
      <c r="U26" s="51">
        <v>18</v>
      </c>
      <c r="V26" s="85" t="s">
        <v>20</v>
      </c>
    </row>
    <row r="27" spans="2:22" s="7" customFormat="1" ht="13.5" hidden="1" customHeight="1">
      <c r="B27" s="29" t="s">
        <v>31</v>
      </c>
      <c r="C27" s="82">
        <f t="shared" si="4"/>
        <v>1</v>
      </c>
      <c r="D27" s="51">
        <v>1</v>
      </c>
      <c r="E27" s="84">
        <v>0</v>
      </c>
      <c r="F27" s="29">
        <v>1</v>
      </c>
      <c r="G27" s="82">
        <f t="shared" si="8"/>
        <v>22</v>
      </c>
      <c r="H27" s="51">
        <v>7</v>
      </c>
      <c r="I27" s="83">
        <v>15</v>
      </c>
      <c r="J27" s="82">
        <f t="shared" si="6"/>
        <v>1</v>
      </c>
      <c r="K27" s="51">
        <v>0</v>
      </c>
      <c r="L27" s="51">
        <v>1</v>
      </c>
      <c r="M27" s="51">
        <f t="shared" si="7"/>
        <v>2</v>
      </c>
      <c r="N27" s="51">
        <v>1</v>
      </c>
      <c r="O27" s="83">
        <v>1</v>
      </c>
      <c r="P27" s="82" t="str">
        <f t="shared" si="9"/>
        <v>-</v>
      </c>
      <c r="Q27" s="51">
        <v>0</v>
      </c>
      <c r="R27" s="83">
        <v>0</v>
      </c>
      <c r="S27" s="82">
        <f t="shared" si="10"/>
        <v>14</v>
      </c>
      <c r="T27" s="51">
        <v>9</v>
      </c>
      <c r="U27" s="51">
        <v>5</v>
      </c>
      <c r="V27" s="85" t="s">
        <v>20</v>
      </c>
    </row>
    <row r="28" spans="2:22" s="7" customFormat="1" ht="13.5" hidden="1" customHeight="1">
      <c r="B28" s="29" t="s">
        <v>32</v>
      </c>
      <c r="C28" s="82">
        <f t="shared" si="4"/>
        <v>1</v>
      </c>
      <c r="D28" s="51">
        <v>1</v>
      </c>
      <c r="E28" s="84">
        <v>0</v>
      </c>
      <c r="F28" s="29">
        <v>3</v>
      </c>
      <c r="G28" s="82">
        <f t="shared" si="8"/>
        <v>22</v>
      </c>
      <c r="H28" s="51">
        <v>13</v>
      </c>
      <c r="I28" s="83">
        <v>9</v>
      </c>
      <c r="J28" s="82">
        <f t="shared" si="6"/>
        <v>1</v>
      </c>
      <c r="K28" s="51">
        <v>0</v>
      </c>
      <c r="L28" s="51">
        <v>1</v>
      </c>
      <c r="M28" s="51">
        <f t="shared" si="7"/>
        <v>2</v>
      </c>
      <c r="N28" s="51">
        <v>2</v>
      </c>
      <c r="O28" s="83">
        <v>0</v>
      </c>
      <c r="P28" s="82" t="str">
        <f t="shared" si="9"/>
        <v>-</v>
      </c>
      <c r="Q28" s="51">
        <v>0</v>
      </c>
      <c r="R28" s="83">
        <v>0</v>
      </c>
      <c r="S28" s="82">
        <f t="shared" si="10"/>
        <v>21</v>
      </c>
      <c r="T28" s="51">
        <v>12</v>
      </c>
      <c r="U28" s="51">
        <v>9</v>
      </c>
      <c r="V28" s="85" t="s">
        <v>20</v>
      </c>
    </row>
    <row r="29" spans="2:22" s="7" customFormat="1" ht="13.5" hidden="1" customHeight="1">
      <c r="B29" s="29" t="s">
        <v>33</v>
      </c>
      <c r="C29" s="82">
        <f t="shared" si="4"/>
        <v>1</v>
      </c>
      <c r="D29" s="51">
        <v>1</v>
      </c>
      <c r="E29" s="84">
        <v>0</v>
      </c>
      <c r="F29" s="29">
        <v>2</v>
      </c>
      <c r="G29" s="82">
        <f t="shared" si="8"/>
        <v>31</v>
      </c>
      <c r="H29" s="51">
        <v>15</v>
      </c>
      <c r="I29" s="83">
        <v>16</v>
      </c>
      <c r="J29" s="82">
        <f t="shared" si="6"/>
        <v>2</v>
      </c>
      <c r="K29" s="51">
        <v>0</v>
      </c>
      <c r="L29" s="51">
        <v>2</v>
      </c>
      <c r="M29" s="51">
        <f t="shared" si="7"/>
        <v>2</v>
      </c>
      <c r="N29" s="51">
        <v>1</v>
      </c>
      <c r="O29" s="83">
        <v>1</v>
      </c>
      <c r="P29" s="82" t="str">
        <f t="shared" si="9"/>
        <v>-</v>
      </c>
      <c r="Q29" s="51">
        <v>0</v>
      </c>
      <c r="R29" s="83">
        <v>0</v>
      </c>
      <c r="S29" s="82">
        <f t="shared" si="10"/>
        <v>23</v>
      </c>
      <c r="T29" s="51">
        <v>9</v>
      </c>
      <c r="U29" s="51">
        <v>14</v>
      </c>
      <c r="V29" s="85" t="s">
        <v>20</v>
      </c>
    </row>
    <row r="30" spans="2:22" s="7" customFormat="1" ht="13.5" hidden="1" customHeight="1">
      <c r="B30" s="29" t="s">
        <v>34</v>
      </c>
      <c r="C30" s="82">
        <f t="shared" si="4"/>
        <v>1</v>
      </c>
      <c r="D30" s="51">
        <v>1</v>
      </c>
      <c r="E30" s="84">
        <v>0</v>
      </c>
      <c r="F30" s="29">
        <v>2</v>
      </c>
      <c r="G30" s="82">
        <f t="shared" si="8"/>
        <v>26</v>
      </c>
      <c r="H30" s="51">
        <v>12</v>
      </c>
      <c r="I30" s="83">
        <v>14</v>
      </c>
      <c r="J30" s="82">
        <f t="shared" si="6"/>
        <v>1</v>
      </c>
      <c r="K30" s="51">
        <v>0</v>
      </c>
      <c r="L30" s="51">
        <v>1</v>
      </c>
      <c r="M30" s="51">
        <f t="shared" si="7"/>
        <v>3</v>
      </c>
      <c r="N30" s="51">
        <v>2</v>
      </c>
      <c r="O30" s="83">
        <v>1</v>
      </c>
      <c r="P30" s="82" t="str">
        <f t="shared" si="9"/>
        <v>-</v>
      </c>
      <c r="Q30" s="51">
        <v>0</v>
      </c>
      <c r="R30" s="83">
        <v>0</v>
      </c>
      <c r="S30" s="82">
        <f t="shared" si="10"/>
        <v>21</v>
      </c>
      <c r="T30" s="51">
        <v>11</v>
      </c>
      <c r="U30" s="51">
        <v>10</v>
      </c>
      <c r="V30" s="85" t="s">
        <v>20</v>
      </c>
    </row>
    <row r="31" spans="2:22" s="7" customFormat="1" ht="13.5" hidden="1" customHeight="1">
      <c r="B31" s="29" t="s">
        <v>21</v>
      </c>
      <c r="C31" s="82">
        <f>SUM(C32:C38)</f>
        <v>7</v>
      </c>
      <c r="D31" s="51">
        <f t="shared" ref="D31:U31" si="11">SUM(D32:D38)</f>
        <v>7</v>
      </c>
      <c r="E31" s="50">
        <f t="shared" si="11"/>
        <v>0</v>
      </c>
      <c r="F31" s="53">
        <f t="shared" si="11"/>
        <v>19</v>
      </c>
      <c r="G31" s="82">
        <f t="shared" si="11"/>
        <v>210</v>
      </c>
      <c r="H31" s="51">
        <f t="shared" si="11"/>
        <v>105</v>
      </c>
      <c r="I31" s="50">
        <f t="shared" si="11"/>
        <v>105</v>
      </c>
      <c r="J31" s="82">
        <f t="shared" si="11"/>
        <v>33</v>
      </c>
      <c r="K31" s="51">
        <f t="shared" si="11"/>
        <v>1</v>
      </c>
      <c r="L31" s="51">
        <f t="shared" si="11"/>
        <v>32</v>
      </c>
      <c r="M31" s="51">
        <f t="shared" si="11"/>
        <v>0</v>
      </c>
      <c r="N31" s="51">
        <f t="shared" si="11"/>
        <v>0</v>
      </c>
      <c r="O31" s="50">
        <f t="shared" si="11"/>
        <v>0</v>
      </c>
      <c r="P31" s="82">
        <f t="shared" si="11"/>
        <v>0</v>
      </c>
      <c r="Q31" s="51">
        <f t="shared" si="11"/>
        <v>0</v>
      </c>
      <c r="R31" s="50">
        <f t="shared" si="11"/>
        <v>0</v>
      </c>
      <c r="S31" s="82">
        <f t="shared" si="11"/>
        <v>84</v>
      </c>
      <c r="T31" s="51">
        <f t="shared" si="11"/>
        <v>50</v>
      </c>
      <c r="U31" s="51">
        <f t="shared" si="11"/>
        <v>34</v>
      </c>
      <c r="V31" s="83" t="s">
        <v>20</v>
      </c>
    </row>
    <row r="32" spans="2:22" s="7" customFormat="1" ht="13.5" hidden="1" customHeight="1">
      <c r="B32" s="29" t="s">
        <v>35</v>
      </c>
      <c r="C32" s="82">
        <f t="shared" si="4"/>
        <v>1</v>
      </c>
      <c r="D32" s="51">
        <v>1</v>
      </c>
      <c r="E32" s="84">
        <v>0</v>
      </c>
      <c r="F32" s="29">
        <v>3</v>
      </c>
      <c r="G32" s="82">
        <f t="shared" si="8"/>
        <v>21</v>
      </c>
      <c r="H32" s="51">
        <v>10</v>
      </c>
      <c r="I32" s="83">
        <v>11</v>
      </c>
      <c r="J32" s="82">
        <f t="shared" si="6"/>
        <v>4</v>
      </c>
      <c r="K32" s="51">
        <v>0</v>
      </c>
      <c r="L32" s="51">
        <v>4</v>
      </c>
      <c r="M32" s="86" t="str">
        <f>IF(SUM(N32:O32)=0,"-",SUM(N32:O32))</f>
        <v>-</v>
      </c>
      <c r="N32" s="51">
        <v>0</v>
      </c>
      <c r="O32" s="83">
        <v>0</v>
      </c>
      <c r="P32" s="82" t="str">
        <f t="shared" si="9"/>
        <v>-</v>
      </c>
      <c r="Q32" s="51">
        <v>0</v>
      </c>
      <c r="R32" s="83">
        <v>0</v>
      </c>
      <c r="S32" s="82">
        <f t="shared" si="10"/>
        <v>15</v>
      </c>
      <c r="T32" s="51">
        <v>8</v>
      </c>
      <c r="U32" s="51">
        <v>7</v>
      </c>
      <c r="V32" s="85" t="s">
        <v>20</v>
      </c>
    </row>
    <row r="33" spans="2:22" s="7" customFormat="1" ht="13.5" hidden="1" customHeight="1">
      <c r="B33" s="29" t="s">
        <v>36</v>
      </c>
      <c r="C33" s="82">
        <f t="shared" si="4"/>
        <v>1</v>
      </c>
      <c r="D33" s="51">
        <v>1</v>
      </c>
      <c r="E33" s="84">
        <v>0</v>
      </c>
      <c r="F33" s="29">
        <v>3</v>
      </c>
      <c r="G33" s="82">
        <f t="shared" si="8"/>
        <v>31</v>
      </c>
      <c r="H33" s="51">
        <v>14</v>
      </c>
      <c r="I33" s="83">
        <v>17</v>
      </c>
      <c r="J33" s="82">
        <f t="shared" si="6"/>
        <v>5</v>
      </c>
      <c r="K33" s="51">
        <v>0</v>
      </c>
      <c r="L33" s="51">
        <v>5</v>
      </c>
      <c r="M33" s="51" t="str">
        <f t="shared" si="7"/>
        <v>-</v>
      </c>
      <c r="N33" s="51">
        <v>0</v>
      </c>
      <c r="O33" s="83">
        <v>0</v>
      </c>
      <c r="P33" s="82" t="str">
        <f t="shared" si="9"/>
        <v>-</v>
      </c>
      <c r="Q33" s="51">
        <v>0</v>
      </c>
      <c r="R33" s="83">
        <v>0</v>
      </c>
      <c r="S33" s="82">
        <f t="shared" si="10"/>
        <v>9</v>
      </c>
      <c r="T33" s="51">
        <v>4</v>
      </c>
      <c r="U33" s="51">
        <v>5</v>
      </c>
      <c r="V33" s="85" t="s">
        <v>20</v>
      </c>
    </row>
    <row r="34" spans="2:22" s="7" customFormat="1" ht="13.5" hidden="1" customHeight="1">
      <c r="B34" s="29" t="s">
        <v>37</v>
      </c>
      <c r="C34" s="82">
        <f t="shared" si="4"/>
        <v>1</v>
      </c>
      <c r="D34" s="51">
        <v>1</v>
      </c>
      <c r="E34" s="84">
        <v>0</v>
      </c>
      <c r="F34" s="29">
        <v>4</v>
      </c>
      <c r="G34" s="82">
        <f t="shared" si="8"/>
        <v>60</v>
      </c>
      <c r="H34" s="51">
        <v>28</v>
      </c>
      <c r="I34" s="83">
        <v>32</v>
      </c>
      <c r="J34" s="82">
        <f t="shared" si="6"/>
        <v>9</v>
      </c>
      <c r="K34" s="51">
        <v>0</v>
      </c>
      <c r="L34" s="51">
        <v>9</v>
      </c>
      <c r="M34" s="51" t="str">
        <f t="shared" si="7"/>
        <v>-</v>
      </c>
      <c r="N34" s="51">
        <v>0</v>
      </c>
      <c r="O34" s="83">
        <v>0</v>
      </c>
      <c r="P34" s="82" t="str">
        <f t="shared" si="9"/>
        <v>-</v>
      </c>
      <c r="Q34" s="51">
        <v>0</v>
      </c>
      <c r="R34" s="83">
        <v>0</v>
      </c>
      <c r="S34" s="82">
        <f t="shared" si="10"/>
        <v>21</v>
      </c>
      <c r="T34" s="51">
        <v>14</v>
      </c>
      <c r="U34" s="51">
        <v>7</v>
      </c>
      <c r="V34" s="85" t="s">
        <v>20</v>
      </c>
    </row>
    <row r="35" spans="2:22" s="7" customFormat="1" ht="13.5" hidden="1" customHeight="1">
      <c r="B35" s="29" t="s">
        <v>38</v>
      </c>
      <c r="C35" s="82">
        <f t="shared" si="4"/>
        <v>1</v>
      </c>
      <c r="D35" s="51">
        <v>1</v>
      </c>
      <c r="E35" s="84">
        <v>0</v>
      </c>
      <c r="F35" s="29">
        <v>3</v>
      </c>
      <c r="G35" s="82">
        <f t="shared" si="8"/>
        <v>9</v>
      </c>
      <c r="H35" s="51">
        <v>6</v>
      </c>
      <c r="I35" s="83">
        <v>3</v>
      </c>
      <c r="J35" s="82">
        <f t="shared" si="6"/>
        <v>2</v>
      </c>
      <c r="K35" s="51">
        <v>0</v>
      </c>
      <c r="L35" s="51">
        <v>2</v>
      </c>
      <c r="M35" s="51" t="str">
        <f t="shared" si="7"/>
        <v>-</v>
      </c>
      <c r="N35" s="51">
        <v>0</v>
      </c>
      <c r="O35" s="83">
        <v>0</v>
      </c>
      <c r="P35" s="82" t="str">
        <f t="shared" si="9"/>
        <v>-</v>
      </c>
      <c r="Q35" s="51">
        <v>0</v>
      </c>
      <c r="R35" s="83">
        <v>0</v>
      </c>
      <c r="S35" s="82" t="str">
        <f t="shared" si="10"/>
        <v>-</v>
      </c>
      <c r="T35" s="51">
        <v>0</v>
      </c>
      <c r="U35" s="51">
        <v>0</v>
      </c>
      <c r="V35" s="85" t="s">
        <v>20</v>
      </c>
    </row>
    <row r="36" spans="2:22" s="7" customFormat="1" ht="13.5" hidden="1" customHeight="1">
      <c r="B36" s="29" t="s">
        <v>39</v>
      </c>
      <c r="C36" s="82">
        <f t="shared" si="4"/>
        <v>1</v>
      </c>
      <c r="D36" s="51">
        <v>1</v>
      </c>
      <c r="E36" s="84">
        <v>0</v>
      </c>
      <c r="F36" s="29">
        <v>3</v>
      </c>
      <c r="G36" s="82">
        <f t="shared" si="8"/>
        <v>56</v>
      </c>
      <c r="H36" s="51">
        <v>34</v>
      </c>
      <c r="I36" s="83">
        <v>22</v>
      </c>
      <c r="J36" s="82">
        <f t="shared" si="6"/>
        <v>7</v>
      </c>
      <c r="K36" s="51">
        <v>0</v>
      </c>
      <c r="L36" s="51">
        <v>7</v>
      </c>
      <c r="M36" s="51" t="str">
        <f t="shared" si="7"/>
        <v>-</v>
      </c>
      <c r="N36" s="51">
        <v>0</v>
      </c>
      <c r="O36" s="83">
        <v>0</v>
      </c>
      <c r="P36" s="82" t="str">
        <f t="shared" si="9"/>
        <v>-</v>
      </c>
      <c r="Q36" s="51">
        <v>0</v>
      </c>
      <c r="R36" s="83">
        <v>0</v>
      </c>
      <c r="S36" s="82">
        <f t="shared" si="10"/>
        <v>20</v>
      </c>
      <c r="T36" s="51">
        <v>14</v>
      </c>
      <c r="U36" s="51">
        <v>6</v>
      </c>
      <c r="V36" s="85" t="s">
        <v>20</v>
      </c>
    </row>
    <row r="37" spans="2:22" s="7" customFormat="1" ht="13.5" hidden="1" customHeight="1">
      <c r="B37" s="29" t="s">
        <v>40</v>
      </c>
      <c r="C37" s="82">
        <f t="shared" si="4"/>
        <v>1</v>
      </c>
      <c r="D37" s="51">
        <v>1</v>
      </c>
      <c r="E37" s="84">
        <v>0</v>
      </c>
      <c r="F37" s="29">
        <v>0</v>
      </c>
      <c r="G37" s="87" t="str">
        <f>IF(SUM(H37:I37)=0,"-",SUM(H37:I37))</f>
        <v>-</v>
      </c>
      <c r="H37" s="51">
        <v>0</v>
      </c>
      <c r="I37" s="83">
        <v>0</v>
      </c>
      <c r="J37" s="82" t="str">
        <f t="shared" si="6"/>
        <v>-</v>
      </c>
      <c r="K37" s="51">
        <v>0</v>
      </c>
      <c r="L37" s="51">
        <v>0</v>
      </c>
      <c r="M37" s="51" t="str">
        <f t="shared" si="7"/>
        <v>-</v>
      </c>
      <c r="N37" s="51">
        <v>0</v>
      </c>
      <c r="O37" s="83">
        <v>0</v>
      </c>
      <c r="P37" s="82" t="str">
        <f t="shared" si="9"/>
        <v>-</v>
      </c>
      <c r="Q37" s="51">
        <v>0</v>
      </c>
      <c r="R37" s="83">
        <v>0</v>
      </c>
      <c r="S37" s="82" t="str">
        <f t="shared" si="10"/>
        <v>-</v>
      </c>
      <c r="T37" s="51">
        <v>0</v>
      </c>
      <c r="U37" s="51">
        <v>0</v>
      </c>
      <c r="V37" s="85" t="s">
        <v>20</v>
      </c>
    </row>
    <row r="38" spans="2:22" s="7" customFormat="1" ht="13.5" hidden="1" customHeight="1">
      <c r="B38" s="29" t="s">
        <v>41</v>
      </c>
      <c r="C38" s="82">
        <f t="shared" si="4"/>
        <v>1</v>
      </c>
      <c r="D38" s="51">
        <v>1</v>
      </c>
      <c r="E38" s="84">
        <v>0</v>
      </c>
      <c r="F38" s="29">
        <v>3</v>
      </c>
      <c r="G38" s="82">
        <f t="shared" si="8"/>
        <v>33</v>
      </c>
      <c r="H38" s="51">
        <v>13</v>
      </c>
      <c r="I38" s="83">
        <v>20</v>
      </c>
      <c r="J38" s="82">
        <f t="shared" si="6"/>
        <v>6</v>
      </c>
      <c r="K38" s="51">
        <v>1</v>
      </c>
      <c r="L38" s="51">
        <v>5</v>
      </c>
      <c r="M38" s="51" t="str">
        <f t="shared" si="7"/>
        <v>-</v>
      </c>
      <c r="N38" s="51">
        <v>0</v>
      </c>
      <c r="O38" s="83">
        <v>0</v>
      </c>
      <c r="P38" s="82" t="str">
        <f t="shared" si="9"/>
        <v>-</v>
      </c>
      <c r="Q38" s="51">
        <v>0</v>
      </c>
      <c r="R38" s="83">
        <v>0</v>
      </c>
      <c r="S38" s="82">
        <f t="shared" si="10"/>
        <v>19</v>
      </c>
      <c r="T38" s="51">
        <v>10</v>
      </c>
      <c r="U38" s="51">
        <v>9</v>
      </c>
      <c r="V38" s="85" t="s">
        <v>20</v>
      </c>
    </row>
    <row r="39" spans="2:22" s="7" customFormat="1" ht="13.5" hidden="1" customHeight="1">
      <c r="B39" s="29" t="s">
        <v>23</v>
      </c>
      <c r="C39" s="82">
        <f>SUM(C40:C43)</f>
        <v>4</v>
      </c>
      <c r="D39" s="51">
        <f t="shared" ref="D39:U39" si="12">SUM(D40:D43)</f>
        <v>4</v>
      </c>
      <c r="E39" s="50">
        <f t="shared" si="12"/>
        <v>0</v>
      </c>
      <c r="F39" s="53">
        <f t="shared" si="12"/>
        <v>10</v>
      </c>
      <c r="G39" s="82">
        <f t="shared" si="12"/>
        <v>193</v>
      </c>
      <c r="H39" s="51">
        <f t="shared" si="12"/>
        <v>95</v>
      </c>
      <c r="I39" s="50">
        <f t="shared" si="12"/>
        <v>98</v>
      </c>
      <c r="J39" s="82">
        <f t="shared" si="12"/>
        <v>13</v>
      </c>
      <c r="K39" s="51">
        <f t="shared" si="12"/>
        <v>0</v>
      </c>
      <c r="L39" s="51">
        <f t="shared" si="12"/>
        <v>13</v>
      </c>
      <c r="M39" s="51">
        <f t="shared" si="12"/>
        <v>10</v>
      </c>
      <c r="N39" s="51">
        <f t="shared" si="12"/>
        <v>4</v>
      </c>
      <c r="O39" s="50">
        <f t="shared" si="12"/>
        <v>6</v>
      </c>
      <c r="P39" s="82">
        <f t="shared" si="12"/>
        <v>0</v>
      </c>
      <c r="Q39" s="51">
        <f t="shared" si="12"/>
        <v>0</v>
      </c>
      <c r="R39" s="50">
        <f t="shared" si="12"/>
        <v>0</v>
      </c>
      <c r="S39" s="82">
        <f t="shared" si="12"/>
        <v>163</v>
      </c>
      <c r="T39" s="51">
        <f t="shared" si="12"/>
        <v>98</v>
      </c>
      <c r="U39" s="51">
        <f t="shared" si="12"/>
        <v>65</v>
      </c>
      <c r="V39" s="83" t="s">
        <v>20</v>
      </c>
    </row>
    <row r="40" spans="2:22" s="7" customFormat="1" ht="13.5" hidden="1" customHeight="1">
      <c r="B40" s="29" t="s">
        <v>42</v>
      </c>
      <c r="C40" s="82">
        <f t="shared" si="4"/>
        <v>1</v>
      </c>
      <c r="D40" s="51">
        <v>1</v>
      </c>
      <c r="E40" s="84">
        <v>0</v>
      </c>
      <c r="F40" s="29">
        <v>3</v>
      </c>
      <c r="G40" s="82">
        <f t="shared" si="8"/>
        <v>70</v>
      </c>
      <c r="H40" s="51">
        <v>29</v>
      </c>
      <c r="I40" s="83">
        <v>41</v>
      </c>
      <c r="J40" s="82">
        <f t="shared" si="6"/>
        <v>4</v>
      </c>
      <c r="K40" s="51">
        <v>0</v>
      </c>
      <c r="L40" s="51">
        <v>4</v>
      </c>
      <c r="M40" s="51">
        <f t="shared" si="7"/>
        <v>4</v>
      </c>
      <c r="N40" s="51">
        <v>2</v>
      </c>
      <c r="O40" s="83">
        <v>2</v>
      </c>
      <c r="P40" s="82" t="str">
        <f t="shared" si="9"/>
        <v>-</v>
      </c>
      <c r="Q40" s="51">
        <v>0</v>
      </c>
      <c r="R40" s="83">
        <v>0</v>
      </c>
      <c r="S40" s="82">
        <f t="shared" si="10"/>
        <v>60</v>
      </c>
      <c r="T40" s="51">
        <v>34</v>
      </c>
      <c r="U40" s="51">
        <v>26</v>
      </c>
      <c r="V40" s="85" t="s">
        <v>20</v>
      </c>
    </row>
    <row r="41" spans="2:22" s="7" customFormat="1" ht="13.5" hidden="1" customHeight="1">
      <c r="B41" s="29" t="s">
        <v>43</v>
      </c>
      <c r="C41" s="82">
        <f t="shared" si="4"/>
        <v>1</v>
      </c>
      <c r="D41" s="51">
        <v>1</v>
      </c>
      <c r="E41" s="84">
        <v>0</v>
      </c>
      <c r="F41" s="29">
        <v>2</v>
      </c>
      <c r="G41" s="82">
        <f t="shared" si="8"/>
        <v>32</v>
      </c>
      <c r="H41" s="51">
        <v>19</v>
      </c>
      <c r="I41" s="83">
        <v>13</v>
      </c>
      <c r="J41" s="82">
        <f t="shared" si="6"/>
        <v>3</v>
      </c>
      <c r="K41" s="51">
        <v>0</v>
      </c>
      <c r="L41" s="51">
        <v>3</v>
      </c>
      <c r="M41" s="51">
        <f t="shared" si="7"/>
        <v>2</v>
      </c>
      <c r="N41" s="51">
        <v>0</v>
      </c>
      <c r="O41" s="83">
        <v>2</v>
      </c>
      <c r="P41" s="82" t="str">
        <f t="shared" si="9"/>
        <v>-</v>
      </c>
      <c r="Q41" s="51">
        <v>0</v>
      </c>
      <c r="R41" s="83">
        <v>0</v>
      </c>
      <c r="S41" s="82">
        <f t="shared" si="10"/>
        <v>36</v>
      </c>
      <c r="T41" s="51">
        <v>25</v>
      </c>
      <c r="U41" s="51">
        <v>11</v>
      </c>
      <c r="V41" s="85" t="s">
        <v>20</v>
      </c>
    </row>
    <row r="42" spans="2:22" s="7" customFormat="1" ht="13.5" hidden="1" customHeight="1">
      <c r="B42" s="29" t="s">
        <v>44</v>
      </c>
      <c r="C42" s="82">
        <f t="shared" si="4"/>
        <v>1</v>
      </c>
      <c r="D42" s="51">
        <v>1</v>
      </c>
      <c r="E42" s="84">
        <v>0</v>
      </c>
      <c r="F42" s="29">
        <v>2</v>
      </c>
      <c r="G42" s="82">
        <f t="shared" si="8"/>
        <v>33</v>
      </c>
      <c r="H42" s="51">
        <v>14</v>
      </c>
      <c r="I42" s="83">
        <v>19</v>
      </c>
      <c r="J42" s="82">
        <f t="shared" si="6"/>
        <v>2</v>
      </c>
      <c r="K42" s="51">
        <v>0</v>
      </c>
      <c r="L42" s="51">
        <v>2</v>
      </c>
      <c r="M42" s="51">
        <f t="shared" si="7"/>
        <v>2</v>
      </c>
      <c r="N42" s="51">
        <v>1</v>
      </c>
      <c r="O42" s="83">
        <v>1</v>
      </c>
      <c r="P42" s="82" t="str">
        <f t="shared" si="9"/>
        <v>-</v>
      </c>
      <c r="Q42" s="51">
        <v>0</v>
      </c>
      <c r="R42" s="83">
        <v>0</v>
      </c>
      <c r="S42" s="82">
        <f t="shared" si="10"/>
        <v>31</v>
      </c>
      <c r="T42" s="51">
        <v>22</v>
      </c>
      <c r="U42" s="51">
        <v>9</v>
      </c>
      <c r="V42" s="85" t="s">
        <v>20</v>
      </c>
    </row>
    <row r="43" spans="2:22" s="7" customFormat="1" ht="13.5" hidden="1" customHeight="1">
      <c r="B43" s="29" t="s">
        <v>45</v>
      </c>
      <c r="C43" s="82">
        <f t="shared" si="4"/>
        <v>1</v>
      </c>
      <c r="D43" s="51">
        <v>1</v>
      </c>
      <c r="E43" s="84">
        <v>0</v>
      </c>
      <c r="F43" s="29">
        <v>3</v>
      </c>
      <c r="G43" s="82">
        <f t="shared" si="8"/>
        <v>58</v>
      </c>
      <c r="H43" s="51">
        <v>33</v>
      </c>
      <c r="I43" s="83">
        <v>25</v>
      </c>
      <c r="J43" s="82">
        <f t="shared" si="6"/>
        <v>4</v>
      </c>
      <c r="K43" s="51">
        <v>0</v>
      </c>
      <c r="L43" s="51">
        <v>4</v>
      </c>
      <c r="M43" s="51">
        <f t="shared" si="7"/>
        <v>2</v>
      </c>
      <c r="N43" s="51">
        <v>1</v>
      </c>
      <c r="O43" s="83">
        <v>1</v>
      </c>
      <c r="P43" s="82" t="str">
        <f t="shared" si="9"/>
        <v>-</v>
      </c>
      <c r="Q43" s="51">
        <v>0</v>
      </c>
      <c r="R43" s="83">
        <v>0</v>
      </c>
      <c r="S43" s="82">
        <f t="shared" si="10"/>
        <v>36</v>
      </c>
      <c r="T43" s="51">
        <v>17</v>
      </c>
      <c r="U43" s="51">
        <v>19</v>
      </c>
      <c r="V43" s="85" t="s">
        <v>20</v>
      </c>
    </row>
    <row r="44" spans="2:22" s="7" customFormat="1" ht="13.5" hidden="1" customHeight="1">
      <c r="B44" s="35" t="s">
        <v>24</v>
      </c>
      <c r="C44" s="88">
        <f>SUM(C45:C48)</f>
        <v>4</v>
      </c>
      <c r="D44" s="57">
        <f t="shared" ref="D44:U44" si="13">SUM(D45:D48)</f>
        <v>4</v>
      </c>
      <c r="E44" s="56">
        <f t="shared" si="13"/>
        <v>0</v>
      </c>
      <c r="F44" s="59">
        <f t="shared" si="13"/>
        <v>3</v>
      </c>
      <c r="G44" s="88">
        <f t="shared" si="13"/>
        <v>49</v>
      </c>
      <c r="H44" s="57">
        <f t="shared" si="13"/>
        <v>25</v>
      </c>
      <c r="I44" s="56">
        <f t="shared" si="13"/>
        <v>24</v>
      </c>
      <c r="J44" s="88">
        <f t="shared" si="13"/>
        <v>3</v>
      </c>
      <c r="K44" s="57">
        <f t="shared" si="13"/>
        <v>0</v>
      </c>
      <c r="L44" s="57">
        <f t="shared" si="13"/>
        <v>3</v>
      </c>
      <c r="M44" s="57">
        <f t="shared" si="13"/>
        <v>7</v>
      </c>
      <c r="N44" s="57">
        <f t="shared" si="13"/>
        <v>4</v>
      </c>
      <c r="O44" s="56">
        <f t="shared" si="13"/>
        <v>3</v>
      </c>
      <c r="P44" s="88">
        <f t="shared" si="13"/>
        <v>0</v>
      </c>
      <c r="Q44" s="57">
        <f t="shared" si="13"/>
        <v>0</v>
      </c>
      <c r="R44" s="56">
        <f t="shared" si="13"/>
        <v>0</v>
      </c>
      <c r="S44" s="88">
        <f t="shared" si="13"/>
        <v>50</v>
      </c>
      <c r="T44" s="57">
        <f t="shared" si="13"/>
        <v>23</v>
      </c>
      <c r="U44" s="57">
        <f t="shared" si="13"/>
        <v>27</v>
      </c>
      <c r="V44" s="89" t="s">
        <v>20</v>
      </c>
    </row>
    <row r="45" spans="2:22" s="7" customFormat="1" ht="13.5" hidden="1" customHeight="1">
      <c r="B45" s="90" t="s">
        <v>46</v>
      </c>
      <c r="C45" s="82">
        <f t="shared" si="4"/>
        <v>1</v>
      </c>
      <c r="D45" s="51">
        <v>1</v>
      </c>
      <c r="E45" s="84">
        <v>0</v>
      </c>
      <c r="F45" s="29">
        <v>1</v>
      </c>
      <c r="G45" s="82">
        <f t="shared" si="8"/>
        <v>27</v>
      </c>
      <c r="H45" s="51">
        <v>13</v>
      </c>
      <c r="I45" s="83">
        <v>14</v>
      </c>
      <c r="J45" s="82">
        <f t="shared" si="6"/>
        <v>1</v>
      </c>
      <c r="K45" s="51">
        <v>0</v>
      </c>
      <c r="L45" s="51">
        <v>1</v>
      </c>
      <c r="M45" s="51">
        <f t="shared" si="7"/>
        <v>3</v>
      </c>
      <c r="N45" s="51">
        <v>1</v>
      </c>
      <c r="O45" s="83">
        <v>2</v>
      </c>
      <c r="P45" s="82" t="str">
        <f t="shared" si="9"/>
        <v>-</v>
      </c>
      <c r="Q45" s="51">
        <v>0</v>
      </c>
      <c r="R45" s="83">
        <v>0</v>
      </c>
      <c r="S45" s="82">
        <f t="shared" si="10"/>
        <v>30</v>
      </c>
      <c r="T45" s="51">
        <v>13</v>
      </c>
      <c r="U45" s="51">
        <v>17</v>
      </c>
      <c r="V45" s="85" t="s">
        <v>20</v>
      </c>
    </row>
    <row r="46" spans="2:22" s="7" customFormat="1" ht="13.5" hidden="1" customHeight="1">
      <c r="B46" s="90" t="s">
        <v>47</v>
      </c>
      <c r="C46" s="82">
        <f t="shared" si="4"/>
        <v>1</v>
      </c>
      <c r="D46" s="51">
        <v>1</v>
      </c>
      <c r="E46" s="84">
        <v>0</v>
      </c>
      <c r="F46" s="29">
        <v>1</v>
      </c>
      <c r="G46" s="82">
        <f t="shared" si="8"/>
        <v>9</v>
      </c>
      <c r="H46" s="51">
        <v>6</v>
      </c>
      <c r="I46" s="83">
        <v>3</v>
      </c>
      <c r="J46" s="82">
        <f t="shared" si="6"/>
        <v>1</v>
      </c>
      <c r="K46" s="51">
        <v>0</v>
      </c>
      <c r="L46" s="51">
        <v>1</v>
      </c>
      <c r="M46" s="51">
        <f t="shared" si="7"/>
        <v>2</v>
      </c>
      <c r="N46" s="51">
        <v>1</v>
      </c>
      <c r="O46" s="83">
        <v>1</v>
      </c>
      <c r="P46" s="82" t="str">
        <f t="shared" si="9"/>
        <v>-</v>
      </c>
      <c r="Q46" s="51">
        <v>0</v>
      </c>
      <c r="R46" s="83">
        <v>0</v>
      </c>
      <c r="S46" s="82">
        <f t="shared" si="10"/>
        <v>10</v>
      </c>
      <c r="T46" s="51">
        <v>6</v>
      </c>
      <c r="U46" s="51">
        <v>4</v>
      </c>
      <c r="V46" s="85" t="s">
        <v>20</v>
      </c>
    </row>
    <row r="47" spans="2:22" s="7" customFormat="1" ht="13.5" hidden="1" customHeight="1">
      <c r="B47" s="90" t="s">
        <v>48</v>
      </c>
      <c r="C47" s="82">
        <f t="shared" si="4"/>
        <v>1</v>
      </c>
      <c r="D47" s="51">
        <v>1</v>
      </c>
      <c r="E47" s="84">
        <v>0</v>
      </c>
      <c r="F47" s="29">
        <v>0</v>
      </c>
      <c r="G47" s="82" t="str">
        <f t="shared" si="8"/>
        <v>-</v>
      </c>
      <c r="H47" s="51">
        <v>0</v>
      </c>
      <c r="I47" s="83">
        <v>0</v>
      </c>
      <c r="J47" s="82" t="str">
        <f t="shared" si="6"/>
        <v>-</v>
      </c>
      <c r="K47" s="51">
        <v>0</v>
      </c>
      <c r="L47" s="51">
        <v>0</v>
      </c>
      <c r="M47" s="51" t="str">
        <f t="shared" si="7"/>
        <v>-</v>
      </c>
      <c r="N47" s="51">
        <v>0</v>
      </c>
      <c r="O47" s="83">
        <v>0</v>
      </c>
      <c r="P47" s="82" t="str">
        <f t="shared" si="9"/>
        <v>-</v>
      </c>
      <c r="Q47" s="51">
        <v>0</v>
      </c>
      <c r="R47" s="83">
        <v>0</v>
      </c>
      <c r="S47" s="82">
        <f t="shared" si="10"/>
        <v>4</v>
      </c>
      <c r="T47" s="51">
        <v>0</v>
      </c>
      <c r="U47" s="51">
        <v>4</v>
      </c>
      <c r="V47" s="85" t="s">
        <v>20</v>
      </c>
    </row>
    <row r="48" spans="2:22" s="7" customFormat="1" ht="13.5" hidden="1" customHeight="1">
      <c r="B48" s="91" t="s">
        <v>49</v>
      </c>
      <c r="C48" s="88">
        <f t="shared" si="4"/>
        <v>1</v>
      </c>
      <c r="D48" s="57">
        <v>1</v>
      </c>
      <c r="E48" s="92">
        <v>0</v>
      </c>
      <c r="F48" s="35">
        <v>1</v>
      </c>
      <c r="G48" s="88">
        <f t="shared" si="8"/>
        <v>13</v>
      </c>
      <c r="H48" s="57">
        <v>6</v>
      </c>
      <c r="I48" s="89">
        <v>7</v>
      </c>
      <c r="J48" s="88">
        <f t="shared" si="6"/>
        <v>1</v>
      </c>
      <c r="K48" s="57">
        <v>0</v>
      </c>
      <c r="L48" s="57">
        <v>1</v>
      </c>
      <c r="M48" s="57">
        <f t="shared" si="7"/>
        <v>2</v>
      </c>
      <c r="N48" s="57">
        <v>2</v>
      </c>
      <c r="O48" s="89">
        <v>0</v>
      </c>
      <c r="P48" s="88" t="str">
        <f t="shared" si="9"/>
        <v>-</v>
      </c>
      <c r="Q48" s="57">
        <v>0</v>
      </c>
      <c r="R48" s="89">
        <v>0</v>
      </c>
      <c r="S48" s="88">
        <f t="shared" si="10"/>
        <v>6</v>
      </c>
      <c r="T48" s="57">
        <v>4</v>
      </c>
      <c r="U48" s="57">
        <v>2</v>
      </c>
      <c r="V48" s="93" t="s">
        <v>20</v>
      </c>
    </row>
    <row r="49" spans="2:22" s="7" customFormat="1" ht="14.25" customHeight="1">
      <c r="B49" s="62" t="s">
        <v>50</v>
      </c>
      <c r="C49" s="63">
        <f>C50+C56+C64+C69</f>
        <v>20</v>
      </c>
      <c r="D49" s="64">
        <f t="shared" ref="D49:T49" si="14">D50+D56+D64+D69</f>
        <v>20</v>
      </c>
      <c r="E49" s="65">
        <f t="shared" si="14"/>
        <v>0</v>
      </c>
      <c r="F49" s="66">
        <f t="shared" si="14"/>
        <v>38</v>
      </c>
      <c r="G49" s="67">
        <f t="shared" si="14"/>
        <v>563</v>
      </c>
      <c r="H49" s="64">
        <f t="shared" si="14"/>
        <v>280</v>
      </c>
      <c r="I49" s="68">
        <f t="shared" si="14"/>
        <v>283</v>
      </c>
      <c r="J49" s="67">
        <f t="shared" si="14"/>
        <v>50</v>
      </c>
      <c r="K49" s="64">
        <f t="shared" si="14"/>
        <v>2</v>
      </c>
      <c r="L49" s="64">
        <f t="shared" si="14"/>
        <v>48</v>
      </c>
      <c r="M49" s="69">
        <f t="shared" si="14"/>
        <v>23</v>
      </c>
      <c r="N49" s="64">
        <f t="shared" si="14"/>
        <v>17</v>
      </c>
      <c r="O49" s="68">
        <f t="shared" si="14"/>
        <v>6</v>
      </c>
      <c r="P49" s="67">
        <f t="shared" si="14"/>
        <v>0</v>
      </c>
      <c r="Q49" s="64">
        <f t="shared" si="14"/>
        <v>0</v>
      </c>
      <c r="R49" s="68">
        <f t="shared" si="14"/>
        <v>0</v>
      </c>
      <c r="S49" s="67">
        <f t="shared" si="14"/>
        <v>422</v>
      </c>
      <c r="T49" s="64">
        <f t="shared" si="14"/>
        <v>215</v>
      </c>
      <c r="U49" s="64">
        <f>U50+U56+U64+U69</f>
        <v>207</v>
      </c>
      <c r="V49" s="70">
        <v>45</v>
      </c>
    </row>
    <row r="50" spans="2:22" s="7" customFormat="1" ht="13.5" hidden="1" customHeight="1">
      <c r="B50" s="29" t="s">
        <v>19</v>
      </c>
      <c r="C50" s="82">
        <f t="shared" ref="C50:C55" si="15">IF(SUM(D50:E50)=0,"-",SUM(D50:E50))</f>
        <v>5</v>
      </c>
      <c r="D50" s="51">
        <f>SUM(D51:D55)</f>
        <v>5</v>
      </c>
      <c r="E50" s="50">
        <f>SUM(E51:E55)</f>
        <v>0</v>
      </c>
      <c r="F50" s="53">
        <f>SUM(F51:F55)</f>
        <v>6</v>
      </c>
      <c r="G50" s="82">
        <f t="shared" ref="G50:G55" si="16">IF(SUM(H50:I50)=0,"-",SUM(H50:I50))</f>
        <v>128</v>
      </c>
      <c r="H50" s="51">
        <f>SUM(H51:H55)</f>
        <v>61</v>
      </c>
      <c r="I50" s="50">
        <f>SUM(I51:I55)</f>
        <v>67</v>
      </c>
      <c r="J50" s="82">
        <f t="shared" ref="J50:J55" si="17">IF(SUM(K50:L50)=0,"-",SUM(K50:L50))</f>
        <v>8</v>
      </c>
      <c r="K50" s="51">
        <f>SUM(K51:K55)</f>
        <v>0</v>
      </c>
      <c r="L50" s="51">
        <f>SUM(L51:L55)</f>
        <v>8</v>
      </c>
      <c r="M50" s="51">
        <f t="shared" ref="M50:M55" si="18">IF(SUM(N50:O50)=0,"-",SUM(N50:O50))</f>
        <v>11</v>
      </c>
      <c r="N50" s="51">
        <f t="shared" ref="N50:U50" si="19">SUM(N51:N55)</f>
        <v>9</v>
      </c>
      <c r="O50" s="50">
        <f t="shared" si="19"/>
        <v>2</v>
      </c>
      <c r="P50" s="82">
        <f t="shared" si="19"/>
        <v>0</v>
      </c>
      <c r="Q50" s="51">
        <f t="shared" si="19"/>
        <v>0</v>
      </c>
      <c r="R50" s="50">
        <f t="shared" si="19"/>
        <v>0</v>
      </c>
      <c r="S50" s="82">
        <f t="shared" si="19"/>
        <v>121</v>
      </c>
      <c r="T50" s="51">
        <f t="shared" si="19"/>
        <v>60</v>
      </c>
      <c r="U50" s="51">
        <f t="shared" si="19"/>
        <v>61</v>
      </c>
      <c r="V50" s="83" t="s">
        <v>20</v>
      </c>
    </row>
    <row r="51" spans="2:22" s="7" customFormat="1" ht="13.5" hidden="1" customHeight="1">
      <c r="B51" s="29" t="s">
        <v>30</v>
      </c>
      <c r="C51" s="82">
        <f t="shared" si="15"/>
        <v>1</v>
      </c>
      <c r="D51" s="51">
        <v>1</v>
      </c>
      <c r="E51" s="84">
        <v>0</v>
      </c>
      <c r="F51" s="29">
        <v>2</v>
      </c>
      <c r="G51" s="82">
        <f t="shared" si="16"/>
        <v>39</v>
      </c>
      <c r="H51" s="51">
        <v>22</v>
      </c>
      <c r="I51" s="83">
        <v>17</v>
      </c>
      <c r="J51" s="82">
        <f t="shared" si="17"/>
        <v>2</v>
      </c>
      <c r="K51" s="51">
        <v>0</v>
      </c>
      <c r="L51" s="51">
        <v>2</v>
      </c>
      <c r="M51" s="51">
        <f t="shared" si="18"/>
        <v>2</v>
      </c>
      <c r="N51" s="51">
        <v>2</v>
      </c>
      <c r="O51" s="83">
        <v>0</v>
      </c>
      <c r="P51" s="82" t="str">
        <f>IF(SUM(Q51:R51)=0,"-",SUM(Q51:R51))</f>
        <v>-</v>
      </c>
      <c r="Q51" s="51">
        <v>0</v>
      </c>
      <c r="R51" s="83">
        <v>0</v>
      </c>
      <c r="S51" s="82">
        <f>IF(SUM(T51:U51)=0,"-",SUM(T51:U51))</f>
        <v>28</v>
      </c>
      <c r="T51" s="51">
        <v>15</v>
      </c>
      <c r="U51" s="51">
        <v>13</v>
      </c>
      <c r="V51" s="85" t="s">
        <v>20</v>
      </c>
    </row>
    <row r="52" spans="2:22" s="7" customFormat="1" ht="13.5" hidden="1" customHeight="1">
      <c r="B52" s="29" t="s">
        <v>31</v>
      </c>
      <c r="C52" s="82">
        <f t="shared" si="15"/>
        <v>1</v>
      </c>
      <c r="D52" s="51">
        <v>1</v>
      </c>
      <c r="E52" s="84">
        <v>0</v>
      </c>
      <c r="F52" s="29">
        <v>1</v>
      </c>
      <c r="G52" s="82">
        <f t="shared" si="16"/>
        <v>17</v>
      </c>
      <c r="H52" s="51">
        <v>5</v>
      </c>
      <c r="I52" s="83">
        <v>12</v>
      </c>
      <c r="J52" s="82">
        <f t="shared" si="17"/>
        <v>1</v>
      </c>
      <c r="K52" s="51">
        <v>0</v>
      </c>
      <c r="L52" s="51">
        <v>1</v>
      </c>
      <c r="M52" s="51">
        <f t="shared" si="18"/>
        <v>2</v>
      </c>
      <c r="N52" s="51">
        <v>2</v>
      </c>
      <c r="O52" s="83">
        <v>0</v>
      </c>
      <c r="P52" s="82" t="str">
        <f>IF(SUM(Q52:R52)=0,"-",SUM(Q52:R52))</f>
        <v>-</v>
      </c>
      <c r="Q52" s="51">
        <v>0</v>
      </c>
      <c r="R52" s="83">
        <v>0</v>
      </c>
      <c r="S52" s="82">
        <f>IF(SUM(T52:U52)=0,"-",SUM(T52:U52))</f>
        <v>16</v>
      </c>
      <c r="T52" s="51">
        <v>6</v>
      </c>
      <c r="U52" s="51">
        <v>10</v>
      </c>
      <c r="V52" s="85" t="s">
        <v>20</v>
      </c>
    </row>
    <row r="53" spans="2:22" s="7" customFormat="1" ht="13.5" hidden="1" customHeight="1">
      <c r="B53" s="29" t="s">
        <v>32</v>
      </c>
      <c r="C53" s="82">
        <f t="shared" si="15"/>
        <v>1</v>
      </c>
      <c r="D53" s="51">
        <v>1</v>
      </c>
      <c r="E53" s="84">
        <v>0</v>
      </c>
      <c r="F53" s="29">
        <v>1</v>
      </c>
      <c r="G53" s="82">
        <f t="shared" si="16"/>
        <v>26</v>
      </c>
      <c r="H53" s="51">
        <v>15</v>
      </c>
      <c r="I53" s="83">
        <v>11</v>
      </c>
      <c r="J53" s="82">
        <f t="shared" si="17"/>
        <v>1</v>
      </c>
      <c r="K53" s="51">
        <v>0</v>
      </c>
      <c r="L53" s="51">
        <v>1</v>
      </c>
      <c r="M53" s="51">
        <f t="shared" si="18"/>
        <v>2</v>
      </c>
      <c r="N53" s="51">
        <v>2</v>
      </c>
      <c r="O53" s="83">
        <v>0</v>
      </c>
      <c r="P53" s="82" t="str">
        <f>IF(SUM(Q53:R53)=0,"-",SUM(Q53:R53))</f>
        <v>-</v>
      </c>
      <c r="Q53" s="51">
        <v>0</v>
      </c>
      <c r="R53" s="83">
        <v>0</v>
      </c>
      <c r="S53" s="82">
        <f>IF(SUM(T53:U53)=0,"-",SUM(T53:U53))</f>
        <v>21</v>
      </c>
      <c r="T53" s="51">
        <v>12</v>
      </c>
      <c r="U53" s="51">
        <v>9</v>
      </c>
      <c r="V53" s="85" t="s">
        <v>20</v>
      </c>
    </row>
    <row r="54" spans="2:22" s="7" customFormat="1" ht="13.5" hidden="1" customHeight="1">
      <c r="B54" s="29" t="s">
        <v>33</v>
      </c>
      <c r="C54" s="82">
        <f t="shared" si="15"/>
        <v>1</v>
      </c>
      <c r="D54" s="51">
        <v>1</v>
      </c>
      <c r="E54" s="84">
        <v>0</v>
      </c>
      <c r="F54" s="29">
        <v>1</v>
      </c>
      <c r="G54" s="82">
        <f t="shared" si="16"/>
        <v>30</v>
      </c>
      <c r="H54" s="51">
        <v>14</v>
      </c>
      <c r="I54" s="83">
        <v>16</v>
      </c>
      <c r="J54" s="82">
        <f t="shared" si="17"/>
        <v>3</v>
      </c>
      <c r="K54" s="51">
        <v>0</v>
      </c>
      <c r="L54" s="51">
        <v>3</v>
      </c>
      <c r="M54" s="51">
        <f t="shared" si="18"/>
        <v>2</v>
      </c>
      <c r="N54" s="51">
        <v>1</v>
      </c>
      <c r="O54" s="83">
        <v>1</v>
      </c>
      <c r="P54" s="82" t="str">
        <f>IF(SUM(Q54:R54)=0,"-",SUM(Q54:R54))</f>
        <v>-</v>
      </c>
      <c r="Q54" s="51">
        <v>0</v>
      </c>
      <c r="R54" s="83">
        <v>0</v>
      </c>
      <c r="S54" s="82">
        <f>IF(SUM(T54:U54)=0,"-",SUM(T54:U54))</f>
        <v>30</v>
      </c>
      <c r="T54" s="51">
        <v>14</v>
      </c>
      <c r="U54" s="51">
        <v>16</v>
      </c>
      <c r="V54" s="85" t="s">
        <v>20</v>
      </c>
    </row>
    <row r="55" spans="2:22" s="7" customFormat="1" ht="13.5" hidden="1" customHeight="1">
      <c r="B55" s="29" t="s">
        <v>34</v>
      </c>
      <c r="C55" s="82">
        <f t="shared" si="15"/>
        <v>1</v>
      </c>
      <c r="D55" s="51">
        <v>1</v>
      </c>
      <c r="E55" s="84">
        <v>0</v>
      </c>
      <c r="F55" s="29">
        <v>1</v>
      </c>
      <c r="G55" s="82">
        <f t="shared" si="16"/>
        <v>16</v>
      </c>
      <c r="H55" s="51">
        <v>5</v>
      </c>
      <c r="I55" s="83">
        <v>11</v>
      </c>
      <c r="J55" s="82">
        <f t="shared" si="17"/>
        <v>1</v>
      </c>
      <c r="K55" s="51">
        <v>0</v>
      </c>
      <c r="L55" s="51">
        <v>1</v>
      </c>
      <c r="M55" s="51">
        <f t="shared" si="18"/>
        <v>3</v>
      </c>
      <c r="N55" s="51">
        <v>2</v>
      </c>
      <c r="O55" s="83">
        <v>1</v>
      </c>
      <c r="P55" s="82" t="str">
        <f>IF(SUM(Q55:R55)=0,"-",SUM(Q55:R55))</f>
        <v>-</v>
      </c>
      <c r="Q55" s="51">
        <v>0</v>
      </c>
      <c r="R55" s="83">
        <v>0</v>
      </c>
      <c r="S55" s="82">
        <f>IF(SUM(T55:U55)=0,"-",SUM(T55:U55))</f>
        <v>26</v>
      </c>
      <c r="T55" s="51">
        <v>13</v>
      </c>
      <c r="U55" s="51">
        <v>13</v>
      </c>
      <c r="V55" s="85" t="s">
        <v>20</v>
      </c>
    </row>
    <row r="56" spans="2:22" s="7" customFormat="1" ht="13.5" hidden="1" customHeight="1">
      <c r="B56" s="29" t="s">
        <v>21</v>
      </c>
      <c r="C56" s="82">
        <f>SUM(C57:C63)</f>
        <v>7</v>
      </c>
      <c r="D56" s="51">
        <f t="shared" ref="D56:U56" si="20">SUM(D57:D63)</f>
        <v>7</v>
      </c>
      <c r="E56" s="50">
        <f t="shared" si="20"/>
        <v>0</v>
      </c>
      <c r="F56" s="53">
        <f t="shared" si="20"/>
        <v>21</v>
      </c>
      <c r="G56" s="82">
        <f t="shared" si="20"/>
        <v>211</v>
      </c>
      <c r="H56" s="51">
        <f t="shared" si="20"/>
        <v>100</v>
      </c>
      <c r="I56" s="50">
        <f t="shared" si="20"/>
        <v>111</v>
      </c>
      <c r="J56" s="82">
        <f t="shared" si="20"/>
        <v>30</v>
      </c>
      <c r="K56" s="51">
        <f t="shared" si="20"/>
        <v>2</v>
      </c>
      <c r="L56" s="51">
        <f t="shared" si="20"/>
        <v>28</v>
      </c>
      <c r="M56" s="51">
        <f t="shared" si="20"/>
        <v>0</v>
      </c>
      <c r="N56" s="51">
        <f t="shared" si="20"/>
        <v>0</v>
      </c>
      <c r="O56" s="50">
        <f t="shared" si="20"/>
        <v>0</v>
      </c>
      <c r="P56" s="82">
        <f t="shared" si="20"/>
        <v>0</v>
      </c>
      <c r="Q56" s="51">
        <f t="shared" si="20"/>
        <v>0</v>
      </c>
      <c r="R56" s="50">
        <f t="shared" si="20"/>
        <v>0</v>
      </c>
      <c r="S56" s="82">
        <f t="shared" si="20"/>
        <v>83</v>
      </c>
      <c r="T56" s="51">
        <f t="shared" si="20"/>
        <v>49</v>
      </c>
      <c r="U56" s="51">
        <f t="shared" si="20"/>
        <v>34</v>
      </c>
      <c r="V56" s="83" t="s">
        <v>20</v>
      </c>
    </row>
    <row r="57" spans="2:22" s="7" customFormat="1" ht="13.5" hidden="1" customHeight="1">
      <c r="B57" s="29" t="s">
        <v>35</v>
      </c>
      <c r="C57" s="82">
        <f t="shared" ref="C57:C63" si="21">IF(SUM(D57:E57)=0,"-",SUM(D57:E57))</f>
        <v>1</v>
      </c>
      <c r="D57" s="51">
        <v>1</v>
      </c>
      <c r="E57" s="84">
        <v>0</v>
      </c>
      <c r="F57" s="29">
        <v>4</v>
      </c>
      <c r="G57" s="82">
        <f t="shared" ref="G57:G63" si="22">IF(SUM(H57:I57)=0,"-",SUM(H57:I57))</f>
        <v>20</v>
      </c>
      <c r="H57" s="51">
        <v>8</v>
      </c>
      <c r="I57" s="83">
        <v>12</v>
      </c>
      <c r="J57" s="82">
        <f t="shared" ref="J57:J63" si="23">IF(SUM(K57:L57)=0,"-",SUM(K57:L57))</f>
        <v>4</v>
      </c>
      <c r="K57" s="51">
        <v>0</v>
      </c>
      <c r="L57" s="51">
        <v>4</v>
      </c>
      <c r="M57" s="86" t="str">
        <f t="shared" ref="M57:M63" si="24">IF(SUM(N57:O57)=0,"-",SUM(N57:O57))</f>
        <v>-</v>
      </c>
      <c r="N57" s="51">
        <v>0</v>
      </c>
      <c r="O57" s="83">
        <v>0</v>
      </c>
      <c r="P57" s="82" t="str">
        <f t="shared" ref="P57:P63" si="25">IF(SUM(Q57:R57)=0,"-",SUM(Q57:R57))</f>
        <v>-</v>
      </c>
      <c r="Q57" s="51">
        <v>0</v>
      </c>
      <c r="R57" s="83">
        <v>0</v>
      </c>
      <c r="S57" s="82">
        <f t="shared" ref="S57:S63" si="26">IF(SUM(T57:U57)=0,"-",SUM(T57:U57))</f>
        <v>11</v>
      </c>
      <c r="T57" s="51">
        <v>5</v>
      </c>
      <c r="U57" s="51">
        <v>6</v>
      </c>
      <c r="V57" s="85" t="s">
        <v>20</v>
      </c>
    </row>
    <row r="58" spans="2:22" s="7" customFormat="1" ht="13.5" hidden="1" customHeight="1">
      <c r="B58" s="29" t="s">
        <v>36</v>
      </c>
      <c r="C58" s="82">
        <f t="shared" si="21"/>
        <v>1</v>
      </c>
      <c r="D58" s="51">
        <v>1</v>
      </c>
      <c r="E58" s="84">
        <v>0</v>
      </c>
      <c r="F58" s="29">
        <v>3</v>
      </c>
      <c r="G58" s="82">
        <f t="shared" si="22"/>
        <v>26</v>
      </c>
      <c r="H58" s="51">
        <v>11</v>
      </c>
      <c r="I58" s="83">
        <v>15</v>
      </c>
      <c r="J58" s="82">
        <f t="shared" si="23"/>
        <v>4</v>
      </c>
      <c r="K58" s="51">
        <v>0</v>
      </c>
      <c r="L58" s="51">
        <v>4</v>
      </c>
      <c r="M58" s="51" t="str">
        <f t="shared" si="24"/>
        <v>-</v>
      </c>
      <c r="N58" s="51">
        <v>0</v>
      </c>
      <c r="O58" s="83">
        <v>0</v>
      </c>
      <c r="P58" s="82" t="str">
        <f t="shared" si="25"/>
        <v>-</v>
      </c>
      <c r="Q58" s="51">
        <v>0</v>
      </c>
      <c r="R58" s="83">
        <v>0</v>
      </c>
      <c r="S58" s="82">
        <f t="shared" si="26"/>
        <v>14</v>
      </c>
      <c r="T58" s="51">
        <v>8</v>
      </c>
      <c r="U58" s="51">
        <v>6</v>
      </c>
      <c r="V58" s="85" t="s">
        <v>20</v>
      </c>
    </row>
    <row r="59" spans="2:22" s="7" customFormat="1" ht="13.5" hidden="1" customHeight="1">
      <c r="B59" s="29" t="s">
        <v>37</v>
      </c>
      <c r="C59" s="82">
        <f t="shared" si="21"/>
        <v>1</v>
      </c>
      <c r="D59" s="51">
        <v>1</v>
      </c>
      <c r="E59" s="84">
        <v>0</v>
      </c>
      <c r="F59" s="29">
        <v>4</v>
      </c>
      <c r="G59" s="82">
        <f t="shared" si="22"/>
        <v>63</v>
      </c>
      <c r="H59" s="51">
        <v>27</v>
      </c>
      <c r="I59" s="83">
        <v>36</v>
      </c>
      <c r="J59" s="82">
        <f t="shared" si="23"/>
        <v>7</v>
      </c>
      <c r="K59" s="51">
        <v>1</v>
      </c>
      <c r="L59" s="51">
        <v>6</v>
      </c>
      <c r="M59" s="51" t="str">
        <f t="shared" si="24"/>
        <v>-</v>
      </c>
      <c r="N59" s="51">
        <v>0</v>
      </c>
      <c r="O59" s="83">
        <v>0</v>
      </c>
      <c r="P59" s="82" t="str">
        <f t="shared" si="25"/>
        <v>-</v>
      </c>
      <c r="Q59" s="51">
        <v>0</v>
      </c>
      <c r="R59" s="83">
        <v>0</v>
      </c>
      <c r="S59" s="82">
        <f t="shared" si="26"/>
        <v>21</v>
      </c>
      <c r="T59" s="51">
        <v>14</v>
      </c>
      <c r="U59" s="51">
        <v>7</v>
      </c>
      <c r="V59" s="85" t="s">
        <v>20</v>
      </c>
    </row>
    <row r="60" spans="2:22" s="7" customFormat="1" ht="13.5" hidden="1" customHeight="1">
      <c r="B60" s="29" t="s">
        <v>38</v>
      </c>
      <c r="C60" s="82">
        <f t="shared" si="21"/>
        <v>1</v>
      </c>
      <c r="D60" s="51">
        <v>1</v>
      </c>
      <c r="E60" s="84">
        <v>0</v>
      </c>
      <c r="F60" s="29">
        <v>3</v>
      </c>
      <c r="G60" s="82">
        <f t="shared" si="22"/>
        <v>10</v>
      </c>
      <c r="H60" s="51">
        <v>8</v>
      </c>
      <c r="I60" s="83">
        <v>2</v>
      </c>
      <c r="J60" s="82">
        <f t="shared" si="23"/>
        <v>2</v>
      </c>
      <c r="K60" s="51">
        <v>0</v>
      </c>
      <c r="L60" s="51">
        <v>2</v>
      </c>
      <c r="M60" s="51" t="str">
        <f t="shared" si="24"/>
        <v>-</v>
      </c>
      <c r="N60" s="51">
        <v>0</v>
      </c>
      <c r="O60" s="83">
        <v>0</v>
      </c>
      <c r="P60" s="82" t="str">
        <f t="shared" si="25"/>
        <v>-</v>
      </c>
      <c r="Q60" s="51">
        <v>0</v>
      </c>
      <c r="R60" s="83">
        <v>0</v>
      </c>
      <c r="S60" s="82">
        <f t="shared" si="26"/>
        <v>4</v>
      </c>
      <c r="T60" s="51">
        <v>2</v>
      </c>
      <c r="U60" s="51">
        <v>2</v>
      </c>
      <c r="V60" s="85" t="s">
        <v>20</v>
      </c>
    </row>
    <row r="61" spans="2:22" s="7" customFormat="1" ht="13.5" hidden="1" customHeight="1">
      <c r="B61" s="29" t="s">
        <v>39</v>
      </c>
      <c r="C61" s="82">
        <f t="shared" si="21"/>
        <v>1</v>
      </c>
      <c r="D61" s="51">
        <v>1</v>
      </c>
      <c r="E61" s="84">
        <v>0</v>
      </c>
      <c r="F61" s="29">
        <v>4</v>
      </c>
      <c r="G61" s="82">
        <f t="shared" si="22"/>
        <v>61</v>
      </c>
      <c r="H61" s="51">
        <v>35</v>
      </c>
      <c r="I61" s="83">
        <v>26</v>
      </c>
      <c r="J61" s="82">
        <f t="shared" si="23"/>
        <v>7</v>
      </c>
      <c r="K61" s="51">
        <v>0</v>
      </c>
      <c r="L61" s="51">
        <v>7</v>
      </c>
      <c r="M61" s="51" t="str">
        <f t="shared" si="24"/>
        <v>-</v>
      </c>
      <c r="N61" s="51">
        <v>0</v>
      </c>
      <c r="O61" s="83">
        <v>0</v>
      </c>
      <c r="P61" s="82" t="str">
        <f t="shared" si="25"/>
        <v>-</v>
      </c>
      <c r="Q61" s="51">
        <v>0</v>
      </c>
      <c r="R61" s="83">
        <v>0</v>
      </c>
      <c r="S61" s="82">
        <f t="shared" si="26"/>
        <v>20</v>
      </c>
      <c r="T61" s="51">
        <v>14</v>
      </c>
      <c r="U61" s="51">
        <v>6</v>
      </c>
      <c r="V61" s="85" t="s">
        <v>20</v>
      </c>
    </row>
    <row r="62" spans="2:22" s="7" customFormat="1" ht="13.5" hidden="1" customHeight="1">
      <c r="B62" s="29" t="s">
        <v>40</v>
      </c>
      <c r="C62" s="82">
        <f t="shared" si="21"/>
        <v>1</v>
      </c>
      <c r="D62" s="51">
        <v>1</v>
      </c>
      <c r="E62" s="84">
        <v>0</v>
      </c>
      <c r="F62" s="29">
        <v>0</v>
      </c>
      <c r="G62" s="87" t="str">
        <f t="shared" si="22"/>
        <v>-</v>
      </c>
      <c r="H62" s="51">
        <v>0</v>
      </c>
      <c r="I62" s="83">
        <v>0</v>
      </c>
      <c r="J62" s="82" t="str">
        <f t="shared" si="23"/>
        <v>-</v>
      </c>
      <c r="K62" s="51">
        <v>0</v>
      </c>
      <c r="L62" s="51">
        <v>0</v>
      </c>
      <c r="M62" s="51" t="str">
        <f t="shared" si="24"/>
        <v>-</v>
      </c>
      <c r="N62" s="51">
        <v>0</v>
      </c>
      <c r="O62" s="83">
        <v>0</v>
      </c>
      <c r="P62" s="82" t="str">
        <f t="shared" si="25"/>
        <v>-</v>
      </c>
      <c r="Q62" s="51">
        <v>0</v>
      </c>
      <c r="R62" s="83">
        <v>0</v>
      </c>
      <c r="S62" s="82" t="str">
        <f t="shared" si="26"/>
        <v>-</v>
      </c>
      <c r="T62" s="51">
        <v>0</v>
      </c>
      <c r="U62" s="51">
        <v>0</v>
      </c>
      <c r="V62" s="85" t="s">
        <v>20</v>
      </c>
    </row>
    <row r="63" spans="2:22" s="7" customFormat="1" ht="13.5" hidden="1" customHeight="1">
      <c r="B63" s="29" t="s">
        <v>41</v>
      </c>
      <c r="C63" s="82">
        <f t="shared" si="21"/>
        <v>1</v>
      </c>
      <c r="D63" s="51">
        <v>1</v>
      </c>
      <c r="E63" s="84">
        <v>0</v>
      </c>
      <c r="F63" s="29">
        <v>3</v>
      </c>
      <c r="G63" s="82">
        <f t="shared" si="22"/>
        <v>31</v>
      </c>
      <c r="H63" s="51">
        <v>11</v>
      </c>
      <c r="I63" s="83">
        <v>20</v>
      </c>
      <c r="J63" s="82">
        <f t="shared" si="23"/>
        <v>6</v>
      </c>
      <c r="K63" s="51">
        <v>1</v>
      </c>
      <c r="L63" s="51">
        <v>5</v>
      </c>
      <c r="M63" s="51" t="str">
        <f t="shared" si="24"/>
        <v>-</v>
      </c>
      <c r="N63" s="51">
        <v>0</v>
      </c>
      <c r="O63" s="83">
        <v>0</v>
      </c>
      <c r="P63" s="82" t="str">
        <f t="shared" si="25"/>
        <v>-</v>
      </c>
      <c r="Q63" s="51">
        <v>0</v>
      </c>
      <c r="R63" s="83">
        <v>0</v>
      </c>
      <c r="S63" s="82">
        <f t="shared" si="26"/>
        <v>13</v>
      </c>
      <c r="T63" s="51">
        <v>6</v>
      </c>
      <c r="U63" s="51">
        <v>7</v>
      </c>
      <c r="V63" s="85" t="s">
        <v>20</v>
      </c>
    </row>
    <row r="64" spans="2:22" s="7" customFormat="1" ht="13.5" hidden="1" customHeight="1">
      <c r="B64" s="29" t="s">
        <v>23</v>
      </c>
      <c r="C64" s="82">
        <f>SUM(C65:C68)</f>
        <v>4</v>
      </c>
      <c r="D64" s="51">
        <f t="shared" ref="D64:U64" si="27">SUM(D65:D68)</f>
        <v>4</v>
      </c>
      <c r="E64" s="50">
        <f t="shared" si="27"/>
        <v>0</v>
      </c>
      <c r="F64" s="53">
        <f t="shared" si="27"/>
        <v>9</v>
      </c>
      <c r="G64" s="82">
        <f t="shared" si="27"/>
        <v>187</v>
      </c>
      <c r="H64" s="51">
        <f t="shared" si="27"/>
        <v>101</v>
      </c>
      <c r="I64" s="50">
        <f t="shared" si="27"/>
        <v>86</v>
      </c>
      <c r="J64" s="82">
        <f t="shared" si="27"/>
        <v>10</v>
      </c>
      <c r="K64" s="51">
        <f t="shared" si="27"/>
        <v>0</v>
      </c>
      <c r="L64" s="51">
        <f t="shared" si="27"/>
        <v>10</v>
      </c>
      <c r="M64" s="51">
        <f t="shared" si="27"/>
        <v>8</v>
      </c>
      <c r="N64" s="51">
        <f t="shared" si="27"/>
        <v>5</v>
      </c>
      <c r="O64" s="50">
        <f t="shared" si="27"/>
        <v>3</v>
      </c>
      <c r="P64" s="82">
        <f t="shared" si="27"/>
        <v>0</v>
      </c>
      <c r="Q64" s="51">
        <f t="shared" si="27"/>
        <v>0</v>
      </c>
      <c r="R64" s="50">
        <f t="shared" si="27"/>
        <v>0</v>
      </c>
      <c r="S64" s="82">
        <f t="shared" si="27"/>
        <v>169</v>
      </c>
      <c r="T64" s="51">
        <f t="shared" si="27"/>
        <v>81</v>
      </c>
      <c r="U64" s="51">
        <f t="shared" si="27"/>
        <v>88</v>
      </c>
      <c r="V64" s="83" t="s">
        <v>20</v>
      </c>
    </row>
    <row r="65" spans="2:22" s="7" customFormat="1" ht="13.5" hidden="1" customHeight="1">
      <c r="B65" s="29" t="s">
        <v>42</v>
      </c>
      <c r="C65" s="82">
        <f>IF(SUM(D65:E65)=0,"-",SUM(D65:E65))</f>
        <v>1</v>
      </c>
      <c r="D65" s="51">
        <v>1</v>
      </c>
      <c r="E65" s="84">
        <v>0</v>
      </c>
      <c r="F65" s="29">
        <v>2</v>
      </c>
      <c r="G65" s="82">
        <f>IF(SUM(H65:I65)=0,"-",SUM(H65:I65))</f>
        <v>48</v>
      </c>
      <c r="H65" s="51">
        <v>29</v>
      </c>
      <c r="I65" s="83">
        <v>19</v>
      </c>
      <c r="J65" s="82">
        <f>IF(SUM(K65:L65)=0,"-",SUM(K65:L65))</f>
        <v>3</v>
      </c>
      <c r="K65" s="51">
        <v>0</v>
      </c>
      <c r="L65" s="51">
        <v>3</v>
      </c>
      <c r="M65" s="51">
        <f>IF(SUM(N65:O65)=0,"-",SUM(N65:O65))</f>
        <v>2</v>
      </c>
      <c r="N65" s="51">
        <v>2</v>
      </c>
      <c r="O65" s="83">
        <v>0</v>
      </c>
      <c r="P65" s="82" t="str">
        <f>IF(SUM(Q65:R65)=0,"-",SUM(Q65:R65))</f>
        <v>-</v>
      </c>
      <c r="Q65" s="51">
        <v>0</v>
      </c>
      <c r="R65" s="83">
        <v>0</v>
      </c>
      <c r="S65" s="82">
        <f>IF(SUM(T65:U65)=0,"-",SUM(T65:U65))</f>
        <v>68</v>
      </c>
      <c r="T65" s="51">
        <v>28</v>
      </c>
      <c r="U65" s="51">
        <v>40</v>
      </c>
      <c r="V65" s="85" t="s">
        <v>20</v>
      </c>
    </row>
    <row r="66" spans="2:22" s="7" customFormat="1" ht="13.5" hidden="1" customHeight="1">
      <c r="B66" s="29" t="s">
        <v>43</v>
      </c>
      <c r="C66" s="82">
        <f>IF(SUM(D66:E66)=0,"-",SUM(D66:E66))</f>
        <v>1</v>
      </c>
      <c r="D66" s="51">
        <v>1</v>
      </c>
      <c r="E66" s="84">
        <v>0</v>
      </c>
      <c r="F66" s="29">
        <v>2</v>
      </c>
      <c r="G66" s="82">
        <f>IF(SUM(H66:I66)=0,"-",SUM(H66:I66))</f>
        <v>32</v>
      </c>
      <c r="H66" s="51">
        <v>15</v>
      </c>
      <c r="I66" s="83">
        <v>17</v>
      </c>
      <c r="J66" s="82">
        <f>IF(SUM(K66:L66)=0,"-",SUM(K66:L66))</f>
        <v>2</v>
      </c>
      <c r="K66" s="51">
        <v>0</v>
      </c>
      <c r="L66" s="51">
        <v>2</v>
      </c>
      <c r="M66" s="51">
        <f>IF(SUM(N66:O66)=0,"-",SUM(N66:O66))</f>
        <v>2</v>
      </c>
      <c r="N66" s="51">
        <v>0</v>
      </c>
      <c r="O66" s="83">
        <v>2</v>
      </c>
      <c r="P66" s="82" t="str">
        <f>IF(SUM(Q66:R66)=0,"-",SUM(Q66:R66))</f>
        <v>-</v>
      </c>
      <c r="Q66" s="51">
        <v>0</v>
      </c>
      <c r="R66" s="83">
        <v>0</v>
      </c>
      <c r="S66" s="82">
        <f>IF(SUM(T66:U66)=0,"-",SUM(T66:U66))</f>
        <v>32</v>
      </c>
      <c r="T66" s="51">
        <v>19</v>
      </c>
      <c r="U66" s="51">
        <v>13</v>
      </c>
      <c r="V66" s="85" t="s">
        <v>20</v>
      </c>
    </row>
    <row r="67" spans="2:22" s="7" customFormat="1" ht="13.5" hidden="1" customHeight="1">
      <c r="B67" s="29" t="s">
        <v>44</v>
      </c>
      <c r="C67" s="82">
        <f>IF(SUM(D67:E67)=0,"-",SUM(D67:E67))</f>
        <v>1</v>
      </c>
      <c r="D67" s="51">
        <v>1</v>
      </c>
      <c r="E67" s="84">
        <v>0</v>
      </c>
      <c r="F67" s="29">
        <v>1</v>
      </c>
      <c r="G67" s="82">
        <f>IF(SUM(H67:I67)=0,"-",SUM(H67:I67))</f>
        <v>26</v>
      </c>
      <c r="H67" s="51">
        <v>13</v>
      </c>
      <c r="I67" s="83">
        <v>13</v>
      </c>
      <c r="J67" s="82">
        <f>IF(SUM(K67:L67)=0,"-",SUM(K67:L67))</f>
        <v>1</v>
      </c>
      <c r="K67" s="51">
        <v>0</v>
      </c>
      <c r="L67" s="51">
        <v>1</v>
      </c>
      <c r="M67" s="51">
        <f>IF(SUM(N67:O67)=0,"-",SUM(N67:O67))</f>
        <v>2</v>
      </c>
      <c r="N67" s="51">
        <v>1</v>
      </c>
      <c r="O67" s="83">
        <v>1</v>
      </c>
      <c r="P67" s="82" t="str">
        <f>IF(SUM(Q67:R67)=0,"-",SUM(Q67:R67))</f>
        <v>-</v>
      </c>
      <c r="Q67" s="51">
        <v>0</v>
      </c>
      <c r="R67" s="83">
        <v>0</v>
      </c>
      <c r="S67" s="82">
        <f>IF(SUM(T67:U67)=0,"-",SUM(T67:U67))</f>
        <v>33</v>
      </c>
      <c r="T67" s="51">
        <v>14</v>
      </c>
      <c r="U67" s="51">
        <v>19</v>
      </c>
      <c r="V67" s="85" t="s">
        <v>20</v>
      </c>
    </row>
    <row r="68" spans="2:22" s="7" customFormat="1" ht="13.5" hidden="1" customHeight="1">
      <c r="B68" s="29" t="s">
        <v>45</v>
      </c>
      <c r="C68" s="82">
        <f>IF(SUM(D68:E68)=0,"-",SUM(D68:E68))</f>
        <v>1</v>
      </c>
      <c r="D68" s="51">
        <v>1</v>
      </c>
      <c r="E68" s="84">
        <v>0</v>
      </c>
      <c r="F68" s="29">
        <v>4</v>
      </c>
      <c r="G68" s="82">
        <f>IF(SUM(H68:I68)=0,"-",SUM(H68:I68))</f>
        <v>81</v>
      </c>
      <c r="H68" s="51">
        <v>44</v>
      </c>
      <c r="I68" s="83">
        <v>37</v>
      </c>
      <c r="J68" s="82">
        <f>IF(SUM(K68:L68)=0,"-",SUM(K68:L68))</f>
        <v>4</v>
      </c>
      <c r="K68" s="51">
        <v>0</v>
      </c>
      <c r="L68" s="51">
        <v>4</v>
      </c>
      <c r="M68" s="51">
        <f>IF(SUM(N68:O68)=0,"-",SUM(N68:O68))</f>
        <v>2</v>
      </c>
      <c r="N68" s="51">
        <v>2</v>
      </c>
      <c r="O68" s="83">
        <v>0</v>
      </c>
      <c r="P68" s="82" t="str">
        <f>IF(SUM(Q68:R68)=0,"-",SUM(Q68:R68))</f>
        <v>-</v>
      </c>
      <c r="Q68" s="51">
        <v>0</v>
      </c>
      <c r="R68" s="83">
        <v>0</v>
      </c>
      <c r="S68" s="82">
        <f>IF(SUM(T68:U68)=0,"-",SUM(T68:U68))</f>
        <v>36</v>
      </c>
      <c r="T68" s="51">
        <v>20</v>
      </c>
      <c r="U68" s="51">
        <v>16</v>
      </c>
      <c r="V68" s="85" t="s">
        <v>20</v>
      </c>
    </row>
    <row r="69" spans="2:22" s="7" customFormat="1" ht="13.5" hidden="1" customHeight="1">
      <c r="B69" s="35" t="s">
        <v>24</v>
      </c>
      <c r="C69" s="88">
        <f>SUM(C70:C73)</f>
        <v>4</v>
      </c>
      <c r="D69" s="57">
        <f t="shared" ref="D69:T69" si="28">SUM(D70:D73)</f>
        <v>4</v>
      </c>
      <c r="E69" s="56">
        <f t="shared" si="28"/>
        <v>0</v>
      </c>
      <c r="F69" s="59">
        <f t="shared" si="28"/>
        <v>2</v>
      </c>
      <c r="G69" s="88">
        <f t="shared" si="28"/>
        <v>37</v>
      </c>
      <c r="H69" s="57">
        <f t="shared" si="28"/>
        <v>18</v>
      </c>
      <c r="I69" s="56">
        <f t="shared" si="28"/>
        <v>19</v>
      </c>
      <c r="J69" s="88">
        <f t="shared" si="28"/>
        <v>2</v>
      </c>
      <c r="K69" s="57">
        <f t="shared" si="28"/>
        <v>0</v>
      </c>
      <c r="L69" s="57">
        <f t="shared" si="28"/>
        <v>2</v>
      </c>
      <c r="M69" s="57">
        <f t="shared" si="28"/>
        <v>4</v>
      </c>
      <c r="N69" s="57">
        <f t="shared" si="28"/>
        <v>3</v>
      </c>
      <c r="O69" s="56">
        <f t="shared" si="28"/>
        <v>1</v>
      </c>
      <c r="P69" s="88">
        <f t="shared" si="28"/>
        <v>0</v>
      </c>
      <c r="Q69" s="57">
        <f t="shared" si="28"/>
        <v>0</v>
      </c>
      <c r="R69" s="56">
        <f t="shared" si="28"/>
        <v>0</v>
      </c>
      <c r="S69" s="88">
        <f t="shared" si="28"/>
        <v>49</v>
      </c>
      <c r="T69" s="57">
        <f t="shared" si="28"/>
        <v>25</v>
      </c>
      <c r="U69" s="57">
        <f>SUM(U70:U73)</f>
        <v>24</v>
      </c>
      <c r="V69" s="89" t="s">
        <v>20</v>
      </c>
    </row>
    <row r="70" spans="2:22" s="7" customFormat="1" ht="13.5" hidden="1" customHeight="1">
      <c r="B70" s="90" t="s">
        <v>46</v>
      </c>
      <c r="C70" s="82">
        <f>IF(SUM(D70:E70)=0,"-",SUM(D70:E70))</f>
        <v>1</v>
      </c>
      <c r="D70" s="51">
        <v>1</v>
      </c>
      <c r="E70" s="84">
        <v>0</v>
      </c>
      <c r="F70" s="29">
        <v>1</v>
      </c>
      <c r="G70" s="82">
        <f>IF(SUM(H70:I70)=0,"-",SUM(H70:I70))</f>
        <v>21</v>
      </c>
      <c r="H70" s="51">
        <v>11</v>
      </c>
      <c r="I70" s="83">
        <v>10</v>
      </c>
      <c r="J70" s="82">
        <f>IF(SUM(K70:L70)=0,"-",SUM(K70:L70))</f>
        <v>1</v>
      </c>
      <c r="K70" s="51">
        <v>0</v>
      </c>
      <c r="L70" s="51">
        <v>1</v>
      </c>
      <c r="M70" s="51">
        <f>IF(SUM(N70:O70)=0,"-",SUM(N70:O70))</f>
        <v>2</v>
      </c>
      <c r="N70" s="51">
        <v>1</v>
      </c>
      <c r="O70" s="83">
        <v>1</v>
      </c>
      <c r="P70" s="82" t="str">
        <f>IF(SUM(Q70:R70)=0,"-",SUM(Q70:R70))</f>
        <v>-</v>
      </c>
      <c r="Q70" s="51">
        <v>0</v>
      </c>
      <c r="R70" s="83">
        <v>0</v>
      </c>
      <c r="S70" s="82">
        <f>IF(SUM(T70:U70)=0,"-",SUM(T70:U70))</f>
        <v>27</v>
      </c>
      <c r="T70" s="51">
        <v>13</v>
      </c>
      <c r="U70" s="51">
        <v>14</v>
      </c>
      <c r="V70" s="85" t="s">
        <v>20</v>
      </c>
    </row>
    <row r="71" spans="2:22" s="7" customFormat="1" ht="13.5" hidden="1" customHeight="1">
      <c r="B71" s="90" t="s">
        <v>47</v>
      </c>
      <c r="C71" s="82">
        <f>IF(SUM(D71:E71)=0,"-",SUM(D71:E71))</f>
        <v>1</v>
      </c>
      <c r="D71" s="51">
        <v>1</v>
      </c>
      <c r="E71" s="84">
        <v>0</v>
      </c>
      <c r="F71" s="29">
        <v>0</v>
      </c>
      <c r="G71" s="82" t="str">
        <f>IF(SUM(H71:I71)=0,"-",SUM(H71:I71))</f>
        <v>-</v>
      </c>
      <c r="H71" s="51">
        <v>0</v>
      </c>
      <c r="I71" s="83">
        <v>0</v>
      </c>
      <c r="J71" s="82" t="str">
        <f>IF(SUM(K71:L71)=0,"-",SUM(K71:L71))</f>
        <v>-</v>
      </c>
      <c r="K71" s="51">
        <v>0</v>
      </c>
      <c r="L71" s="51">
        <v>0</v>
      </c>
      <c r="M71" s="51" t="str">
        <f>IF(SUM(N71:O71)=0,"-",SUM(N71:O71))</f>
        <v>-</v>
      </c>
      <c r="N71" s="51">
        <v>0</v>
      </c>
      <c r="O71" s="83">
        <v>0</v>
      </c>
      <c r="P71" s="82" t="str">
        <f>IF(SUM(Q71:R71)=0,"-",SUM(Q71:R71))</f>
        <v>-</v>
      </c>
      <c r="Q71" s="51">
        <v>0</v>
      </c>
      <c r="R71" s="83">
        <v>0</v>
      </c>
      <c r="S71" s="82">
        <f>IF(SUM(T71:U71)=0,"-",SUM(T71:U71))</f>
        <v>9</v>
      </c>
      <c r="T71" s="51">
        <v>6</v>
      </c>
      <c r="U71" s="51">
        <v>3</v>
      </c>
      <c r="V71" s="85" t="s">
        <v>20</v>
      </c>
    </row>
    <row r="72" spans="2:22" s="7" customFormat="1" ht="13.5" hidden="1" customHeight="1">
      <c r="B72" s="90" t="s">
        <v>48</v>
      </c>
      <c r="C72" s="82">
        <f>IF(SUM(D72:E72)=0,"-",SUM(D72:E72))</f>
        <v>1</v>
      </c>
      <c r="D72" s="51">
        <v>1</v>
      </c>
      <c r="E72" s="84">
        <v>0</v>
      </c>
      <c r="F72" s="29">
        <v>0</v>
      </c>
      <c r="G72" s="82" t="str">
        <f>IF(SUM(H72:I72)=0,"-",SUM(H72:I72))</f>
        <v>-</v>
      </c>
      <c r="H72" s="51">
        <v>0</v>
      </c>
      <c r="I72" s="83">
        <v>0</v>
      </c>
      <c r="J72" s="82" t="str">
        <f>IF(SUM(K72:L72)=0,"-",SUM(K72:L72))</f>
        <v>-</v>
      </c>
      <c r="K72" s="51">
        <v>0</v>
      </c>
      <c r="L72" s="51">
        <v>0</v>
      </c>
      <c r="M72" s="51" t="str">
        <f>IF(SUM(N72:O72)=0,"-",SUM(N72:O72))</f>
        <v>-</v>
      </c>
      <c r="N72" s="51">
        <v>0</v>
      </c>
      <c r="O72" s="83">
        <v>0</v>
      </c>
      <c r="P72" s="82" t="str">
        <f>IF(SUM(Q72:R72)=0,"-",SUM(Q72:R72))</f>
        <v>-</v>
      </c>
      <c r="Q72" s="51">
        <v>0</v>
      </c>
      <c r="R72" s="83">
        <v>0</v>
      </c>
      <c r="S72" s="82" t="str">
        <f>IF(SUM(T72:U72)=0,"-",SUM(T72:U72))</f>
        <v>-</v>
      </c>
      <c r="T72" s="51">
        <v>0</v>
      </c>
      <c r="U72" s="51">
        <v>0</v>
      </c>
      <c r="V72" s="85" t="s">
        <v>20</v>
      </c>
    </row>
    <row r="73" spans="2:22" s="7" customFormat="1" ht="13.5" hidden="1" customHeight="1">
      <c r="B73" s="91" t="s">
        <v>49</v>
      </c>
      <c r="C73" s="88">
        <f>IF(SUM(D73:E73)=0,"-",SUM(D73:E73))</f>
        <v>1</v>
      </c>
      <c r="D73" s="57">
        <v>1</v>
      </c>
      <c r="E73" s="92">
        <v>0</v>
      </c>
      <c r="F73" s="35">
        <v>1</v>
      </c>
      <c r="G73" s="88">
        <f>IF(SUM(H73:I73)=0,"-",SUM(H73:I73))</f>
        <v>16</v>
      </c>
      <c r="H73" s="57">
        <v>7</v>
      </c>
      <c r="I73" s="89">
        <v>9</v>
      </c>
      <c r="J73" s="88">
        <f>IF(SUM(K73:L73)=0,"-",SUM(K73:L73))</f>
        <v>1</v>
      </c>
      <c r="K73" s="57">
        <v>0</v>
      </c>
      <c r="L73" s="57">
        <v>1</v>
      </c>
      <c r="M73" s="57">
        <f>IF(SUM(N73:O73)=0,"-",SUM(N73:O73))</f>
        <v>2</v>
      </c>
      <c r="N73" s="57">
        <v>2</v>
      </c>
      <c r="O73" s="89">
        <v>0</v>
      </c>
      <c r="P73" s="88" t="str">
        <f>IF(SUM(Q73:R73)=0,"-",SUM(Q73:R73))</f>
        <v>-</v>
      </c>
      <c r="Q73" s="57">
        <v>0</v>
      </c>
      <c r="R73" s="89">
        <v>0</v>
      </c>
      <c r="S73" s="88">
        <f>IF(SUM(T73:U73)=0,"-",SUM(T73:U73))</f>
        <v>13</v>
      </c>
      <c r="T73" s="57">
        <v>6</v>
      </c>
      <c r="U73" s="57">
        <v>7</v>
      </c>
      <c r="V73" s="93" t="s">
        <v>20</v>
      </c>
    </row>
    <row r="74" spans="2:22" s="7" customFormat="1" ht="14.25" customHeight="1">
      <c r="B74" s="62" t="s">
        <v>51</v>
      </c>
      <c r="C74" s="63">
        <f>C75+C81+C89+C94</f>
        <v>19</v>
      </c>
      <c r="D74" s="64">
        <f t="shared" ref="D74:T74" si="29">D75+D81+D89+D94</f>
        <v>19</v>
      </c>
      <c r="E74" s="65">
        <f t="shared" si="29"/>
        <v>0</v>
      </c>
      <c r="F74" s="66">
        <f t="shared" si="29"/>
        <v>38</v>
      </c>
      <c r="G74" s="67">
        <f t="shared" si="29"/>
        <v>540</v>
      </c>
      <c r="H74" s="64">
        <f t="shared" si="29"/>
        <v>276</v>
      </c>
      <c r="I74" s="68">
        <f t="shared" si="29"/>
        <v>264</v>
      </c>
      <c r="J74" s="67">
        <f t="shared" si="29"/>
        <v>43</v>
      </c>
      <c r="K74" s="64">
        <f t="shared" si="29"/>
        <v>1</v>
      </c>
      <c r="L74" s="64">
        <f t="shared" si="29"/>
        <v>42</v>
      </c>
      <c r="M74" s="69">
        <f t="shared" si="29"/>
        <v>22</v>
      </c>
      <c r="N74" s="64">
        <f t="shared" si="29"/>
        <v>17</v>
      </c>
      <c r="O74" s="68">
        <f t="shared" si="29"/>
        <v>5</v>
      </c>
      <c r="P74" s="67">
        <f t="shared" si="29"/>
        <v>0</v>
      </c>
      <c r="Q74" s="64">
        <f t="shared" si="29"/>
        <v>0</v>
      </c>
      <c r="R74" s="68">
        <f t="shared" si="29"/>
        <v>0</v>
      </c>
      <c r="S74" s="67">
        <f t="shared" si="29"/>
        <v>386</v>
      </c>
      <c r="T74" s="64">
        <f t="shared" si="29"/>
        <v>198</v>
      </c>
      <c r="U74" s="64">
        <f>U75+U81+U89+U94</f>
        <v>188</v>
      </c>
      <c r="V74" s="70">
        <v>43.4</v>
      </c>
    </row>
    <row r="75" spans="2:22" s="7" customFormat="1" ht="13.5" hidden="1" customHeight="1">
      <c r="B75" s="29" t="s">
        <v>19</v>
      </c>
      <c r="C75" s="82">
        <f t="shared" ref="C75:C80" si="30">IF(SUM(D75:E75)=0,"-",SUM(D75:E75))</f>
        <v>5</v>
      </c>
      <c r="D75" s="51">
        <f>SUM(D76:D80)</f>
        <v>5</v>
      </c>
      <c r="E75" s="50">
        <f>SUM(E76:E80)</f>
        <v>0</v>
      </c>
      <c r="F75" s="94">
        <f>SUM(F76:F80)</f>
        <v>5</v>
      </c>
      <c r="G75" s="82">
        <f t="shared" ref="G75:G80" si="31">IF(SUM(H75:I75)=0,"-",SUM(H75:I75))</f>
        <v>120</v>
      </c>
      <c r="H75" s="51">
        <f>SUM(H76:H80)</f>
        <v>59</v>
      </c>
      <c r="I75" s="50">
        <f>SUM(I76:I80)</f>
        <v>61</v>
      </c>
      <c r="J75" s="82">
        <f t="shared" ref="J75:J80" si="32">IF(SUM(K75:L75)=0,"-",SUM(K75:L75))</f>
        <v>6</v>
      </c>
      <c r="K75" s="51">
        <f>SUM(K76:K80)</f>
        <v>0</v>
      </c>
      <c r="L75" s="51">
        <f>SUM(L76:L80)</f>
        <v>6</v>
      </c>
      <c r="M75" s="51">
        <f t="shared" ref="M75:M80" si="33">IF(SUM(N75:O75)=0,"-",SUM(N75:O75))</f>
        <v>10</v>
      </c>
      <c r="N75" s="51">
        <f t="shared" ref="N75:U75" si="34">SUM(N76:N80)</f>
        <v>9</v>
      </c>
      <c r="O75" s="50">
        <f t="shared" si="34"/>
        <v>1</v>
      </c>
      <c r="P75" s="82">
        <f t="shared" si="34"/>
        <v>0</v>
      </c>
      <c r="Q75" s="51">
        <f t="shared" si="34"/>
        <v>0</v>
      </c>
      <c r="R75" s="50">
        <f t="shared" si="34"/>
        <v>0</v>
      </c>
      <c r="S75" s="82">
        <f t="shared" si="34"/>
        <v>116</v>
      </c>
      <c r="T75" s="51">
        <f t="shared" si="34"/>
        <v>55</v>
      </c>
      <c r="U75" s="51">
        <f t="shared" si="34"/>
        <v>61</v>
      </c>
      <c r="V75" s="83" t="s">
        <v>20</v>
      </c>
    </row>
    <row r="76" spans="2:22" s="7" customFormat="1" ht="13.5" hidden="1" customHeight="1">
      <c r="B76" s="29" t="s">
        <v>30</v>
      </c>
      <c r="C76" s="82">
        <f t="shared" si="30"/>
        <v>1</v>
      </c>
      <c r="D76" s="51">
        <v>1</v>
      </c>
      <c r="E76" s="84">
        <v>0</v>
      </c>
      <c r="F76" s="95">
        <v>1</v>
      </c>
      <c r="G76" s="82">
        <f t="shared" si="31"/>
        <v>27</v>
      </c>
      <c r="H76" s="51">
        <v>14</v>
      </c>
      <c r="I76" s="83">
        <v>13</v>
      </c>
      <c r="J76" s="82">
        <f t="shared" si="32"/>
        <v>1</v>
      </c>
      <c r="K76" s="51">
        <v>0</v>
      </c>
      <c r="L76" s="51">
        <v>1</v>
      </c>
      <c r="M76" s="51">
        <f t="shared" si="33"/>
        <v>2</v>
      </c>
      <c r="N76" s="51">
        <v>2</v>
      </c>
      <c r="O76" s="83">
        <v>0</v>
      </c>
      <c r="P76" s="82" t="str">
        <f>IF(SUM(Q76:R76)=0,"-",SUM(Q76:R76))</f>
        <v>-</v>
      </c>
      <c r="Q76" s="51">
        <v>0</v>
      </c>
      <c r="R76" s="83">
        <v>0</v>
      </c>
      <c r="S76" s="82">
        <f>IF(SUM(T76:U76)=0,"-",SUM(T76:U76))</f>
        <v>36</v>
      </c>
      <c r="T76" s="51">
        <v>19</v>
      </c>
      <c r="U76" s="51">
        <v>17</v>
      </c>
      <c r="V76" s="85" t="s">
        <v>20</v>
      </c>
    </row>
    <row r="77" spans="2:22" s="7" customFormat="1" ht="13.5" hidden="1" customHeight="1">
      <c r="B77" s="29" t="s">
        <v>31</v>
      </c>
      <c r="C77" s="82">
        <f t="shared" si="30"/>
        <v>1</v>
      </c>
      <c r="D77" s="51">
        <v>1</v>
      </c>
      <c r="E77" s="84">
        <v>0</v>
      </c>
      <c r="F77" s="95">
        <v>1</v>
      </c>
      <c r="G77" s="82">
        <f t="shared" si="31"/>
        <v>34</v>
      </c>
      <c r="H77" s="51">
        <v>18</v>
      </c>
      <c r="I77" s="83">
        <v>16</v>
      </c>
      <c r="J77" s="82">
        <f t="shared" si="32"/>
        <v>1</v>
      </c>
      <c r="K77" s="51">
        <v>0</v>
      </c>
      <c r="L77" s="51">
        <v>1</v>
      </c>
      <c r="M77" s="51">
        <f t="shared" si="33"/>
        <v>2</v>
      </c>
      <c r="N77" s="51">
        <v>2</v>
      </c>
      <c r="O77" s="83">
        <v>0</v>
      </c>
      <c r="P77" s="82" t="str">
        <f>IF(SUM(Q77:R77)=0,"-",SUM(Q77:R77))</f>
        <v>-</v>
      </c>
      <c r="Q77" s="51">
        <v>0</v>
      </c>
      <c r="R77" s="83">
        <v>0</v>
      </c>
      <c r="S77" s="82">
        <f>IF(SUM(T77:U77)=0,"-",SUM(T77:U77))</f>
        <v>15</v>
      </c>
      <c r="T77" s="51">
        <v>4</v>
      </c>
      <c r="U77" s="51">
        <v>11</v>
      </c>
      <c r="V77" s="85" t="s">
        <v>20</v>
      </c>
    </row>
    <row r="78" spans="2:22" s="7" customFormat="1" ht="13.5" hidden="1" customHeight="1">
      <c r="B78" s="29" t="s">
        <v>32</v>
      </c>
      <c r="C78" s="82">
        <f t="shared" si="30"/>
        <v>1</v>
      </c>
      <c r="D78" s="51">
        <v>1</v>
      </c>
      <c r="E78" s="84">
        <v>0</v>
      </c>
      <c r="F78" s="95">
        <v>1</v>
      </c>
      <c r="G78" s="82">
        <f t="shared" si="31"/>
        <v>20</v>
      </c>
      <c r="H78" s="51">
        <v>7</v>
      </c>
      <c r="I78" s="83">
        <v>13</v>
      </c>
      <c r="J78" s="82">
        <f t="shared" si="32"/>
        <v>1</v>
      </c>
      <c r="K78" s="51">
        <v>0</v>
      </c>
      <c r="L78" s="51">
        <v>1</v>
      </c>
      <c r="M78" s="51">
        <f t="shared" si="33"/>
        <v>2</v>
      </c>
      <c r="N78" s="51">
        <v>2</v>
      </c>
      <c r="O78" s="83">
        <v>0</v>
      </c>
      <c r="P78" s="82" t="str">
        <f>IF(SUM(Q78:R78)=0,"-",SUM(Q78:R78))</f>
        <v>-</v>
      </c>
      <c r="Q78" s="51">
        <v>0</v>
      </c>
      <c r="R78" s="83">
        <v>0</v>
      </c>
      <c r="S78" s="82">
        <f>IF(SUM(T78:U78)=0,"-",SUM(T78:U78))</f>
        <v>26</v>
      </c>
      <c r="T78" s="51">
        <v>15</v>
      </c>
      <c r="U78" s="51">
        <v>11</v>
      </c>
      <c r="V78" s="85" t="s">
        <v>20</v>
      </c>
    </row>
    <row r="79" spans="2:22" s="7" customFormat="1" ht="13.5" hidden="1" customHeight="1">
      <c r="B79" s="29" t="s">
        <v>33</v>
      </c>
      <c r="C79" s="82">
        <f t="shared" si="30"/>
        <v>1</v>
      </c>
      <c r="D79" s="51">
        <v>1</v>
      </c>
      <c r="E79" s="84">
        <v>0</v>
      </c>
      <c r="F79" s="95">
        <v>1</v>
      </c>
      <c r="G79" s="82">
        <f t="shared" si="31"/>
        <v>26</v>
      </c>
      <c r="H79" s="51">
        <v>13</v>
      </c>
      <c r="I79" s="83">
        <v>13</v>
      </c>
      <c r="J79" s="82">
        <f t="shared" si="32"/>
        <v>2</v>
      </c>
      <c r="K79" s="51">
        <v>0</v>
      </c>
      <c r="L79" s="51">
        <v>2</v>
      </c>
      <c r="M79" s="51">
        <f t="shared" si="33"/>
        <v>2</v>
      </c>
      <c r="N79" s="51">
        <v>1</v>
      </c>
      <c r="O79" s="83">
        <v>1</v>
      </c>
      <c r="P79" s="82" t="str">
        <f>IF(SUM(Q79:R79)=0,"-",SUM(Q79:R79))</f>
        <v>-</v>
      </c>
      <c r="Q79" s="51">
        <v>0</v>
      </c>
      <c r="R79" s="83">
        <v>0</v>
      </c>
      <c r="S79" s="82">
        <f>IF(SUM(T79:U79)=0,"-",SUM(T79:U79))</f>
        <v>29</v>
      </c>
      <c r="T79" s="51">
        <v>13</v>
      </c>
      <c r="U79" s="51">
        <v>16</v>
      </c>
      <c r="V79" s="85" t="s">
        <v>20</v>
      </c>
    </row>
    <row r="80" spans="2:22" s="7" customFormat="1" ht="13.5" hidden="1" customHeight="1">
      <c r="B80" s="29" t="s">
        <v>34</v>
      </c>
      <c r="C80" s="82">
        <f t="shared" si="30"/>
        <v>1</v>
      </c>
      <c r="D80" s="51">
        <v>1</v>
      </c>
      <c r="E80" s="84">
        <v>0</v>
      </c>
      <c r="F80" s="95">
        <v>1</v>
      </c>
      <c r="G80" s="82">
        <f t="shared" si="31"/>
        <v>13</v>
      </c>
      <c r="H80" s="51">
        <v>7</v>
      </c>
      <c r="I80" s="83">
        <v>6</v>
      </c>
      <c r="J80" s="82">
        <f t="shared" si="32"/>
        <v>1</v>
      </c>
      <c r="K80" s="51">
        <v>0</v>
      </c>
      <c r="L80" s="51">
        <v>1</v>
      </c>
      <c r="M80" s="51">
        <f t="shared" si="33"/>
        <v>2</v>
      </c>
      <c r="N80" s="51">
        <v>2</v>
      </c>
      <c r="O80" s="83">
        <v>0</v>
      </c>
      <c r="P80" s="82" t="str">
        <f>IF(SUM(Q80:R80)=0,"-",SUM(Q80:R80))</f>
        <v>-</v>
      </c>
      <c r="Q80" s="51">
        <v>0</v>
      </c>
      <c r="R80" s="83">
        <v>0</v>
      </c>
      <c r="S80" s="82">
        <f>IF(SUM(T80:U80)=0,"-",SUM(T80:U80))</f>
        <v>10</v>
      </c>
      <c r="T80" s="51">
        <v>4</v>
      </c>
      <c r="U80" s="51">
        <v>6</v>
      </c>
      <c r="V80" s="85" t="s">
        <v>20</v>
      </c>
    </row>
    <row r="81" spans="2:22" s="7" customFormat="1" ht="13.5" hidden="1" customHeight="1">
      <c r="B81" s="29" t="s">
        <v>21</v>
      </c>
      <c r="C81" s="82">
        <f>SUM(C82:C88)</f>
        <v>7</v>
      </c>
      <c r="D81" s="51">
        <f t="shared" ref="D81:U81" si="35">SUM(D82:D88)</f>
        <v>7</v>
      </c>
      <c r="E81" s="50">
        <f t="shared" si="35"/>
        <v>0</v>
      </c>
      <c r="F81" s="94">
        <f t="shared" si="35"/>
        <v>22</v>
      </c>
      <c r="G81" s="82">
        <f t="shared" si="35"/>
        <v>206</v>
      </c>
      <c r="H81" s="51">
        <f t="shared" si="35"/>
        <v>97</v>
      </c>
      <c r="I81" s="50">
        <f t="shared" si="35"/>
        <v>109</v>
      </c>
      <c r="J81" s="82">
        <f t="shared" si="35"/>
        <v>27</v>
      </c>
      <c r="K81" s="51">
        <f t="shared" si="35"/>
        <v>1</v>
      </c>
      <c r="L81" s="51">
        <f t="shared" si="35"/>
        <v>26</v>
      </c>
      <c r="M81" s="51">
        <f t="shared" si="35"/>
        <v>0</v>
      </c>
      <c r="N81" s="51">
        <f t="shared" si="35"/>
        <v>0</v>
      </c>
      <c r="O81" s="50">
        <f t="shared" si="35"/>
        <v>0</v>
      </c>
      <c r="P81" s="82">
        <f t="shared" si="35"/>
        <v>0</v>
      </c>
      <c r="Q81" s="51">
        <f t="shared" si="35"/>
        <v>0</v>
      </c>
      <c r="R81" s="50">
        <f t="shared" si="35"/>
        <v>0</v>
      </c>
      <c r="S81" s="82">
        <f t="shared" si="35"/>
        <v>75</v>
      </c>
      <c r="T81" s="51">
        <f t="shared" si="35"/>
        <v>40</v>
      </c>
      <c r="U81" s="51">
        <f t="shared" si="35"/>
        <v>35</v>
      </c>
      <c r="V81" s="83" t="s">
        <v>20</v>
      </c>
    </row>
    <row r="82" spans="2:22" s="7" customFormat="1" ht="13.5" hidden="1" customHeight="1">
      <c r="B82" s="29" t="s">
        <v>35</v>
      </c>
      <c r="C82" s="82">
        <f t="shared" ref="C82:C88" si="36">IF(SUM(D82:E82)=0,"-",SUM(D82:E82))</f>
        <v>1</v>
      </c>
      <c r="D82" s="51">
        <v>1</v>
      </c>
      <c r="E82" s="84">
        <v>0</v>
      </c>
      <c r="F82" s="95">
        <v>4</v>
      </c>
      <c r="G82" s="82">
        <f t="shared" ref="G82:G88" si="37">IF(SUM(H82:I82)=0,"-",SUM(H82:I82))</f>
        <v>20</v>
      </c>
      <c r="H82" s="51">
        <v>8</v>
      </c>
      <c r="I82" s="83">
        <v>12</v>
      </c>
      <c r="J82" s="82">
        <f t="shared" ref="J82:J88" si="38">IF(SUM(K82:L82)=0,"-",SUM(K82:L82))</f>
        <v>3</v>
      </c>
      <c r="K82" s="51">
        <v>0</v>
      </c>
      <c r="L82" s="51">
        <v>3</v>
      </c>
      <c r="M82" s="86" t="str">
        <f t="shared" ref="M82:M88" si="39">IF(SUM(N82:O82)=0,"-",SUM(N82:O82))</f>
        <v>-</v>
      </c>
      <c r="N82" s="51">
        <v>0</v>
      </c>
      <c r="O82" s="83">
        <v>0</v>
      </c>
      <c r="P82" s="82" t="str">
        <f t="shared" ref="P82:P88" si="40">IF(SUM(Q82:R82)=0,"-",SUM(Q82:R82))</f>
        <v>-</v>
      </c>
      <c r="Q82" s="51">
        <v>0</v>
      </c>
      <c r="R82" s="83">
        <v>0</v>
      </c>
      <c r="S82" s="82">
        <f t="shared" ref="S82:S88" si="41">IF(SUM(T82:U82)=0,"-",SUM(T82:U82))</f>
        <v>5</v>
      </c>
      <c r="T82" s="51">
        <v>1</v>
      </c>
      <c r="U82" s="51">
        <v>4</v>
      </c>
      <c r="V82" s="85" t="s">
        <v>20</v>
      </c>
    </row>
    <row r="83" spans="2:22" s="7" customFormat="1" ht="13.5" hidden="1" customHeight="1">
      <c r="B83" s="29" t="s">
        <v>36</v>
      </c>
      <c r="C83" s="82">
        <f t="shared" si="36"/>
        <v>1</v>
      </c>
      <c r="D83" s="51">
        <v>1</v>
      </c>
      <c r="E83" s="84">
        <v>0</v>
      </c>
      <c r="F83" s="95">
        <v>4</v>
      </c>
      <c r="G83" s="82">
        <f t="shared" si="37"/>
        <v>16</v>
      </c>
      <c r="H83" s="51">
        <v>6</v>
      </c>
      <c r="I83" s="83">
        <v>10</v>
      </c>
      <c r="J83" s="82">
        <f t="shared" si="38"/>
        <v>4</v>
      </c>
      <c r="K83" s="51">
        <v>0</v>
      </c>
      <c r="L83" s="51">
        <v>4</v>
      </c>
      <c r="M83" s="51" t="str">
        <f t="shared" si="39"/>
        <v>-</v>
      </c>
      <c r="N83" s="51">
        <v>0</v>
      </c>
      <c r="O83" s="83">
        <v>0</v>
      </c>
      <c r="P83" s="82" t="str">
        <f t="shared" si="40"/>
        <v>-</v>
      </c>
      <c r="Q83" s="51">
        <v>0</v>
      </c>
      <c r="R83" s="83">
        <v>0</v>
      </c>
      <c r="S83" s="82">
        <f t="shared" si="41"/>
        <v>13</v>
      </c>
      <c r="T83" s="51">
        <v>7</v>
      </c>
      <c r="U83" s="51">
        <v>6</v>
      </c>
      <c r="V83" s="85" t="s">
        <v>20</v>
      </c>
    </row>
    <row r="84" spans="2:22" s="7" customFormat="1" ht="13.5" hidden="1" customHeight="1">
      <c r="B84" s="29" t="s">
        <v>37</v>
      </c>
      <c r="C84" s="82">
        <f t="shared" si="36"/>
        <v>1</v>
      </c>
      <c r="D84" s="51">
        <v>1</v>
      </c>
      <c r="E84" s="84">
        <v>0</v>
      </c>
      <c r="F84" s="95">
        <v>4</v>
      </c>
      <c r="G84" s="82">
        <f t="shared" si="37"/>
        <v>63</v>
      </c>
      <c r="H84" s="51">
        <v>34</v>
      </c>
      <c r="I84" s="83">
        <v>29</v>
      </c>
      <c r="J84" s="82">
        <f t="shared" si="38"/>
        <v>6</v>
      </c>
      <c r="K84" s="51">
        <v>0</v>
      </c>
      <c r="L84" s="51">
        <v>6</v>
      </c>
      <c r="M84" s="51" t="str">
        <f t="shared" si="39"/>
        <v>-</v>
      </c>
      <c r="N84" s="51">
        <v>0</v>
      </c>
      <c r="O84" s="83">
        <v>0</v>
      </c>
      <c r="P84" s="82" t="str">
        <f t="shared" si="40"/>
        <v>-</v>
      </c>
      <c r="Q84" s="51">
        <v>0</v>
      </c>
      <c r="R84" s="83">
        <v>0</v>
      </c>
      <c r="S84" s="82">
        <f t="shared" si="41"/>
        <v>23</v>
      </c>
      <c r="T84" s="51">
        <v>8</v>
      </c>
      <c r="U84" s="51">
        <v>15</v>
      </c>
      <c r="V84" s="85" t="s">
        <v>20</v>
      </c>
    </row>
    <row r="85" spans="2:22" s="7" customFormat="1" ht="13.5" hidden="1" customHeight="1">
      <c r="B85" s="29" t="s">
        <v>38</v>
      </c>
      <c r="C85" s="82">
        <f t="shared" si="36"/>
        <v>1</v>
      </c>
      <c r="D85" s="51">
        <v>1</v>
      </c>
      <c r="E85" s="84">
        <v>0</v>
      </c>
      <c r="F85" s="95">
        <v>3</v>
      </c>
      <c r="G85" s="82">
        <f t="shared" si="37"/>
        <v>14</v>
      </c>
      <c r="H85" s="51">
        <v>9</v>
      </c>
      <c r="I85" s="83">
        <v>5</v>
      </c>
      <c r="J85" s="82">
        <f t="shared" si="38"/>
        <v>2</v>
      </c>
      <c r="K85" s="51">
        <v>0</v>
      </c>
      <c r="L85" s="51">
        <v>2</v>
      </c>
      <c r="M85" s="51" t="str">
        <f t="shared" si="39"/>
        <v>-</v>
      </c>
      <c r="N85" s="51">
        <v>0</v>
      </c>
      <c r="O85" s="83">
        <v>0</v>
      </c>
      <c r="P85" s="82" t="str">
        <f t="shared" si="40"/>
        <v>-</v>
      </c>
      <c r="Q85" s="51">
        <v>0</v>
      </c>
      <c r="R85" s="83">
        <v>0</v>
      </c>
      <c r="S85" s="82">
        <f t="shared" si="41"/>
        <v>3</v>
      </c>
      <c r="T85" s="51">
        <v>3</v>
      </c>
      <c r="U85" s="51">
        <v>0</v>
      </c>
      <c r="V85" s="85" t="s">
        <v>20</v>
      </c>
    </row>
    <row r="86" spans="2:22" s="7" customFormat="1" ht="13.5" hidden="1" customHeight="1">
      <c r="B86" s="29" t="s">
        <v>39</v>
      </c>
      <c r="C86" s="82">
        <f t="shared" si="36"/>
        <v>1</v>
      </c>
      <c r="D86" s="51">
        <v>1</v>
      </c>
      <c r="E86" s="84">
        <v>0</v>
      </c>
      <c r="F86" s="95">
        <v>3</v>
      </c>
      <c r="G86" s="82">
        <f t="shared" si="37"/>
        <v>54</v>
      </c>
      <c r="H86" s="51">
        <v>21</v>
      </c>
      <c r="I86" s="83">
        <v>33</v>
      </c>
      <c r="J86" s="82">
        <f t="shared" si="38"/>
        <v>6</v>
      </c>
      <c r="K86" s="51">
        <v>0</v>
      </c>
      <c r="L86" s="51">
        <v>6</v>
      </c>
      <c r="M86" s="51" t="str">
        <f t="shared" si="39"/>
        <v>-</v>
      </c>
      <c r="N86" s="51">
        <v>0</v>
      </c>
      <c r="O86" s="83">
        <v>0</v>
      </c>
      <c r="P86" s="82" t="str">
        <f t="shared" si="40"/>
        <v>-</v>
      </c>
      <c r="Q86" s="51">
        <v>0</v>
      </c>
      <c r="R86" s="83">
        <v>0</v>
      </c>
      <c r="S86" s="82">
        <f t="shared" si="41"/>
        <v>24</v>
      </c>
      <c r="T86" s="51">
        <v>18</v>
      </c>
      <c r="U86" s="51">
        <v>6</v>
      </c>
      <c r="V86" s="85" t="s">
        <v>20</v>
      </c>
    </row>
    <row r="87" spans="2:22" s="7" customFormat="1" ht="13.5" hidden="1" customHeight="1">
      <c r="B87" s="29" t="s">
        <v>40</v>
      </c>
      <c r="C87" s="82">
        <f t="shared" si="36"/>
        <v>1</v>
      </c>
      <c r="D87" s="51">
        <v>1</v>
      </c>
      <c r="E87" s="84">
        <v>0</v>
      </c>
      <c r="F87" s="29">
        <v>0</v>
      </c>
      <c r="G87" s="87" t="str">
        <f t="shared" si="37"/>
        <v>-</v>
      </c>
      <c r="H87" s="51">
        <v>0</v>
      </c>
      <c r="I87" s="83">
        <v>0</v>
      </c>
      <c r="J87" s="82" t="str">
        <f t="shared" si="38"/>
        <v>-</v>
      </c>
      <c r="K87" s="51">
        <v>0</v>
      </c>
      <c r="L87" s="51">
        <v>0</v>
      </c>
      <c r="M87" s="51" t="str">
        <f t="shared" si="39"/>
        <v>-</v>
      </c>
      <c r="N87" s="51">
        <v>0</v>
      </c>
      <c r="O87" s="83">
        <v>0</v>
      </c>
      <c r="P87" s="82" t="str">
        <f t="shared" si="40"/>
        <v>-</v>
      </c>
      <c r="Q87" s="51">
        <v>0</v>
      </c>
      <c r="R87" s="83">
        <v>0</v>
      </c>
      <c r="S87" s="82" t="str">
        <f t="shared" si="41"/>
        <v>-</v>
      </c>
      <c r="T87" s="51">
        <v>0</v>
      </c>
      <c r="U87" s="51">
        <v>0</v>
      </c>
      <c r="V87" s="85" t="s">
        <v>20</v>
      </c>
    </row>
    <row r="88" spans="2:22" s="7" customFormat="1" ht="13.5" hidden="1" customHeight="1">
      <c r="B88" s="29" t="s">
        <v>41</v>
      </c>
      <c r="C88" s="82">
        <f t="shared" si="36"/>
        <v>1</v>
      </c>
      <c r="D88" s="51">
        <v>1</v>
      </c>
      <c r="E88" s="84">
        <v>0</v>
      </c>
      <c r="F88" s="29">
        <v>4</v>
      </c>
      <c r="G88" s="82">
        <f t="shared" si="37"/>
        <v>39</v>
      </c>
      <c r="H88" s="51">
        <v>19</v>
      </c>
      <c r="I88" s="83">
        <v>20</v>
      </c>
      <c r="J88" s="82">
        <f t="shared" si="38"/>
        <v>6</v>
      </c>
      <c r="K88" s="51">
        <v>1</v>
      </c>
      <c r="L88" s="51">
        <v>5</v>
      </c>
      <c r="M88" s="51" t="str">
        <f t="shared" si="39"/>
        <v>-</v>
      </c>
      <c r="N88" s="51">
        <v>0</v>
      </c>
      <c r="O88" s="83">
        <v>0</v>
      </c>
      <c r="P88" s="82" t="str">
        <f t="shared" si="40"/>
        <v>-</v>
      </c>
      <c r="Q88" s="51">
        <v>0</v>
      </c>
      <c r="R88" s="83">
        <v>0</v>
      </c>
      <c r="S88" s="82">
        <f t="shared" si="41"/>
        <v>7</v>
      </c>
      <c r="T88" s="51">
        <v>3</v>
      </c>
      <c r="U88" s="51">
        <v>4</v>
      </c>
      <c r="V88" s="85" t="s">
        <v>20</v>
      </c>
    </row>
    <row r="89" spans="2:22" s="7" customFormat="1" ht="13.5" hidden="1" customHeight="1">
      <c r="B89" s="29" t="s">
        <v>23</v>
      </c>
      <c r="C89" s="82">
        <f>SUM(C90:C93)</f>
        <v>4</v>
      </c>
      <c r="D89" s="51">
        <f t="shared" ref="D89:U89" si="42">SUM(D90:D93)</f>
        <v>4</v>
      </c>
      <c r="E89" s="50">
        <f t="shared" si="42"/>
        <v>0</v>
      </c>
      <c r="F89" s="53">
        <f t="shared" si="42"/>
        <v>9</v>
      </c>
      <c r="G89" s="82">
        <f t="shared" si="42"/>
        <v>191</v>
      </c>
      <c r="H89" s="51">
        <f t="shared" si="42"/>
        <v>108</v>
      </c>
      <c r="I89" s="50">
        <f t="shared" si="42"/>
        <v>83</v>
      </c>
      <c r="J89" s="82">
        <f t="shared" si="42"/>
        <v>8</v>
      </c>
      <c r="K89" s="51">
        <f t="shared" si="42"/>
        <v>0</v>
      </c>
      <c r="L89" s="51">
        <f t="shared" si="42"/>
        <v>8</v>
      </c>
      <c r="M89" s="51">
        <f t="shared" si="42"/>
        <v>8</v>
      </c>
      <c r="N89" s="51">
        <f t="shared" si="42"/>
        <v>6</v>
      </c>
      <c r="O89" s="50">
        <f t="shared" si="42"/>
        <v>2</v>
      </c>
      <c r="P89" s="82">
        <f t="shared" si="42"/>
        <v>0</v>
      </c>
      <c r="Q89" s="51">
        <f t="shared" si="42"/>
        <v>0</v>
      </c>
      <c r="R89" s="50">
        <f t="shared" si="42"/>
        <v>0</v>
      </c>
      <c r="S89" s="82">
        <f t="shared" si="42"/>
        <v>157</v>
      </c>
      <c r="T89" s="51">
        <f t="shared" si="42"/>
        <v>85</v>
      </c>
      <c r="U89" s="51">
        <f t="shared" si="42"/>
        <v>72</v>
      </c>
      <c r="V89" s="83" t="s">
        <v>20</v>
      </c>
    </row>
    <row r="90" spans="2:22" s="7" customFormat="1" ht="13.5" hidden="1" customHeight="1">
      <c r="B90" s="29" t="s">
        <v>42</v>
      </c>
      <c r="C90" s="82">
        <f>IF(SUM(D90:E90)=0,"-",SUM(D90:E90))</f>
        <v>1</v>
      </c>
      <c r="D90" s="51">
        <v>1</v>
      </c>
      <c r="E90" s="84">
        <v>0</v>
      </c>
      <c r="F90" s="29">
        <v>2</v>
      </c>
      <c r="G90" s="82">
        <f>IF(SUM(H90:I90)=0,"-",SUM(H90:I90))</f>
        <v>59</v>
      </c>
      <c r="H90" s="51">
        <v>33</v>
      </c>
      <c r="I90" s="83">
        <v>26</v>
      </c>
      <c r="J90" s="82">
        <f>IF(SUM(K90:L90)=0,"-",SUM(K90:L90))</f>
        <v>2</v>
      </c>
      <c r="K90" s="51">
        <v>0</v>
      </c>
      <c r="L90" s="51">
        <v>2</v>
      </c>
      <c r="M90" s="51">
        <f>IF(SUM(N90:O90)=0,"-",SUM(N90:O90))</f>
        <v>2</v>
      </c>
      <c r="N90" s="51">
        <v>2</v>
      </c>
      <c r="O90" s="83">
        <v>0</v>
      </c>
      <c r="P90" s="82" t="str">
        <f>IF(SUM(Q90:R90)=0,"-",SUM(Q90:R90))</f>
        <v>-</v>
      </c>
      <c r="Q90" s="51">
        <v>0</v>
      </c>
      <c r="R90" s="83">
        <v>0</v>
      </c>
      <c r="S90" s="82">
        <f>IF(SUM(T90:U90)=0,"-",SUM(T90:U90))</f>
        <v>49</v>
      </c>
      <c r="T90" s="51">
        <v>30</v>
      </c>
      <c r="U90" s="51">
        <v>19</v>
      </c>
      <c r="V90" s="85" t="s">
        <v>20</v>
      </c>
    </row>
    <row r="91" spans="2:22" s="7" customFormat="1" ht="13.5" hidden="1" customHeight="1">
      <c r="B91" s="29" t="s">
        <v>43</v>
      </c>
      <c r="C91" s="82">
        <f>IF(SUM(D91:E91)=0,"-",SUM(D91:E91))</f>
        <v>1</v>
      </c>
      <c r="D91" s="51">
        <v>1</v>
      </c>
      <c r="E91" s="84">
        <v>0</v>
      </c>
      <c r="F91" s="29">
        <v>2</v>
      </c>
      <c r="G91" s="82">
        <f>IF(SUM(H91:I91)=0,"-",SUM(H91:I91))</f>
        <v>31</v>
      </c>
      <c r="H91" s="51">
        <v>16</v>
      </c>
      <c r="I91" s="83">
        <v>15</v>
      </c>
      <c r="J91" s="82">
        <f>IF(SUM(K91:L91)=0,"-",SUM(K91:L91))</f>
        <v>2</v>
      </c>
      <c r="K91" s="51">
        <v>0</v>
      </c>
      <c r="L91" s="51">
        <v>2</v>
      </c>
      <c r="M91" s="51">
        <f>IF(SUM(N91:O91)=0,"-",SUM(N91:O91))</f>
        <v>2</v>
      </c>
      <c r="N91" s="51">
        <v>1</v>
      </c>
      <c r="O91" s="83">
        <v>1</v>
      </c>
      <c r="P91" s="82" t="str">
        <f>IF(SUM(Q91:R91)=0,"-",SUM(Q91:R91))</f>
        <v>-</v>
      </c>
      <c r="Q91" s="51">
        <v>0</v>
      </c>
      <c r="R91" s="83">
        <v>0</v>
      </c>
      <c r="S91" s="82">
        <f>IF(SUM(T91:U91)=0,"-",SUM(T91:U91))</f>
        <v>32</v>
      </c>
      <c r="T91" s="51">
        <v>15</v>
      </c>
      <c r="U91" s="51">
        <v>17</v>
      </c>
      <c r="V91" s="85" t="s">
        <v>20</v>
      </c>
    </row>
    <row r="92" spans="2:22" s="7" customFormat="1" ht="13.5" hidden="1" customHeight="1">
      <c r="B92" s="29" t="s">
        <v>44</v>
      </c>
      <c r="C92" s="82">
        <f>IF(SUM(D92:E92)=0,"-",SUM(D92:E92))</f>
        <v>1</v>
      </c>
      <c r="D92" s="51">
        <v>1</v>
      </c>
      <c r="E92" s="84">
        <v>0</v>
      </c>
      <c r="F92" s="29">
        <v>1</v>
      </c>
      <c r="G92" s="82">
        <f>IF(SUM(H92:I92)=0,"-",SUM(H92:I92))</f>
        <v>19</v>
      </c>
      <c r="H92" s="51">
        <v>10</v>
      </c>
      <c r="I92" s="83">
        <v>9</v>
      </c>
      <c r="J92" s="82">
        <f>IF(SUM(K92:L92)=0,"-",SUM(K92:L92))</f>
        <v>1</v>
      </c>
      <c r="K92" s="51">
        <v>0</v>
      </c>
      <c r="L92" s="51">
        <v>1</v>
      </c>
      <c r="M92" s="51">
        <f>IF(SUM(N92:O92)=0,"-",SUM(N92:O92))</f>
        <v>2</v>
      </c>
      <c r="N92" s="51">
        <v>1</v>
      </c>
      <c r="O92" s="83">
        <v>1</v>
      </c>
      <c r="P92" s="82" t="str">
        <f>IF(SUM(Q92:R92)=0,"-",SUM(Q92:R92))</f>
        <v>-</v>
      </c>
      <c r="Q92" s="51">
        <v>0</v>
      </c>
      <c r="R92" s="83">
        <v>0</v>
      </c>
      <c r="S92" s="82">
        <f>IF(SUM(T92:U92)=0,"-",SUM(T92:U92))</f>
        <v>26</v>
      </c>
      <c r="T92" s="51">
        <v>13</v>
      </c>
      <c r="U92" s="51">
        <v>13</v>
      </c>
      <c r="V92" s="85" t="s">
        <v>20</v>
      </c>
    </row>
    <row r="93" spans="2:22" s="7" customFormat="1" ht="13.5" hidden="1" customHeight="1">
      <c r="B93" s="29" t="s">
        <v>45</v>
      </c>
      <c r="C93" s="82">
        <f>IF(SUM(D93:E93)=0,"-",SUM(D93:E93))</f>
        <v>1</v>
      </c>
      <c r="D93" s="51">
        <v>1</v>
      </c>
      <c r="E93" s="84">
        <v>0</v>
      </c>
      <c r="F93" s="29">
        <v>4</v>
      </c>
      <c r="G93" s="82">
        <f>IF(SUM(H93:I93)=0,"-",SUM(H93:I93))</f>
        <v>82</v>
      </c>
      <c r="H93" s="51">
        <v>49</v>
      </c>
      <c r="I93" s="83">
        <v>33</v>
      </c>
      <c r="J93" s="82">
        <f>IF(SUM(K93:L93)=0,"-",SUM(K93:L93))</f>
        <v>3</v>
      </c>
      <c r="K93" s="51">
        <v>0</v>
      </c>
      <c r="L93" s="51">
        <v>3</v>
      </c>
      <c r="M93" s="51">
        <f>IF(SUM(N93:O93)=0,"-",SUM(N93:O93))</f>
        <v>2</v>
      </c>
      <c r="N93" s="51">
        <v>2</v>
      </c>
      <c r="O93" s="83">
        <v>0</v>
      </c>
      <c r="P93" s="82" t="str">
        <f>IF(SUM(Q93:R93)=0,"-",SUM(Q93:R93))</f>
        <v>-</v>
      </c>
      <c r="Q93" s="51">
        <v>0</v>
      </c>
      <c r="R93" s="83">
        <v>0</v>
      </c>
      <c r="S93" s="82">
        <f>IF(SUM(T93:U93)=0,"-",SUM(T93:U93))</f>
        <v>50</v>
      </c>
      <c r="T93" s="51">
        <v>27</v>
      </c>
      <c r="U93" s="51">
        <v>23</v>
      </c>
      <c r="V93" s="85" t="s">
        <v>20</v>
      </c>
    </row>
    <row r="94" spans="2:22" s="7" customFormat="1" ht="13.5" hidden="1" customHeight="1">
      <c r="B94" s="35" t="s">
        <v>24</v>
      </c>
      <c r="C94" s="88">
        <f t="shared" ref="C94:U94" si="43">SUM(C95:C98)</f>
        <v>3</v>
      </c>
      <c r="D94" s="57">
        <f t="shared" si="43"/>
        <v>3</v>
      </c>
      <c r="E94" s="56">
        <f t="shared" si="43"/>
        <v>0</v>
      </c>
      <c r="F94" s="59">
        <f t="shared" si="43"/>
        <v>2</v>
      </c>
      <c r="G94" s="88">
        <f t="shared" si="43"/>
        <v>23</v>
      </c>
      <c r="H94" s="57">
        <f t="shared" si="43"/>
        <v>12</v>
      </c>
      <c r="I94" s="56">
        <f t="shared" si="43"/>
        <v>11</v>
      </c>
      <c r="J94" s="88">
        <f t="shared" si="43"/>
        <v>2</v>
      </c>
      <c r="K94" s="57">
        <f t="shared" si="43"/>
        <v>0</v>
      </c>
      <c r="L94" s="57">
        <f t="shared" si="43"/>
        <v>2</v>
      </c>
      <c r="M94" s="57">
        <f t="shared" si="43"/>
        <v>4</v>
      </c>
      <c r="N94" s="57">
        <f t="shared" si="43"/>
        <v>2</v>
      </c>
      <c r="O94" s="56">
        <f t="shared" si="43"/>
        <v>2</v>
      </c>
      <c r="P94" s="88">
        <f t="shared" si="43"/>
        <v>0</v>
      </c>
      <c r="Q94" s="57">
        <f t="shared" si="43"/>
        <v>0</v>
      </c>
      <c r="R94" s="56">
        <f t="shared" si="43"/>
        <v>0</v>
      </c>
      <c r="S94" s="88">
        <f t="shared" si="43"/>
        <v>38</v>
      </c>
      <c r="T94" s="57">
        <f t="shared" si="43"/>
        <v>18</v>
      </c>
      <c r="U94" s="57">
        <f t="shared" si="43"/>
        <v>20</v>
      </c>
      <c r="V94" s="89" t="s">
        <v>20</v>
      </c>
    </row>
    <row r="95" spans="2:22" s="7" customFormat="1" ht="13.5" hidden="1" customHeight="1">
      <c r="B95" s="90" t="s">
        <v>46</v>
      </c>
      <c r="C95" s="82">
        <f>IF(SUM(D95:E95)=0,"-",SUM(D95:E95))</f>
        <v>1</v>
      </c>
      <c r="D95" s="51">
        <v>1</v>
      </c>
      <c r="E95" s="84">
        <v>0</v>
      </c>
      <c r="F95" s="29">
        <v>1</v>
      </c>
      <c r="G95" s="82">
        <f>IF(SUM(H95:I95)=0,"-",SUM(H95:I95))</f>
        <v>16</v>
      </c>
      <c r="H95" s="51">
        <v>10</v>
      </c>
      <c r="I95" s="83">
        <v>6</v>
      </c>
      <c r="J95" s="82">
        <f>IF(SUM(K95:L95)=0,"-",SUM(K95:L95))</f>
        <v>1</v>
      </c>
      <c r="K95" s="51">
        <v>0</v>
      </c>
      <c r="L95" s="51">
        <v>1</v>
      </c>
      <c r="M95" s="51">
        <f>IF(SUM(N95:O95)=0,"-",SUM(N95:O95))</f>
        <v>2</v>
      </c>
      <c r="N95" s="51">
        <v>1</v>
      </c>
      <c r="O95" s="83">
        <v>1</v>
      </c>
      <c r="P95" s="82" t="str">
        <f>IF(SUM(Q95:R95)=0,"-",SUM(Q95:R95))</f>
        <v>-</v>
      </c>
      <c r="Q95" s="51">
        <v>0</v>
      </c>
      <c r="R95" s="83">
        <v>0</v>
      </c>
      <c r="S95" s="82">
        <f>IF(SUM(T95:U95)=0,"-",SUM(T95:U95))</f>
        <v>22</v>
      </c>
      <c r="T95" s="51">
        <v>11</v>
      </c>
      <c r="U95" s="51">
        <v>11</v>
      </c>
      <c r="V95" s="85" t="s">
        <v>20</v>
      </c>
    </row>
    <row r="96" spans="2:22" s="7" customFormat="1" ht="13.5" hidden="1" customHeight="1">
      <c r="B96" s="90" t="s">
        <v>47</v>
      </c>
      <c r="C96" s="82">
        <f>IF(SUM(D96:E96)=0,"-",SUM(D96:E96))</f>
        <v>1</v>
      </c>
      <c r="D96" s="51">
        <v>1</v>
      </c>
      <c r="E96" s="84">
        <v>0</v>
      </c>
      <c r="F96" s="29">
        <v>1</v>
      </c>
      <c r="G96" s="82">
        <f>IF(SUM(H96:I96)=0,"-",SUM(H96:I96))</f>
        <v>7</v>
      </c>
      <c r="H96" s="51">
        <v>2</v>
      </c>
      <c r="I96" s="83">
        <v>5</v>
      </c>
      <c r="J96" s="82">
        <f>IF(SUM(K96:L96)=0,"-",SUM(K96:L96))</f>
        <v>1</v>
      </c>
      <c r="K96" s="51">
        <v>0</v>
      </c>
      <c r="L96" s="51">
        <v>1</v>
      </c>
      <c r="M96" s="51">
        <f>IF(SUM(N96:O96)=0,"-",SUM(N96:O96))</f>
        <v>2</v>
      </c>
      <c r="N96" s="51">
        <v>1</v>
      </c>
      <c r="O96" s="83">
        <v>1</v>
      </c>
      <c r="P96" s="82" t="str">
        <f>IF(SUM(Q96:R96)=0,"-",SUM(Q96:R96))</f>
        <v>-</v>
      </c>
      <c r="Q96" s="51">
        <v>0</v>
      </c>
      <c r="R96" s="83">
        <v>0</v>
      </c>
      <c r="S96" s="82" t="str">
        <f>IF(SUM(T96:U96)=0,"-",SUM(T96:U96))</f>
        <v>-</v>
      </c>
      <c r="T96" s="51">
        <v>0</v>
      </c>
      <c r="U96" s="51">
        <v>0</v>
      </c>
      <c r="V96" s="85" t="s">
        <v>20</v>
      </c>
    </row>
    <row r="97" spans="2:22" s="7" customFormat="1" ht="13.5" hidden="1" customHeight="1">
      <c r="B97" s="96" t="s">
        <v>48</v>
      </c>
      <c r="C97" s="82">
        <v>1</v>
      </c>
      <c r="D97" s="51">
        <v>1</v>
      </c>
      <c r="E97" s="84">
        <v>0</v>
      </c>
      <c r="F97" s="29">
        <v>0</v>
      </c>
      <c r="G97" s="82" t="str">
        <f>IF(SUM(H97:I97)=0,"-",SUM(H97:I97))</f>
        <v>-</v>
      </c>
      <c r="H97" s="51">
        <v>0</v>
      </c>
      <c r="I97" s="83">
        <v>0</v>
      </c>
      <c r="J97" s="82" t="str">
        <f>IF(SUM(K97:L97)=0,"-",SUM(K97:L97))</f>
        <v>-</v>
      </c>
      <c r="K97" s="51">
        <v>0</v>
      </c>
      <c r="L97" s="51">
        <v>0</v>
      </c>
      <c r="M97" s="51" t="str">
        <f>IF(SUM(N97:O97)=0,"-",SUM(N97:O97))</f>
        <v>-</v>
      </c>
      <c r="N97" s="51">
        <v>0</v>
      </c>
      <c r="O97" s="83">
        <v>0</v>
      </c>
      <c r="P97" s="82" t="str">
        <f>IF(SUM(Q97:R97)=0,"-",SUM(Q97:R97))</f>
        <v>-</v>
      </c>
      <c r="Q97" s="51">
        <v>0</v>
      </c>
      <c r="R97" s="83">
        <v>0</v>
      </c>
      <c r="S97" s="82" t="str">
        <f>IF(SUM(T97:U97)=0,"-",SUM(T97:U97))</f>
        <v>-</v>
      </c>
      <c r="T97" s="51">
        <v>0</v>
      </c>
      <c r="U97" s="51">
        <v>0</v>
      </c>
      <c r="V97" s="85" t="s">
        <v>20</v>
      </c>
    </row>
    <row r="98" spans="2:22" s="7" customFormat="1" ht="13.5" hidden="1" customHeight="1">
      <c r="B98" s="91" t="s">
        <v>49</v>
      </c>
      <c r="C98" s="449" t="s">
        <v>52</v>
      </c>
      <c r="D98" s="450"/>
      <c r="E98" s="451"/>
      <c r="F98" s="35">
        <v>0</v>
      </c>
      <c r="G98" s="88" t="str">
        <f>IF(SUM(H98:I98)=0,"-",SUM(H98:I98))</f>
        <v>-</v>
      </c>
      <c r="H98" s="57">
        <v>0</v>
      </c>
      <c r="I98" s="89">
        <v>0</v>
      </c>
      <c r="J98" s="88" t="str">
        <f>IF(SUM(K98:L98)=0,"-",SUM(K98:L98))</f>
        <v>-</v>
      </c>
      <c r="K98" s="57">
        <v>0</v>
      </c>
      <c r="L98" s="57">
        <v>0</v>
      </c>
      <c r="M98" s="57" t="str">
        <f>IF(SUM(N98:O98)=0,"-",SUM(N98:O98))</f>
        <v>-</v>
      </c>
      <c r="N98" s="57">
        <v>0</v>
      </c>
      <c r="O98" s="89">
        <v>0</v>
      </c>
      <c r="P98" s="88" t="str">
        <f>IF(SUM(Q98:R98)=0,"-",SUM(Q98:R98))</f>
        <v>-</v>
      </c>
      <c r="Q98" s="57">
        <v>0</v>
      </c>
      <c r="R98" s="89">
        <v>0</v>
      </c>
      <c r="S98" s="88">
        <f>IF(SUM(T98:U98)=0,"-",SUM(T98:U98))</f>
        <v>16</v>
      </c>
      <c r="T98" s="57">
        <v>7</v>
      </c>
      <c r="U98" s="57">
        <v>9</v>
      </c>
      <c r="V98" s="93" t="s">
        <v>20</v>
      </c>
    </row>
    <row r="99" spans="2:22" s="7" customFormat="1" ht="14.25" customHeight="1">
      <c r="B99" s="62" t="s">
        <v>53</v>
      </c>
      <c r="C99" s="63">
        <f t="shared" ref="C99:R99" si="44">C100+C106+C114+C119</f>
        <v>19</v>
      </c>
      <c r="D99" s="64">
        <f t="shared" si="44"/>
        <v>19</v>
      </c>
      <c r="E99" s="65">
        <f t="shared" si="44"/>
        <v>0</v>
      </c>
      <c r="F99" s="66">
        <f t="shared" si="44"/>
        <v>34</v>
      </c>
      <c r="G99" s="67">
        <f t="shared" si="44"/>
        <v>556</v>
      </c>
      <c r="H99" s="64">
        <f t="shared" si="44"/>
        <v>279</v>
      </c>
      <c r="I99" s="68">
        <f t="shared" si="44"/>
        <v>277</v>
      </c>
      <c r="J99" s="67">
        <f t="shared" si="44"/>
        <v>39</v>
      </c>
      <c r="K99" s="64">
        <f t="shared" si="44"/>
        <v>1</v>
      </c>
      <c r="L99" s="64">
        <f t="shared" si="44"/>
        <v>38</v>
      </c>
      <c r="M99" s="69">
        <f t="shared" si="44"/>
        <v>20</v>
      </c>
      <c r="N99" s="64">
        <f t="shared" si="44"/>
        <v>16</v>
      </c>
      <c r="O99" s="68">
        <f t="shared" si="44"/>
        <v>4</v>
      </c>
      <c r="P99" s="67">
        <f t="shared" si="44"/>
        <v>0</v>
      </c>
      <c r="Q99" s="64">
        <f t="shared" si="44"/>
        <v>0</v>
      </c>
      <c r="R99" s="68">
        <f t="shared" si="44"/>
        <v>0</v>
      </c>
      <c r="S99" s="67">
        <f>S100+S106+S114+S119</f>
        <v>379</v>
      </c>
      <c r="T99" s="64">
        <f>T100+T106+T114+T119</f>
        <v>202</v>
      </c>
      <c r="U99" s="64">
        <f>U100+U106+U114+U119</f>
        <v>177</v>
      </c>
      <c r="V99" s="70">
        <v>42.9</v>
      </c>
    </row>
    <row r="100" spans="2:22" s="7" customFormat="1" ht="14.25" hidden="1" customHeight="1">
      <c r="B100" s="29" t="s">
        <v>19</v>
      </c>
      <c r="C100" s="82">
        <f t="shared" ref="C100:C105" si="45">IF(SUM(D100:E100)=0,"-",SUM(D100:E100))</f>
        <v>5</v>
      </c>
      <c r="D100" s="51">
        <f>SUM(D101:D105)</f>
        <v>5</v>
      </c>
      <c r="E100" s="50">
        <f>SUM(E101:E105)</f>
        <v>0</v>
      </c>
      <c r="F100" s="94">
        <f>SUM(F101:F105)</f>
        <v>6</v>
      </c>
      <c r="G100" s="82">
        <f t="shared" ref="G100:G105" si="46">IF(SUM(H100:I100)=0,"-",SUM(H100:I100))</f>
        <v>132</v>
      </c>
      <c r="H100" s="51">
        <f>SUM(H101:H105)</f>
        <v>63</v>
      </c>
      <c r="I100" s="50">
        <f>SUM(I101:I105)</f>
        <v>69</v>
      </c>
      <c r="J100" s="82">
        <f t="shared" ref="J100:J105" si="47">IF(SUM(K100:L100)=0,"-",SUM(K100:L100))</f>
        <v>6</v>
      </c>
      <c r="K100" s="51">
        <f>SUM(K101:K105)</f>
        <v>0</v>
      </c>
      <c r="L100" s="51">
        <f>SUM(L101:L105)</f>
        <v>6</v>
      </c>
      <c r="M100" s="51">
        <f t="shared" ref="M100:M105" si="48">IF(SUM(N100:O100)=0,"-",SUM(N100:O100))</f>
        <v>10</v>
      </c>
      <c r="N100" s="51">
        <f t="shared" ref="N100:U100" si="49">SUM(N101:N105)</f>
        <v>9</v>
      </c>
      <c r="O100" s="50">
        <f t="shared" si="49"/>
        <v>1</v>
      </c>
      <c r="P100" s="82">
        <f t="shared" si="49"/>
        <v>0</v>
      </c>
      <c r="Q100" s="51">
        <f t="shared" si="49"/>
        <v>0</v>
      </c>
      <c r="R100" s="50">
        <f t="shared" si="49"/>
        <v>0</v>
      </c>
      <c r="S100" s="82">
        <f t="shared" si="49"/>
        <v>108</v>
      </c>
      <c r="T100" s="51">
        <f t="shared" si="49"/>
        <v>53</v>
      </c>
      <c r="U100" s="51">
        <f t="shared" si="49"/>
        <v>55</v>
      </c>
      <c r="V100" s="83" t="s">
        <v>20</v>
      </c>
    </row>
    <row r="101" spans="2:22" s="7" customFormat="1" ht="13.5" hidden="1" customHeight="1">
      <c r="B101" s="29" t="s">
        <v>30</v>
      </c>
      <c r="C101" s="82">
        <f t="shared" si="45"/>
        <v>1</v>
      </c>
      <c r="D101" s="51">
        <v>1</v>
      </c>
      <c r="E101" s="84">
        <v>0</v>
      </c>
      <c r="F101" s="95">
        <v>2</v>
      </c>
      <c r="G101" s="82">
        <f t="shared" si="46"/>
        <v>34</v>
      </c>
      <c r="H101" s="51">
        <v>13</v>
      </c>
      <c r="I101" s="83">
        <v>21</v>
      </c>
      <c r="J101" s="82">
        <f t="shared" si="47"/>
        <v>2</v>
      </c>
      <c r="K101" s="51">
        <v>0</v>
      </c>
      <c r="L101" s="51">
        <v>2</v>
      </c>
      <c r="M101" s="51">
        <f t="shared" si="48"/>
        <v>2</v>
      </c>
      <c r="N101" s="51">
        <v>2</v>
      </c>
      <c r="O101" s="83">
        <v>0</v>
      </c>
      <c r="P101" s="82" t="str">
        <f>IF(SUM(Q101:R101)=0,"-",SUM(Q101:R101))</f>
        <v>-</v>
      </c>
      <c r="Q101" s="51">
        <v>0</v>
      </c>
      <c r="R101" s="83">
        <v>0</v>
      </c>
      <c r="S101" s="82">
        <f>IF(SUM(T101:U101)=0,"-",SUM(T101:U101))</f>
        <v>30</v>
      </c>
      <c r="T101" s="51">
        <v>17</v>
      </c>
      <c r="U101" s="51">
        <v>13</v>
      </c>
      <c r="V101" s="85" t="s">
        <v>20</v>
      </c>
    </row>
    <row r="102" spans="2:22" s="7" customFormat="1" ht="13.5" hidden="1" customHeight="1">
      <c r="B102" s="29" t="s">
        <v>31</v>
      </c>
      <c r="C102" s="82">
        <f t="shared" si="45"/>
        <v>1</v>
      </c>
      <c r="D102" s="51">
        <v>1</v>
      </c>
      <c r="E102" s="84">
        <v>0</v>
      </c>
      <c r="F102" s="95">
        <v>1</v>
      </c>
      <c r="G102" s="82">
        <f t="shared" si="46"/>
        <v>27</v>
      </c>
      <c r="H102" s="51">
        <v>13</v>
      </c>
      <c r="I102" s="83">
        <v>14</v>
      </c>
      <c r="J102" s="82">
        <f t="shared" si="47"/>
        <v>1</v>
      </c>
      <c r="K102" s="51">
        <v>0</v>
      </c>
      <c r="L102" s="51">
        <v>1</v>
      </c>
      <c r="M102" s="51">
        <f t="shared" si="48"/>
        <v>2</v>
      </c>
      <c r="N102" s="51">
        <v>2</v>
      </c>
      <c r="O102" s="83">
        <v>0</v>
      </c>
      <c r="P102" s="82" t="str">
        <f>IF(SUM(Q102:R102)=0,"-",SUM(Q102:R102))</f>
        <v>-</v>
      </c>
      <c r="Q102" s="51">
        <v>0</v>
      </c>
      <c r="R102" s="83">
        <v>0</v>
      </c>
      <c r="S102" s="82">
        <f>IF(SUM(T102:U102)=0,"-",SUM(T102:U102))</f>
        <v>27</v>
      </c>
      <c r="T102" s="51">
        <v>13</v>
      </c>
      <c r="U102" s="51">
        <v>14</v>
      </c>
      <c r="V102" s="85" t="s">
        <v>20</v>
      </c>
    </row>
    <row r="103" spans="2:22" s="7" customFormat="1" ht="13.5" hidden="1" customHeight="1">
      <c r="B103" s="29" t="s">
        <v>32</v>
      </c>
      <c r="C103" s="82">
        <f t="shared" si="45"/>
        <v>1</v>
      </c>
      <c r="D103" s="51">
        <v>1</v>
      </c>
      <c r="E103" s="84">
        <v>0</v>
      </c>
      <c r="F103" s="95">
        <v>1</v>
      </c>
      <c r="G103" s="82">
        <f t="shared" si="46"/>
        <v>28</v>
      </c>
      <c r="H103" s="51">
        <v>10</v>
      </c>
      <c r="I103" s="83">
        <v>18</v>
      </c>
      <c r="J103" s="82">
        <f t="shared" si="47"/>
        <v>1</v>
      </c>
      <c r="K103" s="51">
        <v>0</v>
      </c>
      <c r="L103" s="51">
        <v>1</v>
      </c>
      <c r="M103" s="51">
        <f t="shared" si="48"/>
        <v>2</v>
      </c>
      <c r="N103" s="51">
        <v>2</v>
      </c>
      <c r="O103" s="83">
        <v>0</v>
      </c>
      <c r="P103" s="82" t="str">
        <f>IF(SUM(Q103:R103)=0,"-",SUM(Q103:R103))</f>
        <v>-</v>
      </c>
      <c r="Q103" s="51">
        <v>0</v>
      </c>
      <c r="R103" s="83">
        <v>0</v>
      </c>
      <c r="S103" s="82">
        <f>IF(SUM(T103:U103)=0,"-",SUM(T103:U103))</f>
        <v>15</v>
      </c>
      <c r="T103" s="51">
        <v>6</v>
      </c>
      <c r="U103" s="51">
        <v>9</v>
      </c>
      <c r="V103" s="85" t="s">
        <v>20</v>
      </c>
    </row>
    <row r="104" spans="2:22" s="7" customFormat="1" ht="13.5" hidden="1" customHeight="1">
      <c r="B104" s="29" t="s">
        <v>33</v>
      </c>
      <c r="C104" s="82">
        <f t="shared" si="45"/>
        <v>1</v>
      </c>
      <c r="D104" s="51">
        <v>1</v>
      </c>
      <c r="E104" s="84">
        <v>0</v>
      </c>
      <c r="F104" s="95">
        <v>1</v>
      </c>
      <c r="G104" s="82">
        <f t="shared" si="46"/>
        <v>25</v>
      </c>
      <c r="H104" s="51">
        <v>14</v>
      </c>
      <c r="I104" s="83">
        <v>11</v>
      </c>
      <c r="J104" s="82">
        <f t="shared" si="47"/>
        <v>1</v>
      </c>
      <c r="K104" s="51">
        <v>0</v>
      </c>
      <c r="L104" s="51">
        <v>1</v>
      </c>
      <c r="M104" s="51">
        <f t="shared" si="48"/>
        <v>2</v>
      </c>
      <c r="N104" s="51">
        <v>2</v>
      </c>
      <c r="O104" s="83">
        <v>0</v>
      </c>
      <c r="P104" s="82" t="str">
        <f>IF(SUM(Q104:R104)=0,"-",SUM(Q104:R104))</f>
        <v>-</v>
      </c>
      <c r="Q104" s="51">
        <v>0</v>
      </c>
      <c r="R104" s="83">
        <v>0</v>
      </c>
      <c r="S104" s="82">
        <f>IF(SUM(T104:U104)=0,"-",SUM(T104:U104))</f>
        <v>26</v>
      </c>
      <c r="T104" s="51">
        <v>13</v>
      </c>
      <c r="U104" s="51">
        <v>13</v>
      </c>
      <c r="V104" s="85" t="s">
        <v>20</v>
      </c>
    </row>
    <row r="105" spans="2:22" s="7" customFormat="1" ht="13.5" hidden="1" customHeight="1">
      <c r="B105" s="29" t="s">
        <v>34</v>
      </c>
      <c r="C105" s="82">
        <f t="shared" si="45"/>
        <v>1</v>
      </c>
      <c r="D105" s="51">
        <v>1</v>
      </c>
      <c r="E105" s="84">
        <v>0</v>
      </c>
      <c r="F105" s="95">
        <v>1</v>
      </c>
      <c r="G105" s="82">
        <f t="shared" si="46"/>
        <v>18</v>
      </c>
      <c r="H105" s="51">
        <v>13</v>
      </c>
      <c r="I105" s="83">
        <v>5</v>
      </c>
      <c r="J105" s="82">
        <f t="shared" si="47"/>
        <v>1</v>
      </c>
      <c r="K105" s="51">
        <v>0</v>
      </c>
      <c r="L105" s="51">
        <v>1</v>
      </c>
      <c r="M105" s="51">
        <f t="shared" si="48"/>
        <v>2</v>
      </c>
      <c r="N105" s="51">
        <v>1</v>
      </c>
      <c r="O105" s="83">
        <v>1</v>
      </c>
      <c r="P105" s="82" t="str">
        <f>IF(SUM(Q105:R105)=0,"-",SUM(Q105:R105))</f>
        <v>-</v>
      </c>
      <c r="Q105" s="51">
        <v>0</v>
      </c>
      <c r="R105" s="83">
        <v>0</v>
      </c>
      <c r="S105" s="82">
        <f>IF(SUM(T105:U105)=0,"-",SUM(T105:U105))</f>
        <v>10</v>
      </c>
      <c r="T105" s="51">
        <v>4</v>
      </c>
      <c r="U105" s="51">
        <v>6</v>
      </c>
      <c r="V105" s="85" t="s">
        <v>20</v>
      </c>
    </row>
    <row r="106" spans="2:22" s="7" customFormat="1" ht="14.25" hidden="1" customHeight="1">
      <c r="B106" s="29" t="s">
        <v>21</v>
      </c>
      <c r="C106" s="82">
        <f>SUM(C107:C113)</f>
        <v>7</v>
      </c>
      <c r="D106" s="51">
        <f t="shared" ref="D106:U106" si="50">SUM(D107:D113)</f>
        <v>7</v>
      </c>
      <c r="E106" s="50">
        <f t="shared" si="50"/>
        <v>0</v>
      </c>
      <c r="F106" s="94">
        <f t="shared" si="50"/>
        <v>19</v>
      </c>
      <c r="G106" s="82">
        <f t="shared" si="50"/>
        <v>210</v>
      </c>
      <c r="H106" s="51">
        <f t="shared" si="50"/>
        <v>98</v>
      </c>
      <c r="I106" s="50">
        <f t="shared" si="50"/>
        <v>112</v>
      </c>
      <c r="J106" s="82">
        <f t="shared" si="50"/>
        <v>24</v>
      </c>
      <c r="K106" s="51">
        <f t="shared" si="50"/>
        <v>1</v>
      </c>
      <c r="L106" s="51">
        <f t="shared" si="50"/>
        <v>23</v>
      </c>
      <c r="M106" s="51">
        <f t="shared" si="50"/>
        <v>0</v>
      </c>
      <c r="N106" s="51">
        <f t="shared" si="50"/>
        <v>0</v>
      </c>
      <c r="O106" s="50">
        <f t="shared" si="50"/>
        <v>0</v>
      </c>
      <c r="P106" s="82">
        <f t="shared" si="50"/>
        <v>0</v>
      </c>
      <c r="Q106" s="51">
        <f t="shared" si="50"/>
        <v>0</v>
      </c>
      <c r="R106" s="50">
        <f t="shared" si="50"/>
        <v>0</v>
      </c>
      <c r="S106" s="82">
        <f t="shared" si="50"/>
        <v>60</v>
      </c>
      <c r="T106" s="51">
        <f t="shared" si="50"/>
        <v>26</v>
      </c>
      <c r="U106" s="51">
        <f t="shared" si="50"/>
        <v>34</v>
      </c>
      <c r="V106" s="83" t="s">
        <v>20</v>
      </c>
    </row>
    <row r="107" spans="2:22" s="7" customFormat="1" ht="13.5" hidden="1" customHeight="1">
      <c r="B107" s="29" t="s">
        <v>35</v>
      </c>
      <c r="C107" s="82">
        <f t="shared" ref="C107:C113" si="51">IF(SUM(D107:E107)=0,"-",SUM(D107:E107))</f>
        <v>1</v>
      </c>
      <c r="D107" s="51">
        <v>1</v>
      </c>
      <c r="E107" s="84">
        <v>0</v>
      </c>
      <c r="F107" s="95">
        <v>3</v>
      </c>
      <c r="G107" s="82">
        <f t="shared" ref="G107:G113" si="52">IF(SUM(H107:I107)=0,"-",SUM(H107:I107))</f>
        <v>20</v>
      </c>
      <c r="H107" s="51">
        <v>6</v>
      </c>
      <c r="I107" s="83">
        <v>14</v>
      </c>
      <c r="J107" s="82">
        <f t="shared" ref="J107:J113" si="53">IF(SUM(K107:L107)=0,"-",SUM(K107:L107))</f>
        <v>2</v>
      </c>
      <c r="K107" s="51">
        <v>0</v>
      </c>
      <c r="L107" s="51">
        <v>2</v>
      </c>
      <c r="M107" s="86" t="str">
        <f t="shared" ref="M107:M113" si="54">IF(SUM(N107:O107)=0,"-",SUM(N107:O107))</f>
        <v>-</v>
      </c>
      <c r="N107" s="51">
        <v>0</v>
      </c>
      <c r="O107" s="83">
        <v>0</v>
      </c>
      <c r="P107" s="82" t="str">
        <f t="shared" ref="P107:P113" si="55">IF(SUM(Q107:R107)=0,"-",SUM(Q107:R107))</f>
        <v>-</v>
      </c>
      <c r="Q107" s="51">
        <v>0</v>
      </c>
      <c r="R107" s="83">
        <v>0</v>
      </c>
      <c r="S107" s="82">
        <f t="shared" ref="S107:S113" si="56">IF(SUM(T107:U107)=0,"-",SUM(T107:U107))</f>
        <v>4</v>
      </c>
      <c r="T107" s="51">
        <v>3</v>
      </c>
      <c r="U107" s="51">
        <v>1</v>
      </c>
      <c r="V107" s="85" t="s">
        <v>20</v>
      </c>
    </row>
    <row r="108" spans="2:22" s="7" customFormat="1" ht="13.5" hidden="1" customHeight="1">
      <c r="B108" s="29" t="s">
        <v>36</v>
      </c>
      <c r="C108" s="82">
        <f t="shared" si="51"/>
        <v>1</v>
      </c>
      <c r="D108" s="51">
        <v>1</v>
      </c>
      <c r="E108" s="84">
        <v>0</v>
      </c>
      <c r="F108" s="95">
        <v>3</v>
      </c>
      <c r="G108" s="82">
        <f t="shared" si="52"/>
        <v>16</v>
      </c>
      <c r="H108" s="51">
        <v>8</v>
      </c>
      <c r="I108" s="83">
        <v>8</v>
      </c>
      <c r="J108" s="82">
        <f t="shared" si="53"/>
        <v>3</v>
      </c>
      <c r="K108" s="51">
        <v>0</v>
      </c>
      <c r="L108" s="51">
        <v>3</v>
      </c>
      <c r="M108" s="51" t="str">
        <f t="shared" si="54"/>
        <v>-</v>
      </c>
      <c r="N108" s="51">
        <v>0</v>
      </c>
      <c r="O108" s="83">
        <v>0</v>
      </c>
      <c r="P108" s="82" t="str">
        <f t="shared" si="55"/>
        <v>-</v>
      </c>
      <c r="Q108" s="51">
        <v>0</v>
      </c>
      <c r="R108" s="83">
        <v>0</v>
      </c>
      <c r="S108" s="82">
        <f t="shared" si="56"/>
        <v>7</v>
      </c>
      <c r="T108" s="51">
        <v>3</v>
      </c>
      <c r="U108" s="51">
        <v>4</v>
      </c>
      <c r="V108" s="85" t="s">
        <v>20</v>
      </c>
    </row>
    <row r="109" spans="2:22" s="7" customFormat="1" ht="13.5" hidden="1" customHeight="1">
      <c r="B109" s="29" t="s">
        <v>37</v>
      </c>
      <c r="C109" s="82">
        <f t="shared" si="51"/>
        <v>1</v>
      </c>
      <c r="D109" s="51">
        <v>1</v>
      </c>
      <c r="E109" s="84">
        <v>0</v>
      </c>
      <c r="F109" s="95">
        <v>3</v>
      </c>
      <c r="G109" s="82">
        <f t="shared" si="52"/>
        <v>61</v>
      </c>
      <c r="H109" s="51">
        <v>30</v>
      </c>
      <c r="I109" s="83">
        <v>31</v>
      </c>
      <c r="J109" s="82">
        <f t="shared" si="53"/>
        <v>4</v>
      </c>
      <c r="K109" s="51">
        <v>0</v>
      </c>
      <c r="L109" s="51">
        <v>4</v>
      </c>
      <c r="M109" s="51" t="str">
        <f t="shared" si="54"/>
        <v>-</v>
      </c>
      <c r="N109" s="51">
        <v>0</v>
      </c>
      <c r="O109" s="83">
        <v>0</v>
      </c>
      <c r="P109" s="82" t="str">
        <f t="shared" si="55"/>
        <v>-</v>
      </c>
      <c r="Q109" s="51">
        <v>0</v>
      </c>
      <c r="R109" s="83">
        <v>0</v>
      </c>
      <c r="S109" s="82">
        <f t="shared" si="56"/>
        <v>20</v>
      </c>
      <c r="T109" s="51">
        <v>9</v>
      </c>
      <c r="U109" s="51">
        <v>11</v>
      </c>
      <c r="V109" s="85" t="s">
        <v>20</v>
      </c>
    </row>
    <row r="110" spans="2:22" s="7" customFormat="1" ht="13.5" hidden="1" customHeight="1">
      <c r="B110" s="29" t="s">
        <v>38</v>
      </c>
      <c r="C110" s="82">
        <f t="shared" si="51"/>
        <v>1</v>
      </c>
      <c r="D110" s="51">
        <v>1</v>
      </c>
      <c r="E110" s="84">
        <v>0</v>
      </c>
      <c r="F110" s="95">
        <v>3</v>
      </c>
      <c r="G110" s="82">
        <f t="shared" si="52"/>
        <v>12</v>
      </c>
      <c r="H110" s="51">
        <v>7</v>
      </c>
      <c r="I110" s="83">
        <v>5</v>
      </c>
      <c r="J110" s="82">
        <f t="shared" si="53"/>
        <v>2</v>
      </c>
      <c r="K110" s="51">
        <v>0</v>
      </c>
      <c r="L110" s="51">
        <v>2</v>
      </c>
      <c r="M110" s="51" t="str">
        <f t="shared" si="54"/>
        <v>-</v>
      </c>
      <c r="N110" s="51">
        <v>0</v>
      </c>
      <c r="O110" s="83">
        <v>0</v>
      </c>
      <c r="P110" s="82" t="str">
        <f t="shared" si="55"/>
        <v>-</v>
      </c>
      <c r="Q110" s="51">
        <v>0</v>
      </c>
      <c r="R110" s="83">
        <v>0</v>
      </c>
      <c r="S110" s="82">
        <f t="shared" si="56"/>
        <v>3</v>
      </c>
      <c r="T110" s="51">
        <v>2</v>
      </c>
      <c r="U110" s="51">
        <v>1</v>
      </c>
      <c r="V110" s="85" t="s">
        <v>20</v>
      </c>
    </row>
    <row r="111" spans="2:22" s="7" customFormat="1" ht="13.5" hidden="1" customHeight="1">
      <c r="B111" s="29" t="s">
        <v>39</v>
      </c>
      <c r="C111" s="82">
        <f t="shared" si="51"/>
        <v>1</v>
      </c>
      <c r="D111" s="51">
        <v>1</v>
      </c>
      <c r="E111" s="84">
        <v>0</v>
      </c>
      <c r="F111" s="95">
        <v>3</v>
      </c>
      <c r="G111" s="82">
        <f t="shared" si="52"/>
        <v>62</v>
      </c>
      <c r="H111" s="51">
        <v>26</v>
      </c>
      <c r="I111" s="83">
        <v>36</v>
      </c>
      <c r="J111" s="82">
        <f t="shared" si="53"/>
        <v>5</v>
      </c>
      <c r="K111" s="51">
        <v>0</v>
      </c>
      <c r="L111" s="51">
        <v>5</v>
      </c>
      <c r="M111" s="51" t="str">
        <f t="shared" si="54"/>
        <v>-</v>
      </c>
      <c r="N111" s="51">
        <v>0</v>
      </c>
      <c r="O111" s="83">
        <v>0</v>
      </c>
      <c r="P111" s="82" t="str">
        <f t="shared" si="55"/>
        <v>-</v>
      </c>
      <c r="Q111" s="51">
        <v>0</v>
      </c>
      <c r="R111" s="83">
        <v>0</v>
      </c>
      <c r="S111" s="82">
        <f t="shared" si="56"/>
        <v>12</v>
      </c>
      <c r="T111" s="51">
        <v>4</v>
      </c>
      <c r="U111" s="51">
        <v>8</v>
      </c>
      <c r="V111" s="85" t="s">
        <v>20</v>
      </c>
    </row>
    <row r="112" spans="2:22" s="7" customFormat="1" ht="13.5" hidden="1" customHeight="1">
      <c r="B112" s="29" t="s">
        <v>40</v>
      </c>
      <c r="C112" s="82">
        <f t="shared" si="51"/>
        <v>1</v>
      </c>
      <c r="D112" s="51">
        <v>1</v>
      </c>
      <c r="E112" s="84">
        <v>0</v>
      </c>
      <c r="F112" s="29">
        <v>0</v>
      </c>
      <c r="G112" s="87" t="str">
        <f t="shared" si="52"/>
        <v>-</v>
      </c>
      <c r="H112" s="51">
        <v>0</v>
      </c>
      <c r="I112" s="83">
        <v>0</v>
      </c>
      <c r="J112" s="82" t="str">
        <f t="shared" si="53"/>
        <v>-</v>
      </c>
      <c r="K112" s="51">
        <v>0</v>
      </c>
      <c r="L112" s="51">
        <v>0</v>
      </c>
      <c r="M112" s="51" t="str">
        <f t="shared" si="54"/>
        <v>-</v>
      </c>
      <c r="N112" s="51">
        <v>0</v>
      </c>
      <c r="O112" s="83">
        <v>0</v>
      </c>
      <c r="P112" s="82" t="str">
        <f t="shared" si="55"/>
        <v>-</v>
      </c>
      <c r="Q112" s="51">
        <v>0</v>
      </c>
      <c r="R112" s="83">
        <v>0</v>
      </c>
      <c r="S112" s="82" t="str">
        <f t="shared" si="56"/>
        <v>-</v>
      </c>
      <c r="T112" s="51">
        <v>0</v>
      </c>
      <c r="U112" s="51">
        <v>0</v>
      </c>
      <c r="V112" s="85" t="s">
        <v>20</v>
      </c>
    </row>
    <row r="113" spans="2:22" s="7" customFormat="1" ht="13.5" hidden="1" customHeight="1">
      <c r="B113" s="29" t="s">
        <v>41</v>
      </c>
      <c r="C113" s="82">
        <f t="shared" si="51"/>
        <v>1</v>
      </c>
      <c r="D113" s="51">
        <v>1</v>
      </c>
      <c r="E113" s="84">
        <v>0</v>
      </c>
      <c r="F113" s="29">
        <v>4</v>
      </c>
      <c r="G113" s="82">
        <f t="shared" si="52"/>
        <v>39</v>
      </c>
      <c r="H113" s="51">
        <v>21</v>
      </c>
      <c r="I113" s="83">
        <v>18</v>
      </c>
      <c r="J113" s="82">
        <f t="shared" si="53"/>
        <v>8</v>
      </c>
      <c r="K113" s="51">
        <v>1</v>
      </c>
      <c r="L113" s="51">
        <v>7</v>
      </c>
      <c r="M113" s="51" t="str">
        <f t="shared" si="54"/>
        <v>-</v>
      </c>
      <c r="N113" s="51">
        <v>0</v>
      </c>
      <c r="O113" s="83">
        <v>0</v>
      </c>
      <c r="P113" s="82" t="str">
        <f t="shared" si="55"/>
        <v>-</v>
      </c>
      <c r="Q113" s="51">
        <v>0</v>
      </c>
      <c r="R113" s="83">
        <v>0</v>
      </c>
      <c r="S113" s="82">
        <f t="shared" si="56"/>
        <v>14</v>
      </c>
      <c r="T113" s="51">
        <v>5</v>
      </c>
      <c r="U113" s="51">
        <v>9</v>
      </c>
      <c r="V113" s="85" t="s">
        <v>20</v>
      </c>
    </row>
    <row r="114" spans="2:22" s="7" customFormat="1" ht="14.25" hidden="1" customHeight="1">
      <c r="B114" s="29" t="s">
        <v>23</v>
      </c>
      <c r="C114" s="82">
        <f>SUM(C115:C118)</f>
        <v>4</v>
      </c>
      <c r="D114" s="51">
        <f t="shared" ref="D114:U114" si="57">SUM(D115:D118)</f>
        <v>4</v>
      </c>
      <c r="E114" s="50">
        <f t="shared" si="57"/>
        <v>0</v>
      </c>
      <c r="F114" s="53">
        <f t="shared" si="57"/>
        <v>8</v>
      </c>
      <c r="G114" s="82">
        <f t="shared" si="57"/>
        <v>194</v>
      </c>
      <c r="H114" s="51">
        <f t="shared" si="57"/>
        <v>106</v>
      </c>
      <c r="I114" s="50">
        <f t="shared" si="57"/>
        <v>88</v>
      </c>
      <c r="J114" s="82">
        <f t="shared" si="57"/>
        <v>8</v>
      </c>
      <c r="K114" s="51">
        <f t="shared" si="57"/>
        <v>0</v>
      </c>
      <c r="L114" s="51">
        <f t="shared" si="57"/>
        <v>8</v>
      </c>
      <c r="M114" s="51">
        <f t="shared" si="57"/>
        <v>8</v>
      </c>
      <c r="N114" s="51">
        <f t="shared" si="57"/>
        <v>6</v>
      </c>
      <c r="O114" s="50">
        <f t="shared" si="57"/>
        <v>2</v>
      </c>
      <c r="P114" s="82">
        <f t="shared" si="57"/>
        <v>0</v>
      </c>
      <c r="Q114" s="51">
        <f t="shared" si="57"/>
        <v>0</v>
      </c>
      <c r="R114" s="50">
        <f t="shared" si="57"/>
        <v>0</v>
      </c>
      <c r="S114" s="82">
        <f t="shared" si="57"/>
        <v>196</v>
      </c>
      <c r="T114" s="51">
        <f t="shared" si="57"/>
        <v>114</v>
      </c>
      <c r="U114" s="51">
        <f t="shared" si="57"/>
        <v>82</v>
      </c>
      <c r="V114" s="83" t="s">
        <v>20</v>
      </c>
    </row>
    <row r="115" spans="2:22" s="7" customFormat="1" ht="13.5" hidden="1" customHeight="1">
      <c r="B115" s="29" t="s">
        <v>42</v>
      </c>
      <c r="C115" s="82">
        <f>IF(SUM(D115:E115)=0,"-",SUM(D115:E115))</f>
        <v>1</v>
      </c>
      <c r="D115" s="51">
        <v>1</v>
      </c>
      <c r="E115" s="84">
        <v>0</v>
      </c>
      <c r="F115" s="29">
        <v>2</v>
      </c>
      <c r="G115" s="82">
        <f>IF(SUM(H115:I115)=0,"-",SUM(H115:I115))</f>
        <v>57</v>
      </c>
      <c r="H115" s="51">
        <v>25</v>
      </c>
      <c r="I115" s="83">
        <v>32</v>
      </c>
      <c r="J115" s="82">
        <f>IF(SUM(K115:L115)=0,"-",SUM(K115:L115))</f>
        <v>2</v>
      </c>
      <c r="K115" s="51">
        <v>0</v>
      </c>
      <c r="L115" s="51">
        <v>2</v>
      </c>
      <c r="M115" s="51">
        <f>IF(SUM(N115:O115)=0,"-",SUM(N115:O115))</f>
        <v>2</v>
      </c>
      <c r="N115" s="51">
        <v>2</v>
      </c>
      <c r="O115" s="83">
        <v>0</v>
      </c>
      <c r="P115" s="82" t="str">
        <f>IF(SUM(Q115:R115)=0,"-",SUM(Q115:R115))</f>
        <v>-</v>
      </c>
      <c r="Q115" s="51">
        <v>0</v>
      </c>
      <c r="R115" s="83">
        <v>0</v>
      </c>
      <c r="S115" s="82">
        <f>IF(SUM(T115:U115)=0,"-",SUM(T115:U115))</f>
        <v>59</v>
      </c>
      <c r="T115" s="51">
        <v>33</v>
      </c>
      <c r="U115" s="51">
        <v>26</v>
      </c>
      <c r="V115" s="85" t="s">
        <v>20</v>
      </c>
    </row>
    <row r="116" spans="2:22" s="7" customFormat="1" ht="13.5" hidden="1" customHeight="1">
      <c r="B116" s="29" t="s">
        <v>43</v>
      </c>
      <c r="C116" s="82">
        <f>IF(SUM(D116:E116)=0,"-",SUM(D116:E116))</f>
        <v>1</v>
      </c>
      <c r="D116" s="51">
        <v>1</v>
      </c>
      <c r="E116" s="84">
        <v>0</v>
      </c>
      <c r="F116" s="29">
        <v>1</v>
      </c>
      <c r="G116" s="82">
        <f>IF(SUM(H116:I116)=0,"-",SUM(H116:I116))</f>
        <v>25</v>
      </c>
      <c r="H116" s="51">
        <v>12</v>
      </c>
      <c r="I116" s="83">
        <v>13</v>
      </c>
      <c r="J116" s="82">
        <f>IF(SUM(K116:L116)=0,"-",SUM(K116:L116))</f>
        <v>1</v>
      </c>
      <c r="K116" s="51">
        <v>0</v>
      </c>
      <c r="L116" s="51">
        <v>1</v>
      </c>
      <c r="M116" s="51">
        <f>IF(SUM(N116:O116)=0,"-",SUM(N116:O116))</f>
        <v>2</v>
      </c>
      <c r="N116" s="51">
        <v>1</v>
      </c>
      <c r="O116" s="83">
        <v>1</v>
      </c>
      <c r="P116" s="82" t="str">
        <f>IF(SUM(Q116:R116)=0,"-",SUM(Q116:R116))</f>
        <v>-</v>
      </c>
      <c r="Q116" s="51">
        <v>0</v>
      </c>
      <c r="R116" s="83">
        <v>0</v>
      </c>
      <c r="S116" s="82">
        <f>IF(SUM(T116:U116)=0,"-",SUM(T116:U116))</f>
        <v>31</v>
      </c>
      <c r="T116" s="51">
        <v>16</v>
      </c>
      <c r="U116" s="51">
        <v>15</v>
      </c>
      <c r="V116" s="85" t="s">
        <v>20</v>
      </c>
    </row>
    <row r="117" spans="2:22" s="7" customFormat="1" ht="13.5" hidden="1" customHeight="1">
      <c r="B117" s="29" t="s">
        <v>44</v>
      </c>
      <c r="C117" s="82">
        <f>IF(SUM(D117:E117)=0,"-",SUM(D117:E117))</f>
        <v>1</v>
      </c>
      <c r="D117" s="51">
        <v>1</v>
      </c>
      <c r="E117" s="84">
        <v>0</v>
      </c>
      <c r="F117" s="29">
        <v>1</v>
      </c>
      <c r="G117" s="82">
        <f>IF(SUM(H117:I117)=0,"-",SUM(H117:I117))</f>
        <v>25</v>
      </c>
      <c r="H117" s="51">
        <v>14</v>
      </c>
      <c r="I117" s="83">
        <v>11</v>
      </c>
      <c r="J117" s="82">
        <f>IF(SUM(K117:L117)=0,"-",SUM(K117:L117))</f>
        <v>1</v>
      </c>
      <c r="K117" s="51">
        <v>0</v>
      </c>
      <c r="L117" s="51">
        <v>1</v>
      </c>
      <c r="M117" s="51">
        <f>IF(SUM(N117:O117)=0,"-",SUM(N117:O117))</f>
        <v>2</v>
      </c>
      <c r="N117" s="51">
        <v>1</v>
      </c>
      <c r="O117" s="83">
        <v>1</v>
      </c>
      <c r="P117" s="82" t="str">
        <f>IF(SUM(Q117:R117)=0,"-",SUM(Q117:R117))</f>
        <v>-</v>
      </c>
      <c r="Q117" s="51">
        <v>0</v>
      </c>
      <c r="R117" s="83">
        <v>0</v>
      </c>
      <c r="S117" s="82">
        <f>IF(SUM(T117:U117)=0,"-",SUM(T117:U117))</f>
        <v>19</v>
      </c>
      <c r="T117" s="51">
        <v>10</v>
      </c>
      <c r="U117" s="51">
        <v>9</v>
      </c>
      <c r="V117" s="85" t="s">
        <v>20</v>
      </c>
    </row>
    <row r="118" spans="2:22" s="7" customFormat="1" ht="13.5" hidden="1" customHeight="1">
      <c r="B118" s="29" t="s">
        <v>45</v>
      </c>
      <c r="C118" s="82">
        <f>IF(SUM(D118:E118)=0,"-",SUM(D118:E118))</f>
        <v>1</v>
      </c>
      <c r="D118" s="51">
        <v>1</v>
      </c>
      <c r="E118" s="84">
        <v>0</v>
      </c>
      <c r="F118" s="29">
        <v>4</v>
      </c>
      <c r="G118" s="82">
        <f>IF(SUM(H118:I118)=0,"-",SUM(H118:I118))</f>
        <v>87</v>
      </c>
      <c r="H118" s="51">
        <v>55</v>
      </c>
      <c r="I118" s="83">
        <v>32</v>
      </c>
      <c r="J118" s="82">
        <f>IF(SUM(K118:L118)=0,"-",SUM(K118:L118))</f>
        <v>4</v>
      </c>
      <c r="K118" s="51">
        <v>0</v>
      </c>
      <c r="L118" s="51">
        <v>4</v>
      </c>
      <c r="M118" s="51">
        <f>IF(SUM(N118:O118)=0,"-",SUM(N118:O118))</f>
        <v>2</v>
      </c>
      <c r="N118" s="51">
        <v>2</v>
      </c>
      <c r="O118" s="83">
        <v>0</v>
      </c>
      <c r="P118" s="82" t="str">
        <f>IF(SUM(Q118:R118)=0,"-",SUM(Q118:R118))</f>
        <v>-</v>
      </c>
      <c r="Q118" s="51">
        <v>0</v>
      </c>
      <c r="R118" s="83">
        <v>0</v>
      </c>
      <c r="S118" s="82">
        <f>IF(SUM(T118:U118)=0,"-",SUM(T118:U118))</f>
        <v>87</v>
      </c>
      <c r="T118" s="51">
        <v>55</v>
      </c>
      <c r="U118" s="51">
        <v>32</v>
      </c>
      <c r="V118" s="85" t="s">
        <v>20</v>
      </c>
    </row>
    <row r="119" spans="2:22" s="7" customFormat="1" ht="14.25" hidden="1" customHeight="1">
      <c r="B119" s="35" t="s">
        <v>24</v>
      </c>
      <c r="C119" s="88">
        <f t="shared" ref="C119:U119" si="58">SUM(C120:C122)</f>
        <v>3</v>
      </c>
      <c r="D119" s="57">
        <f t="shared" si="58"/>
        <v>3</v>
      </c>
      <c r="E119" s="56">
        <f t="shared" si="58"/>
        <v>0</v>
      </c>
      <c r="F119" s="59">
        <f t="shared" si="58"/>
        <v>1</v>
      </c>
      <c r="G119" s="88">
        <f t="shared" si="58"/>
        <v>20</v>
      </c>
      <c r="H119" s="57">
        <f t="shared" si="58"/>
        <v>12</v>
      </c>
      <c r="I119" s="56">
        <f t="shared" si="58"/>
        <v>8</v>
      </c>
      <c r="J119" s="88">
        <f t="shared" si="58"/>
        <v>1</v>
      </c>
      <c r="K119" s="57">
        <f t="shared" si="58"/>
        <v>0</v>
      </c>
      <c r="L119" s="57">
        <f t="shared" si="58"/>
        <v>1</v>
      </c>
      <c r="M119" s="57">
        <f t="shared" si="58"/>
        <v>2</v>
      </c>
      <c r="N119" s="57">
        <f t="shared" si="58"/>
        <v>1</v>
      </c>
      <c r="O119" s="56">
        <f t="shared" si="58"/>
        <v>1</v>
      </c>
      <c r="P119" s="88">
        <f t="shared" si="58"/>
        <v>0</v>
      </c>
      <c r="Q119" s="57">
        <f t="shared" si="58"/>
        <v>0</v>
      </c>
      <c r="R119" s="56">
        <f t="shared" si="58"/>
        <v>0</v>
      </c>
      <c r="S119" s="88">
        <f t="shared" si="58"/>
        <v>15</v>
      </c>
      <c r="T119" s="57">
        <f t="shared" si="58"/>
        <v>9</v>
      </c>
      <c r="U119" s="57">
        <f t="shared" si="58"/>
        <v>6</v>
      </c>
      <c r="V119" s="89" t="s">
        <v>20</v>
      </c>
    </row>
    <row r="120" spans="2:22" s="7" customFormat="1" ht="13.5" hidden="1" customHeight="1">
      <c r="B120" s="90" t="s">
        <v>46</v>
      </c>
      <c r="C120" s="82">
        <f>IF(SUM(D120:E120)=0,"-",SUM(D120:E120))</f>
        <v>1</v>
      </c>
      <c r="D120" s="51">
        <v>1</v>
      </c>
      <c r="E120" s="84">
        <v>0</v>
      </c>
      <c r="F120" s="29">
        <v>1</v>
      </c>
      <c r="G120" s="82">
        <f>IF(SUM(H120:I120)=0,"-",SUM(H120:I120))</f>
        <v>20</v>
      </c>
      <c r="H120" s="51">
        <v>12</v>
      </c>
      <c r="I120" s="83">
        <v>8</v>
      </c>
      <c r="J120" s="82">
        <f>IF(SUM(K120:L120)=0,"-",SUM(K120:L120))</f>
        <v>1</v>
      </c>
      <c r="K120" s="51">
        <v>0</v>
      </c>
      <c r="L120" s="51">
        <v>1</v>
      </c>
      <c r="M120" s="51">
        <f>IF(SUM(N120:O120)=0,"-",SUM(N120:O120))</f>
        <v>2</v>
      </c>
      <c r="N120" s="51">
        <v>1</v>
      </c>
      <c r="O120" s="83">
        <v>1</v>
      </c>
      <c r="P120" s="82" t="str">
        <f>IF(SUM(Q120:R120)=0,"-",SUM(Q120:R120))</f>
        <v>-</v>
      </c>
      <c r="Q120" s="51">
        <v>0</v>
      </c>
      <c r="R120" s="83">
        <v>0</v>
      </c>
      <c r="S120" s="82">
        <f>IF(SUM(T120:U120)=0,"-",SUM(T120:U120))</f>
        <v>15</v>
      </c>
      <c r="T120" s="51">
        <v>9</v>
      </c>
      <c r="U120" s="51">
        <v>6</v>
      </c>
      <c r="V120" s="85" t="s">
        <v>20</v>
      </c>
    </row>
    <row r="121" spans="2:22" s="7" customFormat="1" ht="13.5" hidden="1" customHeight="1">
      <c r="B121" s="90" t="s">
        <v>47</v>
      </c>
      <c r="C121" s="82">
        <f>IF(SUM(D121:E121)=0,"-",SUM(D121:E121))</f>
        <v>1</v>
      </c>
      <c r="D121" s="51">
        <v>1</v>
      </c>
      <c r="E121" s="84">
        <v>0</v>
      </c>
      <c r="F121" s="29">
        <v>0</v>
      </c>
      <c r="G121" s="82" t="str">
        <f>IF(SUM(H121:I121)=0,"-",SUM(H121:I121))</f>
        <v>-</v>
      </c>
      <c r="H121" s="51">
        <v>0</v>
      </c>
      <c r="I121" s="83">
        <v>0</v>
      </c>
      <c r="J121" s="82" t="str">
        <f>IF(SUM(K121:L121)=0,"-",SUM(K121:L121))</f>
        <v>-</v>
      </c>
      <c r="K121" s="51">
        <v>0</v>
      </c>
      <c r="L121" s="51">
        <v>0</v>
      </c>
      <c r="M121" s="51" t="str">
        <f>IF(SUM(N121:O121)=0,"-",SUM(N121:O121))</f>
        <v>-</v>
      </c>
      <c r="N121" s="51">
        <v>0</v>
      </c>
      <c r="O121" s="83">
        <v>0</v>
      </c>
      <c r="P121" s="82" t="str">
        <f>IF(SUM(Q121:R121)=0,"-",SUM(Q121:R121))</f>
        <v>-</v>
      </c>
      <c r="Q121" s="51">
        <v>0</v>
      </c>
      <c r="R121" s="83">
        <v>0</v>
      </c>
      <c r="S121" s="82" t="str">
        <f>IF(SUM(T121:U121)=0,"-",SUM(T121:U121))</f>
        <v>-</v>
      </c>
      <c r="T121" s="51">
        <v>0</v>
      </c>
      <c r="U121" s="51">
        <v>0</v>
      </c>
      <c r="V121" s="85" t="s">
        <v>20</v>
      </c>
    </row>
    <row r="122" spans="2:22" s="7" customFormat="1" ht="13.5" hidden="1" customHeight="1">
      <c r="B122" s="97" t="s">
        <v>48</v>
      </c>
      <c r="C122" s="59">
        <f>IF(SUM(D122:E122)=0,"-",SUM(D122:E122))</f>
        <v>1</v>
      </c>
      <c r="D122" s="57">
        <v>1</v>
      </c>
      <c r="E122" s="92">
        <v>0</v>
      </c>
      <c r="F122" s="35">
        <v>0</v>
      </c>
      <c r="G122" s="88" t="str">
        <f>IF(SUM(H122:I122)=0,"-",SUM(H122:I122))</f>
        <v>-</v>
      </c>
      <c r="H122" s="57">
        <v>0</v>
      </c>
      <c r="I122" s="89">
        <v>0</v>
      </c>
      <c r="J122" s="88" t="str">
        <f>IF(SUM(K122:L122)=0,"-",SUM(K122:L122))</f>
        <v>-</v>
      </c>
      <c r="K122" s="57">
        <v>0</v>
      </c>
      <c r="L122" s="57">
        <v>0</v>
      </c>
      <c r="M122" s="57" t="str">
        <f>IF(SUM(N122:O122)=0,"-",SUM(N122:O122))</f>
        <v>-</v>
      </c>
      <c r="N122" s="57">
        <v>0</v>
      </c>
      <c r="O122" s="89">
        <v>0</v>
      </c>
      <c r="P122" s="88" t="str">
        <f>IF(SUM(Q122:R122)=0,"-",SUM(Q122:R122))</f>
        <v>-</v>
      </c>
      <c r="Q122" s="57">
        <v>0</v>
      </c>
      <c r="R122" s="89">
        <v>0</v>
      </c>
      <c r="S122" s="88" t="str">
        <f>IF(SUM(T122:U122)=0,"-",SUM(T122:U122))</f>
        <v>-</v>
      </c>
      <c r="T122" s="57">
        <v>0</v>
      </c>
      <c r="U122" s="57">
        <v>0</v>
      </c>
      <c r="V122" s="93" t="s">
        <v>20</v>
      </c>
    </row>
    <row r="123" spans="2:22" s="7" customFormat="1" ht="14.25" customHeight="1">
      <c r="B123" s="62" t="s">
        <v>54</v>
      </c>
      <c r="C123" s="63">
        <f>C124+C130+C138+C143</f>
        <v>19</v>
      </c>
      <c r="D123" s="64">
        <f t="shared" ref="D123:T123" si="59">D124+D130+D138+D143</f>
        <v>19</v>
      </c>
      <c r="E123" s="65">
        <f t="shared" si="59"/>
        <v>0</v>
      </c>
      <c r="F123" s="66">
        <f t="shared" si="59"/>
        <v>31</v>
      </c>
      <c r="G123" s="67">
        <f t="shared" si="59"/>
        <v>447</v>
      </c>
      <c r="H123" s="64">
        <f t="shared" si="59"/>
        <v>223</v>
      </c>
      <c r="I123" s="68">
        <f t="shared" si="59"/>
        <v>224</v>
      </c>
      <c r="J123" s="67">
        <f>J124+J130+J138+J143</f>
        <v>41</v>
      </c>
      <c r="K123" s="64">
        <f t="shared" si="59"/>
        <v>1</v>
      </c>
      <c r="L123" s="64">
        <f t="shared" si="59"/>
        <v>40</v>
      </c>
      <c r="M123" s="69">
        <f t="shared" si="59"/>
        <v>21</v>
      </c>
      <c r="N123" s="64">
        <f t="shared" si="59"/>
        <v>16</v>
      </c>
      <c r="O123" s="68">
        <f t="shared" si="59"/>
        <v>5</v>
      </c>
      <c r="P123" s="67">
        <f t="shared" si="59"/>
        <v>1</v>
      </c>
      <c r="Q123" s="64">
        <f t="shared" si="59"/>
        <v>0</v>
      </c>
      <c r="R123" s="68">
        <f t="shared" si="59"/>
        <v>1</v>
      </c>
      <c r="S123" s="67">
        <f>S124+S130+S138+S143</f>
        <v>383</v>
      </c>
      <c r="T123" s="64">
        <f t="shared" si="59"/>
        <v>197</v>
      </c>
      <c r="U123" s="64">
        <f>U124+U130+U138+U143</f>
        <v>186</v>
      </c>
      <c r="V123" s="70">
        <v>43.4</v>
      </c>
    </row>
    <row r="124" spans="2:22" s="7" customFormat="1" ht="14.25" hidden="1" customHeight="1">
      <c r="B124" s="29" t="s">
        <v>19</v>
      </c>
      <c r="C124" s="82">
        <f t="shared" ref="C124:C129" si="60">IF(SUM(D124:E124)=0,"-",SUM(D124:E124))</f>
        <v>5</v>
      </c>
      <c r="D124" s="51">
        <f>SUM(D125:D129)</f>
        <v>5</v>
      </c>
      <c r="E124" s="50">
        <f>SUM(E125:E129)</f>
        <v>0</v>
      </c>
      <c r="F124" s="94">
        <f>SUM(F125:F129)</f>
        <v>5</v>
      </c>
      <c r="G124" s="82">
        <f t="shared" ref="G124:G129" si="61">IF(SUM(H124:I124)=0,"-",SUM(H124:I124))</f>
        <v>101</v>
      </c>
      <c r="H124" s="51">
        <f>SUM(H125:H129)</f>
        <v>46</v>
      </c>
      <c r="I124" s="50">
        <f>SUM(I125:I129)</f>
        <v>55</v>
      </c>
      <c r="J124" s="82">
        <f t="shared" ref="J124:J129" si="62">IF(SUM(K124:L124)=0,"-",SUM(K124:L124))</f>
        <v>5</v>
      </c>
      <c r="K124" s="51">
        <f>SUM(K125:K129)</f>
        <v>0</v>
      </c>
      <c r="L124" s="51">
        <f>SUM(L125:L129)</f>
        <v>5</v>
      </c>
      <c r="M124" s="51">
        <f t="shared" ref="M124:M129" si="63">IF(SUM(N124:O124)=0,"-",SUM(N124:O124))</f>
        <v>10</v>
      </c>
      <c r="N124" s="51">
        <f>SUM(N125:N129)</f>
        <v>7</v>
      </c>
      <c r="O124" s="50">
        <f>SUM(O125:O129)</f>
        <v>3</v>
      </c>
      <c r="P124" s="82">
        <f t="shared" ref="P124:U124" si="64">SUM(P125:P129)</f>
        <v>0</v>
      </c>
      <c r="Q124" s="51">
        <f t="shared" si="64"/>
        <v>0</v>
      </c>
      <c r="R124" s="50">
        <f t="shared" si="64"/>
        <v>0</v>
      </c>
      <c r="S124" s="82">
        <f t="shared" si="64"/>
        <v>98</v>
      </c>
      <c r="T124" s="51">
        <f t="shared" si="64"/>
        <v>49</v>
      </c>
      <c r="U124" s="51">
        <f t="shared" si="64"/>
        <v>49</v>
      </c>
      <c r="V124" s="83" t="s">
        <v>20</v>
      </c>
    </row>
    <row r="125" spans="2:22" s="7" customFormat="1" ht="13.5" hidden="1" customHeight="1">
      <c r="B125" s="29" t="s">
        <v>30</v>
      </c>
      <c r="C125" s="82">
        <f t="shared" si="60"/>
        <v>1</v>
      </c>
      <c r="D125" s="51">
        <v>1</v>
      </c>
      <c r="E125" s="84">
        <v>0</v>
      </c>
      <c r="F125" s="95">
        <v>1</v>
      </c>
      <c r="G125" s="82">
        <f t="shared" si="61"/>
        <v>16</v>
      </c>
      <c r="H125" s="51">
        <v>7</v>
      </c>
      <c r="I125" s="83">
        <v>9</v>
      </c>
      <c r="J125" s="82">
        <f t="shared" si="62"/>
        <v>1</v>
      </c>
      <c r="K125" s="51">
        <v>0</v>
      </c>
      <c r="L125" s="51">
        <v>1</v>
      </c>
      <c r="M125" s="51">
        <f t="shared" si="63"/>
        <v>2</v>
      </c>
      <c r="N125" s="51">
        <v>1</v>
      </c>
      <c r="O125" s="83">
        <v>1</v>
      </c>
      <c r="P125" s="82" t="str">
        <f>IF(SUM(Q125:R125)=0,"-",SUM(Q125:R125))</f>
        <v>-</v>
      </c>
      <c r="Q125" s="51">
        <v>0</v>
      </c>
      <c r="R125" s="83">
        <v>0</v>
      </c>
      <c r="S125" s="82">
        <f>IF(SUM(T125:U125)=0,"-",SUM(T125:U125))</f>
        <v>27</v>
      </c>
      <c r="T125" s="51">
        <v>12</v>
      </c>
      <c r="U125" s="51">
        <v>15</v>
      </c>
      <c r="V125" s="85" t="s">
        <v>20</v>
      </c>
    </row>
    <row r="126" spans="2:22" s="7" customFormat="1" ht="13.5" hidden="1" customHeight="1">
      <c r="B126" s="29" t="s">
        <v>31</v>
      </c>
      <c r="C126" s="82">
        <f t="shared" si="60"/>
        <v>1</v>
      </c>
      <c r="D126" s="51">
        <v>1</v>
      </c>
      <c r="E126" s="84">
        <v>0</v>
      </c>
      <c r="F126" s="95">
        <v>1</v>
      </c>
      <c r="G126" s="82">
        <f t="shared" si="61"/>
        <v>24</v>
      </c>
      <c r="H126" s="51">
        <v>11</v>
      </c>
      <c r="I126" s="83">
        <v>13</v>
      </c>
      <c r="J126" s="82">
        <f t="shared" si="62"/>
        <v>1</v>
      </c>
      <c r="K126" s="51">
        <v>0</v>
      </c>
      <c r="L126" s="51">
        <v>1</v>
      </c>
      <c r="M126" s="51">
        <f t="shared" si="63"/>
        <v>2</v>
      </c>
      <c r="N126" s="51">
        <v>1</v>
      </c>
      <c r="O126" s="83">
        <v>1</v>
      </c>
      <c r="P126" s="82" t="str">
        <f>IF(SUM(Q126:R126)=0,"-",SUM(Q126:R126))</f>
        <v>-</v>
      </c>
      <c r="Q126" s="51">
        <v>0</v>
      </c>
      <c r="R126" s="83">
        <v>0</v>
      </c>
      <c r="S126" s="82">
        <f>IF(SUM(T126:U126)=0,"-",SUM(T126:U126))</f>
        <v>14</v>
      </c>
      <c r="T126" s="51">
        <v>8</v>
      </c>
      <c r="U126" s="51">
        <v>6</v>
      </c>
      <c r="V126" s="85" t="s">
        <v>20</v>
      </c>
    </row>
    <row r="127" spans="2:22" s="7" customFormat="1" ht="13.5" hidden="1" customHeight="1">
      <c r="B127" s="29" t="s">
        <v>32</v>
      </c>
      <c r="C127" s="82">
        <f t="shared" si="60"/>
        <v>1</v>
      </c>
      <c r="D127" s="51">
        <v>1</v>
      </c>
      <c r="E127" s="84">
        <v>0</v>
      </c>
      <c r="F127" s="95">
        <v>1</v>
      </c>
      <c r="G127" s="82">
        <f t="shared" si="61"/>
        <v>19</v>
      </c>
      <c r="H127" s="51">
        <v>3</v>
      </c>
      <c r="I127" s="83">
        <v>16</v>
      </c>
      <c r="J127" s="82">
        <f t="shared" si="62"/>
        <v>1</v>
      </c>
      <c r="K127" s="51">
        <v>0</v>
      </c>
      <c r="L127" s="51">
        <v>1</v>
      </c>
      <c r="M127" s="51">
        <f t="shared" si="63"/>
        <v>2</v>
      </c>
      <c r="N127" s="51">
        <v>2</v>
      </c>
      <c r="O127" s="83">
        <v>0</v>
      </c>
      <c r="P127" s="82" t="str">
        <f>IF(SUM(Q127:R127)=0,"-",SUM(Q127:R127))</f>
        <v>-</v>
      </c>
      <c r="Q127" s="51">
        <v>0</v>
      </c>
      <c r="R127" s="83">
        <v>0</v>
      </c>
      <c r="S127" s="82">
        <f>IF(SUM(T127:U127)=0,"-",SUM(T127:U127))</f>
        <v>28</v>
      </c>
      <c r="T127" s="51">
        <v>10</v>
      </c>
      <c r="U127" s="51">
        <v>18</v>
      </c>
      <c r="V127" s="85" t="s">
        <v>20</v>
      </c>
    </row>
    <row r="128" spans="2:22" s="7" customFormat="1" ht="13.5" hidden="1" customHeight="1">
      <c r="B128" s="29" t="s">
        <v>33</v>
      </c>
      <c r="C128" s="82">
        <f t="shared" si="60"/>
        <v>1</v>
      </c>
      <c r="D128" s="51">
        <v>1</v>
      </c>
      <c r="E128" s="84">
        <v>0</v>
      </c>
      <c r="F128" s="95">
        <v>1</v>
      </c>
      <c r="G128" s="82">
        <f t="shared" si="61"/>
        <v>29</v>
      </c>
      <c r="H128" s="51">
        <v>19</v>
      </c>
      <c r="I128" s="83">
        <v>10</v>
      </c>
      <c r="J128" s="82">
        <f t="shared" si="62"/>
        <v>1</v>
      </c>
      <c r="K128" s="51">
        <v>0</v>
      </c>
      <c r="L128" s="51">
        <v>1</v>
      </c>
      <c r="M128" s="51">
        <f t="shared" si="63"/>
        <v>2</v>
      </c>
      <c r="N128" s="51">
        <v>2</v>
      </c>
      <c r="O128" s="83">
        <v>0</v>
      </c>
      <c r="P128" s="82" t="str">
        <f>IF(SUM(Q128:R128)=0,"-",SUM(Q128:R128))</f>
        <v>-</v>
      </c>
      <c r="Q128" s="51">
        <v>0</v>
      </c>
      <c r="R128" s="83">
        <v>0</v>
      </c>
      <c r="S128" s="82">
        <f>IF(SUM(T128:U128)=0,"-",SUM(T128:U128))</f>
        <v>21</v>
      </c>
      <c r="T128" s="51">
        <v>11</v>
      </c>
      <c r="U128" s="51">
        <v>10</v>
      </c>
      <c r="V128" s="85" t="s">
        <v>20</v>
      </c>
    </row>
    <row r="129" spans="2:22" s="7" customFormat="1" ht="13.5" hidden="1" customHeight="1">
      <c r="B129" s="29" t="s">
        <v>34</v>
      </c>
      <c r="C129" s="82">
        <f t="shared" si="60"/>
        <v>1</v>
      </c>
      <c r="D129" s="51">
        <v>1</v>
      </c>
      <c r="E129" s="84">
        <v>0</v>
      </c>
      <c r="F129" s="95">
        <v>1</v>
      </c>
      <c r="G129" s="82">
        <f t="shared" si="61"/>
        <v>13</v>
      </c>
      <c r="H129" s="51">
        <v>6</v>
      </c>
      <c r="I129" s="83">
        <v>7</v>
      </c>
      <c r="J129" s="82">
        <f t="shared" si="62"/>
        <v>1</v>
      </c>
      <c r="K129" s="51">
        <v>0</v>
      </c>
      <c r="L129" s="51">
        <v>1</v>
      </c>
      <c r="M129" s="51">
        <f t="shared" si="63"/>
        <v>2</v>
      </c>
      <c r="N129" s="51">
        <v>1</v>
      </c>
      <c r="O129" s="83">
        <v>1</v>
      </c>
      <c r="P129" s="82" t="str">
        <f>IF(SUM(Q129:R129)=0,"-",SUM(Q129:R129))</f>
        <v>-</v>
      </c>
      <c r="Q129" s="51">
        <v>0</v>
      </c>
      <c r="R129" s="83">
        <v>0</v>
      </c>
      <c r="S129" s="82">
        <f>IF(SUM(T129:U129)=0,"-",SUM(T129:U129))</f>
        <v>8</v>
      </c>
      <c r="T129" s="51">
        <v>8</v>
      </c>
      <c r="U129" s="51">
        <v>0</v>
      </c>
      <c r="V129" s="85" t="s">
        <v>20</v>
      </c>
    </row>
    <row r="130" spans="2:22" s="7" customFormat="1" ht="14.25" hidden="1" customHeight="1">
      <c r="B130" s="29" t="s">
        <v>21</v>
      </c>
      <c r="C130" s="82">
        <f>SUM(C131:C137)</f>
        <v>7</v>
      </c>
      <c r="D130" s="51">
        <f t="shared" ref="D130:U130" si="65">SUM(D131:D137)</f>
        <v>7</v>
      </c>
      <c r="E130" s="50">
        <f>SUM(E131:E137)</f>
        <v>0</v>
      </c>
      <c r="F130" s="94">
        <f t="shared" si="65"/>
        <v>17</v>
      </c>
      <c r="G130" s="82">
        <f t="shared" si="65"/>
        <v>176</v>
      </c>
      <c r="H130" s="51">
        <f t="shared" si="65"/>
        <v>86</v>
      </c>
      <c r="I130" s="50">
        <f t="shared" si="65"/>
        <v>90</v>
      </c>
      <c r="J130" s="82">
        <f t="shared" si="65"/>
        <v>25</v>
      </c>
      <c r="K130" s="51">
        <f t="shared" si="65"/>
        <v>1</v>
      </c>
      <c r="L130" s="51">
        <f t="shared" si="65"/>
        <v>24</v>
      </c>
      <c r="M130" s="51">
        <f t="shared" si="65"/>
        <v>1</v>
      </c>
      <c r="N130" s="51">
        <f t="shared" si="65"/>
        <v>0</v>
      </c>
      <c r="O130" s="50">
        <f t="shared" si="65"/>
        <v>1</v>
      </c>
      <c r="P130" s="82">
        <f t="shared" si="65"/>
        <v>1</v>
      </c>
      <c r="Q130" s="51">
        <f t="shared" si="65"/>
        <v>0</v>
      </c>
      <c r="R130" s="50">
        <f t="shared" si="65"/>
        <v>1</v>
      </c>
      <c r="S130" s="82">
        <f t="shared" si="65"/>
        <v>79</v>
      </c>
      <c r="T130" s="51">
        <f t="shared" si="65"/>
        <v>35</v>
      </c>
      <c r="U130" s="51">
        <f t="shared" si="65"/>
        <v>44</v>
      </c>
      <c r="V130" s="83" t="s">
        <v>20</v>
      </c>
    </row>
    <row r="131" spans="2:22" s="7" customFormat="1" ht="13.5" hidden="1" customHeight="1">
      <c r="B131" s="29" t="s">
        <v>35</v>
      </c>
      <c r="C131" s="82">
        <f t="shared" ref="C131:C137" si="66">IF(SUM(D131:E131)=0,"-",SUM(D131:E131))</f>
        <v>1</v>
      </c>
      <c r="D131" s="51">
        <v>1</v>
      </c>
      <c r="E131" s="84">
        <v>0</v>
      </c>
      <c r="F131" s="95">
        <v>2</v>
      </c>
      <c r="G131" s="82">
        <f t="shared" ref="G131:G137" si="67">IF(SUM(H131:I131)=0,"-",SUM(H131:I131))</f>
        <v>8</v>
      </c>
      <c r="H131" s="51">
        <v>1</v>
      </c>
      <c r="I131" s="83">
        <v>7</v>
      </c>
      <c r="J131" s="82">
        <f t="shared" ref="J131:J137" si="68">IF(SUM(K131:L131)=0,"-",SUM(K131:L131))</f>
        <v>3</v>
      </c>
      <c r="K131" s="51">
        <v>0</v>
      </c>
      <c r="L131" s="51">
        <v>3</v>
      </c>
      <c r="M131" s="86" t="str">
        <f t="shared" ref="M131:M137" si="69">IF(SUM(N131:O131)=0,"-",SUM(N131:O131))</f>
        <v>-</v>
      </c>
      <c r="N131" s="51">
        <v>0</v>
      </c>
      <c r="O131" s="83">
        <v>0</v>
      </c>
      <c r="P131" s="82" t="str">
        <f t="shared" ref="P131:P137" si="70">IF(SUM(Q131:R131)=0,"-",SUM(Q131:R131))</f>
        <v>-</v>
      </c>
      <c r="Q131" s="51">
        <v>0</v>
      </c>
      <c r="R131" s="83">
        <v>0</v>
      </c>
      <c r="S131" s="82">
        <f t="shared" ref="S131:S137" si="71">IF(SUM(T131:U131)=0,"-",SUM(T131:U131))</f>
        <v>10</v>
      </c>
      <c r="T131" s="51">
        <v>4</v>
      </c>
      <c r="U131" s="51">
        <v>6</v>
      </c>
      <c r="V131" s="85" t="s">
        <v>20</v>
      </c>
    </row>
    <row r="132" spans="2:22" s="7" customFormat="1" ht="13.5" hidden="1" customHeight="1">
      <c r="B132" s="29" t="s">
        <v>36</v>
      </c>
      <c r="C132" s="82">
        <f t="shared" si="66"/>
        <v>1</v>
      </c>
      <c r="D132" s="51">
        <v>1</v>
      </c>
      <c r="E132" s="84">
        <v>0</v>
      </c>
      <c r="F132" s="95">
        <v>2</v>
      </c>
      <c r="G132" s="82">
        <f t="shared" si="67"/>
        <v>8</v>
      </c>
      <c r="H132" s="51">
        <v>5</v>
      </c>
      <c r="I132" s="83">
        <v>3</v>
      </c>
      <c r="J132" s="82">
        <f t="shared" si="68"/>
        <v>3</v>
      </c>
      <c r="K132" s="51">
        <v>0</v>
      </c>
      <c r="L132" s="51">
        <v>3</v>
      </c>
      <c r="M132" s="51" t="str">
        <f t="shared" si="69"/>
        <v>-</v>
      </c>
      <c r="N132" s="51">
        <v>0</v>
      </c>
      <c r="O132" s="83">
        <v>0</v>
      </c>
      <c r="P132" s="82" t="str">
        <f t="shared" si="70"/>
        <v>-</v>
      </c>
      <c r="Q132" s="51">
        <v>0</v>
      </c>
      <c r="R132" s="83">
        <v>0</v>
      </c>
      <c r="S132" s="82">
        <f t="shared" si="71"/>
        <v>6</v>
      </c>
      <c r="T132" s="51">
        <v>2</v>
      </c>
      <c r="U132" s="51">
        <v>4</v>
      </c>
      <c r="V132" s="85" t="s">
        <v>20</v>
      </c>
    </row>
    <row r="133" spans="2:22" s="7" customFormat="1" ht="13.5" hidden="1" customHeight="1">
      <c r="B133" s="29" t="s">
        <v>37</v>
      </c>
      <c r="C133" s="82">
        <f t="shared" si="66"/>
        <v>1</v>
      </c>
      <c r="D133" s="51">
        <v>1</v>
      </c>
      <c r="E133" s="84">
        <v>0</v>
      </c>
      <c r="F133" s="95">
        <v>3</v>
      </c>
      <c r="G133" s="82">
        <f t="shared" si="67"/>
        <v>57</v>
      </c>
      <c r="H133" s="51">
        <v>29</v>
      </c>
      <c r="I133" s="83">
        <v>28</v>
      </c>
      <c r="J133" s="82">
        <f t="shared" si="68"/>
        <v>6</v>
      </c>
      <c r="K133" s="51">
        <v>0</v>
      </c>
      <c r="L133" s="51">
        <v>6</v>
      </c>
      <c r="M133" s="51">
        <f t="shared" si="69"/>
        <v>1</v>
      </c>
      <c r="N133" s="51">
        <v>0</v>
      </c>
      <c r="O133" s="83">
        <v>1</v>
      </c>
      <c r="P133" s="82" t="str">
        <f t="shared" si="70"/>
        <v>-</v>
      </c>
      <c r="Q133" s="51">
        <v>0</v>
      </c>
      <c r="R133" s="83">
        <v>0</v>
      </c>
      <c r="S133" s="82">
        <f t="shared" si="71"/>
        <v>24</v>
      </c>
      <c r="T133" s="51">
        <v>12</v>
      </c>
      <c r="U133" s="51">
        <v>12</v>
      </c>
      <c r="V133" s="85" t="s">
        <v>20</v>
      </c>
    </row>
    <row r="134" spans="2:22" s="7" customFormat="1" ht="13.5" hidden="1" customHeight="1">
      <c r="B134" s="29" t="s">
        <v>38</v>
      </c>
      <c r="C134" s="82">
        <f t="shared" si="66"/>
        <v>1</v>
      </c>
      <c r="D134" s="51">
        <v>1</v>
      </c>
      <c r="E134" s="84">
        <v>0</v>
      </c>
      <c r="F134" s="95">
        <v>3</v>
      </c>
      <c r="G134" s="82">
        <f t="shared" si="67"/>
        <v>5</v>
      </c>
      <c r="H134" s="51">
        <v>2</v>
      </c>
      <c r="I134" s="83">
        <v>3</v>
      </c>
      <c r="J134" s="82">
        <f t="shared" si="68"/>
        <v>2</v>
      </c>
      <c r="K134" s="51">
        <v>0</v>
      </c>
      <c r="L134" s="51">
        <v>2</v>
      </c>
      <c r="M134" s="51" t="str">
        <f t="shared" si="69"/>
        <v>-</v>
      </c>
      <c r="N134" s="51">
        <v>0</v>
      </c>
      <c r="O134" s="83">
        <v>0</v>
      </c>
      <c r="P134" s="82" t="str">
        <f t="shared" si="70"/>
        <v>-</v>
      </c>
      <c r="Q134" s="51">
        <v>0</v>
      </c>
      <c r="R134" s="83">
        <v>0</v>
      </c>
      <c r="S134" s="82">
        <f t="shared" si="71"/>
        <v>5</v>
      </c>
      <c r="T134" s="51">
        <v>4</v>
      </c>
      <c r="U134" s="51">
        <v>1</v>
      </c>
      <c r="V134" s="85" t="s">
        <v>20</v>
      </c>
    </row>
    <row r="135" spans="2:22" s="7" customFormat="1" ht="13.5" hidden="1" customHeight="1">
      <c r="B135" s="29" t="s">
        <v>39</v>
      </c>
      <c r="C135" s="82">
        <f t="shared" si="66"/>
        <v>1</v>
      </c>
      <c r="D135" s="51">
        <v>1</v>
      </c>
      <c r="E135" s="84">
        <v>0</v>
      </c>
      <c r="F135" s="95">
        <v>3</v>
      </c>
      <c r="G135" s="82">
        <f t="shared" si="67"/>
        <v>57</v>
      </c>
      <c r="H135" s="51">
        <v>27</v>
      </c>
      <c r="I135" s="83">
        <v>30</v>
      </c>
      <c r="J135" s="82">
        <f t="shared" si="68"/>
        <v>5</v>
      </c>
      <c r="K135" s="51">
        <v>0</v>
      </c>
      <c r="L135" s="51">
        <v>5</v>
      </c>
      <c r="M135" s="51" t="str">
        <f t="shared" si="69"/>
        <v>-</v>
      </c>
      <c r="N135" s="51">
        <v>0</v>
      </c>
      <c r="O135" s="83">
        <v>0</v>
      </c>
      <c r="P135" s="82" t="str">
        <f t="shared" si="70"/>
        <v>-</v>
      </c>
      <c r="Q135" s="51">
        <v>0</v>
      </c>
      <c r="R135" s="83">
        <v>0</v>
      </c>
      <c r="S135" s="82">
        <f t="shared" si="71"/>
        <v>25</v>
      </c>
      <c r="T135" s="51">
        <v>11</v>
      </c>
      <c r="U135" s="51">
        <v>14</v>
      </c>
      <c r="V135" s="85" t="s">
        <v>20</v>
      </c>
    </row>
    <row r="136" spans="2:22" s="7" customFormat="1" ht="13.5" hidden="1" customHeight="1">
      <c r="B136" s="29" t="s">
        <v>40</v>
      </c>
      <c r="C136" s="82">
        <f t="shared" si="66"/>
        <v>1</v>
      </c>
      <c r="D136" s="51">
        <v>1</v>
      </c>
      <c r="E136" s="84">
        <v>0</v>
      </c>
      <c r="F136" s="29">
        <v>0</v>
      </c>
      <c r="G136" s="87" t="str">
        <f t="shared" si="67"/>
        <v>-</v>
      </c>
      <c r="H136" s="51">
        <v>0</v>
      </c>
      <c r="I136" s="83">
        <v>0</v>
      </c>
      <c r="J136" s="82" t="str">
        <f t="shared" si="68"/>
        <v>-</v>
      </c>
      <c r="K136" s="51">
        <v>0</v>
      </c>
      <c r="L136" s="51">
        <v>0</v>
      </c>
      <c r="M136" s="51" t="str">
        <f t="shared" si="69"/>
        <v>-</v>
      </c>
      <c r="N136" s="51">
        <v>0</v>
      </c>
      <c r="O136" s="83">
        <v>0</v>
      </c>
      <c r="P136" s="82" t="str">
        <f t="shared" si="70"/>
        <v>-</v>
      </c>
      <c r="Q136" s="51">
        <v>0</v>
      </c>
      <c r="R136" s="83">
        <v>0</v>
      </c>
      <c r="S136" s="82" t="str">
        <f t="shared" si="71"/>
        <v>-</v>
      </c>
      <c r="T136" s="51">
        <v>0</v>
      </c>
      <c r="U136" s="51">
        <v>0</v>
      </c>
      <c r="V136" s="85" t="s">
        <v>20</v>
      </c>
    </row>
    <row r="137" spans="2:22" s="7" customFormat="1" ht="13.5" hidden="1" customHeight="1">
      <c r="B137" s="29" t="s">
        <v>41</v>
      </c>
      <c r="C137" s="82">
        <f t="shared" si="66"/>
        <v>1</v>
      </c>
      <c r="D137" s="51">
        <v>1</v>
      </c>
      <c r="E137" s="84">
        <v>0</v>
      </c>
      <c r="F137" s="29">
        <v>4</v>
      </c>
      <c r="G137" s="82">
        <f t="shared" si="67"/>
        <v>41</v>
      </c>
      <c r="H137" s="51">
        <v>22</v>
      </c>
      <c r="I137" s="83">
        <v>19</v>
      </c>
      <c r="J137" s="82">
        <f t="shared" si="68"/>
        <v>6</v>
      </c>
      <c r="K137" s="51">
        <v>1</v>
      </c>
      <c r="L137" s="51">
        <v>5</v>
      </c>
      <c r="M137" s="51" t="str">
        <f t="shared" si="69"/>
        <v>-</v>
      </c>
      <c r="N137" s="51">
        <v>0</v>
      </c>
      <c r="O137" s="83">
        <v>0</v>
      </c>
      <c r="P137" s="82">
        <f t="shared" si="70"/>
        <v>1</v>
      </c>
      <c r="Q137" s="51">
        <v>0</v>
      </c>
      <c r="R137" s="83">
        <v>1</v>
      </c>
      <c r="S137" s="82">
        <f t="shared" si="71"/>
        <v>9</v>
      </c>
      <c r="T137" s="51">
        <v>2</v>
      </c>
      <c r="U137" s="51">
        <v>7</v>
      </c>
      <c r="V137" s="85" t="s">
        <v>20</v>
      </c>
    </row>
    <row r="138" spans="2:22" s="7" customFormat="1" ht="14.25" hidden="1" customHeight="1">
      <c r="B138" s="29" t="s">
        <v>23</v>
      </c>
      <c r="C138" s="82">
        <f>SUM(C139:C142)</f>
        <v>4</v>
      </c>
      <c r="D138" s="51">
        <f t="shared" ref="D138:U138" si="72">SUM(D139:D142)</f>
        <v>4</v>
      </c>
      <c r="E138" s="50">
        <f t="shared" si="72"/>
        <v>0</v>
      </c>
      <c r="F138" s="53">
        <f t="shared" si="72"/>
        <v>8</v>
      </c>
      <c r="G138" s="82">
        <f t="shared" si="72"/>
        <v>160</v>
      </c>
      <c r="H138" s="51">
        <f t="shared" si="72"/>
        <v>86</v>
      </c>
      <c r="I138" s="50">
        <f t="shared" si="72"/>
        <v>74</v>
      </c>
      <c r="J138" s="82">
        <f t="shared" si="72"/>
        <v>10</v>
      </c>
      <c r="K138" s="51">
        <f t="shared" si="72"/>
        <v>0</v>
      </c>
      <c r="L138" s="51">
        <f t="shared" si="72"/>
        <v>10</v>
      </c>
      <c r="M138" s="51">
        <f t="shared" si="72"/>
        <v>8</v>
      </c>
      <c r="N138" s="51">
        <f t="shared" si="72"/>
        <v>7</v>
      </c>
      <c r="O138" s="50">
        <f t="shared" si="72"/>
        <v>1</v>
      </c>
      <c r="P138" s="82">
        <f t="shared" si="72"/>
        <v>0</v>
      </c>
      <c r="Q138" s="51">
        <f t="shared" si="72"/>
        <v>0</v>
      </c>
      <c r="R138" s="50">
        <f t="shared" si="72"/>
        <v>0</v>
      </c>
      <c r="S138" s="82">
        <f t="shared" si="72"/>
        <v>188</v>
      </c>
      <c r="T138" s="51">
        <f t="shared" si="72"/>
        <v>102</v>
      </c>
      <c r="U138" s="51">
        <f t="shared" si="72"/>
        <v>86</v>
      </c>
      <c r="V138" s="83" t="s">
        <v>20</v>
      </c>
    </row>
    <row r="139" spans="2:22" s="7" customFormat="1" ht="13.5" hidden="1" customHeight="1">
      <c r="B139" s="29" t="s">
        <v>42</v>
      </c>
      <c r="C139" s="82">
        <f>IF(SUM(D139:E139)=0,"-",SUM(D139:E139))</f>
        <v>1</v>
      </c>
      <c r="D139" s="51">
        <v>1</v>
      </c>
      <c r="E139" s="84">
        <v>0</v>
      </c>
      <c r="F139" s="29">
        <v>2</v>
      </c>
      <c r="G139" s="82">
        <f>IF(SUM(H139:I139)=0,"-",SUM(H139:I139))</f>
        <v>44</v>
      </c>
      <c r="H139" s="51">
        <v>22</v>
      </c>
      <c r="I139" s="83">
        <v>22</v>
      </c>
      <c r="J139" s="82">
        <f>IF(SUM(K139:L139)=0,"-",SUM(K139:L139))</f>
        <v>3</v>
      </c>
      <c r="K139" s="51">
        <v>0</v>
      </c>
      <c r="L139" s="51">
        <v>3</v>
      </c>
      <c r="M139" s="51">
        <f>IF(SUM(N139:O139)=0,"-",SUM(N139:O139))</f>
        <v>2</v>
      </c>
      <c r="N139" s="51">
        <v>2</v>
      </c>
      <c r="O139" s="83">
        <v>0</v>
      </c>
      <c r="P139" s="82" t="str">
        <f>IF(SUM(Q139:R139)=0,"-",SUM(Q139:R139))</f>
        <v>-</v>
      </c>
      <c r="Q139" s="51">
        <v>0</v>
      </c>
      <c r="R139" s="83">
        <v>0</v>
      </c>
      <c r="S139" s="82">
        <f>IF(SUM(T139:U139)=0,"-",SUM(T139:U139))</f>
        <v>54</v>
      </c>
      <c r="T139" s="51">
        <v>24</v>
      </c>
      <c r="U139" s="51">
        <v>30</v>
      </c>
      <c r="V139" s="85" t="s">
        <v>20</v>
      </c>
    </row>
    <row r="140" spans="2:22" s="7" customFormat="1" ht="13.5" hidden="1" customHeight="1">
      <c r="B140" s="29" t="s">
        <v>43</v>
      </c>
      <c r="C140" s="82">
        <f>IF(SUM(D140:E140)=0,"-",SUM(D140:E140))</f>
        <v>1</v>
      </c>
      <c r="D140" s="51">
        <v>1</v>
      </c>
      <c r="E140" s="84">
        <v>0</v>
      </c>
      <c r="F140" s="29">
        <v>1</v>
      </c>
      <c r="G140" s="82">
        <f>IF(SUM(H140:I140)=0,"-",SUM(H140:I140))</f>
        <v>19</v>
      </c>
      <c r="H140" s="51">
        <v>9</v>
      </c>
      <c r="I140" s="83">
        <v>10</v>
      </c>
      <c r="J140" s="82">
        <f>IF(SUM(K140:L140)=0,"-",SUM(K140:L140))</f>
        <v>1</v>
      </c>
      <c r="K140" s="51">
        <v>0</v>
      </c>
      <c r="L140" s="51">
        <v>1</v>
      </c>
      <c r="M140" s="51">
        <f>IF(SUM(N140:O140)=0,"-",SUM(N140:O140))</f>
        <v>2</v>
      </c>
      <c r="N140" s="51">
        <v>2</v>
      </c>
      <c r="O140" s="83">
        <v>0</v>
      </c>
      <c r="P140" s="82" t="str">
        <f>IF(SUM(Q140:R140)=0,"-",SUM(Q140:R140))</f>
        <v>-</v>
      </c>
      <c r="Q140" s="51">
        <v>0</v>
      </c>
      <c r="R140" s="83">
        <v>0</v>
      </c>
      <c r="S140" s="82">
        <f>IF(SUM(T140:U140)=0,"-",SUM(T140:U140))</f>
        <v>25</v>
      </c>
      <c r="T140" s="51">
        <v>12</v>
      </c>
      <c r="U140" s="51">
        <v>13</v>
      </c>
      <c r="V140" s="85" t="s">
        <v>20</v>
      </c>
    </row>
    <row r="141" spans="2:22" s="7" customFormat="1" ht="13.5" hidden="1" customHeight="1">
      <c r="B141" s="29" t="s">
        <v>44</v>
      </c>
      <c r="C141" s="82">
        <f>IF(SUM(D141:E141)=0,"-",SUM(D141:E141))</f>
        <v>1</v>
      </c>
      <c r="D141" s="51">
        <v>1</v>
      </c>
      <c r="E141" s="84">
        <v>0</v>
      </c>
      <c r="F141" s="29">
        <v>1</v>
      </c>
      <c r="G141" s="82">
        <f>IF(SUM(H141:I141)=0,"-",SUM(H141:I141))</f>
        <v>14</v>
      </c>
      <c r="H141" s="51">
        <v>8</v>
      </c>
      <c r="I141" s="83">
        <v>6</v>
      </c>
      <c r="J141" s="82">
        <f>IF(SUM(K141:L141)=0,"-",SUM(K141:L141))</f>
        <v>1</v>
      </c>
      <c r="K141" s="51">
        <v>0</v>
      </c>
      <c r="L141" s="51">
        <v>1</v>
      </c>
      <c r="M141" s="51">
        <f>IF(SUM(N141:O141)=0,"-",SUM(N141:O141))</f>
        <v>2</v>
      </c>
      <c r="N141" s="51">
        <v>2</v>
      </c>
      <c r="O141" s="83">
        <v>0</v>
      </c>
      <c r="P141" s="82" t="str">
        <f>IF(SUM(Q141:R141)=0,"-",SUM(Q141:R141))</f>
        <v>-</v>
      </c>
      <c r="Q141" s="51">
        <v>0</v>
      </c>
      <c r="R141" s="83">
        <v>0</v>
      </c>
      <c r="S141" s="82">
        <f>IF(SUM(T141:U141)=0,"-",SUM(T141:U141))</f>
        <v>25</v>
      </c>
      <c r="T141" s="51">
        <v>14</v>
      </c>
      <c r="U141" s="51">
        <v>11</v>
      </c>
      <c r="V141" s="85" t="s">
        <v>20</v>
      </c>
    </row>
    <row r="142" spans="2:22" s="7" customFormat="1" ht="13.5" hidden="1" customHeight="1">
      <c r="B142" s="29" t="s">
        <v>45</v>
      </c>
      <c r="C142" s="82">
        <f>IF(SUM(D142:E142)=0,"-",SUM(D142:E142))</f>
        <v>1</v>
      </c>
      <c r="D142" s="51">
        <v>1</v>
      </c>
      <c r="E142" s="84">
        <v>0</v>
      </c>
      <c r="F142" s="29">
        <v>4</v>
      </c>
      <c r="G142" s="82">
        <f>IF(SUM(H142:I142)=0,"-",SUM(H142:I142))</f>
        <v>83</v>
      </c>
      <c r="H142" s="51">
        <v>47</v>
      </c>
      <c r="I142" s="83">
        <v>36</v>
      </c>
      <c r="J142" s="82">
        <f>IF(SUM(K142:L142)=0,"-",SUM(K142:L142))</f>
        <v>5</v>
      </c>
      <c r="K142" s="51">
        <v>0</v>
      </c>
      <c r="L142" s="51">
        <v>5</v>
      </c>
      <c r="M142" s="51">
        <f>IF(SUM(N142:O142)=0,"-",SUM(N142:O142))</f>
        <v>2</v>
      </c>
      <c r="N142" s="51">
        <v>1</v>
      </c>
      <c r="O142" s="83">
        <v>1</v>
      </c>
      <c r="P142" s="82" t="str">
        <f>IF(SUM(Q142:R142)=0,"-",SUM(Q142:R142))</f>
        <v>-</v>
      </c>
      <c r="Q142" s="51">
        <v>0</v>
      </c>
      <c r="R142" s="83">
        <v>0</v>
      </c>
      <c r="S142" s="82">
        <f>IF(SUM(T142:U142)=0,"-",SUM(T142:U142))</f>
        <v>84</v>
      </c>
      <c r="T142" s="51">
        <v>52</v>
      </c>
      <c r="U142" s="51">
        <v>32</v>
      </c>
      <c r="V142" s="85" t="s">
        <v>20</v>
      </c>
    </row>
    <row r="143" spans="2:22" s="7" customFormat="1" ht="14.25" hidden="1" customHeight="1">
      <c r="B143" s="35" t="s">
        <v>24</v>
      </c>
      <c r="C143" s="88">
        <f t="shared" ref="C143:U143" si="73">SUM(C144:C146)</f>
        <v>3</v>
      </c>
      <c r="D143" s="57">
        <f t="shared" si="73"/>
        <v>3</v>
      </c>
      <c r="E143" s="56">
        <f t="shared" si="73"/>
        <v>0</v>
      </c>
      <c r="F143" s="59">
        <f t="shared" si="73"/>
        <v>1</v>
      </c>
      <c r="G143" s="88">
        <f t="shared" si="73"/>
        <v>10</v>
      </c>
      <c r="H143" s="57">
        <f t="shared" si="73"/>
        <v>5</v>
      </c>
      <c r="I143" s="56">
        <f t="shared" si="73"/>
        <v>5</v>
      </c>
      <c r="J143" s="88">
        <f t="shared" si="73"/>
        <v>1</v>
      </c>
      <c r="K143" s="57">
        <f t="shared" si="73"/>
        <v>0</v>
      </c>
      <c r="L143" s="57">
        <f t="shared" si="73"/>
        <v>1</v>
      </c>
      <c r="M143" s="57">
        <f t="shared" si="73"/>
        <v>2</v>
      </c>
      <c r="N143" s="57">
        <f t="shared" si="73"/>
        <v>2</v>
      </c>
      <c r="O143" s="56">
        <f t="shared" si="73"/>
        <v>0</v>
      </c>
      <c r="P143" s="88">
        <f t="shared" si="73"/>
        <v>0</v>
      </c>
      <c r="Q143" s="57">
        <f t="shared" si="73"/>
        <v>0</v>
      </c>
      <c r="R143" s="56">
        <f t="shared" si="73"/>
        <v>0</v>
      </c>
      <c r="S143" s="88">
        <f t="shared" si="73"/>
        <v>18</v>
      </c>
      <c r="T143" s="57">
        <f t="shared" si="73"/>
        <v>11</v>
      </c>
      <c r="U143" s="57">
        <f t="shared" si="73"/>
        <v>7</v>
      </c>
      <c r="V143" s="89" t="s">
        <v>20</v>
      </c>
    </row>
    <row r="144" spans="2:22" s="7" customFormat="1" ht="13.5" hidden="1" customHeight="1">
      <c r="B144" s="90" t="s">
        <v>46</v>
      </c>
      <c r="C144" s="82">
        <f>IF(SUM(D144:E144)=0,"-",SUM(D144:E144))</f>
        <v>1</v>
      </c>
      <c r="D144" s="51">
        <v>1</v>
      </c>
      <c r="E144" s="84">
        <v>0</v>
      </c>
      <c r="F144" s="29">
        <v>1</v>
      </c>
      <c r="G144" s="82">
        <f>IF(SUM(H144:I144)=0,"-",SUM(H144:I144))</f>
        <v>10</v>
      </c>
      <c r="H144" s="51">
        <v>5</v>
      </c>
      <c r="I144" s="83">
        <v>5</v>
      </c>
      <c r="J144" s="82">
        <f>IF(SUM(K144:L144)=0,"-",SUM(K144:L144))</f>
        <v>1</v>
      </c>
      <c r="K144" s="51">
        <v>0</v>
      </c>
      <c r="L144" s="51">
        <v>1</v>
      </c>
      <c r="M144" s="51">
        <f>IF(SUM(N144:O144)=0,"-",SUM(N144:O144))</f>
        <v>2</v>
      </c>
      <c r="N144" s="51">
        <v>2</v>
      </c>
      <c r="O144" s="83">
        <v>0</v>
      </c>
      <c r="P144" s="82" t="str">
        <f>IF(SUM(Q144:R144)=0,"-",SUM(Q144:R144))</f>
        <v>-</v>
      </c>
      <c r="Q144" s="51">
        <v>0</v>
      </c>
      <c r="R144" s="83">
        <v>0</v>
      </c>
      <c r="S144" s="82">
        <f>IF(SUM(T144:U144)=0,"-",SUM(T144:U144))</f>
        <v>18</v>
      </c>
      <c r="T144" s="51">
        <v>11</v>
      </c>
      <c r="U144" s="51">
        <v>7</v>
      </c>
      <c r="V144" s="85" t="s">
        <v>20</v>
      </c>
    </row>
    <row r="145" spans="2:22" s="7" customFormat="1" ht="13.5" hidden="1" customHeight="1">
      <c r="B145" s="90" t="s">
        <v>47</v>
      </c>
      <c r="C145" s="82">
        <f>IF(SUM(D145:E145)=0,"-",SUM(D145:E145))</f>
        <v>1</v>
      </c>
      <c r="D145" s="51">
        <v>1</v>
      </c>
      <c r="E145" s="84">
        <v>0</v>
      </c>
      <c r="F145" s="29">
        <v>0</v>
      </c>
      <c r="G145" s="82" t="str">
        <f>IF(SUM(H145:I145)=0,"-",SUM(H145:I145))</f>
        <v>-</v>
      </c>
      <c r="H145" s="51">
        <v>0</v>
      </c>
      <c r="I145" s="83">
        <v>0</v>
      </c>
      <c r="J145" s="82" t="str">
        <f>IF(SUM(K145:L145)=0,"-",SUM(K145:L145))</f>
        <v>-</v>
      </c>
      <c r="K145" s="51">
        <v>0</v>
      </c>
      <c r="L145" s="51">
        <v>0</v>
      </c>
      <c r="M145" s="51" t="str">
        <f>IF(SUM(N145:O145)=0,"-",SUM(N145:O145))</f>
        <v>-</v>
      </c>
      <c r="N145" s="51">
        <v>0</v>
      </c>
      <c r="O145" s="83">
        <v>0</v>
      </c>
      <c r="P145" s="82" t="str">
        <f>IF(SUM(Q145:R145)=0,"-",SUM(Q145:R145))</f>
        <v>-</v>
      </c>
      <c r="Q145" s="51">
        <v>0</v>
      </c>
      <c r="R145" s="83">
        <v>0</v>
      </c>
      <c r="S145" s="82" t="str">
        <f>IF(SUM(T145:U145)=0,"-",SUM(T145:U145))</f>
        <v>-</v>
      </c>
      <c r="T145" s="51">
        <v>0</v>
      </c>
      <c r="U145" s="51">
        <v>0</v>
      </c>
      <c r="V145" s="85" t="s">
        <v>20</v>
      </c>
    </row>
    <row r="146" spans="2:22" s="7" customFormat="1" ht="11.25" hidden="1" customHeight="1">
      <c r="B146" s="97" t="s">
        <v>48</v>
      </c>
      <c r="C146" s="59">
        <f>IF(SUM(D146:E146)=0,"-",SUM(D146:E146))</f>
        <v>1</v>
      </c>
      <c r="D146" s="57">
        <v>1</v>
      </c>
      <c r="E146" s="92">
        <v>0</v>
      </c>
      <c r="F146" s="35">
        <v>0</v>
      </c>
      <c r="G146" s="88" t="str">
        <f>IF(SUM(H146:I146)=0,"-",SUM(H146:I146))</f>
        <v>-</v>
      </c>
      <c r="H146" s="57">
        <v>0</v>
      </c>
      <c r="I146" s="89">
        <v>0</v>
      </c>
      <c r="J146" s="88" t="str">
        <f>IF(SUM(K146:L146)=0,"-",SUM(K146:L146))</f>
        <v>-</v>
      </c>
      <c r="K146" s="57">
        <v>0</v>
      </c>
      <c r="L146" s="57">
        <v>0</v>
      </c>
      <c r="M146" s="57" t="str">
        <f>IF(SUM(N146:O146)=0,"-",SUM(N146:O146))</f>
        <v>-</v>
      </c>
      <c r="N146" s="57">
        <v>0</v>
      </c>
      <c r="O146" s="89">
        <v>0</v>
      </c>
      <c r="P146" s="88" t="str">
        <f>IF(SUM(Q146:R146)=0,"-",SUM(Q146:R146))</f>
        <v>-</v>
      </c>
      <c r="Q146" s="57">
        <v>0</v>
      </c>
      <c r="R146" s="89">
        <v>0</v>
      </c>
      <c r="S146" s="88" t="str">
        <f>IF(SUM(T146:U146)=0,"-",SUM(T146:U146))</f>
        <v>-</v>
      </c>
      <c r="T146" s="57">
        <v>0</v>
      </c>
      <c r="U146" s="57">
        <v>0</v>
      </c>
      <c r="V146" s="93" t="s">
        <v>20</v>
      </c>
    </row>
    <row r="147" spans="2:22" s="7" customFormat="1" ht="14.25" customHeight="1">
      <c r="B147" s="62" t="s">
        <v>55</v>
      </c>
      <c r="C147" s="63">
        <f t="shared" ref="C147:U147" si="74">C148+C155+C162+C167</f>
        <v>16</v>
      </c>
      <c r="D147" s="64">
        <f t="shared" si="74"/>
        <v>16</v>
      </c>
      <c r="E147" s="65">
        <f t="shared" si="74"/>
        <v>0</v>
      </c>
      <c r="F147" s="66">
        <f t="shared" si="74"/>
        <v>35</v>
      </c>
      <c r="G147" s="67">
        <f t="shared" si="74"/>
        <v>387</v>
      </c>
      <c r="H147" s="64">
        <f t="shared" si="74"/>
        <v>169</v>
      </c>
      <c r="I147" s="68">
        <f t="shared" si="74"/>
        <v>218</v>
      </c>
      <c r="J147" s="67">
        <f t="shared" si="74"/>
        <v>43</v>
      </c>
      <c r="K147" s="64">
        <f t="shared" si="74"/>
        <v>1</v>
      </c>
      <c r="L147" s="64">
        <f t="shared" si="74"/>
        <v>42</v>
      </c>
      <c r="M147" s="69">
        <f t="shared" si="74"/>
        <v>15</v>
      </c>
      <c r="N147" s="64">
        <f t="shared" si="74"/>
        <v>8</v>
      </c>
      <c r="O147" s="68">
        <f t="shared" si="74"/>
        <v>7</v>
      </c>
      <c r="P147" s="67">
        <f t="shared" si="74"/>
        <v>1</v>
      </c>
      <c r="Q147" s="64">
        <f t="shared" si="74"/>
        <v>0</v>
      </c>
      <c r="R147" s="68">
        <f t="shared" si="74"/>
        <v>1</v>
      </c>
      <c r="S147" s="67">
        <f t="shared" si="74"/>
        <v>278</v>
      </c>
      <c r="T147" s="64">
        <f t="shared" si="74"/>
        <v>143</v>
      </c>
      <c r="U147" s="64">
        <f t="shared" si="74"/>
        <v>135</v>
      </c>
      <c r="V147" s="70">
        <v>30.5</v>
      </c>
    </row>
    <row r="148" spans="2:22" s="7" customFormat="1" ht="14.25" hidden="1" customHeight="1">
      <c r="B148" s="29" t="s">
        <v>19</v>
      </c>
      <c r="C148" s="82">
        <f>IF(SUM(D148:E148)=0,"-",SUM(D148:E148))</f>
        <v>6</v>
      </c>
      <c r="D148" s="51">
        <f>SUM(D149:D154)</f>
        <v>6</v>
      </c>
      <c r="E148" s="50">
        <f>SUM(E149:E154)</f>
        <v>0</v>
      </c>
      <c r="F148" s="94">
        <f>SUM(F149:F154)</f>
        <v>11</v>
      </c>
      <c r="G148" s="82">
        <f t="shared" ref="G148:G154" si="75">IF(SUM(H148:I148)=0,"-",SUM(H148:I148))</f>
        <v>58</v>
      </c>
      <c r="H148" s="51">
        <f>SUM(H149:H154)</f>
        <v>23</v>
      </c>
      <c r="I148" s="50">
        <f>SUM(I149:I154)</f>
        <v>35</v>
      </c>
      <c r="J148" s="82">
        <f t="shared" ref="J148:J154" si="76">IF(SUM(K148:L148)=0,"-",SUM(K148:L148))</f>
        <v>9</v>
      </c>
      <c r="K148" s="51">
        <f>SUM(K149:K154)</f>
        <v>0</v>
      </c>
      <c r="L148" s="51">
        <f>SUM(L149:L154)</f>
        <v>9</v>
      </c>
      <c r="M148" s="51">
        <f t="shared" ref="M148:M154" si="77">IF(SUM(N148:O148)=0,"-",SUM(N148:O148))</f>
        <v>3</v>
      </c>
      <c r="N148" s="51">
        <f t="shared" ref="N148:U148" si="78">SUM(N149:N154)</f>
        <v>1</v>
      </c>
      <c r="O148" s="50">
        <f t="shared" si="78"/>
        <v>2</v>
      </c>
      <c r="P148" s="82">
        <f t="shared" si="78"/>
        <v>0</v>
      </c>
      <c r="Q148" s="51">
        <f t="shared" si="78"/>
        <v>0</v>
      </c>
      <c r="R148" s="50">
        <f t="shared" si="78"/>
        <v>0</v>
      </c>
      <c r="S148" s="82">
        <f t="shared" si="78"/>
        <v>96</v>
      </c>
      <c r="T148" s="51">
        <f t="shared" si="78"/>
        <v>43</v>
      </c>
      <c r="U148" s="51">
        <f t="shared" si="78"/>
        <v>53</v>
      </c>
      <c r="V148" s="83" t="s">
        <v>20</v>
      </c>
    </row>
    <row r="149" spans="2:22" s="7" customFormat="1" ht="13.5" hidden="1" customHeight="1">
      <c r="B149" s="29" t="s">
        <v>30</v>
      </c>
      <c r="C149" s="82">
        <f t="shared" ref="C149:C154" si="79">IF(SUM(D149:E149)=0,"-",SUM(D149:E149))</f>
        <v>1</v>
      </c>
      <c r="D149" s="51">
        <v>1</v>
      </c>
      <c r="E149" s="84">
        <v>0</v>
      </c>
      <c r="F149" s="95">
        <v>1</v>
      </c>
      <c r="G149" s="82">
        <f t="shared" si="75"/>
        <v>21</v>
      </c>
      <c r="H149" s="51">
        <v>10</v>
      </c>
      <c r="I149" s="83">
        <v>11</v>
      </c>
      <c r="J149" s="82">
        <f t="shared" si="76"/>
        <v>1</v>
      </c>
      <c r="K149" s="51">
        <v>0</v>
      </c>
      <c r="L149" s="51">
        <v>1</v>
      </c>
      <c r="M149" s="51">
        <f t="shared" si="77"/>
        <v>3</v>
      </c>
      <c r="N149" s="51">
        <v>1</v>
      </c>
      <c r="O149" s="83">
        <v>2</v>
      </c>
      <c r="P149" s="82" t="str">
        <f t="shared" ref="P149:P154" si="80">IF(SUM(Q149:R149)=0,"-",SUM(Q149:R149))</f>
        <v>-</v>
      </c>
      <c r="Q149" s="51">
        <v>0</v>
      </c>
      <c r="R149" s="83">
        <v>0</v>
      </c>
      <c r="S149" s="82">
        <f t="shared" ref="S149:S154" si="81">IF(SUM(T149:U149)=0,"-",SUM(T149:U149))</f>
        <v>16</v>
      </c>
      <c r="T149" s="51">
        <v>7</v>
      </c>
      <c r="U149" s="51">
        <v>9</v>
      </c>
      <c r="V149" s="85" t="s">
        <v>20</v>
      </c>
    </row>
    <row r="150" spans="2:22" s="7" customFormat="1" ht="13.5" hidden="1" customHeight="1">
      <c r="B150" s="29" t="s">
        <v>31</v>
      </c>
      <c r="C150" s="82">
        <f t="shared" si="79"/>
        <v>1</v>
      </c>
      <c r="D150" s="51">
        <v>1</v>
      </c>
      <c r="E150" s="84">
        <v>0</v>
      </c>
      <c r="F150" s="95">
        <v>3</v>
      </c>
      <c r="G150" s="82">
        <f t="shared" si="75"/>
        <v>13</v>
      </c>
      <c r="H150" s="51">
        <v>3</v>
      </c>
      <c r="I150" s="83">
        <v>10</v>
      </c>
      <c r="J150" s="82">
        <f t="shared" si="76"/>
        <v>2</v>
      </c>
      <c r="K150" s="51">
        <v>0</v>
      </c>
      <c r="L150" s="51">
        <v>2</v>
      </c>
      <c r="M150" s="51" t="str">
        <f t="shared" si="77"/>
        <v>-</v>
      </c>
      <c r="N150" s="51">
        <v>0</v>
      </c>
      <c r="O150" s="83">
        <v>0</v>
      </c>
      <c r="P150" s="82" t="str">
        <f t="shared" si="80"/>
        <v>-</v>
      </c>
      <c r="Q150" s="51">
        <v>0</v>
      </c>
      <c r="R150" s="83">
        <v>0</v>
      </c>
      <c r="S150" s="82">
        <f t="shared" si="81"/>
        <v>21</v>
      </c>
      <c r="T150" s="51">
        <v>9</v>
      </c>
      <c r="U150" s="51">
        <v>12</v>
      </c>
      <c r="V150" s="85" t="s">
        <v>20</v>
      </c>
    </row>
    <row r="151" spans="2:22" s="7" customFormat="1" ht="13.5" hidden="1" customHeight="1">
      <c r="B151" s="29" t="s">
        <v>33</v>
      </c>
      <c r="C151" s="82">
        <f>IF(SUM(D151:E151)=0,"-",SUM(D151:E151))</f>
        <v>1</v>
      </c>
      <c r="D151" s="51">
        <v>1</v>
      </c>
      <c r="E151" s="84">
        <v>0</v>
      </c>
      <c r="F151" s="95">
        <v>2</v>
      </c>
      <c r="G151" s="82">
        <f>IF(SUM(H151:I151)=0,"-",SUM(H151:I151))</f>
        <v>6</v>
      </c>
      <c r="H151" s="51">
        <v>3</v>
      </c>
      <c r="I151" s="83">
        <v>3</v>
      </c>
      <c r="J151" s="82">
        <f>IF(SUM(K151:L151)=0,"-",SUM(K151:L151))</f>
        <v>2</v>
      </c>
      <c r="K151" s="51">
        <v>0</v>
      </c>
      <c r="L151" s="51">
        <v>2</v>
      </c>
      <c r="M151" s="51" t="str">
        <f>IF(SUM(N151:O151)=0,"-",SUM(N151:O151))</f>
        <v>-</v>
      </c>
      <c r="N151" s="51">
        <v>0</v>
      </c>
      <c r="O151" s="83">
        <v>0</v>
      </c>
      <c r="P151" s="82" t="str">
        <f>IF(SUM(Q151:R151)=0,"-",SUM(Q151:R151))</f>
        <v>-</v>
      </c>
      <c r="Q151" s="51">
        <v>0</v>
      </c>
      <c r="R151" s="83">
        <v>0</v>
      </c>
      <c r="S151" s="82">
        <f>IF(SUM(T151:U151)=0,"-",SUM(T151:U151))</f>
        <v>29</v>
      </c>
      <c r="T151" s="51">
        <v>19</v>
      </c>
      <c r="U151" s="51">
        <v>10</v>
      </c>
      <c r="V151" s="85" t="s">
        <v>20</v>
      </c>
    </row>
    <row r="152" spans="2:22" s="7" customFormat="1" ht="13.5" hidden="1" customHeight="1">
      <c r="B152" s="29" t="s">
        <v>32</v>
      </c>
      <c r="C152" s="82">
        <f t="shared" si="79"/>
        <v>1</v>
      </c>
      <c r="D152" s="51">
        <v>1</v>
      </c>
      <c r="E152" s="84">
        <v>0</v>
      </c>
      <c r="F152" s="95">
        <v>3</v>
      </c>
      <c r="G152" s="82">
        <f t="shared" si="75"/>
        <v>13</v>
      </c>
      <c r="H152" s="51">
        <v>5</v>
      </c>
      <c r="I152" s="83">
        <v>8</v>
      </c>
      <c r="J152" s="82">
        <f t="shared" si="76"/>
        <v>2</v>
      </c>
      <c r="K152" s="51">
        <v>0</v>
      </c>
      <c r="L152" s="51">
        <v>2</v>
      </c>
      <c r="M152" s="51" t="str">
        <f t="shared" si="77"/>
        <v>-</v>
      </c>
      <c r="N152" s="51">
        <v>0</v>
      </c>
      <c r="O152" s="83">
        <v>0</v>
      </c>
      <c r="P152" s="82" t="str">
        <f t="shared" si="80"/>
        <v>-</v>
      </c>
      <c r="Q152" s="51">
        <v>0</v>
      </c>
      <c r="R152" s="83">
        <v>0</v>
      </c>
      <c r="S152" s="82">
        <f t="shared" si="81"/>
        <v>17</v>
      </c>
      <c r="T152" s="51">
        <v>2</v>
      </c>
      <c r="U152" s="51">
        <v>15</v>
      </c>
      <c r="V152" s="85" t="s">
        <v>20</v>
      </c>
    </row>
    <row r="153" spans="2:22" s="7" customFormat="1" ht="13.5" hidden="1" customHeight="1">
      <c r="B153" s="29" t="s">
        <v>56</v>
      </c>
      <c r="C153" s="82">
        <f>IF(SUM(D153:E153)=0,"-",SUM(D153:E153))</f>
        <v>1</v>
      </c>
      <c r="D153" s="51">
        <v>1</v>
      </c>
      <c r="E153" s="84">
        <v>0</v>
      </c>
      <c r="F153" s="95">
        <v>2</v>
      </c>
      <c r="G153" s="82">
        <f>IF(SUM(H153:I153)=0,"-",SUM(H153:I153))</f>
        <v>5</v>
      </c>
      <c r="H153" s="51">
        <v>2</v>
      </c>
      <c r="I153" s="83">
        <v>3</v>
      </c>
      <c r="J153" s="82">
        <f>IF(SUM(K153:L153)=0,"-",SUM(K153:L153))</f>
        <v>2</v>
      </c>
      <c r="K153" s="51">
        <v>0</v>
      </c>
      <c r="L153" s="51">
        <v>2</v>
      </c>
      <c r="M153" s="51" t="str">
        <f>IF(SUM(N153:O153)=0,"-",SUM(N153:O153))</f>
        <v>-</v>
      </c>
      <c r="N153" s="51">
        <v>0</v>
      </c>
      <c r="O153" s="83">
        <v>0</v>
      </c>
      <c r="P153" s="82" t="str">
        <f t="shared" si="80"/>
        <v>-</v>
      </c>
      <c r="Q153" s="51">
        <v>0</v>
      </c>
      <c r="R153" s="83">
        <v>0</v>
      </c>
      <c r="S153" s="82" t="str">
        <f t="shared" si="81"/>
        <v>-</v>
      </c>
      <c r="T153" s="51">
        <v>0</v>
      </c>
      <c r="U153" s="51">
        <v>0</v>
      </c>
      <c r="V153" s="85" t="s">
        <v>20</v>
      </c>
    </row>
    <row r="154" spans="2:22" s="7" customFormat="1" ht="13.5" hidden="1" customHeight="1">
      <c r="B154" s="29" t="s">
        <v>34</v>
      </c>
      <c r="C154" s="82">
        <f t="shared" si="79"/>
        <v>1</v>
      </c>
      <c r="D154" s="51">
        <v>1</v>
      </c>
      <c r="E154" s="84">
        <v>0</v>
      </c>
      <c r="F154" s="95"/>
      <c r="G154" s="82" t="str">
        <f t="shared" si="75"/>
        <v>-</v>
      </c>
      <c r="H154" s="51"/>
      <c r="I154" s="83"/>
      <c r="J154" s="82" t="str">
        <f t="shared" si="76"/>
        <v>-</v>
      </c>
      <c r="K154" s="51"/>
      <c r="L154" s="51"/>
      <c r="M154" s="51" t="str">
        <f t="shared" si="77"/>
        <v>-</v>
      </c>
      <c r="N154" s="51"/>
      <c r="O154" s="83"/>
      <c r="P154" s="82" t="str">
        <f t="shared" si="80"/>
        <v>-</v>
      </c>
      <c r="Q154" s="51"/>
      <c r="R154" s="83"/>
      <c r="S154" s="82">
        <f t="shared" si="81"/>
        <v>13</v>
      </c>
      <c r="T154" s="51">
        <v>6</v>
      </c>
      <c r="U154" s="51">
        <v>7</v>
      </c>
      <c r="V154" s="85" t="s">
        <v>20</v>
      </c>
    </row>
    <row r="155" spans="2:22" s="7" customFormat="1" ht="14.25" hidden="1" customHeight="1">
      <c r="B155" s="29" t="s">
        <v>21</v>
      </c>
      <c r="C155" s="82">
        <f t="shared" ref="C155:U155" si="82">SUM(C156:C161)</f>
        <v>5</v>
      </c>
      <c r="D155" s="51">
        <f t="shared" si="82"/>
        <v>5</v>
      </c>
      <c r="E155" s="50">
        <f t="shared" si="82"/>
        <v>0</v>
      </c>
      <c r="F155" s="94">
        <f t="shared" si="82"/>
        <v>15</v>
      </c>
      <c r="G155" s="82">
        <f t="shared" si="82"/>
        <v>158</v>
      </c>
      <c r="H155" s="51">
        <f t="shared" si="82"/>
        <v>75</v>
      </c>
      <c r="I155" s="50">
        <f t="shared" si="82"/>
        <v>83</v>
      </c>
      <c r="J155" s="82">
        <f t="shared" si="82"/>
        <v>22</v>
      </c>
      <c r="K155" s="51">
        <f t="shared" si="82"/>
        <v>1</v>
      </c>
      <c r="L155" s="51">
        <f t="shared" si="82"/>
        <v>21</v>
      </c>
      <c r="M155" s="51">
        <f t="shared" si="82"/>
        <v>2</v>
      </c>
      <c r="N155" s="51">
        <f t="shared" si="82"/>
        <v>0</v>
      </c>
      <c r="O155" s="50">
        <f t="shared" si="82"/>
        <v>2</v>
      </c>
      <c r="P155" s="82">
        <f t="shared" si="82"/>
        <v>1</v>
      </c>
      <c r="Q155" s="51">
        <f t="shared" si="82"/>
        <v>0</v>
      </c>
      <c r="R155" s="50">
        <f t="shared" si="82"/>
        <v>1</v>
      </c>
      <c r="S155" s="82">
        <f t="shared" si="82"/>
        <v>64</v>
      </c>
      <c r="T155" s="51">
        <f t="shared" si="82"/>
        <v>34</v>
      </c>
      <c r="U155" s="51">
        <f t="shared" si="82"/>
        <v>30</v>
      </c>
      <c r="V155" s="83" t="s">
        <v>20</v>
      </c>
    </row>
    <row r="156" spans="2:22" s="7" customFormat="1" ht="13.5" hidden="1" customHeight="1">
      <c r="B156" s="29" t="s">
        <v>35</v>
      </c>
      <c r="C156" s="82">
        <f t="shared" ref="C156:C161" si="83">IF(SUM(D156:E156)=0,"-",SUM(D156:E156))</f>
        <v>1</v>
      </c>
      <c r="D156" s="51">
        <v>1</v>
      </c>
      <c r="E156" s="84">
        <v>0</v>
      </c>
      <c r="F156" s="95">
        <v>2</v>
      </c>
      <c r="G156" s="82">
        <f t="shared" ref="G156:G161" si="84">IF(SUM(H156:I156)=0,"-",SUM(H156:I156))</f>
        <v>10</v>
      </c>
      <c r="H156" s="51">
        <v>3</v>
      </c>
      <c r="I156" s="83">
        <v>7</v>
      </c>
      <c r="J156" s="82">
        <f t="shared" ref="J156:J161" si="85">IF(SUM(K156:L156)=0,"-",SUM(K156:L156))</f>
        <v>2</v>
      </c>
      <c r="K156" s="51">
        <v>0</v>
      </c>
      <c r="L156" s="51">
        <v>2</v>
      </c>
      <c r="M156" s="86" t="str">
        <f t="shared" ref="M156:M161" si="86">IF(SUM(N156:O156)=0,"-",SUM(N156:O156))</f>
        <v>-</v>
      </c>
      <c r="N156" s="51">
        <v>0</v>
      </c>
      <c r="O156" s="83">
        <v>0</v>
      </c>
      <c r="P156" s="82" t="str">
        <f t="shared" ref="P156:P161" si="87">IF(SUM(Q156:R156)=0,"-",SUM(Q156:R156))</f>
        <v>-</v>
      </c>
      <c r="Q156" s="51">
        <v>0</v>
      </c>
      <c r="R156" s="83">
        <v>0</v>
      </c>
      <c r="S156" s="82">
        <f t="shared" ref="S156:S161" si="88">IF(SUM(T156:U156)=0,"-",SUM(T156:U156))</f>
        <v>3</v>
      </c>
      <c r="T156" s="51">
        <v>0</v>
      </c>
      <c r="U156" s="51">
        <v>3</v>
      </c>
      <c r="V156" s="85" t="s">
        <v>20</v>
      </c>
    </row>
    <row r="157" spans="2:22" s="7" customFormat="1" ht="13.5" hidden="1" customHeight="1">
      <c r="B157" s="29" t="s">
        <v>36</v>
      </c>
      <c r="C157" s="82" t="str">
        <f t="shared" si="83"/>
        <v>-</v>
      </c>
      <c r="D157" s="51">
        <v>0</v>
      </c>
      <c r="E157" s="84">
        <v>0</v>
      </c>
      <c r="F157" s="95">
        <v>0</v>
      </c>
      <c r="G157" s="82" t="str">
        <f t="shared" si="84"/>
        <v>-</v>
      </c>
      <c r="H157" s="51"/>
      <c r="I157" s="83"/>
      <c r="J157" s="82" t="str">
        <f t="shared" si="85"/>
        <v>-</v>
      </c>
      <c r="K157" s="51"/>
      <c r="L157" s="51"/>
      <c r="M157" s="51" t="str">
        <f t="shared" si="86"/>
        <v>-</v>
      </c>
      <c r="N157" s="51"/>
      <c r="O157" s="83"/>
      <c r="P157" s="82" t="str">
        <f t="shared" si="87"/>
        <v>-</v>
      </c>
      <c r="Q157" s="51"/>
      <c r="R157" s="83"/>
      <c r="S157" s="82">
        <f t="shared" si="88"/>
        <v>5</v>
      </c>
      <c r="T157" s="51">
        <v>2</v>
      </c>
      <c r="U157" s="51">
        <v>3</v>
      </c>
      <c r="V157" s="85" t="s">
        <v>20</v>
      </c>
    </row>
    <row r="158" spans="2:22" s="7" customFormat="1" ht="13.5" hidden="1" customHeight="1">
      <c r="B158" s="29" t="s">
        <v>37</v>
      </c>
      <c r="C158" s="82">
        <f t="shared" si="83"/>
        <v>1</v>
      </c>
      <c r="D158" s="51">
        <v>1</v>
      </c>
      <c r="E158" s="84">
        <v>0</v>
      </c>
      <c r="F158" s="95">
        <v>3</v>
      </c>
      <c r="G158" s="82">
        <f t="shared" si="84"/>
        <v>55</v>
      </c>
      <c r="H158" s="51">
        <v>27</v>
      </c>
      <c r="I158" s="83">
        <v>28</v>
      </c>
      <c r="J158" s="82">
        <f t="shared" si="85"/>
        <v>8</v>
      </c>
      <c r="K158" s="51">
        <v>0</v>
      </c>
      <c r="L158" s="51">
        <v>8</v>
      </c>
      <c r="M158" s="51">
        <f t="shared" si="86"/>
        <v>2</v>
      </c>
      <c r="N158" s="51">
        <v>0</v>
      </c>
      <c r="O158" s="83">
        <v>2</v>
      </c>
      <c r="P158" s="82" t="str">
        <f t="shared" si="87"/>
        <v>-</v>
      </c>
      <c r="Q158" s="51">
        <v>0</v>
      </c>
      <c r="R158" s="83">
        <v>0</v>
      </c>
      <c r="S158" s="82">
        <f t="shared" si="88"/>
        <v>18</v>
      </c>
      <c r="T158" s="51">
        <v>10</v>
      </c>
      <c r="U158" s="51">
        <v>8</v>
      </c>
      <c r="V158" s="85" t="s">
        <v>20</v>
      </c>
    </row>
    <row r="159" spans="2:22" s="7" customFormat="1" ht="13.5" hidden="1" customHeight="1">
      <c r="B159" s="29" t="s">
        <v>38</v>
      </c>
      <c r="C159" s="82">
        <f t="shared" si="83"/>
        <v>1</v>
      </c>
      <c r="D159" s="51">
        <v>1</v>
      </c>
      <c r="E159" s="84">
        <v>0</v>
      </c>
      <c r="F159" s="95">
        <v>3</v>
      </c>
      <c r="G159" s="82">
        <f t="shared" si="84"/>
        <v>8</v>
      </c>
      <c r="H159" s="51">
        <v>3</v>
      </c>
      <c r="I159" s="83">
        <v>5</v>
      </c>
      <c r="J159" s="82">
        <f t="shared" si="85"/>
        <v>2</v>
      </c>
      <c r="K159" s="51">
        <v>0</v>
      </c>
      <c r="L159" s="51">
        <v>2</v>
      </c>
      <c r="M159" s="51" t="str">
        <f t="shared" si="86"/>
        <v>-</v>
      </c>
      <c r="N159" s="51">
        <v>0</v>
      </c>
      <c r="O159" s="83">
        <v>0</v>
      </c>
      <c r="P159" s="82" t="str">
        <f t="shared" si="87"/>
        <v>-</v>
      </c>
      <c r="Q159" s="51">
        <v>0</v>
      </c>
      <c r="R159" s="83">
        <v>0</v>
      </c>
      <c r="S159" s="82">
        <f t="shared" si="88"/>
        <v>4</v>
      </c>
      <c r="T159" s="51">
        <v>2</v>
      </c>
      <c r="U159" s="51">
        <v>2</v>
      </c>
      <c r="V159" s="85" t="s">
        <v>20</v>
      </c>
    </row>
    <row r="160" spans="2:22" s="7" customFormat="1" ht="13.5" hidden="1" customHeight="1">
      <c r="B160" s="29" t="s">
        <v>39</v>
      </c>
      <c r="C160" s="82">
        <f t="shared" si="83"/>
        <v>1</v>
      </c>
      <c r="D160" s="51">
        <v>1</v>
      </c>
      <c r="E160" s="84">
        <v>0</v>
      </c>
      <c r="F160" s="95">
        <v>3</v>
      </c>
      <c r="G160" s="82">
        <f t="shared" si="84"/>
        <v>46</v>
      </c>
      <c r="H160" s="51">
        <v>24</v>
      </c>
      <c r="I160" s="83">
        <v>22</v>
      </c>
      <c r="J160" s="82">
        <f t="shared" si="85"/>
        <v>4</v>
      </c>
      <c r="K160" s="51">
        <v>0</v>
      </c>
      <c r="L160" s="51">
        <v>4</v>
      </c>
      <c r="M160" s="51" t="str">
        <f t="shared" si="86"/>
        <v>-</v>
      </c>
      <c r="N160" s="51">
        <v>0</v>
      </c>
      <c r="O160" s="83">
        <v>0</v>
      </c>
      <c r="P160" s="82" t="str">
        <f t="shared" si="87"/>
        <v>-</v>
      </c>
      <c r="Q160" s="51">
        <v>0</v>
      </c>
      <c r="R160" s="83">
        <v>0</v>
      </c>
      <c r="S160" s="82">
        <f t="shared" si="88"/>
        <v>22</v>
      </c>
      <c r="T160" s="51">
        <v>11</v>
      </c>
      <c r="U160" s="51">
        <v>11</v>
      </c>
      <c r="V160" s="85" t="s">
        <v>20</v>
      </c>
    </row>
    <row r="161" spans="2:22" s="7" customFormat="1" ht="13.5" hidden="1" customHeight="1">
      <c r="B161" s="29" t="s">
        <v>41</v>
      </c>
      <c r="C161" s="82">
        <f t="shared" si="83"/>
        <v>1</v>
      </c>
      <c r="D161" s="51">
        <v>1</v>
      </c>
      <c r="E161" s="84">
        <v>0</v>
      </c>
      <c r="F161" s="29">
        <v>4</v>
      </c>
      <c r="G161" s="82">
        <f t="shared" si="84"/>
        <v>39</v>
      </c>
      <c r="H161" s="51">
        <v>18</v>
      </c>
      <c r="I161" s="83">
        <v>21</v>
      </c>
      <c r="J161" s="82">
        <f t="shared" si="85"/>
        <v>6</v>
      </c>
      <c r="K161" s="51">
        <v>1</v>
      </c>
      <c r="L161" s="51">
        <v>5</v>
      </c>
      <c r="M161" s="51" t="str">
        <f t="shared" si="86"/>
        <v>-</v>
      </c>
      <c r="N161" s="51">
        <v>0</v>
      </c>
      <c r="O161" s="83">
        <v>0</v>
      </c>
      <c r="P161" s="82">
        <f t="shared" si="87"/>
        <v>1</v>
      </c>
      <c r="Q161" s="51">
        <v>0</v>
      </c>
      <c r="R161" s="83">
        <v>1</v>
      </c>
      <c r="S161" s="82">
        <f t="shared" si="88"/>
        <v>12</v>
      </c>
      <c r="T161" s="51">
        <v>9</v>
      </c>
      <c r="U161" s="51">
        <v>3</v>
      </c>
      <c r="V161" s="85" t="s">
        <v>20</v>
      </c>
    </row>
    <row r="162" spans="2:22" s="7" customFormat="1" ht="14.25" hidden="1" customHeight="1">
      <c r="B162" s="29" t="s">
        <v>23</v>
      </c>
      <c r="C162" s="82">
        <f>SUM(C163:C166)</f>
        <v>4</v>
      </c>
      <c r="D162" s="51">
        <f t="shared" ref="D162:U162" si="89">SUM(D163:D166)</f>
        <v>4</v>
      </c>
      <c r="E162" s="50">
        <f t="shared" si="89"/>
        <v>0</v>
      </c>
      <c r="F162" s="53">
        <f t="shared" si="89"/>
        <v>8</v>
      </c>
      <c r="G162" s="82">
        <f t="shared" si="89"/>
        <v>163</v>
      </c>
      <c r="H162" s="51">
        <f t="shared" si="89"/>
        <v>71</v>
      </c>
      <c r="I162" s="50">
        <f t="shared" si="89"/>
        <v>92</v>
      </c>
      <c r="J162" s="82">
        <f t="shared" si="89"/>
        <v>11</v>
      </c>
      <c r="K162" s="51">
        <f t="shared" si="89"/>
        <v>0</v>
      </c>
      <c r="L162" s="51">
        <f t="shared" si="89"/>
        <v>11</v>
      </c>
      <c r="M162" s="51">
        <f t="shared" si="89"/>
        <v>8</v>
      </c>
      <c r="N162" s="51">
        <f t="shared" si="89"/>
        <v>5</v>
      </c>
      <c r="O162" s="50">
        <f t="shared" si="89"/>
        <v>3</v>
      </c>
      <c r="P162" s="82">
        <f t="shared" si="89"/>
        <v>0</v>
      </c>
      <c r="Q162" s="51">
        <f t="shared" si="89"/>
        <v>0</v>
      </c>
      <c r="R162" s="50">
        <f t="shared" si="89"/>
        <v>0</v>
      </c>
      <c r="S162" s="82">
        <f t="shared" si="89"/>
        <v>109</v>
      </c>
      <c r="T162" s="51">
        <f t="shared" si="89"/>
        <v>61</v>
      </c>
      <c r="U162" s="51">
        <f t="shared" si="89"/>
        <v>48</v>
      </c>
      <c r="V162" s="83" t="s">
        <v>20</v>
      </c>
    </row>
    <row r="163" spans="2:22" s="7" customFormat="1" ht="13.5" hidden="1" customHeight="1">
      <c r="B163" s="29" t="s">
        <v>42</v>
      </c>
      <c r="C163" s="82">
        <f>IF(SUM(D163:E163)=0,"-",SUM(D163:E163))</f>
        <v>1</v>
      </c>
      <c r="D163" s="51">
        <v>1</v>
      </c>
      <c r="E163" s="84">
        <v>0</v>
      </c>
      <c r="F163" s="29">
        <v>2</v>
      </c>
      <c r="G163" s="82">
        <f>IF(SUM(H163:I163)=0,"-",SUM(H163:I163))</f>
        <v>50</v>
      </c>
      <c r="H163" s="51">
        <v>24</v>
      </c>
      <c r="I163" s="83">
        <v>26</v>
      </c>
      <c r="J163" s="82">
        <f>IF(SUM(K163:L163)=0,"-",SUM(K163:L163))</f>
        <v>3</v>
      </c>
      <c r="K163" s="51">
        <v>0</v>
      </c>
      <c r="L163" s="51">
        <v>3</v>
      </c>
      <c r="M163" s="51">
        <f>IF(SUM(N163:O163)=0,"-",SUM(N163:O163))</f>
        <v>2</v>
      </c>
      <c r="N163" s="51">
        <v>2</v>
      </c>
      <c r="O163" s="83">
        <v>0</v>
      </c>
      <c r="P163" s="82" t="str">
        <f>IF(SUM(Q163:R163)=0,"-",SUM(Q163:R163))</f>
        <v>-</v>
      </c>
      <c r="Q163" s="51">
        <v>0</v>
      </c>
      <c r="R163" s="83">
        <v>0</v>
      </c>
      <c r="S163" s="82">
        <f>IF(SUM(T163:U163)=0,"-",SUM(T163:U163))</f>
        <v>45</v>
      </c>
      <c r="T163" s="51">
        <v>22</v>
      </c>
      <c r="U163" s="51">
        <v>23</v>
      </c>
      <c r="V163" s="85" t="s">
        <v>20</v>
      </c>
    </row>
    <row r="164" spans="2:22" s="7" customFormat="1" ht="13.5" hidden="1" customHeight="1">
      <c r="B164" s="29" t="s">
        <v>43</v>
      </c>
      <c r="C164" s="82">
        <f>IF(SUM(D164:E164)=0,"-",SUM(D164:E164))</f>
        <v>1</v>
      </c>
      <c r="D164" s="51">
        <v>1</v>
      </c>
      <c r="E164" s="84">
        <v>0</v>
      </c>
      <c r="F164" s="29">
        <v>1</v>
      </c>
      <c r="G164" s="82">
        <f>IF(SUM(H164:I164)=0,"-",SUM(H164:I164))</f>
        <v>22</v>
      </c>
      <c r="H164" s="51">
        <v>10</v>
      </c>
      <c r="I164" s="83">
        <v>12</v>
      </c>
      <c r="J164" s="82">
        <f>IF(SUM(K164:L164)=0,"-",SUM(K164:L164))</f>
        <v>1</v>
      </c>
      <c r="K164" s="51">
        <v>0</v>
      </c>
      <c r="L164" s="51">
        <v>1</v>
      </c>
      <c r="M164" s="51">
        <f>IF(SUM(N164:O164)=0,"-",SUM(N164:O164))</f>
        <v>2</v>
      </c>
      <c r="N164" s="51">
        <v>1</v>
      </c>
      <c r="O164" s="83">
        <v>1</v>
      </c>
      <c r="P164" s="82" t="str">
        <f>IF(SUM(Q164:R164)=0,"-",SUM(Q164:R164))</f>
        <v>-</v>
      </c>
      <c r="Q164" s="51">
        <v>0</v>
      </c>
      <c r="R164" s="83">
        <v>0</v>
      </c>
      <c r="S164" s="82">
        <f>IF(SUM(T164:U164)=0,"-",SUM(T164:U164))</f>
        <v>20</v>
      </c>
      <c r="T164" s="51">
        <v>10</v>
      </c>
      <c r="U164" s="51">
        <v>10</v>
      </c>
      <c r="V164" s="85" t="s">
        <v>20</v>
      </c>
    </row>
    <row r="165" spans="2:22" s="7" customFormat="1" ht="13.5" hidden="1" customHeight="1">
      <c r="B165" s="29" t="s">
        <v>44</v>
      </c>
      <c r="C165" s="82">
        <f>IF(SUM(D165:E165)=0,"-",SUM(D165:E165))</f>
        <v>1</v>
      </c>
      <c r="D165" s="51">
        <v>1</v>
      </c>
      <c r="E165" s="84">
        <v>0</v>
      </c>
      <c r="F165" s="29">
        <v>1</v>
      </c>
      <c r="G165" s="82">
        <f>IF(SUM(H165:I165)=0,"-",SUM(H165:I165))</f>
        <v>17</v>
      </c>
      <c r="H165" s="51">
        <v>7</v>
      </c>
      <c r="I165" s="83">
        <v>10</v>
      </c>
      <c r="J165" s="82">
        <f>IF(SUM(K165:L165)=0,"-",SUM(K165:L165))</f>
        <v>1</v>
      </c>
      <c r="K165" s="51">
        <v>0</v>
      </c>
      <c r="L165" s="51">
        <v>1</v>
      </c>
      <c r="M165" s="51">
        <f>IF(SUM(N165:O165)=0,"-",SUM(N165:O165))</f>
        <v>2</v>
      </c>
      <c r="N165" s="51">
        <v>1</v>
      </c>
      <c r="O165" s="83">
        <v>1</v>
      </c>
      <c r="P165" s="82" t="str">
        <f>IF(SUM(Q165:R165)=0,"-",SUM(Q165:R165))</f>
        <v>-</v>
      </c>
      <c r="Q165" s="51">
        <v>0</v>
      </c>
      <c r="R165" s="83">
        <v>0</v>
      </c>
      <c r="S165" s="82">
        <f>IF(SUM(T165:U165)=0,"-",SUM(T165:U165))</f>
        <v>13</v>
      </c>
      <c r="T165" s="51">
        <v>7</v>
      </c>
      <c r="U165" s="51">
        <v>6</v>
      </c>
      <c r="V165" s="85" t="s">
        <v>20</v>
      </c>
    </row>
    <row r="166" spans="2:22" s="7" customFormat="1" ht="13.5" hidden="1" customHeight="1">
      <c r="B166" s="29" t="s">
        <v>45</v>
      </c>
      <c r="C166" s="82">
        <f>IF(SUM(D166:E166)=0,"-",SUM(D166:E166))</f>
        <v>1</v>
      </c>
      <c r="D166" s="51">
        <v>1</v>
      </c>
      <c r="E166" s="84">
        <v>0</v>
      </c>
      <c r="F166" s="29">
        <v>4</v>
      </c>
      <c r="G166" s="82">
        <f>IF(SUM(H166:I166)=0,"-",SUM(H166:I166))</f>
        <v>74</v>
      </c>
      <c r="H166" s="51">
        <v>30</v>
      </c>
      <c r="I166" s="83">
        <v>44</v>
      </c>
      <c r="J166" s="82">
        <f>IF(SUM(K166:L166)=0,"-",SUM(K166:L166))</f>
        <v>6</v>
      </c>
      <c r="K166" s="51">
        <v>0</v>
      </c>
      <c r="L166" s="51">
        <v>6</v>
      </c>
      <c r="M166" s="51">
        <f>IF(SUM(N166:O166)=0,"-",SUM(N166:O166))</f>
        <v>2</v>
      </c>
      <c r="N166" s="51">
        <v>1</v>
      </c>
      <c r="O166" s="83">
        <v>1</v>
      </c>
      <c r="P166" s="82" t="str">
        <f>IF(SUM(Q166:R166)=0,"-",SUM(Q166:R166))</f>
        <v>-</v>
      </c>
      <c r="Q166" s="51">
        <v>0</v>
      </c>
      <c r="R166" s="83">
        <v>0</v>
      </c>
      <c r="S166" s="82">
        <f>IF(SUM(T166:U166)=0,"-",SUM(T166:U166))</f>
        <v>31</v>
      </c>
      <c r="T166" s="51">
        <v>22</v>
      </c>
      <c r="U166" s="51">
        <v>9</v>
      </c>
      <c r="V166" s="85" t="s">
        <v>20</v>
      </c>
    </row>
    <row r="167" spans="2:22" s="7" customFormat="1" ht="14.25" hidden="1" customHeight="1">
      <c r="B167" s="35" t="s">
        <v>24</v>
      </c>
      <c r="C167" s="88">
        <f t="shared" ref="C167:U167" si="90">SUM(C168:C168)</f>
        <v>1</v>
      </c>
      <c r="D167" s="57">
        <f t="shared" si="90"/>
        <v>1</v>
      </c>
      <c r="E167" s="56">
        <f t="shared" si="90"/>
        <v>0</v>
      </c>
      <c r="F167" s="59">
        <f t="shared" si="90"/>
        <v>1</v>
      </c>
      <c r="G167" s="88">
        <f t="shared" si="90"/>
        <v>8</v>
      </c>
      <c r="H167" s="57">
        <f t="shared" si="90"/>
        <v>0</v>
      </c>
      <c r="I167" s="56">
        <f t="shared" si="90"/>
        <v>8</v>
      </c>
      <c r="J167" s="88">
        <f t="shared" si="90"/>
        <v>1</v>
      </c>
      <c r="K167" s="57">
        <f t="shared" si="90"/>
        <v>0</v>
      </c>
      <c r="L167" s="57">
        <f t="shared" si="90"/>
        <v>1</v>
      </c>
      <c r="M167" s="57">
        <f t="shared" si="90"/>
        <v>2</v>
      </c>
      <c r="N167" s="57">
        <f t="shared" si="90"/>
        <v>2</v>
      </c>
      <c r="O167" s="56">
        <f t="shared" si="90"/>
        <v>0</v>
      </c>
      <c r="P167" s="88">
        <f t="shared" si="90"/>
        <v>0</v>
      </c>
      <c r="Q167" s="57">
        <f t="shared" si="90"/>
        <v>0</v>
      </c>
      <c r="R167" s="56">
        <f t="shared" si="90"/>
        <v>0</v>
      </c>
      <c r="S167" s="88">
        <f t="shared" si="90"/>
        <v>9</v>
      </c>
      <c r="T167" s="57">
        <f t="shared" si="90"/>
        <v>5</v>
      </c>
      <c r="U167" s="57">
        <f t="shared" si="90"/>
        <v>4</v>
      </c>
      <c r="V167" s="89" t="s">
        <v>20</v>
      </c>
    </row>
    <row r="168" spans="2:22" s="7" customFormat="1" ht="13.5" hidden="1" customHeight="1">
      <c r="B168" s="98" t="s">
        <v>46</v>
      </c>
      <c r="C168" s="99">
        <f>IF(SUM(D168:E168)=0,"-",SUM(D168:E168))</f>
        <v>1</v>
      </c>
      <c r="D168" s="75">
        <v>1</v>
      </c>
      <c r="E168" s="100">
        <v>0</v>
      </c>
      <c r="F168" s="101">
        <v>1</v>
      </c>
      <c r="G168" s="99">
        <f>IF(SUM(H168:I168)=0,"-",SUM(H168:I168))</f>
        <v>8</v>
      </c>
      <c r="H168" s="75">
        <v>0</v>
      </c>
      <c r="I168" s="102">
        <v>8</v>
      </c>
      <c r="J168" s="99">
        <f>IF(SUM(K168:L168)=0,"-",SUM(K168:L168))</f>
        <v>1</v>
      </c>
      <c r="K168" s="75">
        <v>0</v>
      </c>
      <c r="L168" s="75">
        <v>1</v>
      </c>
      <c r="M168" s="75">
        <f>IF(SUM(N168:O168)=0,"-",SUM(N168:O168))</f>
        <v>2</v>
      </c>
      <c r="N168" s="75">
        <v>2</v>
      </c>
      <c r="O168" s="102">
        <v>0</v>
      </c>
      <c r="P168" s="99" t="str">
        <f>IF(SUM(Q168:R168)=0,"-",SUM(Q168:R168))</f>
        <v>-</v>
      </c>
      <c r="Q168" s="75">
        <v>0</v>
      </c>
      <c r="R168" s="102">
        <v>0</v>
      </c>
      <c r="S168" s="99">
        <f>IF(SUM(T168:U168)=0,"-",SUM(T168:U168))</f>
        <v>9</v>
      </c>
      <c r="T168" s="75">
        <v>5</v>
      </c>
      <c r="U168" s="75">
        <v>4</v>
      </c>
      <c r="V168" s="103" t="s">
        <v>20</v>
      </c>
    </row>
    <row r="169" spans="2:22" s="7" customFormat="1" ht="14.25" customHeight="1">
      <c r="B169" s="62" t="s">
        <v>57</v>
      </c>
      <c r="C169" s="63">
        <f t="shared" ref="C169:U169" si="91">C170+C177+C184+C189</f>
        <v>15</v>
      </c>
      <c r="D169" s="64">
        <f t="shared" si="91"/>
        <v>15</v>
      </c>
      <c r="E169" s="65">
        <f t="shared" si="91"/>
        <v>0</v>
      </c>
      <c r="F169" s="66">
        <f t="shared" si="91"/>
        <v>37</v>
      </c>
      <c r="G169" s="67">
        <f t="shared" si="91"/>
        <v>300</v>
      </c>
      <c r="H169" s="64">
        <f t="shared" si="91"/>
        <v>137</v>
      </c>
      <c r="I169" s="68">
        <f t="shared" si="91"/>
        <v>163</v>
      </c>
      <c r="J169" s="67">
        <f t="shared" si="91"/>
        <v>47</v>
      </c>
      <c r="K169" s="64">
        <f t="shared" si="91"/>
        <v>1</v>
      </c>
      <c r="L169" s="64">
        <f t="shared" si="91"/>
        <v>46</v>
      </c>
      <c r="M169" s="69">
        <f t="shared" si="91"/>
        <v>20</v>
      </c>
      <c r="N169" s="64">
        <f t="shared" si="91"/>
        <v>7</v>
      </c>
      <c r="O169" s="68">
        <f t="shared" si="91"/>
        <v>13</v>
      </c>
      <c r="P169" s="67">
        <f t="shared" si="91"/>
        <v>2</v>
      </c>
      <c r="Q169" s="64">
        <f t="shared" si="91"/>
        <v>0</v>
      </c>
      <c r="R169" s="68">
        <f t="shared" si="91"/>
        <v>2</v>
      </c>
      <c r="S169" s="67">
        <f t="shared" si="91"/>
        <v>212</v>
      </c>
      <c r="T169" s="64">
        <f t="shared" si="91"/>
        <v>98</v>
      </c>
      <c r="U169" s="64">
        <f t="shared" si="91"/>
        <v>114</v>
      </c>
      <c r="V169" s="70">
        <v>30.5</v>
      </c>
    </row>
    <row r="170" spans="2:22" s="7" customFormat="1" ht="14.25" hidden="1" customHeight="1">
      <c r="B170" s="29" t="s">
        <v>19</v>
      </c>
      <c r="C170" s="82">
        <f t="shared" ref="C170:C176" si="92">IF(SUM(D170:E170)=0,"-",SUM(D170:E170))</f>
        <v>5</v>
      </c>
      <c r="D170" s="51">
        <f>SUM(D171:D176)</f>
        <v>5</v>
      </c>
      <c r="E170" s="50">
        <f>SUM(E171:E176)</f>
        <v>0</v>
      </c>
      <c r="F170" s="94">
        <f>SUM(F171:F176)</f>
        <v>11</v>
      </c>
      <c r="G170" s="82">
        <f t="shared" ref="G170:G176" si="93">IF(SUM(H170:I170)=0,"-",SUM(H170:I170))</f>
        <v>65</v>
      </c>
      <c r="H170" s="51">
        <f>SUM(H171:H176)</f>
        <v>24</v>
      </c>
      <c r="I170" s="50">
        <f>SUM(I171:I176)</f>
        <v>41</v>
      </c>
      <c r="J170" s="82">
        <f t="shared" ref="J170:J176" si="94">IF(SUM(K170:L170)=0,"-",SUM(K170:L170))</f>
        <v>12</v>
      </c>
      <c r="K170" s="51">
        <f>SUM(K171:K176)</f>
        <v>0</v>
      </c>
      <c r="L170" s="51">
        <f>SUM(L171:L176)</f>
        <v>12</v>
      </c>
      <c r="M170" s="51">
        <f t="shared" ref="M170:M176" si="95">IF(SUM(N170:O170)=0,"-",SUM(N170:O170))</f>
        <v>7</v>
      </c>
      <c r="N170" s="51">
        <f t="shared" ref="N170:U170" si="96">SUM(N171:N176)</f>
        <v>2</v>
      </c>
      <c r="O170" s="50">
        <f t="shared" si="96"/>
        <v>5</v>
      </c>
      <c r="P170" s="82">
        <f t="shared" si="96"/>
        <v>1</v>
      </c>
      <c r="Q170" s="51">
        <f t="shared" si="96"/>
        <v>0</v>
      </c>
      <c r="R170" s="50">
        <f t="shared" si="96"/>
        <v>1</v>
      </c>
      <c r="S170" s="82">
        <f t="shared" si="96"/>
        <v>20</v>
      </c>
      <c r="T170" s="51">
        <f t="shared" si="96"/>
        <v>9</v>
      </c>
      <c r="U170" s="51">
        <f t="shared" si="96"/>
        <v>11</v>
      </c>
      <c r="V170" s="83" t="s">
        <v>20</v>
      </c>
    </row>
    <row r="171" spans="2:22" s="7" customFormat="1" ht="13.5" hidden="1" customHeight="1">
      <c r="B171" s="29" t="s">
        <v>30</v>
      </c>
      <c r="C171" s="82">
        <f t="shared" si="92"/>
        <v>1</v>
      </c>
      <c r="D171" s="51">
        <v>1</v>
      </c>
      <c r="E171" s="84"/>
      <c r="F171" s="95">
        <v>1</v>
      </c>
      <c r="G171" s="82">
        <f t="shared" si="93"/>
        <v>25</v>
      </c>
      <c r="H171" s="51">
        <v>8</v>
      </c>
      <c r="I171" s="83">
        <v>17</v>
      </c>
      <c r="J171" s="82">
        <f t="shared" si="94"/>
        <v>1</v>
      </c>
      <c r="K171" s="51"/>
      <c r="L171" s="51">
        <v>1</v>
      </c>
      <c r="M171" s="51">
        <f t="shared" si="95"/>
        <v>3</v>
      </c>
      <c r="N171" s="51">
        <v>2</v>
      </c>
      <c r="O171" s="83">
        <v>1</v>
      </c>
      <c r="P171" s="82" t="str">
        <f t="shared" ref="P171:P176" si="97">IF(SUM(Q171:R171)=0,"-",SUM(Q171:R171))</f>
        <v>-</v>
      </c>
      <c r="Q171" s="51"/>
      <c r="R171" s="83"/>
      <c r="S171" s="82">
        <f t="shared" ref="S171:S176" si="98">IF(SUM(T171:U171)=0,"-",SUM(T171:U171))</f>
        <v>6</v>
      </c>
      <c r="T171" s="51">
        <v>3</v>
      </c>
      <c r="U171" s="51">
        <v>3</v>
      </c>
      <c r="V171" s="85" t="s">
        <v>20</v>
      </c>
    </row>
    <row r="172" spans="2:22" s="7" customFormat="1" ht="13.5" hidden="1" customHeight="1">
      <c r="B172" s="29" t="s">
        <v>31</v>
      </c>
      <c r="C172" s="82">
        <f t="shared" si="92"/>
        <v>1</v>
      </c>
      <c r="D172" s="51">
        <v>1</v>
      </c>
      <c r="E172" s="84"/>
      <c r="F172" s="95">
        <v>3</v>
      </c>
      <c r="G172" s="82">
        <f t="shared" si="93"/>
        <v>25</v>
      </c>
      <c r="H172" s="51">
        <v>10</v>
      </c>
      <c r="I172" s="83">
        <v>15</v>
      </c>
      <c r="J172" s="82">
        <f t="shared" si="94"/>
        <v>5</v>
      </c>
      <c r="K172" s="51"/>
      <c r="L172" s="51">
        <v>5</v>
      </c>
      <c r="M172" s="51">
        <f t="shared" si="95"/>
        <v>1</v>
      </c>
      <c r="N172" s="51">
        <v>0</v>
      </c>
      <c r="O172" s="83">
        <v>1</v>
      </c>
      <c r="P172" s="82" t="str">
        <f t="shared" si="97"/>
        <v>-</v>
      </c>
      <c r="Q172" s="51"/>
      <c r="R172" s="83"/>
      <c r="S172" s="82">
        <f t="shared" si="98"/>
        <v>1</v>
      </c>
      <c r="T172" s="51">
        <v>1</v>
      </c>
      <c r="U172" s="51"/>
      <c r="V172" s="85" t="s">
        <v>20</v>
      </c>
    </row>
    <row r="173" spans="2:22" s="7" customFormat="1" ht="13.5" hidden="1" customHeight="1">
      <c r="B173" s="29" t="s">
        <v>33</v>
      </c>
      <c r="C173" s="82">
        <f t="shared" si="92"/>
        <v>1</v>
      </c>
      <c r="D173" s="51">
        <v>1</v>
      </c>
      <c r="E173" s="84"/>
      <c r="F173" s="95">
        <v>2</v>
      </c>
      <c r="G173" s="82">
        <f t="shared" si="93"/>
        <v>2</v>
      </c>
      <c r="H173" s="51">
        <v>0</v>
      </c>
      <c r="I173" s="83">
        <v>2</v>
      </c>
      <c r="J173" s="82">
        <f t="shared" si="94"/>
        <v>1</v>
      </c>
      <c r="K173" s="51">
        <v>0</v>
      </c>
      <c r="L173" s="51">
        <v>1</v>
      </c>
      <c r="M173" s="51">
        <f t="shared" si="95"/>
        <v>1</v>
      </c>
      <c r="N173" s="51">
        <v>0</v>
      </c>
      <c r="O173" s="83">
        <v>1</v>
      </c>
      <c r="P173" s="82" t="str">
        <f t="shared" si="97"/>
        <v>-</v>
      </c>
      <c r="Q173" s="51"/>
      <c r="R173" s="83"/>
      <c r="S173" s="82">
        <f t="shared" si="98"/>
        <v>5</v>
      </c>
      <c r="T173" s="51">
        <v>3</v>
      </c>
      <c r="U173" s="51">
        <v>2</v>
      </c>
      <c r="V173" s="85" t="s">
        <v>20</v>
      </c>
    </row>
    <row r="174" spans="2:22" ht="13.5" hidden="1" customHeight="1">
      <c r="B174" s="29" t="s">
        <v>32</v>
      </c>
      <c r="C174" s="82">
        <f t="shared" si="92"/>
        <v>1</v>
      </c>
      <c r="D174" s="51">
        <v>1</v>
      </c>
      <c r="E174" s="84"/>
      <c r="F174" s="95">
        <v>3</v>
      </c>
      <c r="G174" s="82">
        <f t="shared" si="93"/>
        <v>9</v>
      </c>
      <c r="H174" s="51">
        <v>4</v>
      </c>
      <c r="I174" s="83">
        <v>5</v>
      </c>
      <c r="J174" s="82">
        <f t="shared" si="94"/>
        <v>3</v>
      </c>
      <c r="K174" s="51"/>
      <c r="L174" s="51">
        <v>3</v>
      </c>
      <c r="M174" s="51">
        <f t="shared" si="95"/>
        <v>1</v>
      </c>
      <c r="N174" s="51">
        <v>0</v>
      </c>
      <c r="O174" s="83">
        <v>1</v>
      </c>
      <c r="P174" s="82" t="str">
        <f t="shared" si="97"/>
        <v>-</v>
      </c>
      <c r="Q174" s="51"/>
      <c r="R174" s="83"/>
      <c r="S174" s="82">
        <f t="shared" si="98"/>
        <v>5</v>
      </c>
      <c r="T174" s="51">
        <v>1</v>
      </c>
      <c r="U174" s="51">
        <v>4</v>
      </c>
      <c r="V174" s="85" t="s">
        <v>20</v>
      </c>
    </row>
    <row r="175" spans="2:22" ht="13.5" hidden="1" customHeight="1">
      <c r="B175" s="29" t="s">
        <v>56</v>
      </c>
      <c r="C175" s="82">
        <f t="shared" si="92"/>
        <v>1</v>
      </c>
      <c r="D175" s="51">
        <v>1</v>
      </c>
      <c r="E175" s="84"/>
      <c r="F175" s="95">
        <v>2</v>
      </c>
      <c r="G175" s="82">
        <f t="shared" si="93"/>
        <v>4</v>
      </c>
      <c r="H175" s="51">
        <v>2</v>
      </c>
      <c r="I175" s="83">
        <v>2</v>
      </c>
      <c r="J175" s="82">
        <f t="shared" si="94"/>
        <v>2</v>
      </c>
      <c r="K175" s="51">
        <v>0</v>
      </c>
      <c r="L175" s="51">
        <v>2</v>
      </c>
      <c r="M175" s="51">
        <f t="shared" si="95"/>
        <v>1</v>
      </c>
      <c r="N175" s="51">
        <v>0</v>
      </c>
      <c r="O175" s="83">
        <v>1</v>
      </c>
      <c r="P175" s="82">
        <f t="shared" si="97"/>
        <v>1</v>
      </c>
      <c r="Q175" s="51"/>
      <c r="R175" s="83">
        <v>1</v>
      </c>
      <c r="S175" s="82">
        <f t="shared" si="98"/>
        <v>3</v>
      </c>
      <c r="T175" s="51">
        <v>1</v>
      </c>
      <c r="U175" s="51">
        <v>2</v>
      </c>
      <c r="V175" s="85" t="s">
        <v>20</v>
      </c>
    </row>
    <row r="176" spans="2:22" ht="13.5" hidden="1" customHeight="1">
      <c r="B176" s="29" t="s">
        <v>34</v>
      </c>
      <c r="C176" s="82" t="str">
        <f t="shared" si="92"/>
        <v>-</v>
      </c>
      <c r="D176" s="51"/>
      <c r="E176" s="84"/>
      <c r="F176" s="95"/>
      <c r="G176" s="82" t="str">
        <f t="shared" si="93"/>
        <v>-</v>
      </c>
      <c r="H176" s="51"/>
      <c r="I176" s="83"/>
      <c r="J176" s="82" t="str">
        <f t="shared" si="94"/>
        <v>-</v>
      </c>
      <c r="K176" s="51"/>
      <c r="L176" s="51"/>
      <c r="M176" s="51" t="str">
        <f t="shared" si="95"/>
        <v>-</v>
      </c>
      <c r="N176" s="51"/>
      <c r="O176" s="83"/>
      <c r="P176" s="82" t="str">
        <f t="shared" si="97"/>
        <v>-</v>
      </c>
      <c r="Q176" s="51"/>
      <c r="R176" s="83"/>
      <c r="S176" s="82" t="str">
        <f t="shared" si="98"/>
        <v>-</v>
      </c>
      <c r="T176" s="51"/>
      <c r="U176" s="51"/>
      <c r="V176" s="85" t="s">
        <v>20</v>
      </c>
    </row>
    <row r="177" spans="2:22" ht="14.25" hidden="1" customHeight="1">
      <c r="B177" s="29" t="s">
        <v>21</v>
      </c>
      <c r="C177" s="82">
        <f t="shared" ref="C177:U177" si="99">SUM(C178:C183)</f>
        <v>5</v>
      </c>
      <c r="D177" s="51">
        <f t="shared" si="99"/>
        <v>5</v>
      </c>
      <c r="E177" s="50">
        <f t="shared" si="99"/>
        <v>0</v>
      </c>
      <c r="F177" s="94">
        <f t="shared" si="99"/>
        <v>15</v>
      </c>
      <c r="G177" s="82">
        <f t="shared" si="99"/>
        <v>90</v>
      </c>
      <c r="H177" s="51">
        <f t="shared" si="99"/>
        <v>47</v>
      </c>
      <c r="I177" s="50">
        <f t="shared" si="99"/>
        <v>43</v>
      </c>
      <c r="J177" s="82">
        <f t="shared" si="99"/>
        <v>20</v>
      </c>
      <c r="K177" s="51">
        <f t="shared" si="99"/>
        <v>1</v>
      </c>
      <c r="L177" s="51">
        <f t="shared" si="99"/>
        <v>19</v>
      </c>
      <c r="M177" s="51">
        <f t="shared" si="99"/>
        <v>4</v>
      </c>
      <c r="N177" s="51">
        <f t="shared" si="99"/>
        <v>0</v>
      </c>
      <c r="O177" s="50">
        <f t="shared" si="99"/>
        <v>4</v>
      </c>
      <c r="P177" s="82">
        <f t="shared" si="99"/>
        <v>1</v>
      </c>
      <c r="Q177" s="51">
        <f t="shared" si="99"/>
        <v>0</v>
      </c>
      <c r="R177" s="50">
        <f t="shared" si="99"/>
        <v>1</v>
      </c>
      <c r="S177" s="82">
        <f t="shared" si="99"/>
        <v>69</v>
      </c>
      <c r="T177" s="51">
        <f t="shared" si="99"/>
        <v>30</v>
      </c>
      <c r="U177" s="51">
        <f t="shared" si="99"/>
        <v>39</v>
      </c>
      <c r="V177" s="83" t="s">
        <v>20</v>
      </c>
    </row>
    <row r="178" spans="2:22" ht="13.5" hidden="1" customHeight="1">
      <c r="B178" s="29" t="s">
        <v>35</v>
      </c>
      <c r="C178" s="82">
        <f t="shared" ref="C178:C183" si="100">IF(SUM(D178:E178)=0,"-",SUM(D178:E178))</f>
        <v>1</v>
      </c>
      <c r="D178" s="51">
        <v>1</v>
      </c>
      <c r="E178" s="84"/>
      <c r="F178" s="95">
        <v>2</v>
      </c>
      <c r="G178" s="82">
        <f t="shared" ref="G178:G183" si="101">IF(SUM(H178:I178)=0,"-",SUM(H178:I178))</f>
        <v>8</v>
      </c>
      <c r="H178" s="51">
        <v>5</v>
      </c>
      <c r="I178" s="83">
        <v>3</v>
      </c>
      <c r="J178" s="82">
        <f t="shared" ref="J178:J183" si="102">IF(SUM(K178:L178)=0,"-",SUM(K178:L178))</f>
        <v>3</v>
      </c>
      <c r="K178" s="51">
        <v>0</v>
      </c>
      <c r="L178" s="51">
        <v>3</v>
      </c>
      <c r="M178" s="86">
        <f t="shared" ref="M178:M183" si="103">IF(SUM(N178:O178)=0,"-",SUM(N178:O178))</f>
        <v>1</v>
      </c>
      <c r="N178" s="51">
        <v>0</v>
      </c>
      <c r="O178" s="83">
        <v>1</v>
      </c>
      <c r="P178" s="82" t="str">
        <f t="shared" ref="P178:P183" si="104">IF(SUM(Q178:R178)=0,"-",SUM(Q178:R178))</f>
        <v>-</v>
      </c>
      <c r="Q178" s="51"/>
      <c r="R178" s="83"/>
      <c r="S178" s="82">
        <f t="shared" ref="S178:S183" si="105">IF(SUM(T178:U178)=0,"-",SUM(T178:U178))</f>
        <v>6</v>
      </c>
      <c r="T178" s="51">
        <v>1</v>
      </c>
      <c r="U178" s="51">
        <v>5</v>
      </c>
      <c r="V178" s="85" t="s">
        <v>20</v>
      </c>
    </row>
    <row r="179" spans="2:22" ht="13.5" hidden="1" customHeight="1">
      <c r="B179" s="29" t="s">
        <v>36</v>
      </c>
      <c r="C179" s="82" t="str">
        <f t="shared" si="100"/>
        <v>-</v>
      </c>
      <c r="D179" s="51"/>
      <c r="E179" s="84"/>
      <c r="F179" s="95"/>
      <c r="G179" s="82" t="str">
        <f t="shared" si="101"/>
        <v>-</v>
      </c>
      <c r="H179" s="51"/>
      <c r="I179" s="83"/>
      <c r="J179" s="82" t="str">
        <f t="shared" si="102"/>
        <v>-</v>
      </c>
      <c r="K179" s="51"/>
      <c r="L179" s="51"/>
      <c r="M179" s="51" t="str">
        <f t="shared" si="103"/>
        <v>-</v>
      </c>
      <c r="N179" s="51"/>
      <c r="O179" s="83"/>
      <c r="P179" s="82" t="str">
        <f t="shared" si="104"/>
        <v>-</v>
      </c>
      <c r="Q179" s="51"/>
      <c r="R179" s="83"/>
      <c r="S179" s="82" t="str">
        <f t="shared" si="105"/>
        <v>-</v>
      </c>
      <c r="T179" s="51"/>
      <c r="U179" s="51"/>
      <c r="V179" s="85" t="s">
        <v>20</v>
      </c>
    </row>
    <row r="180" spans="2:22" ht="13.5" hidden="1" customHeight="1">
      <c r="B180" s="29" t="s">
        <v>37</v>
      </c>
      <c r="C180" s="82">
        <f t="shared" si="100"/>
        <v>1</v>
      </c>
      <c r="D180" s="51">
        <v>1</v>
      </c>
      <c r="E180" s="84"/>
      <c r="F180" s="95">
        <v>3</v>
      </c>
      <c r="G180" s="82">
        <f t="shared" si="101"/>
        <v>14</v>
      </c>
      <c r="H180" s="51">
        <v>9</v>
      </c>
      <c r="I180" s="83">
        <v>5</v>
      </c>
      <c r="J180" s="82">
        <f t="shared" si="102"/>
        <v>3</v>
      </c>
      <c r="K180" s="51">
        <v>0</v>
      </c>
      <c r="L180" s="51">
        <v>3</v>
      </c>
      <c r="M180" s="51">
        <f t="shared" si="103"/>
        <v>1</v>
      </c>
      <c r="N180" s="51">
        <v>0</v>
      </c>
      <c r="O180" s="83">
        <v>1</v>
      </c>
      <c r="P180" s="82" t="str">
        <f t="shared" si="104"/>
        <v>-</v>
      </c>
      <c r="Q180" s="51"/>
      <c r="R180" s="83"/>
      <c r="S180" s="82">
        <f t="shared" si="105"/>
        <v>27</v>
      </c>
      <c r="T180" s="51">
        <v>11</v>
      </c>
      <c r="U180" s="51">
        <v>16</v>
      </c>
      <c r="V180" s="85" t="s">
        <v>20</v>
      </c>
    </row>
    <row r="181" spans="2:22" ht="13.5" hidden="1" customHeight="1">
      <c r="B181" s="29" t="s">
        <v>38</v>
      </c>
      <c r="C181" s="82">
        <f t="shared" si="100"/>
        <v>1</v>
      </c>
      <c r="D181" s="51">
        <v>1</v>
      </c>
      <c r="E181" s="84"/>
      <c r="F181" s="95">
        <v>3</v>
      </c>
      <c r="G181" s="82">
        <f t="shared" si="101"/>
        <v>9</v>
      </c>
      <c r="H181" s="51">
        <v>2</v>
      </c>
      <c r="I181" s="83">
        <v>7</v>
      </c>
      <c r="J181" s="82">
        <f t="shared" si="102"/>
        <v>3</v>
      </c>
      <c r="K181" s="51">
        <v>0</v>
      </c>
      <c r="L181" s="51">
        <v>3</v>
      </c>
      <c r="M181" s="51">
        <f t="shared" si="103"/>
        <v>1</v>
      </c>
      <c r="N181" s="51">
        <v>0</v>
      </c>
      <c r="O181" s="83">
        <v>1</v>
      </c>
      <c r="P181" s="82" t="str">
        <f t="shared" si="104"/>
        <v>-</v>
      </c>
      <c r="Q181" s="51"/>
      <c r="R181" s="83"/>
      <c r="S181" s="82">
        <f t="shared" si="105"/>
        <v>3</v>
      </c>
      <c r="T181" s="51">
        <v>1</v>
      </c>
      <c r="U181" s="51">
        <v>2</v>
      </c>
      <c r="V181" s="85" t="s">
        <v>20</v>
      </c>
    </row>
    <row r="182" spans="2:22" ht="13.5" hidden="1" customHeight="1">
      <c r="B182" s="29" t="s">
        <v>39</v>
      </c>
      <c r="C182" s="82">
        <f t="shared" si="100"/>
        <v>1</v>
      </c>
      <c r="D182" s="51">
        <v>1</v>
      </c>
      <c r="E182" s="84"/>
      <c r="F182" s="95">
        <v>3</v>
      </c>
      <c r="G182" s="82">
        <f t="shared" si="101"/>
        <v>21</v>
      </c>
      <c r="H182" s="51">
        <v>12</v>
      </c>
      <c r="I182" s="83">
        <v>9</v>
      </c>
      <c r="J182" s="82">
        <f t="shared" si="102"/>
        <v>4</v>
      </c>
      <c r="K182" s="51">
        <v>0</v>
      </c>
      <c r="L182" s="51">
        <v>4</v>
      </c>
      <c r="M182" s="51">
        <f t="shared" si="103"/>
        <v>1</v>
      </c>
      <c r="N182" s="51">
        <v>0</v>
      </c>
      <c r="O182" s="83">
        <v>1</v>
      </c>
      <c r="P182" s="82" t="str">
        <f t="shared" si="104"/>
        <v>-</v>
      </c>
      <c r="Q182" s="51"/>
      <c r="R182" s="83"/>
      <c r="S182" s="82">
        <f t="shared" si="105"/>
        <v>20</v>
      </c>
      <c r="T182" s="51">
        <v>9</v>
      </c>
      <c r="U182" s="51">
        <v>11</v>
      </c>
      <c r="V182" s="85" t="s">
        <v>20</v>
      </c>
    </row>
    <row r="183" spans="2:22" ht="13.5" hidden="1" customHeight="1">
      <c r="B183" s="29" t="s">
        <v>41</v>
      </c>
      <c r="C183" s="82">
        <f t="shared" si="100"/>
        <v>1</v>
      </c>
      <c r="D183" s="51">
        <v>1</v>
      </c>
      <c r="E183" s="84"/>
      <c r="F183" s="29">
        <v>4</v>
      </c>
      <c r="G183" s="82">
        <f t="shared" si="101"/>
        <v>38</v>
      </c>
      <c r="H183" s="51">
        <v>19</v>
      </c>
      <c r="I183" s="83">
        <v>19</v>
      </c>
      <c r="J183" s="82">
        <f t="shared" si="102"/>
        <v>7</v>
      </c>
      <c r="K183" s="51">
        <v>1</v>
      </c>
      <c r="L183" s="51">
        <v>6</v>
      </c>
      <c r="M183" s="51" t="str">
        <f t="shared" si="103"/>
        <v>-</v>
      </c>
      <c r="N183" s="51"/>
      <c r="O183" s="83"/>
      <c r="P183" s="82">
        <f t="shared" si="104"/>
        <v>1</v>
      </c>
      <c r="Q183" s="51">
        <v>0</v>
      </c>
      <c r="R183" s="83">
        <v>1</v>
      </c>
      <c r="S183" s="82">
        <f t="shared" si="105"/>
        <v>13</v>
      </c>
      <c r="T183" s="51">
        <v>8</v>
      </c>
      <c r="U183" s="51">
        <v>5</v>
      </c>
      <c r="V183" s="85" t="s">
        <v>20</v>
      </c>
    </row>
    <row r="184" spans="2:22" ht="14.25" hidden="1" customHeight="1">
      <c r="B184" s="29" t="s">
        <v>23</v>
      </c>
      <c r="C184" s="82">
        <f>SUM(C185:C188)</f>
        <v>4</v>
      </c>
      <c r="D184" s="51">
        <f t="shared" ref="D184:U184" si="106">SUM(D185:D188)</f>
        <v>4</v>
      </c>
      <c r="E184" s="50">
        <f t="shared" si="106"/>
        <v>0</v>
      </c>
      <c r="F184" s="53">
        <f t="shared" si="106"/>
        <v>8</v>
      </c>
      <c r="G184" s="82">
        <f t="shared" si="106"/>
        <v>132</v>
      </c>
      <c r="H184" s="51">
        <f t="shared" si="106"/>
        <v>63</v>
      </c>
      <c r="I184" s="50">
        <f t="shared" si="106"/>
        <v>69</v>
      </c>
      <c r="J184" s="82">
        <f t="shared" si="106"/>
        <v>11</v>
      </c>
      <c r="K184" s="51">
        <f t="shared" si="106"/>
        <v>0</v>
      </c>
      <c r="L184" s="51">
        <f t="shared" si="106"/>
        <v>11</v>
      </c>
      <c r="M184" s="51">
        <f t="shared" si="106"/>
        <v>8</v>
      </c>
      <c r="N184" s="51">
        <f t="shared" si="106"/>
        <v>5</v>
      </c>
      <c r="O184" s="50">
        <f t="shared" si="106"/>
        <v>3</v>
      </c>
      <c r="P184" s="82">
        <f t="shared" si="106"/>
        <v>0</v>
      </c>
      <c r="Q184" s="51">
        <f t="shared" si="106"/>
        <v>0</v>
      </c>
      <c r="R184" s="50">
        <f t="shared" si="106"/>
        <v>0</v>
      </c>
      <c r="S184" s="82">
        <f t="shared" si="106"/>
        <v>118</v>
      </c>
      <c r="T184" s="51">
        <f t="shared" si="106"/>
        <v>59</v>
      </c>
      <c r="U184" s="51">
        <f t="shared" si="106"/>
        <v>59</v>
      </c>
      <c r="V184" s="83" t="s">
        <v>20</v>
      </c>
    </row>
    <row r="185" spans="2:22" ht="13.5" hidden="1" customHeight="1">
      <c r="B185" s="29" t="s">
        <v>42</v>
      </c>
      <c r="C185" s="82">
        <f>IF(SUM(D185:E185)=0,"-",SUM(D185:E185))</f>
        <v>1</v>
      </c>
      <c r="D185" s="51">
        <v>1</v>
      </c>
      <c r="E185" s="84"/>
      <c r="F185" s="29">
        <v>2</v>
      </c>
      <c r="G185" s="82">
        <f>IF(SUM(H185:I185)=0,"-",SUM(H185:I185))</f>
        <v>39</v>
      </c>
      <c r="H185" s="51">
        <v>19</v>
      </c>
      <c r="I185" s="83">
        <v>20</v>
      </c>
      <c r="J185" s="82">
        <f>IF(SUM(K185:L185)=0,"-",SUM(K185:L185))</f>
        <v>3</v>
      </c>
      <c r="K185" s="51">
        <v>0</v>
      </c>
      <c r="L185" s="51">
        <v>3</v>
      </c>
      <c r="M185" s="51">
        <f>IF(SUM(N185:O185)=0,"-",SUM(N185:O185))</f>
        <v>2</v>
      </c>
      <c r="N185" s="51">
        <v>2</v>
      </c>
      <c r="O185" s="83">
        <v>0</v>
      </c>
      <c r="P185" s="82" t="str">
        <f>IF(SUM(Q185:R185)=0,"-",SUM(Q185:R185))</f>
        <v>-</v>
      </c>
      <c r="Q185" s="51"/>
      <c r="R185" s="83"/>
      <c r="S185" s="82">
        <f>IF(SUM(T185:U185)=0,"-",SUM(T185:U185))</f>
        <v>50</v>
      </c>
      <c r="T185" s="51">
        <v>24</v>
      </c>
      <c r="U185" s="51">
        <v>26</v>
      </c>
      <c r="V185" s="85" t="s">
        <v>20</v>
      </c>
    </row>
    <row r="186" spans="2:22" ht="13.5" hidden="1" customHeight="1">
      <c r="B186" s="29" t="s">
        <v>43</v>
      </c>
      <c r="C186" s="82">
        <f>IF(SUM(D186:E186)=0,"-",SUM(D186:E186))</f>
        <v>1</v>
      </c>
      <c r="D186" s="51">
        <v>1</v>
      </c>
      <c r="E186" s="84"/>
      <c r="F186" s="29">
        <v>1</v>
      </c>
      <c r="G186" s="82">
        <f>IF(SUM(H186:I186)=0,"-",SUM(H186:I186))</f>
        <v>10</v>
      </c>
      <c r="H186" s="51">
        <v>3</v>
      </c>
      <c r="I186" s="83">
        <v>7</v>
      </c>
      <c r="J186" s="82">
        <f>IF(SUM(K186:L186)=0,"-",SUM(K186:L186))</f>
        <v>1</v>
      </c>
      <c r="K186" s="51">
        <v>0</v>
      </c>
      <c r="L186" s="51">
        <v>1</v>
      </c>
      <c r="M186" s="51">
        <f>IF(SUM(N186:O186)=0,"-",SUM(N186:O186))</f>
        <v>2</v>
      </c>
      <c r="N186" s="51">
        <v>1</v>
      </c>
      <c r="O186" s="83">
        <v>1</v>
      </c>
      <c r="P186" s="82" t="str">
        <f>IF(SUM(Q186:R186)=0,"-",SUM(Q186:R186))</f>
        <v>-</v>
      </c>
      <c r="Q186" s="51"/>
      <c r="R186" s="83"/>
      <c r="S186" s="82">
        <f>IF(SUM(T186:U186)=0,"-",SUM(T186:U186))</f>
        <v>20</v>
      </c>
      <c r="T186" s="51">
        <v>10</v>
      </c>
      <c r="U186" s="51">
        <v>10</v>
      </c>
      <c r="V186" s="85" t="s">
        <v>20</v>
      </c>
    </row>
    <row r="187" spans="2:22" ht="13.5" hidden="1" customHeight="1">
      <c r="B187" s="29" t="s">
        <v>44</v>
      </c>
      <c r="C187" s="82">
        <f>IF(SUM(D187:E187)=0,"-",SUM(D187:E187))</f>
        <v>1</v>
      </c>
      <c r="D187" s="51">
        <v>1</v>
      </c>
      <c r="E187" s="84"/>
      <c r="F187" s="29">
        <v>1</v>
      </c>
      <c r="G187" s="82">
        <f>IF(SUM(H187:I187)=0,"-",SUM(H187:I187))</f>
        <v>22</v>
      </c>
      <c r="H187" s="51">
        <v>15</v>
      </c>
      <c r="I187" s="83">
        <v>7</v>
      </c>
      <c r="J187" s="82">
        <f>IF(SUM(K187:L187)=0,"-",SUM(K187:L187))</f>
        <v>1</v>
      </c>
      <c r="K187" s="51">
        <v>0</v>
      </c>
      <c r="L187" s="51">
        <v>1</v>
      </c>
      <c r="M187" s="51">
        <f>IF(SUM(N187:O187)=0,"-",SUM(N187:O187))</f>
        <v>2</v>
      </c>
      <c r="N187" s="51">
        <v>1</v>
      </c>
      <c r="O187" s="83">
        <v>1</v>
      </c>
      <c r="P187" s="82" t="str">
        <f>IF(SUM(Q187:R187)=0,"-",SUM(Q187:R187))</f>
        <v>-</v>
      </c>
      <c r="Q187" s="51"/>
      <c r="R187" s="83"/>
      <c r="S187" s="82">
        <f>IF(SUM(T187:U187)=0,"-",SUM(T187:U187))</f>
        <v>17</v>
      </c>
      <c r="T187" s="51">
        <v>7</v>
      </c>
      <c r="U187" s="51">
        <v>10</v>
      </c>
      <c r="V187" s="85" t="s">
        <v>20</v>
      </c>
    </row>
    <row r="188" spans="2:22" ht="13.5" hidden="1" customHeight="1">
      <c r="B188" s="29" t="s">
        <v>45</v>
      </c>
      <c r="C188" s="82">
        <f>IF(SUM(D188:E188)=0,"-",SUM(D188:E188))</f>
        <v>1</v>
      </c>
      <c r="D188" s="51">
        <v>1</v>
      </c>
      <c r="E188" s="84"/>
      <c r="F188" s="29">
        <v>4</v>
      </c>
      <c r="G188" s="82">
        <f>IF(SUM(H188:I188)=0,"-",SUM(H188:I188))</f>
        <v>61</v>
      </c>
      <c r="H188" s="51">
        <v>26</v>
      </c>
      <c r="I188" s="83">
        <v>35</v>
      </c>
      <c r="J188" s="82">
        <f>IF(SUM(K188:L188)=0,"-",SUM(K188:L188))</f>
        <v>6</v>
      </c>
      <c r="K188" s="51">
        <v>0</v>
      </c>
      <c r="L188" s="51">
        <v>6</v>
      </c>
      <c r="M188" s="51">
        <f>IF(SUM(N188:O188)=0,"-",SUM(N188:O188))</f>
        <v>2</v>
      </c>
      <c r="N188" s="51">
        <v>1</v>
      </c>
      <c r="O188" s="83">
        <v>1</v>
      </c>
      <c r="P188" s="82" t="str">
        <f>IF(SUM(Q188:R188)=0,"-",SUM(Q188:R188))</f>
        <v>-</v>
      </c>
      <c r="Q188" s="51"/>
      <c r="R188" s="83"/>
      <c r="S188" s="82">
        <f>IF(SUM(T188:U188)=0,"-",SUM(T188:U188))</f>
        <v>31</v>
      </c>
      <c r="T188" s="51">
        <v>18</v>
      </c>
      <c r="U188" s="51">
        <v>13</v>
      </c>
      <c r="V188" s="85" t="s">
        <v>20</v>
      </c>
    </row>
    <row r="189" spans="2:22" ht="14.25" hidden="1" customHeight="1">
      <c r="B189" s="35" t="s">
        <v>24</v>
      </c>
      <c r="C189" s="88">
        <v>1</v>
      </c>
      <c r="D189" s="57">
        <v>1</v>
      </c>
      <c r="E189" s="56">
        <f>SUM(E349:E349)</f>
        <v>0</v>
      </c>
      <c r="F189" s="59">
        <v>3</v>
      </c>
      <c r="G189" s="88">
        <v>13</v>
      </c>
      <c r="H189" s="57">
        <v>3</v>
      </c>
      <c r="I189" s="56">
        <v>10</v>
      </c>
      <c r="J189" s="59">
        <f>SUM(J190)</f>
        <v>4</v>
      </c>
      <c r="K189" s="57">
        <f t="shared" ref="K189:U189" si="107">SUM(K190)</f>
        <v>0</v>
      </c>
      <c r="L189" s="57">
        <f t="shared" si="107"/>
        <v>4</v>
      </c>
      <c r="M189" s="57">
        <f t="shared" si="107"/>
        <v>1</v>
      </c>
      <c r="N189" s="57">
        <f t="shared" si="107"/>
        <v>0</v>
      </c>
      <c r="O189" s="60">
        <f t="shared" si="107"/>
        <v>1</v>
      </c>
      <c r="P189" s="57">
        <f t="shared" si="107"/>
        <v>0</v>
      </c>
      <c r="Q189" s="57">
        <f t="shared" si="107"/>
        <v>0</v>
      </c>
      <c r="R189" s="92">
        <f t="shared" si="107"/>
        <v>0</v>
      </c>
      <c r="S189" s="59">
        <f t="shared" si="107"/>
        <v>5</v>
      </c>
      <c r="T189" s="57">
        <f t="shared" si="107"/>
        <v>0</v>
      </c>
      <c r="U189" s="57">
        <f t="shared" si="107"/>
        <v>5</v>
      </c>
      <c r="V189" s="89" t="s">
        <v>20</v>
      </c>
    </row>
    <row r="190" spans="2:22" ht="13.5" hidden="1" customHeight="1">
      <c r="B190" s="105" t="s">
        <v>58</v>
      </c>
      <c r="C190" s="106">
        <f>IF(SUM(D190:E190)=0,"-",SUM(D190:E190))</f>
        <v>1</v>
      </c>
      <c r="D190" s="64">
        <v>1</v>
      </c>
      <c r="E190" s="68"/>
      <c r="F190" s="105">
        <v>3</v>
      </c>
      <c r="G190" s="106">
        <f>IF(SUM(H190:I190)=0,"-",SUM(H190:I190))</f>
        <v>13</v>
      </c>
      <c r="H190" s="64">
        <v>3</v>
      </c>
      <c r="I190" s="68">
        <v>10</v>
      </c>
      <c r="J190" s="106">
        <f>IF(SUM(K190:L190)=0,"-",SUM(K190:L190))</f>
        <v>4</v>
      </c>
      <c r="K190" s="64">
        <v>0</v>
      </c>
      <c r="L190" s="64">
        <v>4</v>
      </c>
      <c r="M190" s="64">
        <f>IF(SUM(N190:O190)=0,"-",SUM(N190:O190))</f>
        <v>1</v>
      </c>
      <c r="N190" s="64">
        <v>0</v>
      </c>
      <c r="O190" s="68">
        <v>1</v>
      </c>
      <c r="P190" s="106" t="str">
        <f>IF(SUM(Q190:R190)=0,"-",SUM(Q190:R190))</f>
        <v>-</v>
      </c>
      <c r="Q190" s="64"/>
      <c r="R190" s="68"/>
      <c r="S190" s="106">
        <f>IF(SUM(T190:U190)=0,"-",SUM(T190:U190))</f>
        <v>5</v>
      </c>
      <c r="T190" s="64">
        <v>0</v>
      </c>
      <c r="U190" s="64">
        <v>5</v>
      </c>
      <c r="V190" s="68" t="s">
        <v>22</v>
      </c>
    </row>
    <row r="191" spans="2:22" ht="13.5" hidden="1" customHeight="1">
      <c r="B191" s="29" t="s">
        <v>59</v>
      </c>
      <c r="C191" s="53" t="str">
        <f>IF(SUM(D191:E191)=0,"-",SUM(D191:E191))</f>
        <v>-</v>
      </c>
      <c r="D191" s="51"/>
      <c r="E191" s="54"/>
      <c r="F191" s="29"/>
      <c r="G191" s="53" t="str">
        <f>IF(SUM(H191:I191)=0,"-",SUM(H191:I191))</f>
        <v>-</v>
      </c>
      <c r="H191" s="51"/>
      <c r="I191" s="54"/>
      <c r="J191" s="53" t="str">
        <f>IF(SUM(K191:L191)=0,"-",SUM(K191:L191))</f>
        <v>-</v>
      </c>
      <c r="K191" s="51"/>
      <c r="L191" s="51"/>
      <c r="M191" s="51" t="str">
        <f>IF(SUM(N191:O191)=0,"-",SUM(N191:O191))</f>
        <v>-</v>
      </c>
      <c r="N191" s="51"/>
      <c r="O191" s="54"/>
      <c r="P191" s="53" t="str">
        <f>IF(SUM(Q191:R191)=0,"-",SUM(Q191:R191))</f>
        <v>-</v>
      </c>
      <c r="Q191" s="51"/>
      <c r="R191" s="54"/>
      <c r="S191" s="53" t="str">
        <f>IF(SUM(T191:U191)=0,"-",SUM(T191:U191))</f>
        <v>-</v>
      </c>
      <c r="T191" s="51"/>
      <c r="U191" s="51"/>
      <c r="V191" s="54" t="s">
        <v>22</v>
      </c>
    </row>
    <row r="192" spans="2:22" ht="13.5" hidden="1" customHeight="1">
      <c r="B192" s="35" t="s">
        <v>60</v>
      </c>
      <c r="C192" s="59" t="str">
        <f>IF(SUM(D192:E192)=0,"-",SUM(D192:E192))</f>
        <v>-</v>
      </c>
      <c r="D192" s="57"/>
      <c r="E192" s="60"/>
      <c r="F192" s="35"/>
      <c r="G192" s="59" t="str">
        <f>IF(SUM(H192:I192)=0,"-",SUM(H192:I192))</f>
        <v>-</v>
      </c>
      <c r="H192" s="57"/>
      <c r="I192" s="60"/>
      <c r="J192" s="59" t="str">
        <f>IF(SUM(K192:L192)=0,"-",SUM(K192:L192))</f>
        <v>-</v>
      </c>
      <c r="K192" s="57"/>
      <c r="L192" s="57"/>
      <c r="M192" s="57" t="str">
        <f>IF(SUM(N192:O192)=0,"-",SUM(N192:O192))</f>
        <v>-</v>
      </c>
      <c r="N192" s="57"/>
      <c r="O192" s="60"/>
      <c r="P192" s="59" t="str">
        <f>IF(SUM(Q192:R192)=0,"-",SUM(Q192:R192))</f>
        <v>-</v>
      </c>
      <c r="Q192" s="57"/>
      <c r="R192" s="60"/>
      <c r="S192" s="59" t="str">
        <f>IF(SUM(T192:U192)=0,"-",SUM(T192:U192))</f>
        <v>-</v>
      </c>
      <c r="T192" s="57"/>
      <c r="U192" s="57"/>
      <c r="V192" s="60" t="s">
        <v>22</v>
      </c>
    </row>
    <row r="193" spans="2:22" ht="14.25" customHeight="1">
      <c r="B193" s="62" t="s">
        <v>61</v>
      </c>
      <c r="C193" s="63">
        <f t="shared" ref="C193:U193" si="108">C194+C201+C208</f>
        <v>14</v>
      </c>
      <c r="D193" s="64">
        <f t="shared" si="108"/>
        <v>14</v>
      </c>
      <c r="E193" s="65">
        <f t="shared" si="108"/>
        <v>0</v>
      </c>
      <c r="F193" s="66">
        <f t="shared" si="108"/>
        <v>38</v>
      </c>
      <c r="G193" s="67">
        <f t="shared" si="108"/>
        <v>190</v>
      </c>
      <c r="H193" s="64">
        <f t="shared" si="108"/>
        <v>91</v>
      </c>
      <c r="I193" s="68">
        <f t="shared" si="108"/>
        <v>99</v>
      </c>
      <c r="J193" s="67">
        <f t="shared" si="108"/>
        <v>42</v>
      </c>
      <c r="K193" s="64">
        <f t="shared" si="108"/>
        <v>2</v>
      </c>
      <c r="L193" s="64">
        <f t="shared" si="108"/>
        <v>40</v>
      </c>
      <c r="M193" s="69">
        <f t="shared" si="108"/>
        <v>12</v>
      </c>
      <c r="N193" s="64">
        <f t="shared" si="108"/>
        <v>0</v>
      </c>
      <c r="O193" s="68">
        <f t="shared" si="108"/>
        <v>12</v>
      </c>
      <c r="P193" s="67">
        <f t="shared" si="108"/>
        <v>3</v>
      </c>
      <c r="Q193" s="64">
        <f t="shared" si="108"/>
        <v>0</v>
      </c>
      <c r="R193" s="68">
        <f t="shared" si="108"/>
        <v>3</v>
      </c>
      <c r="S193" s="67">
        <f t="shared" si="108"/>
        <v>174</v>
      </c>
      <c r="T193" s="64">
        <f t="shared" si="108"/>
        <v>76</v>
      </c>
      <c r="U193" s="64">
        <f t="shared" si="108"/>
        <v>98</v>
      </c>
      <c r="V193" s="107">
        <v>19.8</v>
      </c>
    </row>
    <row r="194" spans="2:22" ht="14.25" customHeight="1">
      <c r="B194" s="29" t="s">
        <v>19</v>
      </c>
      <c r="C194" s="82">
        <f t="shared" ref="C194:C200" si="109">IF(SUM(D194:E194)=0,"-",SUM(D194:E194))</f>
        <v>5</v>
      </c>
      <c r="D194" s="51">
        <f>SUM(D195:D200)</f>
        <v>5</v>
      </c>
      <c r="E194" s="50">
        <f>SUM(E195:E200)</f>
        <v>0</v>
      </c>
      <c r="F194" s="94">
        <f>SUM(F195:F200)</f>
        <v>13</v>
      </c>
      <c r="G194" s="82">
        <f t="shared" ref="G194:G200" si="110">IF(SUM(H194:I194)=0,"-",SUM(H194:I194))</f>
        <v>52</v>
      </c>
      <c r="H194" s="51">
        <f>SUM(H195:H200)</f>
        <v>28</v>
      </c>
      <c r="I194" s="50">
        <f>SUM(I195:I200)</f>
        <v>24</v>
      </c>
      <c r="J194" s="82">
        <f t="shared" ref="J194:J200" si="111">IF(SUM(K194:L194)=0,"-",SUM(K194:L194))</f>
        <v>12</v>
      </c>
      <c r="K194" s="51">
        <f>SUM(K195:K200)</f>
        <v>0</v>
      </c>
      <c r="L194" s="51">
        <f>SUM(L195:L200)</f>
        <v>12</v>
      </c>
      <c r="M194" s="51">
        <f t="shared" ref="M194:M200" si="112">IF(SUM(N194:O194)=0,"-",SUM(N194:O194))</f>
        <v>5</v>
      </c>
      <c r="N194" s="51">
        <f t="shared" ref="N194:U194" si="113">SUM(N195:N200)</f>
        <v>0</v>
      </c>
      <c r="O194" s="50">
        <f t="shared" si="113"/>
        <v>5</v>
      </c>
      <c r="P194" s="82">
        <f t="shared" si="113"/>
        <v>2</v>
      </c>
      <c r="Q194" s="51">
        <f t="shared" si="113"/>
        <v>0</v>
      </c>
      <c r="R194" s="50">
        <f t="shared" si="113"/>
        <v>2</v>
      </c>
      <c r="S194" s="82">
        <f t="shared" si="113"/>
        <v>31</v>
      </c>
      <c r="T194" s="51">
        <f t="shared" si="113"/>
        <v>10</v>
      </c>
      <c r="U194" s="51">
        <f t="shared" si="113"/>
        <v>21</v>
      </c>
      <c r="V194" s="83" t="s">
        <v>20</v>
      </c>
    </row>
    <row r="195" spans="2:22" ht="13.5" hidden="1" customHeight="1">
      <c r="B195" s="29" t="s">
        <v>30</v>
      </c>
      <c r="C195" s="82">
        <f t="shared" si="109"/>
        <v>1</v>
      </c>
      <c r="D195" s="51">
        <v>1</v>
      </c>
      <c r="E195" s="84"/>
      <c r="F195" s="95">
        <v>3</v>
      </c>
      <c r="G195" s="82">
        <f t="shared" si="110"/>
        <v>18</v>
      </c>
      <c r="H195" s="51">
        <v>9</v>
      </c>
      <c r="I195" s="83">
        <v>9</v>
      </c>
      <c r="J195" s="82">
        <f t="shared" si="111"/>
        <v>3</v>
      </c>
      <c r="K195" s="51">
        <v>0</v>
      </c>
      <c r="L195" s="51">
        <v>3</v>
      </c>
      <c r="M195" s="51">
        <f t="shared" si="112"/>
        <v>1</v>
      </c>
      <c r="N195" s="51">
        <v>0</v>
      </c>
      <c r="O195" s="83">
        <v>1</v>
      </c>
      <c r="P195" s="82" t="str">
        <f t="shared" ref="P195:P200" si="114">IF(SUM(Q195:R195)=0,"-",SUM(Q195:R195))</f>
        <v>-</v>
      </c>
      <c r="Q195" s="51">
        <v>0</v>
      </c>
      <c r="R195" s="83">
        <v>0</v>
      </c>
      <c r="S195" s="82">
        <f t="shared" ref="S195:S200" si="115">IF(SUM(T195:U195)=0,"-",SUM(T195:U195))</f>
        <v>18</v>
      </c>
      <c r="T195" s="51">
        <v>6</v>
      </c>
      <c r="U195" s="51">
        <v>12</v>
      </c>
      <c r="V195" s="85" t="s">
        <v>20</v>
      </c>
    </row>
    <row r="196" spans="2:22" ht="13.5" hidden="1" customHeight="1">
      <c r="B196" s="29" t="s">
        <v>31</v>
      </c>
      <c r="C196" s="82">
        <f t="shared" si="109"/>
        <v>1</v>
      </c>
      <c r="D196" s="51">
        <v>1</v>
      </c>
      <c r="E196" s="84"/>
      <c r="F196" s="95">
        <v>4</v>
      </c>
      <c r="G196" s="82">
        <f t="shared" si="110"/>
        <v>23</v>
      </c>
      <c r="H196" s="51">
        <v>12</v>
      </c>
      <c r="I196" s="83">
        <v>11</v>
      </c>
      <c r="J196" s="82">
        <f t="shared" si="111"/>
        <v>4</v>
      </c>
      <c r="K196" s="51">
        <v>0</v>
      </c>
      <c r="L196" s="51">
        <v>4</v>
      </c>
      <c r="M196" s="51">
        <f t="shared" si="112"/>
        <v>1</v>
      </c>
      <c r="N196" s="51">
        <v>0</v>
      </c>
      <c r="O196" s="83">
        <v>1</v>
      </c>
      <c r="P196" s="82" t="str">
        <f t="shared" si="114"/>
        <v>-</v>
      </c>
      <c r="Q196" s="51">
        <v>0</v>
      </c>
      <c r="R196" s="83">
        <v>0</v>
      </c>
      <c r="S196" s="82">
        <f t="shared" si="115"/>
        <v>7</v>
      </c>
      <c r="T196" s="51">
        <v>1</v>
      </c>
      <c r="U196" s="51">
        <v>6</v>
      </c>
      <c r="V196" s="85" t="s">
        <v>20</v>
      </c>
    </row>
    <row r="197" spans="2:22" ht="13.5" hidden="1" customHeight="1">
      <c r="B197" s="29" t="s">
        <v>33</v>
      </c>
      <c r="C197" s="82">
        <f t="shared" si="109"/>
        <v>1</v>
      </c>
      <c r="D197" s="51">
        <v>1</v>
      </c>
      <c r="E197" s="84"/>
      <c r="F197" s="95">
        <v>2</v>
      </c>
      <c r="G197" s="82">
        <f t="shared" si="110"/>
        <v>4</v>
      </c>
      <c r="H197" s="51">
        <v>3</v>
      </c>
      <c r="I197" s="83">
        <v>1</v>
      </c>
      <c r="J197" s="82">
        <f t="shared" si="111"/>
        <v>1</v>
      </c>
      <c r="K197" s="51">
        <v>0</v>
      </c>
      <c r="L197" s="51">
        <v>1</v>
      </c>
      <c r="M197" s="51">
        <f t="shared" si="112"/>
        <v>1</v>
      </c>
      <c r="N197" s="51">
        <v>0</v>
      </c>
      <c r="O197" s="83">
        <v>1</v>
      </c>
      <c r="P197" s="82">
        <f t="shared" si="114"/>
        <v>1</v>
      </c>
      <c r="Q197" s="51">
        <v>0</v>
      </c>
      <c r="R197" s="83">
        <v>1</v>
      </c>
      <c r="S197" s="82" t="str">
        <f t="shared" si="115"/>
        <v>-</v>
      </c>
      <c r="T197" s="51">
        <v>0</v>
      </c>
      <c r="U197" s="51">
        <v>0</v>
      </c>
      <c r="V197" s="85" t="s">
        <v>20</v>
      </c>
    </row>
    <row r="198" spans="2:22" ht="13.5" hidden="1" customHeight="1">
      <c r="B198" s="29" t="s">
        <v>32</v>
      </c>
      <c r="C198" s="82">
        <f t="shared" si="109"/>
        <v>1</v>
      </c>
      <c r="D198" s="51">
        <v>1</v>
      </c>
      <c r="E198" s="84"/>
      <c r="F198" s="95">
        <v>2</v>
      </c>
      <c r="G198" s="82">
        <f t="shared" si="110"/>
        <v>4</v>
      </c>
      <c r="H198" s="51">
        <v>2</v>
      </c>
      <c r="I198" s="83">
        <v>2</v>
      </c>
      <c r="J198" s="82">
        <f t="shared" si="111"/>
        <v>2</v>
      </c>
      <c r="K198" s="51">
        <v>0</v>
      </c>
      <c r="L198" s="51">
        <v>2</v>
      </c>
      <c r="M198" s="51">
        <f t="shared" si="112"/>
        <v>1</v>
      </c>
      <c r="N198" s="51">
        <v>0</v>
      </c>
      <c r="O198" s="83">
        <v>1</v>
      </c>
      <c r="P198" s="82" t="str">
        <f t="shared" si="114"/>
        <v>-</v>
      </c>
      <c r="Q198" s="51">
        <v>0</v>
      </c>
      <c r="R198" s="83">
        <v>0</v>
      </c>
      <c r="S198" s="82">
        <f t="shared" si="115"/>
        <v>4</v>
      </c>
      <c r="T198" s="51">
        <v>2</v>
      </c>
      <c r="U198" s="51">
        <v>2</v>
      </c>
      <c r="V198" s="85" t="s">
        <v>20</v>
      </c>
    </row>
    <row r="199" spans="2:22" ht="13.5" hidden="1" customHeight="1">
      <c r="B199" s="29" t="s">
        <v>56</v>
      </c>
      <c r="C199" s="82">
        <f t="shared" si="109"/>
        <v>1</v>
      </c>
      <c r="D199" s="51">
        <v>1</v>
      </c>
      <c r="E199" s="84"/>
      <c r="F199" s="95">
        <v>2</v>
      </c>
      <c r="G199" s="82">
        <f t="shared" si="110"/>
        <v>3</v>
      </c>
      <c r="H199" s="51">
        <v>2</v>
      </c>
      <c r="I199" s="83">
        <v>1</v>
      </c>
      <c r="J199" s="82">
        <f t="shared" si="111"/>
        <v>2</v>
      </c>
      <c r="K199" s="51">
        <v>0</v>
      </c>
      <c r="L199" s="51">
        <v>2</v>
      </c>
      <c r="M199" s="51">
        <f t="shared" si="112"/>
        <v>1</v>
      </c>
      <c r="N199" s="51">
        <v>0</v>
      </c>
      <c r="O199" s="83">
        <v>1</v>
      </c>
      <c r="P199" s="82">
        <f t="shared" si="114"/>
        <v>1</v>
      </c>
      <c r="Q199" s="51">
        <v>0</v>
      </c>
      <c r="R199" s="83">
        <v>1</v>
      </c>
      <c r="S199" s="82">
        <f t="shared" si="115"/>
        <v>2</v>
      </c>
      <c r="T199" s="51">
        <v>1</v>
      </c>
      <c r="U199" s="51">
        <v>1</v>
      </c>
      <c r="V199" s="85" t="s">
        <v>20</v>
      </c>
    </row>
    <row r="200" spans="2:22" ht="13.5" hidden="1" customHeight="1">
      <c r="B200" s="29" t="s">
        <v>34</v>
      </c>
      <c r="C200" s="82" t="str">
        <f t="shared" si="109"/>
        <v>-</v>
      </c>
      <c r="D200" s="51"/>
      <c r="E200" s="84"/>
      <c r="F200" s="95" t="s">
        <v>20</v>
      </c>
      <c r="G200" s="82" t="str">
        <f t="shared" si="110"/>
        <v>-</v>
      </c>
      <c r="H200" s="51"/>
      <c r="I200" s="83"/>
      <c r="J200" s="82" t="str">
        <f t="shared" si="111"/>
        <v>-</v>
      </c>
      <c r="K200" s="51"/>
      <c r="L200" s="51"/>
      <c r="M200" s="51" t="str">
        <f t="shared" si="112"/>
        <v>-</v>
      </c>
      <c r="N200" s="51"/>
      <c r="O200" s="83"/>
      <c r="P200" s="82" t="str">
        <f t="shared" si="114"/>
        <v>-</v>
      </c>
      <c r="Q200" s="51"/>
      <c r="R200" s="83"/>
      <c r="S200" s="82" t="str">
        <f t="shared" si="115"/>
        <v>-</v>
      </c>
      <c r="T200" s="51"/>
      <c r="U200" s="51"/>
      <c r="V200" s="85" t="s">
        <v>20</v>
      </c>
    </row>
    <row r="201" spans="2:22" ht="14.25" customHeight="1">
      <c r="B201" s="29" t="s">
        <v>21</v>
      </c>
      <c r="C201" s="82">
        <f t="shared" ref="C201:U201" si="116">SUM(C202:C207)</f>
        <v>5</v>
      </c>
      <c r="D201" s="51">
        <f>SUM(D202:D207)</f>
        <v>5</v>
      </c>
      <c r="E201" s="50">
        <v>0</v>
      </c>
      <c r="F201" s="94">
        <f t="shared" si="116"/>
        <v>14</v>
      </c>
      <c r="G201" s="82">
        <f t="shared" si="116"/>
        <v>77</v>
      </c>
      <c r="H201" s="51">
        <f t="shared" si="116"/>
        <v>32</v>
      </c>
      <c r="I201" s="50">
        <f t="shared" si="116"/>
        <v>45</v>
      </c>
      <c r="J201" s="82">
        <f t="shared" si="116"/>
        <v>21</v>
      </c>
      <c r="K201" s="51">
        <f t="shared" si="116"/>
        <v>2</v>
      </c>
      <c r="L201" s="51">
        <f t="shared" si="116"/>
        <v>19</v>
      </c>
      <c r="M201" s="51">
        <f t="shared" si="116"/>
        <v>4</v>
      </c>
      <c r="N201" s="51">
        <f t="shared" si="116"/>
        <v>0</v>
      </c>
      <c r="O201" s="50">
        <f t="shared" si="116"/>
        <v>4</v>
      </c>
      <c r="P201" s="82">
        <f t="shared" si="116"/>
        <v>1</v>
      </c>
      <c r="Q201" s="51">
        <f t="shared" si="116"/>
        <v>0</v>
      </c>
      <c r="R201" s="50">
        <f t="shared" si="116"/>
        <v>1</v>
      </c>
      <c r="S201" s="82">
        <f t="shared" si="116"/>
        <v>38</v>
      </c>
      <c r="T201" s="51">
        <f t="shared" si="116"/>
        <v>15</v>
      </c>
      <c r="U201" s="51">
        <f t="shared" si="116"/>
        <v>23</v>
      </c>
      <c r="V201" s="83" t="s">
        <v>20</v>
      </c>
    </row>
    <row r="202" spans="2:22" ht="13.5" hidden="1" customHeight="1">
      <c r="B202" s="29" t="s">
        <v>35</v>
      </c>
      <c r="C202" s="82">
        <f t="shared" ref="C202:C207" si="117">IF(SUM(D202:E202)=0,"-",SUM(D202:E202))</f>
        <v>1</v>
      </c>
      <c r="D202" s="51">
        <v>1</v>
      </c>
      <c r="E202" s="84"/>
      <c r="F202" s="95">
        <v>3</v>
      </c>
      <c r="G202" s="82">
        <f t="shared" ref="G202:G207" si="118">IF(SUM(H202:I202)=0,"-",SUM(H202:I202))</f>
        <v>10</v>
      </c>
      <c r="H202" s="51">
        <v>4</v>
      </c>
      <c r="I202" s="83">
        <v>6</v>
      </c>
      <c r="J202" s="82">
        <f t="shared" ref="J202:J207" si="119">IF(SUM(K202:L202)=0,"-",SUM(K202:L202))</f>
        <v>3</v>
      </c>
      <c r="K202" s="51">
        <v>1</v>
      </c>
      <c r="L202" s="51">
        <v>2</v>
      </c>
      <c r="M202" s="86">
        <f t="shared" ref="M202:M207" si="120">IF(SUM(N202:O202)=0,"-",SUM(N202:O202))</f>
        <v>1</v>
      </c>
      <c r="N202" s="51">
        <v>0</v>
      </c>
      <c r="O202" s="83">
        <v>1</v>
      </c>
      <c r="P202" s="82" t="str">
        <f t="shared" ref="P202:P207" si="121">IF(SUM(Q202:R202)=0,"-",SUM(Q202:R202))</f>
        <v>-</v>
      </c>
      <c r="Q202" s="51">
        <v>0</v>
      </c>
      <c r="R202" s="83">
        <v>0</v>
      </c>
      <c r="S202" s="82" t="str">
        <f t="shared" ref="S202:S207" si="122">IF(SUM(T202:U202)=0,"-",SUM(T202:U202))</f>
        <v>-</v>
      </c>
      <c r="T202" s="51">
        <v>0</v>
      </c>
      <c r="U202" s="51">
        <v>0</v>
      </c>
      <c r="V202" s="85" t="s">
        <v>20</v>
      </c>
    </row>
    <row r="203" spans="2:22" ht="13.5" hidden="1" customHeight="1">
      <c r="B203" s="29" t="s">
        <v>36</v>
      </c>
      <c r="C203" s="82" t="str">
        <f t="shared" si="117"/>
        <v>-</v>
      </c>
      <c r="D203" s="51"/>
      <c r="E203" s="84"/>
      <c r="F203" s="95" t="s">
        <v>20</v>
      </c>
      <c r="G203" s="82" t="str">
        <f t="shared" si="118"/>
        <v>-</v>
      </c>
      <c r="H203" s="51"/>
      <c r="I203" s="83"/>
      <c r="J203" s="82" t="str">
        <f t="shared" si="119"/>
        <v>-</v>
      </c>
      <c r="K203" s="51"/>
      <c r="L203" s="51"/>
      <c r="M203" s="51" t="str">
        <f t="shared" si="120"/>
        <v>-</v>
      </c>
      <c r="N203" s="51"/>
      <c r="O203" s="83"/>
      <c r="P203" s="82" t="str">
        <f t="shared" si="121"/>
        <v>-</v>
      </c>
      <c r="Q203" s="51"/>
      <c r="R203" s="83"/>
      <c r="S203" s="82" t="str">
        <f t="shared" si="122"/>
        <v>-</v>
      </c>
      <c r="T203" s="51"/>
      <c r="U203" s="51"/>
      <c r="V203" s="85" t="s">
        <v>20</v>
      </c>
    </row>
    <row r="204" spans="2:22" ht="13.5" hidden="1" customHeight="1">
      <c r="B204" s="29" t="s">
        <v>37</v>
      </c>
      <c r="C204" s="82">
        <f t="shared" si="117"/>
        <v>1</v>
      </c>
      <c r="D204" s="51">
        <v>1</v>
      </c>
      <c r="E204" s="84"/>
      <c r="F204" s="95">
        <v>3</v>
      </c>
      <c r="G204" s="82">
        <f t="shared" si="118"/>
        <v>8</v>
      </c>
      <c r="H204" s="51">
        <v>2</v>
      </c>
      <c r="I204" s="83">
        <v>6</v>
      </c>
      <c r="J204" s="82">
        <f t="shared" si="119"/>
        <v>2</v>
      </c>
      <c r="K204" s="51">
        <v>0</v>
      </c>
      <c r="L204" s="51">
        <v>2</v>
      </c>
      <c r="M204" s="51">
        <f t="shared" si="120"/>
        <v>1</v>
      </c>
      <c r="N204" s="51">
        <v>0</v>
      </c>
      <c r="O204" s="83">
        <v>1</v>
      </c>
      <c r="P204" s="82" t="str">
        <f t="shared" si="121"/>
        <v>-</v>
      </c>
      <c r="Q204" s="51">
        <v>0</v>
      </c>
      <c r="R204" s="83">
        <v>0</v>
      </c>
      <c r="S204" s="82">
        <f t="shared" si="122"/>
        <v>6</v>
      </c>
      <c r="T204" s="51">
        <v>2</v>
      </c>
      <c r="U204" s="51">
        <v>4</v>
      </c>
      <c r="V204" s="85" t="s">
        <v>20</v>
      </c>
    </row>
    <row r="205" spans="2:22" ht="13.5" hidden="1" customHeight="1">
      <c r="B205" s="29" t="s">
        <v>38</v>
      </c>
      <c r="C205" s="82">
        <f t="shared" si="117"/>
        <v>1</v>
      </c>
      <c r="D205" s="51">
        <v>1</v>
      </c>
      <c r="E205" s="84"/>
      <c r="F205" s="95">
        <v>2</v>
      </c>
      <c r="G205" s="82">
        <f t="shared" si="118"/>
        <v>8</v>
      </c>
      <c r="H205" s="51">
        <v>2</v>
      </c>
      <c r="I205" s="83">
        <v>6</v>
      </c>
      <c r="J205" s="82">
        <f t="shared" si="119"/>
        <v>3</v>
      </c>
      <c r="K205" s="51">
        <v>0</v>
      </c>
      <c r="L205" s="51">
        <v>3</v>
      </c>
      <c r="M205" s="51">
        <f t="shared" si="120"/>
        <v>1</v>
      </c>
      <c r="N205" s="51">
        <v>0</v>
      </c>
      <c r="O205" s="83">
        <v>1</v>
      </c>
      <c r="P205" s="82" t="str">
        <f t="shared" si="121"/>
        <v>-</v>
      </c>
      <c r="Q205" s="51">
        <v>0</v>
      </c>
      <c r="R205" s="83">
        <v>0</v>
      </c>
      <c r="S205" s="82">
        <f t="shared" si="122"/>
        <v>2</v>
      </c>
      <c r="T205" s="51">
        <v>0</v>
      </c>
      <c r="U205" s="51">
        <v>2</v>
      </c>
      <c r="V205" s="85" t="s">
        <v>20</v>
      </c>
    </row>
    <row r="206" spans="2:22" ht="13.5" hidden="1" customHeight="1">
      <c r="B206" s="29" t="s">
        <v>39</v>
      </c>
      <c r="C206" s="82">
        <f t="shared" si="117"/>
        <v>1</v>
      </c>
      <c r="D206" s="51">
        <v>1</v>
      </c>
      <c r="E206" s="84"/>
      <c r="F206" s="95">
        <v>3</v>
      </c>
      <c r="G206" s="82">
        <f t="shared" si="118"/>
        <v>16</v>
      </c>
      <c r="H206" s="51">
        <v>8</v>
      </c>
      <c r="I206" s="83">
        <v>8</v>
      </c>
      <c r="J206" s="82">
        <f t="shared" si="119"/>
        <v>4</v>
      </c>
      <c r="K206" s="51">
        <v>0</v>
      </c>
      <c r="L206" s="51">
        <v>4</v>
      </c>
      <c r="M206" s="51">
        <f t="shared" si="120"/>
        <v>1</v>
      </c>
      <c r="N206" s="51">
        <v>0</v>
      </c>
      <c r="O206" s="83">
        <v>1</v>
      </c>
      <c r="P206" s="82" t="str">
        <f t="shared" si="121"/>
        <v>-</v>
      </c>
      <c r="Q206" s="51">
        <v>0</v>
      </c>
      <c r="R206" s="83">
        <v>0</v>
      </c>
      <c r="S206" s="82">
        <f t="shared" si="122"/>
        <v>16</v>
      </c>
      <c r="T206" s="51">
        <v>8</v>
      </c>
      <c r="U206" s="51">
        <v>8</v>
      </c>
      <c r="V206" s="85" t="s">
        <v>20</v>
      </c>
    </row>
    <row r="207" spans="2:22" ht="13.5" hidden="1" customHeight="1">
      <c r="B207" s="29" t="s">
        <v>41</v>
      </c>
      <c r="C207" s="82">
        <f t="shared" si="117"/>
        <v>1</v>
      </c>
      <c r="D207" s="51">
        <v>1</v>
      </c>
      <c r="E207" s="84"/>
      <c r="F207" s="29">
        <v>3</v>
      </c>
      <c r="G207" s="82">
        <f t="shared" si="118"/>
        <v>35</v>
      </c>
      <c r="H207" s="51">
        <v>16</v>
      </c>
      <c r="I207" s="83">
        <v>19</v>
      </c>
      <c r="J207" s="82">
        <f t="shared" si="119"/>
        <v>9</v>
      </c>
      <c r="K207" s="51">
        <v>1</v>
      </c>
      <c r="L207" s="51">
        <v>8</v>
      </c>
      <c r="M207" s="51" t="str">
        <f t="shared" si="120"/>
        <v>-</v>
      </c>
      <c r="N207" s="51">
        <v>0</v>
      </c>
      <c r="O207" s="83">
        <v>0</v>
      </c>
      <c r="P207" s="82">
        <f t="shared" si="121"/>
        <v>1</v>
      </c>
      <c r="Q207" s="51">
        <v>0</v>
      </c>
      <c r="R207" s="83">
        <v>1</v>
      </c>
      <c r="S207" s="82">
        <f t="shared" si="122"/>
        <v>14</v>
      </c>
      <c r="T207" s="51">
        <v>5</v>
      </c>
      <c r="U207" s="51">
        <v>9</v>
      </c>
      <c r="V207" s="85" t="s">
        <v>20</v>
      </c>
    </row>
    <row r="208" spans="2:22" ht="14.25" customHeight="1">
      <c r="B208" s="29" t="s">
        <v>23</v>
      </c>
      <c r="C208" s="82">
        <f>SUM(C209:C212)</f>
        <v>4</v>
      </c>
      <c r="D208" s="51">
        <f>SUM(D209:D212)</f>
        <v>4</v>
      </c>
      <c r="E208" s="50">
        <v>0</v>
      </c>
      <c r="F208" s="53">
        <f t="shared" ref="F208:U208" si="123">SUM(F209:F212)</f>
        <v>11</v>
      </c>
      <c r="G208" s="82">
        <f t="shared" si="123"/>
        <v>61</v>
      </c>
      <c r="H208" s="51">
        <f t="shared" si="123"/>
        <v>31</v>
      </c>
      <c r="I208" s="50">
        <f t="shared" si="123"/>
        <v>30</v>
      </c>
      <c r="J208" s="82">
        <f t="shared" si="123"/>
        <v>9</v>
      </c>
      <c r="K208" s="51">
        <f t="shared" si="123"/>
        <v>0</v>
      </c>
      <c r="L208" s="51">
        <f t="shared" si="123"/>
        <v>9</v>
      </c>
      <c r="M208" s="51">
        <f t="shared" si="123"/>
        <v>3</v>
      </c>
      <c r="N208" s="51">
        <f t="shared" si="123"/>
        <v>0</v>
      </c>
      <c r="O208" s="50">
        <f t="shared" si="123"/>
        <v>3</v>
      </c>
      <c r="P208" s="82">
        <f t="shared" si="123"/>
        <v>0</v>
      </c>
      <c r="Q208" s="51">
        <f t="shared" si="123"/>
        <v>0</v>
      </c>
      <c r="R208" s="50">
        <f t="shared" si="123"/>
        <v>0</v>
      </c>
      <c r="S208" s="82">
        <f t="shared" si="123"/>
        <v>105</v>
      </c>
      <c r="T208" s="51">
        <f t="shared" si="123"/>
        <v>51</v>
      </c>
      <c r="U208" s="51">
        <f t="shared" si="123"/>
        <v>54</v>
      </c>
      <c r="V208" s="83" t="s">
        <v>20</v>
      </c>
    </row>
    <row r="209" spans="2:22" ht="13.5" hidden="1" customHeight="1">
      <c r="B209" s="29" t="s">
        <v>42</v>
      </c>
      <c r="C209" s="82">
        <f>IF(SUM(D209:E209)=0,"-",SUM(D209:E209))</f>
        <v>1</v>
      </c>
      <c r="D209" s="51">
        <v>1</v>
      </c>
      <c r="E209" s="84"/>
      <c r="F209" s="29">
        <v>4</v>
      </c>
      <c r="G209" s="82">
        <f>IF(SUM(H209:I209)=0,"-",SUM(H209:I209))</f>
        <v>28</v>
      </c>
      <c r="H209" s="51">
        <v>16</v>
      </c>
      <c r="I209" s="83">
        <v>12</v>
      </c>
      <c r="J209" s="82">
        <f>IF(SUM(K209:L209)=0,"-",SUM(K209:L209))</f>
        <v>1</v>
      </c>
      <c r="K209" s="51">
        <v>0</v>
      </c>
      <c r="L209" s="51">
        <v>1</v>
      </c>
      <c r="M209" s="51">
        <f>IF(SUM(N209:O209)=0,"-",SUM(N209:O209))</f>
        <v>1</v>
      </c>
      <c r="N209" s="51">
        <v>0</v>
      </c>
      <c r="O209" s="83">
        <v>1</v>
      </c>
      <c r="P209" s="82" t="str">
        <f>IF(SUM(Q209:R209)=0,"-",SUM(Q209:R209))</f>
        <v>-</v>
      </c>
      <c r="Q209" s="51">
        <v>0</v>
      </c>
      <c r="R209" s="83">
        <v>0</v>
      </c>
      <c r="S209" s="82">
        <f>IF(SUM(T209:U209)=0,"-",SUM(T209:U209))</f>
        <v>39</v>
      </c>
      <c r="T209" s="51">
        <v>19</v>
      </c>
      <c r="U209" s="51">
        <v>20</v>
      </c>
      <c r="V209" s="85" t="s">
        <v>20</v>
      </c>
    </row>
    <row r="210" spans="2:22" ht="13.5" hidden="1" customHeight="1">
      <c r="B210" s="29" t="s">
        <v>43</v>
      </c>
      <c r="C210" s="82">
        <f>IF(SUM(D210:E210)=0,"-",SUM(D210:E210))</f>
        <v>1</v>
      </c>
      <c r="D210" s="51">
        <v>1</v>
      </c>
      <c r="E210" s="84"/>
      <c r="F210" s="29">
        <v>3</v>
      </c>
      <c r="G210" s="82">
        <f>IF(SUM(H210:I210)=0,"-",SUM(H210:I210))</f>
        <v>4</v>
      </c>
      <c r="H210" s="51">
        <v>1</v>
      </c>
      <c r="I210" s="83">
        <v>3</v>
      </c>
      <c r="J210" s="82">
        <f>IF(SUM(K210:L210)=0,"-",SUM(K210:L210))</f>
        <v>1</v>
      </c>
      <c r="K210" s="51">
        <v>0</v>
      </c>
      <c r="L210" s="51">
        <v>1</v>
      </c>
      <c r="M210" s="51">
        <f>IF(SUM(N210:O210)=0,"-",SUM(N210:O210))</f>
        <v>1</v>
      </c>
      <c r="N210" s="51">
        <v>0</v>
      </c>
      <c r="O210" s="83">
        <v>1</v>
      </c>
      <c r="P210" s="82" t="str">
        <f>IF(SUM(Q210:R210)=0,"-",SUM(Q210:R210))</f>
        <v>-</v>
      </c>
      <c r="Q210" s="51">
        <v>0</v>
      </c>
      <c r="R210" s="83">
        <v>0</v>
      </c>
      <c r="S210" s="82">
        <f>IF(SUM(T210:U210)=0,"-",SUM(T210:U210))</f>
        <v>20</v>
      </c>
      <c r="T210" s="51">
        <v>10</v>
      </c>
      <c r="U210" s="51">
        <v>10</v>
      </c>
      <c r="V210" s="85" t="s">
        <v>20</v>
      </c>
    </row>
    <row r="211" spans="2:22" ht="13.5" hidden="1" customHeight="1">
      <c r="B211" s="29" t="s">
        <v>44</v>
      </c>
      <c r="C211" s="82">
        <f>IF(SUM(D211:E211)=0,"-",SUM(D211:E211))</f>
        <v>1</v>
      </c>
      <c r="D211" s="51">
        <v>1</v>
      </c>
      <c r="E211" s="84"/>
      <c r="F211" s="29">
        <v>1</v>
      </c>
      <c r="G211" s="82">
        <f>IF(SUM(H211:I211)=0,"-",SUM(H211:I211))</f>
        <v>2</v>
      </c>
      <c r="H211" s="51">
        <v>1</v>
      </c>
      <c r="I211" s="83">
        <v>1</v>
      </c>
      <c r="J211" s="82">
        <f>IF(SUM(K211:L211)=0,"-",SUM(K211:L211))</f>
        <v>1</v>
      </c>
      <c r="K211" s="51">
        <v>0</v>
      </c>
      <c r="L211" s="51">
        <v>1</v>
      </c>
      <c r="M211" s="51">
        <f>IF(SUM(N211:O211)=0,"-",SUM(N211:O211))</f>
        <v>1</v>
      </c>
      <c r="N211" s="51">
        <v>0</v>
      </c>
      <c r="O211" s="83">
        <v>1</v>
      </c>
      <c r="P211" s="82" t="str">
        <f>IF(SUM(Q211:R211)=0,"-",SUM(Q211:R211))</f>
        <v>-</v>
      </c>
      <c r="Q211" s="51">
        <v>0</v>
      </c>
      <c r="R211" s="83">
        <v>0</v>
      </c>
      <c r="S211" s="82">
        <f>IF(SUM(T211:U211)=0,"-",SUM(T211:U211))</f>
        <v>22</v>
      </c>
      <c r="T211" s="51">
        <v>15</v>
      </c>
      <c r="U211" s="51">
        <v>7</v>
      </c>
      <c r="V211" s="85" t="s">
        <v>20</v>
      </c>
    </row>
    <row r="212" spans="2:22" ht="13.5" hidden="1" customHeight="1">
      <c r="B212" s="29" t="s">
        <v>45</v>
      </c>
      <c r="C212" s="82">
        <f>IF(SUM(D212:E212)=0,"-",SUM(D212:E212))</f>
        <v>1</v>
      </c>
      <c r="D212" s="51">
        <v>1</v>
      </c>
      <c r="E212" s="84"/>
      <c r="F212" s="29">
        <v>3</v>
      </c>
      <c r="G212" s="82">
        <f>IF(SUM(H212:I212)=0,"-",SUM(H212:I212))</f>
        <v>27</v>
      </c>
      <c r="H212" s="51">
        <v>13</v>
      </c>
      <c r="I212" s="83">
        <v>14</v>
      </c>
      <c r="J212" s="82">
        <f>IF(SUM(K212:L212)=0,"-",SUM(K212:L212))</f>
        <v>6</v>
      </c>
      <c r="K212" s="51">
        <v>0</v>
      </c>
      <c r="L212" s="51">
        <v>6</v>
      </c>
      <c r="M212" s="51" t="str">
        <f>IF(SUM(N212:O212)=0,"-",SUM(N212:O212))</f>
        <v>-</v>
      </c>
      <c r="N212" s="51">
        <v>0</v>
      </c>
      <c r="O212" s="83">
        <v>0</v>
      </c>
      <c r="P212" s="82" t="str">
        <f>IF(SUM(Q212:R212)=0,"-",SUM(Q212:R212))</f>
        <v>-</v>
      </c>
      <c r="Q212" s="51">
        <v>0</v>
      </c>
      <c r="R212" s="83">
        <v>0</v>
      </c>
      <c r="S212" s="82">
        <f>IF(SUM(T212:U212)=0,"-",SUM(T212:U212))</f>
        <v>24</v>
      </c>
      <c r="T212" s="51">
        <v>7</v>
      </c>
      <c r="U212" s="51">
        <v>17</v>
      </c>
      <c r="V212" s="85" t="s">
        <v>20</v>
      </c>
    </row>
    <row r="213" spans="2:22" ht="14.25" customHeight="1">
      <c r="B213" s="29" t="s">
        <v>24</v>
      </c>
      <c r="C213" s="82" t="s">
        <v>20</v>
      </c>
      <c r="D213" s="51" t="s">
        <v>20</v>
      </c>
      <c r="E213" s="50" t="s">
        <v>20</v>
      </c>
      <c r="F213" s="53" t="s">
        <v>20</v>
      </c>
      <c r="G213" s="82" t="s">
        <v>20</v>
      </c>
      <c r="H213" s="51" t="s">
        <v>20</v>
      </c>
      <c r="I213" s="50" t="s">
        <v>20</v>
      </c>
      <c r="J213" s="53" t="s">
        <v>20</v>
      </c>
      <c r="K213" s="51" t="s">
        <v>20</v>
      </c>
      <c r="L213" s="51" t="s">
        <v>20</v>
      </c>
      <c r="M213" s="51" t="s">
        <v>20</v>
      </c>
      <c r="N213" s="51" t="s">
        <v>20</v>
      </c>
      <c r="O213" s="54" t="s">
        <v>20</v>
      </c>
      <c r="P213" s="51" t="s">
        <v>20</v>
      </c>
      <c r="Q213" s="51" t="s">
        <v>20</v>
      </c>
      <c r="R213" s="84" t="s">
        <v>20</v>
      </c>
      <c r="S213" s="53" t="s">
        <v>20</v>
      </c>
      <c r="T213" s="51" t="s">
        <v>20</v>
      </c>
      <c r="U213" s="51" t="s">
        <v>20</v>
      </c>
      <c r="V213" s="83" t="s">
        <v>20</v>
      </c>
    </row>
    <row r="214" spans="2:22" ht="13.5" hidden="1" customHeight="1">
      <c r="B214" s="29" t="s">
        <v>58</v>
      </c>
      <c r="C214" s="53" t="str">
        <f>IF(SUM(D214:E214)=0,"-",SUM(D214:E214))</f>
        <v>-</v>
      </c>
      <c r="D214" s="51" t="s">
        <v>20</v>
      </c>
      <c r="E214" s="54"/>
      <c r="F214" s="29" t="s">
        <v>20</v>
      </c>
      <c r="G214" s="53" t="str">
        <f>IF(SUM(H214:I214)=0,"-",SUM(H214:I214))</f>
        <v>-</v>
      </c>
      <c r="H214" s="51" t="s">
        <v>20</v>
      </c>
      <c r="I214" s="54" t="s">
        <v>20</v>
      </c>
      <c r="J214" s="53" t="str">
        <f>IF(SUM(K214:L214)=0,"-",SUM(K214:L214))</f>
        <v>-</v>
      </c>
      <c r="K214" s="51" t="s">
        <v>20</v>
      </c>
      <c r="L214" s="51" t="s">
        <v>20</v>
      </c>
      <c r="M214" s="51" t="str">
        <f>IF(SUM(N214:O214)=0,"-",SUM(N214:O214))</f>
        <v>-</v>
      </c>
      <c r="N214" s="51" t="s">
        <v>20</v>
      </c>
      <c r="O214" s="54" t="s">
        <v>20</v>
      </c>
      <c r="P214" s="53" t="str">
        <f>IF(SUM(Q214:R214)=0,"-",SUM(Q214:R214))</f>
        <v>-</v>
      </c>
      <c r="Q214" s="51" t="s">
        <v>20</v>
      </c>
      <c r="R214" s="54" t="s">
        <v>20</v>
      </c>
      <c r="S214" s="53" t="str">
        <f>IF(SUM(T214:U214)=0,"-",SUM(T214:U214))</f>
        <v>-</v>
      </c>
      <c r="T214" s="51" t="s">
        <v>20</v>
      </c>
      <c r="U214" s="51" t="str">
        <f>IF(SUM(V214:W214)=0,"-",SUM(V214:W214))</f>
        <v>-</v>
      </c>
      <c r="V214" s="54" t="s">
        <v>20</v>
      </c>
    </row>
    <row r="215" spans="2:22" ht="13.5" hidden="1" customHeight="1">
      <c r="B215" s="29" t="s">
        <v>59</v>
      </c>
      <c r="C215" s="53" t="str">
        <f>IF(SUM(D215:E215)=0,"-",SUM(D215:E215))</f>
        <v>-</v>
      </c>
      <c r="D215" s="51" t="s">
        <v>20</v>
      </c>
      <c r="E215" s="54"/>
      <c r="F215" s="29" t="s">
        <v>20</v>
      </c>
      <c r="G215" s="53" t="str">
        <f>IF(SUM(H215:I215)=0,"-",SUM(H215:I215))</f>
        <v>-</v>
      </c>
      <c r="H215" s="51" t="s">
        <v>20</v>
      </c>
      <c r="I215" s="54" t="s">
        <v>20</v>
      </c>
      <c r="J215" s="53" t="str">
        <f>IF(SUM(K215:L215)=0,"-",SUM(K215:L215))</f>
        <v>-</v>
      </c>
      <c r="K215" s="51" t="s">
        <v>20</v>
      </c>
      <c r="L215" s="51" t="s">
        <v>20</v>
      </c>
      <c r="M215" s="51" t="str">
        <f>IF(SUM(N215:O215)=0,"-",SUM(N215:O215))</f>
        <v>-</v>
      </c>
      <c r="N215" s="51" t="s">
        <v>20</v>
      </c>
      <c r="O215" s="54" t="s">
        <v>20</v>
      </c>
      <c r="P215" s="53" t="str">
        <f>IF(SUM(Q215:R215)=0,"-",SUM(Q215:R215))</f>
        <v>-</v>
      </c>
      <c r="Q215" s="51" t="s">
        <v>20</v>
      </c>
      <c r="R215" s="54" t="s">
        <v>20</v>
      </c>
      <c r="S215" s="53" t="str">
        <f>IF(SUM(T215:U215)=0,"-",SUM(T215:U215))</f>
        <v>-</v>
      </c>
      <c r="T215" s="51" t="s">
        <v>20</v>
      </c>
      <c r="U215" s="51" t="str">
        <f>IF(SUM(V215:W215)=0,"-",SUM(V215:W215))</f>
        <v>-</v>
      </c>
      <c r="V215" s="54" t="s">
        <v>20</v>
      </c>
    </row>
    <row r="216" spans="2:22" ht="13.5" hidden="1" customHeight="1">
      <c r="B216" s="35" t="s">
        <v>60</v>
      </c>
      <c r="C216" s="59" t="str">
        <f>IF(SUM(D216:E216)=0,"-",SUM(D216:E216))</f>
        <v>-</v>
      </c>
      <c r="D216" s="57" t="s">
        <v>20</v>
      </c>
      <c r="E216" s="60"/>
      <c r="F216" s="35" t="s">
        <v>20</v>
      </c>
      <c r="G216" s="59" t="str">
        <f>IF(SUM(H216:I216)=0,"-",SUM(H216:I216))</f>
        <v>-</v>
      </c>
      <c r="H216" s="57" t="s">
        <v>20</v>
      </c>
      <c r="I216" s="60" t="s">
        <v>20</v>
      </c>
      <c r="J216" s="59" t="str">
        <f>IF(SUM(K216:L216)=0,"-",SUM(K216:L216))</f>
        <v>-</v>
      </c>
      <c r="K216" s="57" t="s">
        <v>20</v>
      </c>
      <c r="L216" s="57" t="s">
        <v>20</v>
      </c>
      <c r="M216" s="57" t="str">
        <f>IF(SUM(N216:O216)=0,"-",SUM(N216:O216))</f>
        <v>-</v>
      </c>
      <c r="N216" s="57" t="s">
        <v>20</v>
      </c>
      <c r="O216" s="60" t="s">
        <v>20</v>
      </c>
      <c r="P216" s="59" t="str">
        <f>IF(SUM(Q216:R216)=0,"-",SUM(Q216:R216))</f>
        <v>-</v>
      </c>
      <c r="Q216" s="57" t="s">
        <v>20</v>
      </c>
      <c r="R216" s="60" t="s">
        <v>20</v>
      </c>
      <c r="S216" s="59" t="str">
        <f>IF(SUM(T216:U216)=0,"-",SUM(T216:U216))</f>
        <v>-</v>
      </c>
      <c r="T216" s="57" t="s">
        <v>20</v>
      </c>
      <c r="U216" s="57" t="str">
        <f>IF(SUM(V216:W216)=0,"-",SUM(V216:W216))</f>
        <v>-</v>
      </c>
      <c r="V216" s="60" t="s">
        <v>20</v>
      </c>
    </row>
    <row r="217" spans="2:22" ht="14.25" customHeight="1">
      <c r="B217" s="62" t="s">
        <v>62</v>
      </c>
      <c r="C217" s="63">
        <f t="shared" ref="C217:U217" si="124">C218+C225+C232</f>
        <v>14</v>
      </c>
      <c r="D217" s="64">
        <f t="shared" si="124"/>
        <v>14</v>
      </c>
      <c r="E217" s="65">
        <f t="shared" si="124"/>
        <v>0</v>
      </c>
      <c r="F217" s="66">
        <f t="shared" si="124"/>
        <v>35</v>
      </c>
      <c r="G217" s="67">
        <f t="shared" si="124"/>
        <v>148</v>
      </c>
      <c r="H217" s="64">
        <f t="shared" si="124"/>
        <v>63</v>
      </c>
      <c r="I217" s="68">
        <f t="shared" si="124"/>
        <v>85</v>
      </c>
      <c r="J217" s="67">
        <f t="shared" si="124"/>
        <v>49</v>
      </c>
      <c r="K217" s="64">
        <f t="shared" si="124"/>
        <v>3</v>
      </c>
      <c r="L217" s="64">
        <f t="shared" si="124"/>
        <v>46</v>
      </c>
      <c r="M217" s="69">
        <f t="shared" si="124"/>
        <v>17</v>
      </c>
      <c r="N217" s="64">
        <f t="shared" si="124"/>
        <v>0</v>
      </c>
      <c r="O217" s="68">
        <f t="shared" si="124"/>
        <v>17</v>
      </c>
      <c r="P217" s="67">
        <f t="shared" si="124"/>
        <v>2</v>
      </c>
      <c r="Q217" s="64">
        <f t="shared" si="124"/>
        <v>0</v>
      </c>
      <c r="R217" s="68">
        <f t="shared" si="124"/>
        <v>2</v>
      </c>
      <c r="S217" s="67">
        <f t="shared" si="124"/>
        <v>76</v>
      </c>
      <c r="T217" s="64">
        <f t="shared" si="124"/>
        <v>35</v>
      </c>
      <c r="U217" s="64">
        <f t="shared" si="124"/>
        <v>41</v>
      </c>
      <c r="V217" s="107">
        <v>9.5</v>
      </c>
    </row>
    <row r="218" spans="2:22" ht="14.25" customHeight="1">
      <c r="B218" s="29" t="s">
        <v>19</v>
      </c>
      <c r="C218" s="82">
        <f t="shared" ref="C218:C224" si="125">IF(SUM(D218:E218)=0,"-",SUM(D218:E218))</f>
        <v>5</v>
      </c>
      <c r="D218" s="51">
        <f>SUM(D219:D224)</f>
        <v>5</v>
      </c>
      <c r="E218" s="50">
        <f>SUM(E219:E224)</f>
        <v>0</v>
      </c>
      <c r="F218" s="94">
        <f>SUM(F219:F224)</f>
        <v>11</v>
      </c>
      <c r="G218" s="82">
        <f t="shared" ref="G218:G224" si="126">IF(SUM(H218:I218)=0,"-",SUM(H218:I218))</f>
        <v>41</v>
      </c>
      <c r="H218" s="51">
        <f>SUM(H219:H224)</f>
        <v>18</v>
      </c>
      <c r="I218" s="50">
        <f>SUM(I219:I224)</f>
        <v>23</v>
      </c>
      <c r="J218" s="82">
        <f t="shared" ref="J218:J224" si="127">IF(SUM(K218:L218)=0,"-",SUM(K218:L218))</f>
        <v>17</v>
      </c>
      <c r="K218" s="51">
        <f>SUM(K219:K224)</f>
        <v>1</v>
      </c>
      <c r="L218" s="51">
        <f>SUM(L219:L224)</f>
        <v>16</v>
      </c>
      <c r="M218" s="51">
        <f t="shared" ref="M218:M224" si="128">IF(SUM(N218:O218)=0,"-",SUM(N218:O218))</f>
        <v>9</v>
      </c>
      <c r="N218" s="51">
        <f t="shared" ref="N218:U218" si="129">SUM(N219:N224)</f>
        <v>0</v>
      </c>
      <c r="O218" s="50">
        <f t="shared" si="129"/>
        <v>9</v>
      </c>
      <c r="P218" s="82">
        <f t="shared" si="129"/>
        <v>1</v>
      </c>
      <c r="Q218" s="51">
        <f t="shared" si="129"/>
        <v>0</v>
      </c>
      <c r="R218" s="50">
        <f t="shared" si="129"/>
        <v>1</v>
      </c>
      <c r="S218" s="82">
        <f t="shared" si="129"/>
        <v>24</v>
      </c>
      <c r="T218" s="51">
        <f t="shared" si="129"/>
        <v>11</v>
      </c>
      <c r="U218" s="51">
        <f t="shared" si="129"/>
        <v>13</v>
      </c>
      <c r="V218" s="83" t="s">
        <v>20</v>
      </c>
    </row>
    <row r="219" spans="2:22" ht="13.5" hidden="1" customHeight="1">
      <c r="B219" s="29" t="s">
        <v>30</v>
      </c>
      <c r="C219" s="82">
        <f t="shared" si="125"/>
        <v>1</v>
      </c>
      <c r="D219" s="51">
        <v>1</v>
      </c>
      <c r="E219" s="84"/>
      <c r="F219" s="95">
        <v>3</v>
      </c>
      <c r="G219" s="82">
        <f t="shared" si="126"/>
        <v>14</v>
      </c>
      <c r="H219" s="51">
        <v>6</v>
      </c>
      <c r="I219" s="83">
        <v>8</v>
      </c>
      <c r="J219" s="82">
        <f t="shared" si="127"/>
        <v>4</v>
      </c>
      <c r="K219" s="51">
        <v>0</v>
      </c>
      <c r="L219" s="51">
        <v>4</v>
      </c>
      <c r="M219" s="51">
        <f t="shared" si="128"/>
        <v>3</v>
      </c>
      <c r="N219" s="51">
        <v>0</v>
      </c>
      <c r="O219" s="83">
        <v>3</v>
      </c>
      <c r="P219" s="82" t="str">
        <f t="shared" ref="P219:P224" si="130">IF(SUM(Q219:R219)=0,"-",SUM(Q219:R219))</f>
        <v>-</v>
      </c>
      <c r="Q219" s="51">
        <v>0</v>
      </c>
      <c r="R219" s="83">
        <v>0</v>
      </c>
      <c r="S219" s="82">
        <f t="shared" ref="S219:S224" si="131">IF(SUM(T219:U219)=0,"-",SUM(T219:U219))</f>
        <v>8</v>
      </c>
      <c r="T219" s="51">
        <v>3</v>
      </c>
      <c r="U219" s="51">
        <v>5</v>
      </c>
      <c r="V219" s="85" t="s">
        <v>20</v>
      </c>
    </row>
    <row r="220" spans="2:22" ht="13.5" hidden="1" customHeight="1">
      <c r="B220" s="29" t="s">
        <v>31</v>
      </c>
      <c r="C220" s="82">
        <f t="shared" si="125"/>
        <v>1</v>
      </c>
      <c r="D220" s="51">
        <v>1</v>
      </c>
      <c r="E220" s="84"/>
      <c r="F220" s="95">
        <v>3</v>
      </c>
      <c r="G220" s="82">
        <f t="shared" si="126"/>
        <v>13</v>
      </c>
      <c r="H220" s="51">
        <v>7</v>
      </c>
      <c r="I220" s="83">
        <v>6</v>
      </c>
      <c r="J220" s="82">
        <f t="shared" si="127"/>
        <v>7</v>
      </c>
      <c r="K220" s="51">
        <v>1</v>
      </c>
      <c r="L220" s="51">
        <v>6</v>
      </c>
      <c r="M220" s="51">
        <f t="shared" si="128"/>
        <v>2</v>
      </c>
      <c r="N220" s="51">
        <v>0</v>
      </c>
      <c r="O220" s="83">
        <v>2</v>
      </c>
      <c r="P220" s="82" t="str">
        <f t="shared" si="130"/>
        <v>-</v>
      </c>
      <c r="Q220" s="51">
        <v>0</v>
      </c>
      <c r="R220" s="83">
        <v>0</v>
      </c>
      <c r="S220" s="82">
        <f t="shared" si="131"/>
        <v>13</v>
      </c>
      <c r="T220" s="51">
        <v>6</v>
      </c>
      <c r="U220" s="51">
        <v>7</v>
      </c>
      <c r="V220" s="85" t="s">
        <v>20</v>
      </c>
    </row>
    <row r="221" spans="2:22" ht="13.5" hidden="1" customHeight="1">
      <c r="B221" s="29" t="s">
        <v>33</v>
      </c>
      <c r="C221" s="82">
        <f t="shared" si="125"/>
        <v>1</v>
      </c>
      <c r="D221" s="51">
        <v>1</v>
      </c>
      <c r="E221" s="84"/>
      <c r="F221" s="95">
        <v>1</v>
      </c>
      <c r="G221" s="82">
        <f t="shared" si="126"/>
        <v>6</v>
      </c>
      <c r="H221" s="51">
        <v>2</v>
      </c>
      <c r="I221" s="83">
        <v>4</v>
      </c>
      <c r="J221" s="82">
        <f t="shared" si="127"/>
        <v>1</v>
      </c>
      <c r="K221" s="51">
        <v>0</v>
      </c>
      <c r="L221" s="51">
        <v>1</v>
      </c>
      <c r="M221" s="51">
        <f t="shared" si="128"/>
        <v>1</v>
      </c>
      <c r="N221" s="51">
        <v>0</v>
      </c>
      <c r="O221" s="83">
        <v>1</v>
      </c>
      <c r="P221" s="82">
        <f t="shared" si="130"/>
        <v>1</v>
      </c>
      <c r="Q221" s="51">
        <v>0</v>
      </c>
      <c r="R221" s="83">
        <v>1</v>
      </c>
      <c r="S221" s="82">
        <f t="shared" si="131"/>
        <v>1</v>
      </c>
      <c r="T221" s="51">
        <v>1</v>
      </c>
      <c r="U221" s="51">
        <v>0</v>
      </c>
      <c r="V221" s="85" t="s">
        <v>20</v>
      </c>
    </row>
    <row r="222" spans="2:22" ht="13.5" hidden="1" customHeight="1">
      <c r="B222" s="29" t="s">
        <v>32</v>
      </c>
      <c r="C222" s="82">
        <f t="shared" si="125"/>
        <v>1</v>
      </c>
      <c r="D222" s="51">
        <v>1</v>
      </c>
      <c r="E222" s="84"/>
      <c r="F222" s="95">
        <v>2</v>
      </c>
      <c r="G222" s="82">
        <f t="shared" si="126"/>
        <v>4</v>
      </c>
      <c r="H222" s="51">
        <v>1</v>
      </c>
      <c r="I222" s="83">
        <v>3</v>
      </c>
      <c r="J222" s="82">
        <f t="shared" si="127"/>
        <v>2</v>
      </c>
      <c r="K222" s="51">
        <v>0</v>
      </c>
      <c r="L222" s="51">
        <v>2</v>
      </c>
      <c r="M222" s="51">
        <f t="shared" si="128"/>
        <v>1</v>
      </c>
      <c r="N222" s="51">
        <v>0</v>
      </c>
      <c r="O222" s="83">
        <v>1</v>
      </c>
      <c r="P222" s="82" t="str">
        <f t="shared" si="130"/>
        <v>-</v>
      </c>
      <c r="Q222" s="51">
        <v>0</v>
      </c>
      <c r="R222" s="83">
        <v>0</v>
      </c>
      <c r="S222" s="82">
        <f t="shared" si="131"/>
        <v>2</v>
      </c>
      <c r="T222" s="51">
        <v>1</v>
      </c>
      <c r="U222" s="51">
        <v>1</v>
      </c>
      <c r="V222" s="85" t="s">
        <v>20</v>
      </c>
    </row>
    <row r="223" spans="2:22" ht="13.5" hidden="1" customHeight="1">
      <c r="B223" s="29" t="s">
        <v>56</v>
      </c>
      <c r="C223" s="82">
        <f t="shared" si="125"/>
        <v>1</v>
      </c>
      <c r="D223" s="51">
        <v>1</v>
      </c>
      <c r="E223" s="84"/>
      <c r="F223" s="95">
        <v>2</v>
      </c>
      <c r="G223" s="82">
        <f t="shared" si="126"/>
        <v>4</v>
      </c>
      <c r="H223" s="51">
        <v>2</v>
      </c>
      <c r="I223" s="83">
        <v>2</v>
      </c>
      <c r="J223" s="82">
        <f t="shared" si="127"/>
        <v>3</v>
      </c>
      <c r="K223" s="51">
        <v>0</v>
      </c>
      <c r="L223" s="51">
        <v>3</v>
      </c>
      <c r="M223" s="51">
        <f t="shared" si="128"/>
        <v>2</v>
      </c>
      <c r="N223" s="51">
        <v>0</v>
      </c>
      <c r="O223" s="83">
        <v>2</v>
      </c>
      <c r="P223" s="82" t="str">
        <f t="shared" si="130"/>
        <v>-</v>
      </c>
      <c r="Q223" s="51">
        <v>0</v>
      </c>
      <c r="R223" s="83">
        <v>0</v>
      </c>
      <c r="S223" s="82" t="str">
        <f t="shared" si="131"/>
        <v>-</v>
      </c>
      <c r="T223" s="51">
        <v>0</v>
      </c>
      <c r="U223" s="51">
        <v>0</v>
      </c>
      <c r="V223" s="85" t="s">
        <v>20</v>
      </c>
    </row>
    <row r="224" spans="2:22" ht="13.5" hidden="1" customHeight="1">
      <c r="B224" s="29" t="s">
        <v>34</v>
      </c>
      <c r="C224" s="82" t="str">
        <f t="shared" si="125"/>
        <v>-</v>
      </c>
      <c r="D224" s="51"/>
      <c r="E224" s="84"/>
      <c r="F224" s="95" t="s">
        <v>20</v>
      </c>
      <c r="G224" s="82" t="str">
        <f t="shared" si="126"/>
        <v>-</v>
      </c>
      <c r="H224" s="51"/>
      <c r="I224" s="83"/>
      <c r="J224" s="82" t="str">
        <f t="shared" si="127"/>
        <v>-</v>
      </c>
      <c r="K224" s="51"/>
      <c r="L224" s="51"/>
      <c r="M224" s="51" t="str">
        <f t="shared" si="128"/>
        <v>-</v>
      </c>
      <c r="N224" s="51"/>
      <c r="O224" s="83"/>
      <c r="P224" s="82" t="str">
        <f t="shared" si="130"/>
        <v>-</v>
      </c>
      <c r="Q224" s="51"/>
      <c r="R224" s="83"/>
      <c r="S224" s="82" t="str">
        <f t="shared" si="131"/>
        <v>-</v>
      </c>
      <c r="T224" s="51"/>
      <c r="U224" s="51"/>
      <c r="V224" s="85" t="s">
        <v>20</v>
      </c>
    </row>
    <row r="225" spans="2:22" ht="14.25" customHeight="1">
      <c r="B225" s="29" t="s">
        <v>21</v>
      </c>
      <c r="C225" s="82">
        <f>SUM(C226:C231)</f>
        <v>5</v>
      </c>
      <c r="D225" s="51">
        <f>SUM(D226:D231)</f>
        <v>5</v>
      </c>
      <c r="E225" s="50">
        <v>0</v>
      </c>
      <c r="F225" s="94">
        <f t="shared" ref="F225:U225" si="132">SUM(F226:F231)</f>
        <v>12</v>
      </c>
      <c r="G225" s="82">
        <f t="shared" si="132"/>
        <v>60</v>
      </c>
      <c r="H225" s="51">
        <f t="shared" si="132"/>
        <v>23</v>
      </c>
      <c r="I225" s="50">
        <f t="shared" si="132"/>
        <v>37</v>
      </c>
      <c r="J225" s="82">
        <f t="shared" si="132"/>
        <v>20</v>
      </c>
      <c r="K225" s="51">
        <f t="shared" si="132"/>
        <v>2</v>
      </c>
      <c r="L225" s="51">
        <f t="shared" si="132"/>
        <v>18</v>
      </c>
      <c r="M225" s="51">
        <f t="shared" si="132"/>
        <v>5</v>
      </c>
      <c r="N225" s="51">
        <f t="shared" si="132"/>
        <v>0</v>
      </c>
      <c r="O225" s="50">
        <f t="shared" si="132"/>
        <v>5</v>
      </c>
      <c r="P225" s="82">
        <f t="shared" si="132"/>
        <v>1</v>
      </c>
      <c r="Q225" s="51">
        <f t="shared" si="132"/>
        <v>0</v>
      </c>
      <c r="R225" s="50">
        <f t="shared" si="132"/>
        <v>1</v>
      </c>
      <c r="S225" s="82">
        <f t="shared" si="132"/>
        <v>27</v>
      </c>
      <c r="T225" s="51">
        <f t="shared" si="132"/>
        <v>14</v>
      </c>
      <c r="U225" s="51">
        <f t="shared" si="132"/>
        <v>13</v>
      </c>
      <c r="V225" s="83" t="s">
        <v>20</v>
      </c>
    </row>
    <row r="226" spans="2:22" ht="13.5" hidden="1" customHeight="1">
      <c r="B226" s="29" t="s">
        <v>35</v>
      </c>
      <c r="C226" s="82">
        <f t="shared" ref="C226:C231" si="133">IF(SUM(D226:E226)=0,"-",SUM(D226:E226))</f>
        <v>1</v>
      </c>
      <c r="D226" s="51">
        <v>1</v>
      </c>
      <c r="E226" s="84"/>
      <c r="F226" s="95">
        <v>1</v>
      </c>
      <c r="G226" s="82">
        <f t="shared" ref="G226:G231" si="134">IF(SUM(H226:I226)=0,"-",SUM(H226:I226))</f>
        <v>2</v>
      </c>
      <c r="H226" s="51">
        <v>0</v>
      </c>
      <c r="I226" s="83">
        <v>2</v>
      </c>
      <c r="J226" s="82">
        <f t="shared" ref="J226:J231" si="135">IF(SUM(K226:L226)=0,"-",SUM(K226:L226))</f>
        <v>1</v>
      </c>
      <c r="K226" s="51">
        <v>1</v>
      </c>
      <c r="L226" s="51">
        <v>0</v>
      </c>
      <c r="M226" s="86">
        <f t="shared" ref="M226:M231" si="136">IF(SUM(N226:O226)=0,"-",SUM(N226:O226))</f>
        <v>2</v>
      </c>
      <c r="N226" s="51">
        <v>0</v>
      </c>
      <c r="O226" s="83">
        <v>2</v>
      </c>
      <c r="P226" s="82" t="str">
        <f t="shared" ref="P226:P231" si="137">IF(SUM(Q226:R226)=0,"-",SUM(Q226:R226))</f>
        <v>-</v>
      </c>
      <c r="Q226" s="51">
        <v>0</v>
      </c>
      <c r="R226" s="83">
        <v>0</v>
      </c>
      <c r="S226" s="82">
        <f t="shared" ref="S226:S231" si="138">IF(SUM(T226:U226)=0,"-",SUM(T226:U226))</f>
        <v>7</v>
      </c>
      <c r="T226" s="51">
        <v>3</v>
      </c>
      <c r="U226" s="51">
        <v>4</v>
      </c>
      <c r="V226" s="85" t="s">
        <v>20</v>
      </c>
    </row>
    <row r="227" spans="2:22" ht="13.5" hidden="1" customHeight="1">
      <c r="B227" s="29" t="s">
        <v>36</v>
      </c>
      <c r="C227" s="82" t="str">
        <f t="shared" si="133"/>
        <v>-</v>
      </c>
      <c r="D227" s="51"/>
      <c r="E227" s="84"/>
      <c r="F227" s="95" t="s">
        <v>20</v>
      </c>
      <c r="G227" s="82" t="str">
        <f t="shared" si="134"/>
        <v>-</v>
      </c>
      <c r="H227" s="51"/>
      <c r="I227" s="83"/>
      <c r="J227" s="82" t="str">
        <f t="shared" si="135"/>
        <v>-</v>
      </c>
      <c r="K227" s="51"/>
      <c r="L227" s="51"/>
      <c r="M227" s="51" t="str">
        <f t="shared" si="136"/>
        <v>-</v>
      </c>
      <c r="N227" s="51"/>
      <c r="O227" s="83"/>
      <c r="P227" s="82" t="str">
        <f t="shared" si="137"/>
        <v>-</v>
      </c>
      <c r="Q227" s="51"/>
      <c r="R227" s="83"/>
      <c r="S227" s="82" t="str">
        <f t="shared" si="138"/>
        <v>-</v>
      </c>
      <c r="T227" s="51"/>
      <c r="U227" s="51"/>
      <c r="V227" s="85" t="s">
        <v>20</v>
      </c>
    </row>
    <row r="228" spans="2:22" ht="13.5" hidden="1" customHeight="1">
      <c r="B228" s="29" t="s">
        <v>37</v>
      </c>
      <c r="C228" s="82">
        <f t="shared" si="133"/>
        <v>1</v>
      </c>
      <c r="D228" s="51">
        <v>1</v>
      </c>
      <c r="E228" s="84"/>
      <c r="F228" s="95">
        <v>3</v>
      </c>
      <c r="G228" s="82">
        <f t="shared" si="134"/>
        <v>9</v>
      </c>
      <c r="H228" s="51">
        <v>2</v>
      </c>
      <c r="I228" s="83">
        <v>7</v>
      </c>
      <c r="J228" s="82">
        <f t="shared" si="135"/>
        <v>3</v>
      </c>
      <c r="K228" s="51">
        <v>0</v>
      </c>
      <c r="L228" s="51">
        <v>3</v>
      </c>
      <c r="M228" s="51">
        <f t="shared" si="136"/>
        <v>1</v>
      </c>
      <c r="N228" s="51">
        <v>0</v>
      </c>
      <c r="O228" s="83">
        <v>1</v>
      </c>
      <c r="P228" s="82" t="str">
        <f t="shared" si="137"/>
        <v>-</v>
      </c>
      <c r="Q228" s="51">
        <v>0</v>
      </c>
      <c r="R228" s="83">
        <v>0</v>
      </c>
      <c r="S228" s="82">
        <f t="shared" si="138"/>
        <v>4</v>
      </c>
      <c r="T228" s="51">
        <v>2</v>
      </c>
      <c r="U228" s="51">
        <v>2</v>
      </c>
      <c r="V228" s="85" t="s">
        <v>20</v>
      </c>
    </row>
    <row r="229" spans="2:22" ht="13.5" hidden="1" customHeight="1">
      <c r="B229" s="29" t="s">
        <v>38</v>
      </c>
      <c r="C229" s="82">
        <f t="shared" si="133"/>
        <v>1</v>
      </c>
      <c r="D229" s="51">
        <v>1</v>
      </c>
      <c r="E229" s="84"/>
      <c r="F229" s="95">
        <v>2</v>
      </c>
      <c r="G229" s="82">
        <f t="shared" si="134"/>
        <v>3</v>
      </c>
      <c r="H229" s="51">
        <v>0</v>
      </c>
      <c r="I229" s="83">
        <v>3</v>
      </c>
      <c r="J229" s="82">
        <f t="shared" si="135"/>
        <v>4</v>
      </c>
      <c r="K229" s="51">
        <v>0</v>
      </c>
      <c r="L229" s="51">
        <v>4</v>
      </c>
      <c r="M229" s="51">
        <f t="shared" si="136"/>
        <v>1</v>
      </c>
      <c r="N229" s="51">
        <v>0</v>
      </c>
      <c r="O229" s="83">
        <v>1</v>
      </c>
      <c r="P229" s="82" t="str">
        <f t="shared" si="137"/>
        <v>-</v>
      </c>
      <c r="Q229" s="51">
        <v>0</v>
      </c>
      <c r="R229" s="83">
        <v>0</v>
      </c>
      <c r="S229" s="82" t="str">
        <f t="shared" si="138"/>
        <v>-</v>
      </c>
      <c r="T229" s="51">
        <v>0</v>
      </c>
      <c r="U229" s="51">
        <v>0</v>
      </c>
      <c r="V229" s="85" t="s">
        <v>20</v>
      </c>
    </row>
    <row r="230" spans="2:22" ht="13.5" hidden="1" customHeight="1">
      <c r="B230" s="29" t="s">
        <v>39</v>
      </c>
      <c r="C230" s="82">
        <f t="shared" si="133"/>
        <v>1</v>
      </c>
      <c r="D230" s="51">
        <v>1</v>
      </c>
      <c r="E230" s="84"/>
      <c r="F230" s="95">
        <v>3</v>
      </c>
      <c r="G230" s="82">
        <f t="shared" si="134"/>
        <v>7</v>
      </c>
      <c r="H230" s="51">
        <v>3</v>
      </c>
      <c r="I230" s="83">
        <v>4</v>
      </c>
      <c r="J230" s="82">
        <f t="shared" si="135"/>
        <v>4</v>
      </c>
      <c r="K230" s="51">
        <v>0</v>
      </c>
      <c r="L230" s="51">
        <v>4</v>
      </c>
      <c r="M230" s="51">
        <f t="shared" si="136"/>
        <v>1</v>
      </c>
      <c r="N230" s="51">
        <v>0</v>
      </c>
      <c r="O230" s="83">
        <v>1</v>
      </c>
      <c r="P230" s="82" t="str">
        <f t="shared" si="137"/>
        <v>-</v>
      </c>
      <c r="Q230" s="51">
        <v>0</v>
      </c>
      <c r="R230" s="83">
        <v>0</v>
      </c>
      <c r="S230" s="82">
        <f t="shared" si="138"/>
        <v>7</v>
      </c>
      <c r="T230" s="51">
        <v>3</v>
      </c>
      <c r="U230" s="51">
        <v>4</v>
      </c>
      <c r="V230" s="85" t="s">
        <v>20</v>
      </c>
    </row>
    <row r="231" spans="2:22" ht="13.5" hidden="1" customHeight="1">
      <c r="B231" s="29" t="s">
        <v>41</v>
      </c>
      <c r="C231" s="82">
        <f t="shared" si="133"/>
        <v>1</v>
      </c>
      <c r="D231" s="51">
        <v>1</v>
      </c>
      <c r="E231" s="84"/>
      <c r="F231" s="29">
        <v>3</v>
      </c>
      <c r="G231" s="82">
        <f t="shared" si="134"/>
        <v>39</v>
      </c>
      <c r="H231" s="51">
        <v>18</v>
      </c>
      <c r="I231" s="83">
        <v>21</v>
      </c>
      <c r="J231" s="82">
        <f t="shared" si="135"/>
        <v>8</v>
      </c>
      <c r="K231" s="51">
        <v>1</v>
      </c>
      <c r="L231" s="51">
        <v>7</v>
      </c>
      <c r="M231" s="51" t="str">
        <f t="shared" si="136"/>
        <v>-</v>
      </c>
      <c r="N231" s="51">
        <v>0</v>
      </c>
      <c r="O231" s="83">
        <v>0</v>
      </c>
      <c r="P231" s="82">
        <f t="shared" si="137"/>
        <v>1</v>
      </c>
      <c r="Q231" s="51">
        <v>0</v>
      </c>
      <c r="R231" s="83">
        <v>1</v>
      </c>
      <c r="S231" s="82">
        <f t="shared" si="138"/>
        <v>9</v>
      </c>
      <c r="T231" s="51">
        <v>6</v>
      </c>
      <c r="U231" s="51">
        <v>3</v>
      </c>
      <c r="V231" s="85" t="s">
        <v>20</v>
      </c>
    </row>
    <row r="232" spans="2:22" ht="14.25" customHeight="1">
      <c r="B232" s="29" t="s">
        <v>23</v>
      </c>
      <c r="C232" s="82">
        <f>SUM(C233:C236)</f>
        <v>4</v>
      </c>
      <c r="D232" s="51">
        <f>SUM(D233:D236)</f>
        <v>4</v>
      </c>
      <c r="E232" s="50">
        <v>0</v>
      </c>
      <c r="F232" s="53">
        <f t="shared" ref="F232:U232" si="139">SUM(F233:F236)</f>
        <v>12</v>
      </c>
      <c r="G232" s="82">
        <f t="shared" si="139"/>
        <v>47</v>
      </c>
      <c r="H232" s="51">
        <f t="shared" si="139"/>
        <v>22</v>
      </c>
      <c r="I232" s="50">
        <f>SUM(I233:I236)</f>
        <v>25</v>
      </c>
      <c r="J232" s="82">
        <f t="shared" si="139"/>
        <v>12</v>
      </c>
      <c r="K232" s="51">
        <f t="shared" si="139"/>
        <v>0</v>
      </c>
      <c r="L232" s="51">
        <f t="shared" si="139"/>
        <v>12</v>
      </c>
      <c r="M232" s="51">
        <f t="shared" si="139"/>
        <v>3</v>
      </c>
      <c r="N232" s="51">
        <f t="shared" si="139"/>
        <v>0</v>
      </c>
      <c r="O232" s="50">
        <f t="shared" si="139"/>
        <v>3</v>
      </c>
      <c r="P232" s="82">
        <f t="shared" si="139"/>
        <v>0</v>
      </c>
      <c r="Q232" s="51">
        <f t="shared" si="139"/>
        <v>0</v>
      </c>
      <c r="R232" s="50">
        <f t="shared" si="139"/>
        <v>0</v>
      </c>
      <c r="S232" s="82">
        <f t="shared" si="139"/>
        <v>25</v>
      </c>
      <c r="T232" s="51">
        <f t="shared" si="139"/>
        <v>10</v>
      </c>
      <c r="U232" s="51">
        <f t="shared" si="139"/>
        <v>15</v>
      </c>
      <c r="V232" s="83" t="s">
        <v>20</v>
      </c>
    </row>
    <row r="233" spans="2:22" ht="13.5" hidden="1" customHeight="1">
      <c r="B233" s="29" t="s">
        <v>42</v>
      </c>
      <c r="C233" s="82">
        <f>IF(SUM(D233:E233)=0,"-",SUM(D233:E233))</f>
        <v>1</v>
      </c>
      <c r="D233" s="51">
        <v>1</v>
      </c>
      <c r="E233" s="84"/>
      <c r="F233" s="29">
        <v>4</v>
      </c>
      <c r="G233" s="82">
        <f>IF(SUM(H233:I233)=0,"-",SUM(H233:I233))</f>
        <v>24</v>
      </c>
      <c r="H233" s="51">
        <v>14</v>
      </c>
      <c r="I233" s="83">
        <v>10</v>
      </c>
      <c r="J233" s="82">
        <f>IF(SUM(K233:L233)=0,"-",SUM(K233:L233))</f>
        <v>2</v>
      </c>
      <c r="K233" s="51">
        <v>0</v>
      </c>
      <c r="L233" s="51">
        <v>2</v>
      </c>
      <c r="M233" s="51">
        <f>IF(SUM(N233:O233)=0,"-",SUM(N233:O233))</f>
        <v>1</v>
      </c>
      <c r="N233" s="51">
        <v>0</v>
      </c>
      <c r="O233" s="83">
        <v>1</v>
      </c>
      <c r="P233" s="82" t="str">
        <f>IF(SUM(Q233:R233)=0,"-",SUM(Q233:R233))</f>
        <v>-</v>
      </c>
      <c r="Q233" s="51">
        <v>0</v>
      </c>
      <c r="R233" s="83">
        <v>0</v>
      </c>
      <c r="S233" s="82">
        <f>IF(SUM(T233:U233)=0,"-",SUM(T233:U233))</f>
        <v>10</v>
      </c>
      <c r="T233" s="51">
        <v>4</v>
      </c>
      <c r="U233" s="51">
        <v>6</v>
      </c>
      <c r="V233" s="85" t="s">
        <v>20</v>
      </c>
    </row>
    <row r="234" spans="2:22" ht="13.5" hidden="1" customHeight="1">
      <c r="B234" s="29" t="s">
        <v>43</v>
      </c>
      <c r="C234" s="82">
        <f>IF(SUM(D234:E234)=0,"-",SUM(D234:E234))</f>
        <v>1</v>
      </c>
      <c r="D234" s="51">
        <v>1</v>
      </c>
      <c r="E234" s="84"/>
      <c r="F234" s="29">
        <v>3</v>
      </c>
      <c r="G234" s="82">
        <f>IF(SUM(H234:I234)=0,"-",SUM(H234:I234))</f>
        <v>6</v>
      </c>
      <c r="H234" s="51">
        <v>1</v>
      </c>
      <c r="I234" s="83">
        <v>5</v>
      </c>
      <c r="J234" s="82">
        <f>IF(SUM(K234:L234)=0,"-",SUM(K234:L234))</f>
        <v>6</v>
      </c>
      <c r="K234" s="51">
        <v>0</v>
      </c>
      <c r="L234" s="51">
        <v>6</v>
      </c>
      <c r="M234" s="51" t="str">
        <f>IF(SUM(N234:O234)=0,"-",SUM(N234:O234))</f>
        <v>-</v>
      </c>
      <c r="N234" s="51">
        <v>0</v>
      </c>
      <c r="O234" s="83">
        <v>0</v>
      </c>
      <c r="P234" s="82" t="str">
        <f>IF(SUM(Q234:R234)=0,"-",SUM(Q234:R234))</f>
        <v>-</v>
      </c>
      <c r="Q234" s="51">
        <v>0</v>
      </c>
      <c r="R234" s="83">
        <v>0</v>
      </c>
      <c r="S234" s="82">
        <f>IF(SUM(T234:U234)=0,"-",SUM(T234:U234))</f>
        <v>1</v>
      </c>
      <c r="T234" s="51">
        <v>0</v>
      </c>
      <c r="U234" s="51">
        <v>1</v>
      </c>
      <c r="V234" s="85" t="s">
        <v>20</v>
      </c>
    </row>
    <row r="235" spans="2:22" ht="13.5" hidden="1" customHeight="1">
      <c r="B235" s="29" t="s">
        <v>44</v>
      </c>
      <c r="C235" s="82">
        <f>IF(SUM(D235:E235)=0,"-",SUM(D235:E235))</f>
        <v>1</v>
      </c>
      <c r="D235" s="51">
        <v>1</v>
      </c>
      <c r="E235" s="84"/>
      <c r="F235" s="29">
        <v>2</v>
      </c>
      <c r="G235" s="82">
        <f>IF(SUM(H235:I235)=0,"-",SUM(H235:I235))</f>
        <v>3</v>
      </c>
      <c r="H235" s="51">
        <v>1</v>
      </c>
      <c r="I235" s="83">
        <v>2</v>
      </c>
      <c r="J235" s="82">
        <f>IF(SUM(K235:L235)=0,"-",SUM(K235:L235))</f>
        <v>2</v>
      </c>
      <c r="K235" s="51">
        <v>0</v>
      </c>
      <c r="L235" s="51">
        <v>2</v>
      </c>
      <c r="M235" s="51">
        <f>IF(SUM(N235:O235)=0,"-",SUM(N235:O235))</f>
        <v>1</v>
      </c>
      <c r="N235" s="51">
        <v>0</v>
      </c>
      <c r="O235" s="83">
        <v>1</v>
      </c>
      <c r="P235" s="82" t="str">
        <f>IF(SUM(Q235:R235)=0,"-",SUM(Q235:R235))</f>
        <v>-</v>
      </c>
      <c r="Q235" s="51">
        <v>0</v>
      </c>
      <c r="R235" s="83">
        <v>0</v>
      </c>
      <c r="S235" s="82" t="str">
        <f>IF(SUM(T235:U235)=0,"-",SUM(T235:U235))</f>
        <v>-</v>
      </c>
      <c r="T235" s="51">
        <v>0</v>
      </c>
      <c r="U235" s="51">
        <v>0</v>
      </c>
      <c r="V235" s="85" t="s">
        <v>20</v>
      </c>
    </row>
    <row r="236" spans="2:22" ht="13.5" hidden="1" customHeight="1">
      <c r="B236" s="29" t="s">
        <v>45</v>
      </c>
      <c r="C236" s="82">
        <f>IF(SUM(D236:E236)=0,"-",SUM(D236:E236))</f>
        <v>1</v>
      </c>
      <c r="D236" s="51">
        <v>1</v>
      </c>
      <c r="E236" s="84"/>
      <c r="F236" s="29">
        <v>3</v>
      </c>
      <c r="G236" s="82">
        <f>IF(SUM(H236:I236)=0,"-",SUM(H236:I236))</f>
        <v>14</v>
      </c>
      <c r="H236" s="51">
        <v>6</v>
      </c>
      <c r="I236" s="83">
        <v>8</v>
      </c>
      <c r="J236" s="82">
        <f>IF(SUM(K236:L236)=0,"-",SUM(K236:L236))</f>
        <v>2</v>
      </c>
      <c r="K236" s="51">
        <v>0</v>
      </c>
      <c r="L236" s="51">
        <v>2</v>
      </c>
      <c r="M236" s="51">
        <f>IF(SUM(N236:O236)=0,"-",SUM(N236:O236))</f>
        <v>1</v>
      </c>
      <c r="N236" s="51">
        <v>0</v>
      </c>
      <c r="O236" s="83">
        <v>1</v>
      </c>
      <c r="P236" s="82" t="str">
        <f>IF(SUM(Q236:R236)=0,"-",SUM(Q236:R236))</f>
        <v>-</v>
      </c>
      <c r="Q236" s="51">
        <v>0</v>
      </c>
      <c r="R236" s="83">
        <v>0</v>
      </c>
      <c r="S236" s="82">
        <f>IF(SUM(T236:U236)=0,"-",SUM(T236:U236))</f>
        <v>14</v>
      </c>
      <c r="T236" s="51">
        <v>6</v>
      </c>
      <c r="U236" s="51">
        <v>8</v>
      </c>
      <c r="V236" s="85" t="s">
        <v>20</v>
      </c>
    </row>
    <row r="237" spans="2:22" ht="14.25" customHeight="1">
      <c r="B237" s="35" t="s">
        <v>24</v>
      </c>
      <c r="C237" s="88" t="s">
        <v>20</v>
      </c>
      <c r="D237" s="57" t="s">
        <v>20</v>
      </c>
      <c r="E237" s="56" t="s">
        <v>20</v>
      </c>
      <c r="F237" s="59" t="s">
        <v>20</v>
      </c>
      <c r="G237" s="88" t="s">
        <v>20</v>
      </c>
      <c r="H237" s="57" t="s">
        <v>20</v>
      </c>
      <c r="I237" s="56" t="s">
        <v>20</v>
      </c>
      <c r="J237" s="59" t="s">
        <v>20</v>
      </c>
      <c r="K237" s="57" t="s">
        <v>20</v>
      </c>
      <c r="L237" s="57" t="s">
        <v>20</v>
      </c>
      <c r="M237" s="57" t="s">
        <v>20</v>
      </c>
      <c r="N237" s="57" t="s">
        <v>20</v>
      </c>
      <c r="O237" s="60" t="s">
        <v>20</v>
      </c>
      <c r="P237" s="57" t="s">
        <v>20</v>
      </c>
      <c r="Q237" s="57" t="s">
        <v>20</v>
      </c>
      <c r="R237" s="92" t="s">
        <v>20</v>
      </c>
      <c r="S237" s="59" t="s">
        <v>20</v>
      </c>
      <c r="T237" s="57" t="s">
        <v>20</v>
      </c>
      <c r="U237" s="57" t="s">
        <v>20</v>
      </c>
      <c r="V237" s="89" t="s">
        <v>20</v>
      </c>
    </row>
    <row r="238" spans="2:22" ht="13.5" hidden="1" customHeight="1">
      <c r="B238" s="29" t="s">
        <v>58</v>
      </c>
      <c r="C238" s="53" t="str">
        <f>IF(SUM(D238:E238)=0,"-",SUM(D238:E238))</f>
        <v>-</v>
      </c>
      <c r="D238" s="51" t="s">
        <v>20</v>
      </c>
      <c r="E238" s="54"/>
      <c r="F238" s="29" t="s">
        <v>20</v>
      </c>
      <c r="G238" s="53" t="str">
        <f>IF(SUM(H238:I238)=0,"-",SUM(H238:I238))</f>
        <v>-</v>
      </c>
      <c r="H238" s="51" t="s">
        <v>20</v>
      </c>
      <c r="I238" s="54" t="s">
        <v>20</v>
      </c>
      <c r="J238" s="53" t="str">
        <f>IF(SUM(K238:L238)=0,"-",SUM(K238:L238))</f>
        <v>-</v>
      </c>
      <c r="K238" s="51" t="s">
        <v>20</v>
      </c>
      <c r="L238" s="51" t="s">
        <v>20</v>
      </c>
      <c r="M238" s="51" t="str">
        <f>IF(SUM(N238:O238)=0,"-",SUM(N238:O238))</f>
        <v>-</v>
      </c>
      <c r="N238" s="51" t="s">
        <v>20</v>
      </c>
      <c r="O238" s="54" t="s">
        <v>20</v>
      </c>
      <c r="P238" s="53" t="str">
        <f>IF(SUM(Q238:R238)=0,"-",SUM(Q238:R238))</f>
        <v>-</v>
      </c>
      <c r="Q238" s="51" t="s">
        <v>20</v>
      </c>
      <c r="R238" s="54" t="s">
        <v>20</v>
      </c>
      <c r="S238" s="53" t="str">
        <f>IF(SUM(T238:U238)=0,"-",SUM(T238:U238))</f>
        <v>-</v>
      </c>
      <c r="T238" s="51" t="s">
        <v>20</v>
      </c>
      <c r="U238" s="51" t="str">
        <f>IF(SUM(V238:W238)=0,"-",SUM(V238:W238))</f>
        <v>-</v>
      </c>
      <c r="V238" s="54" t="s">
        <v>20</v>
      </c>
    </row>
    <row r="239" spans="2:22" ht="13.5" hidden="1" customHeight="1">
      <c r="B239" s="29" t="s">
        <v>59</v>
      </c>
      <c r="C239" s="53" t="str">
        <f>IF(SUM(D239:E239)=0,"-",SUM(D239:E239))</f>
        <v>-</v>
      </c>
      <c r="D239" s="51" t="s">
        <v>20</v>
      </c>
      <c r="E239" s="54"/>
      <c r="F239" s="29" t="s">
        <v>20</v>
      </c>
      <c r="G239" s="53" t="str">
        <f>IF(SUM(H239:I239)=0,"-",SUM(H239:I239))</f>
        <v>-</v>
      </c>
      <c r="H239" s="51" t="s">
        <v>20</v>
      </c>
      <c r="I239" s="54" t="s">
        <v>20</v>
      </c>
      <c r="J239" s="53" t="str">
        <f>IF(SUM(K239:L239)=0,"-",SUM(K239:L239))</f>
        <v>-</v>
      </c>
      <c r="K239" s="51" t="s">
        <v>20</v>
      </c>
      <c r="L239" s="51" t="s">
        <v>20</v>
      </c>
      <c r="M239" s="51" t="str">
        <f>IF(SUM(N239:O239)=0,"-",SUM(N239:O239))</f>
        <v>-</v>
      </c>
      <c r="N239" s="51" t="s">
        <v>20</v>
      </c>
      <c r="O239" s="54" t="s">
        <v>20</v>
      </c>
      <c r="P239" s="53" t="str">
        <f>IF(SUM(Q239:R239)=0,"-",SUM(Q239:R239))</f>
        <v>-</v>
      </c>
      <c r="Q239" s="51" t="s">
        <v>20</v>
      </c>
      <c r="R239" s="54" t="s">
        <v>20</v>
      </c>
      <c r="S239" s="53" t="str">
        <f>IF(SUM(T239:U239)=0,"-",SUM(T239:U239))</f>
        <v>-</v>
      </c>
      <c r="T239" s="51" t="s">
        <v>20</v>
      </c>
      <c r="U239" s="51" t="str">
        <f>IF(SUM(V239:W239)=0,"-",SUM(V239:W239))</f>
        <v>-</v>
      </c>
      <c r="V239" s="54" t="s">
        <v>20</v>
      </c>
    </row>
    <row r="240" spans="2:22" ht="13.5" hidden="1" customHeight="1">
      <c r="B240" s="35" t="s">
        <v>60</v>
      </c>
      <c r="C240" s="59" t="str">
        <f>IF(SUM(D240:E240)=0,"-",SUM(D240:E240))</f>
        <v>-</v>
      </c>
      <c r="D240" s="57" t="s">
        <v>20</v>
      </c>
      <c r="E240" s="60"/>
      <c r="F240" s="35" t="s">
        <v>20</v>
      </c>
      <c r="G240" s="59" t="str">
        <f>IF(SUM(H240:I240)=0,"-",SUM(H240:I240))</f>
        <v>-</v>
      </c>
      <c r="H240" s="57" t="s">
        <v>20</v>
      </c>
      <c r="I240" s="60" t="s">
        <v>20</v>
      </c>
      <c r="J240" s="59" t="str">
        <f>IF(SUM(K240:L240)=0,"-",SUM(K240:L240))</f>
        <v>-</v>
      </c>
      <c r="K240" s="57" t="s">
        <v>20</v>
      </c>
      <c r="L240" s="57" t="s">
        <v>20</v>
      </c>
      <c r="M240" s="57" t="str">
        <f>IF(SUM(N240:O240)=0,"-",SUM(N240:O240))</f>
        <v>-</v>
      </c>
      <c r="N240" s="57" t="s">
        <v>20</v>
      </c>
      <c r="O240" s="60" t="s">
        <v>20</v>
      </c>
      <c r="P240" s="59" t="str">
        <f>IF(SUM(Q240:R240)=0,"-",SUM(Q240:R240))</f>
        <v>-</v>
      </c>
      <c r="Q240" s="57" t="s">
        <v>20</v>
      </c>
      <c r="R240" s="60" t="s">
        <v>20</v>
      </c>
      <c r="S240" s="59" t="str">
        <f>IF(SUM(T240:U240)=0,"-",SUM(T240:U240))</f>
        <v>-</v>
      </c>
      <c r="T240" s="57" t="s">
        <v>20</v>
      </c>
      <c r="U240" s="57" t="str">
        <f>IF(SUM(V240:W240)=0,"-",SUM(V240:W240))</f>
        <v>-</v>
      </c>
      <c r="V240" s="60" t="s">
        <v>20</v>
      </c>
    </row>
    <row r="241" spans="2:22" ht="14.25" customHeight="1">
      <c r="B241" s="62" t="s">
        <v>63</v>
      </c>
      <c r="C241" s="63">
        <f>C242+C249+C256</f>
        <v>12</v>
      </c>
      <c r="D241" s="64">
        <f t="shared" ref="D241:U241" si="140">D242+D249+D256</f>
        <v>12</v>
      </c>
      <c r="E241" s="65">
        <f t="shared" si="140"/>
        <v>0</v>
      </c>
      <c r="F241" s="66">
        <f t="shared" si="140"/>
        <v>34</v>
      </c>
      <c r="G241" s="67">
        <f>G242+G249+G256</f>
        <v>114</v>
      </c>
      <c r="H241" s="64">
        <f t="shared" si="140"/>
        <v>51</v>
      </c>
      <c r="I241" s="68">
        <f t="shared" si="140"/>
        <v>63</v>
      </c>
      <c r="J241" s="67">
        <f t="shared" si="140"/>
        <v>53</v>
      </c>
      <c r="K241" s="64">
        <f t="shared" si="140"/>
        <v>2</v>
      </c>
      <c r="L241" s="64">
        <f t="shared" si="140"/>
        <v>51</v>
      </c>
      <c r="M241" s="69">
        <f>M242+M249+M256</f>
        <v>1</v>
      </c>
      <c r="N241" s="64">
        <f t="shared" si="140"/>
        <v>0</v>
      </c>
      <c r="O241" s="68">
        <f t="shared" si="140"/>
        <v>1</v>
      </c>
      <c r="P241" s="67">
        <f t="shared" si="140"/>
        <v>0</v>
      </c>
      <c r="Q241" s="64">
        <f t="shared" si="140"/>
        <v>0</v>
      </c>
      <c r="R241" s="68">
        <f t="shared" si="140"/>
        <v>0</v>
      </c>
      <c r="S241" s="67">
        <f t="shared" si="140"/>
        <v>75</v>
      </c>
      <c r="T241" s="64">
        <f t="shared" si="140"/>
        <v>35</v>
      </c>
      <c r="U241" s="64">
        <f t="shared" si="140"/>
        <v>40</v>
      </c>
      <c r="V241" s="107">
        <v>9.3000000000000007</v>
      </c>
    </row>
    <row r="242" spans="2:22" ht="14.25" customHeight="1">
      <c r="B242" s="29" t="s">
        <v>19</v>
      </c>
      <c r="C242" s="82">
        <f t="shared" ref="C242:C248" si="141">IF(SUM(D242:E242)=0,"-",SUM(D242:E242))</f>
        <v>3</v>
      </c>
      <c r="D242" s="51">
        <f>SUM(D243:D248)</f>
        <v>3</v>
      </c>
      <c r="E242" s="50">
        <f>SUM(E243:E248)</f>
        <v>0</v>
      </c>
      <c r="F242" s="94">
        <f>SUM(F243:F248)</f>
        <v>9</v>
      </c>
      <c r="G242" s="82">
        <f t="shared" ref="G242:G248" si="142">IF(SUM(H242:I242)=0,"-",SUM(H242:I242))</f>
        <v>19</v>
      </c>
      <c r="H242" s="51">
        <f>SUM(H243:H248)</f>
        <v>10</v>
      </c>
      <c r="I242" s="50">
        <f>SUM(I243:I248)</f>
        <v>9</v>
      </c>
      <c r="J242" s="82">
        <f t="shared" ref="J242:J248" si="143">IF(SUM(K242:L242)=0,"-",SUM(K242:L242))</f>
        <v>13</v>
      </c>
      <c r="K242" s="51">
        <f>SUM(K243:K248)</f>
        <v>0</v>
      </c>
      <c r="L242" s="51">
        <f>SUM(L243:L248)</f>
        <v>13</v>
      </c>
      <c r="M242" s="51">
        <f>SUM(N242:O242)</f>
        <v>0</v>
      </c>
      <c r="N242" s="51">
        <f>SUM(N243:N246)</f>
        <v>0</v>
      </c>
      <c r="O242" s="50">
        <f>SUM(O243:O246)</f>
        <v>0</v>
      </c>
      <c r="P242" s="82">
        <f t="shared" ref="P242:U242" si="144">SUM(P243:P248)</f>
        <v>0</v>
      </c>
      <c r="Q242" s="51">
        <f t="shared" si="144"/>
        <v>0</v>
      </c>
      <c r="R242" s="50">
        <f t="shared" si="144"/>
        <v>0</v>
      </c>
      <c r="S242" s="82">
        <f t="shared" si="144"/>
        <v>27</v>
      </c>
      <c r="T242" s="51">
        <f t="shared" si="144"/>
        <v>12</v>
      </c>
      <c r="U242" s="51">
        <f t="shared" si="144"/>
        <v>15</v>
      </c>
      <c r="V242" s="83" t="s">
        <v>20</v>
      </c>
    </row>
    <row r="243" spans="2:22" ht="13.5" hidden="1" customHeight="1">
      <c r="B243" s="29" t="s">
        <v>30</v>
      </c>
      <c r="C243" s="82">
        <f t="shared" si="141"/>
        <v>1</v>
      </c>
      <c r="D243" s="51">
        <v>1</v>
      </c>
      <c r="E243" s="84">
        <v>0</v>
      </c>
      <c r="F243" s="95">
        <v>3</v>
      </c>
      <c r="G243" s="82">
        <f t="shared" si="142"/>
        <v>9</v>
      </c>
      <c r="H243" s="51">
        <v>4</v>
      </c>
      <c r="I243" s="83">
        <v>5</v>
      </c>
      <c r="J243" s="82">
        <f t="shared" si="143"/>
        <v>5</v>
      </c>
      <c r="K243" s="51">
        <v>0</v>
      </c>
      <c r="L243" s="51">
        <v>5</v>
      </c>
      <c r="M243" s="51" t="str">
        <f t="shared" ref="M243:M248" si="145">IF(SUM(N243:O243)=0,"-",SUM(N243:O243))</f>
        <v>-</v>
      </c>
      <c r="N243" s="51">
        <v>0</v>
      </c>
      <c r="O243" s="83">
        <v>0</v>
      </c>
      <c r="P243" s="82" t="str">
        <f t="shared" ref="P243:P248" si="146">IF(SUM(Q243:R243)=0,"-",SUM(Q243:R243))</f>
        <v>-</v>
      </c>
      <c r="Q243" s="51">
        <v>0</v>
      </c>
      <c r="R243" s="83">
        <v>0</v>
      </c>
      <c r="S243" s="82">
        <f t="shared" ref="S243:S248" si="147">IF(SUM(T243:U243)=0,"-",SUM(T243:U243))</f>
        <v>8</v>
      </c>
      <c r="T243" s="51">
        <v>3</v>
      </c>
      <c r="U243" s="51">
        <v>5</v>
      </c>
      <c r="V243" s="83" t="s">
        <v>20</v>
      </c>
    </row>
    <row r="244" spans="2:22" ht="13.5" hidden="1" customHeight="1">
      <c r="B244" s="29" t="s">
        <v>31</v>
      </c>
      <c r="C244" s="82">
        <f t="shared" si="141"/>
        <v>1</v>
      </c>
      <c r="D244" s="51">
        <v>1</v>
      </c>
      <c r="E244" s="84">
        <v>0</v>
      </c>
      <c r="F244" s="95">
        <v>3</v>
      </c>
      <c r="G244" s="82">
        <f t="shared" si="142"/>
        <v>5</v>
      </c>
      <c r="H244" s="51">
        <v>3</v>
      </c>
      <c r="I244" s="83">
        <v>2</v>
      </c>
      <c r="J244" s="82">
        <f t="shared" si="143"/>
        <v>4</v>
      </c>
      <c r="K244" s="51">
        <v>0</v>
      </c>
      <c r="L244" s="51">
        <v>4</v>
      </c>
      <c r="M244" s="51" t="str">
        <f t="shared" si="145"/>
        <v>-</v>
      </c>
      <c r="N244" s="51">
        <v>0</v>
      </c>
      <c r="O244" s="83">
        <v>0</v>
      </c>
      <c r="P244" s="82" t="str">
        <f t="shared" si="146"/>
        <v>-</v>
      </c>
      <c r="Q244" s="51">
        <v>0</v>
      </c>
      <c r="R244" s="83">
        <v>0</v>
      </c>
      <c r="S244" s="82">
        <f t="shared" si="147"/>
        <v>6</v>
      </c>
      <c r="T244" s="51">
        <v>4</v>
      </c>
      <c r="U244" s="51">
        <v>2</v>
      </c>
      <c r="V244" s="83" t="s">
        <v>20</v>
      </c>
    </row>
    <row r="245" spans="2:22" ht="13.5" hidden="1" customHeight="1">
      <c r="B245" s="29" t="s">
        <v>33</v>
      </c>
      <c r="C245" s="82" t="str">
        <f t="shared" si="141"/>
        <v>-</v>
      </c>
      <c r="D245" s="51">
        <v>0</v>
      </c>
      <c r="E245" s="84">
        <v>0</v>
      </c>
      <c r="F245" s="95">
        <v>0</v>
      </c>
      <c r="G245" s="82" t="str">
        <f t="shared" si="142"/>
        <v>-</v>
      </c>
      <c r="H245" s="51">
        <v>0</v>
      </c>
      <c r="I245" s="83">
        <v>0</v>
      </c>
      <c r="J245" s="82" t="str">
        <f t="shared" si="143"/>
        <v>-</v>
      </c>
      <c r="K245" s="51">
        <v>0</v>
      </c>
      <c r="L245" s="51">
        <v>0</v>
      </c>
      <c r="M245" s="51" t="str">
        <f t="shared" si="145"/>
        <v>-</v>
      </c>
      <c r="N245" s="51">
        <v>0</v>
      </c>
      <c r="O245" s="83">
        <v>0</v>
      </c>
      <c r="P245" s="82" t="str">
        <f t="shared" si="146"/>
        <v>-</v>
      </c>
      <c r="Q245" s="51">
        <v>0</v>
      </c>
      <c r="R245" s="83">
        <v>0</v>
      </c>
      <c r="S245" s="82">
        <f t="shared" si="147"/>
        <v>6</v>
      </c>
      <c r="T245" s="51">
        <v>2</v>
      </c>
      <c r="U245" s="51">
        <v>4</v>
      </c>
      <c r="V245" s="83" t="s">
        <v>20</v>
      </c>
    </row>
    <row r="246" spans="2:22" ht="13.5" hidden="1" customHeight="1">
      <c r="B246" s="29" t="s">
        <v>32</v>
      </c>
      <c r="C246" s="82">
        <f t="shared" si="141"/>
        <v>1</v>
      </c>
      <c r="D246" s="51">
        <v>1</v>
      </c>
      <c r="E246" s="84">
        <v>0</v>
      </c>
      <c r="F246" s="95">
        <v>3</v>
      </c>
      <c r="G246" s="82">
        <f t="shared" si="142"/>
        <v>5</v>
      </c>
      <c r="H246" s="51">
        <v>3</v>
      </c>
      <c r="I246" s="83">
        <v>2</v>
      </c>
      <c r="J246" s="82">
        <f t="shared" si="143"/>
        <v>4</v>
      </c>
      <c r="K246" s="51">
        <v>0</v>
      </c>
      <c r="L246" s="51">
        <v>4</v>
      </c>
      <c r="M246" s="51" t="str">
        <f t="shared" si="145"/>
        <v>-</v>
      </c>
      <c r="N246" s="51">
        <v>0</v>
      </c>
      <c r="O246" s="83">
        <v>0</v>
      </c>
      <c r="P246" s="82" t="str">
        <f t="shared" si="146"/>
        <v>-</v>
      </c>
      <c r="Q246" s="51">
        <v>0</v>
      </c>
      <c r="R246" s="83">
        <v>0</v>
      </c>
      <c r="S246" s="82">
        <f t="shared" si="147"/>
        <v>4</v>
      </c>
      <c r="T246" s="51">
        <v>2</v>
      </c>
      <c r="U246" s="51">
        <v>2</v>
      </c>
      <c r="V246" s="83" t="s">
        <v>20</v>
      </c>
    </row>
    <row r="247" spans="2:22" ht="13.5" hidden="1" customHeight="1">
      <c r="B247" s="29" t="s">
        <v>56</v>
      </c>
      <c r="C247" s="82" t="str">
        <f t="shared" si="141"/>
        <v>-</v>
      </c>
      <c r="D247" s="51">
        <v>0</v>
      </c>
      <c r="E247" s="84">
        <v>0</v>
      </c>
      <c r="F247" s="95">
        <v>0</v>
      </c>
      <c r="G247" s="82" t="str">
        <f t="shared" si="142"/>
        <v>-</v>
      </c>
      <c r="H247" s="51">
        <v>0</v>
      </c>
      <c r="I247" s="83">
        <v>0</v>
      </c>
      <c r="J247" s="82" t="str">
        <f t="shared" si="143"/>
        <v>-</v>
      </c>
      <c r="K247" s="51">
        <v>0</v>
      </c>
      <c r="L247" s="51">
        <v>0</v>
      </c>
      <c r="M247" s="51" t="str">
        <f t="shared" si="145"/>
        <v>-</v>
      </c>
      <c r="N247" s="51">
        <v>0</v>
      </c>
      <c r="O247" s="83">
        <v>0</v>
      </c>
      <c r="P247" s="82" t="str">
        <f t="shared" si="146"/>
        <v>-</v>
      </c>
      <c r="Q247" s="51">
        <v>0</v>
      </c>
      <c r="R247" s="83">
        <v>0</v>
      </c>
      <c r="S247" s="82">
        <f t="shared" si="147"/>
        <v>3</v>
      </c>
      <c r="T247" s="51">
        <v>1</v>
      </c>
      <c r="U247" s="51">
        <v>2</v>
      </c>
      <c r="V247" s="83" t="s">
        <v>20</v>
      </c>
    </row>
    <row r="248" spans="2:22" ht="13.5" hidden="1" customHeight="1">
      <c r="B248" s="29" t="s">
        <v>34</v>
      </c>
      <c r="C248" s="82" t="str">
        <f t="shared" si="141"/>
        <v>-</v>
      </c>
      <c r="D248" s="51"/>
      <c r="E248" s="84"/>
      <c r="F248" s="95"/>
      <c r="G248" s="82" t="str">
        <f t="shared" si="142"/>
        <v>-</v>
      </c>
      <c r="H248" s="51"/>
      <c r="I248" s="83"/>
      <c r="J248" s="82" t="str">
        <f t="shared" si="143"/>
        <v>-</v>
      </c>
      <c r="K248" s="51"/>
      <c r="L248" s="51"/>
      <c r="M248" s="51" t="str">
        <f t="shared" si="145"/>
        <v>-</v>
      </c>
      <c r="N248" s="51"/>
      <c r="O248" s="83"/>
      <c r="P248" s="82" t="str">
        <f t="shared" si="146"/>
        <v>-</v>
      </c>
      <c r="Q248" s="51"/>
      <c r="R248" s="83"/>
      <c r="S248" s="82" t="str">
        <f t="shared" si="147"/>
        <v>-</v>
      </c>
      <c r="T248" s="51"/>
      <c r="U248" s="51"/>
      <c r="V248" s="83" t="s">
        <v>20</v>
      </c>
    </row>
    <row r="249" spans="2:22" ht="14.25" customHeight="1">
      <c r="B249" s="29" t="s">
        <v>21</v>
      </c>
      <c r="C249" s="82">
        <f>SUM(C250:C255)</f>
        <v>5</v>
      </c>
      <c r="D249" s="51">
        <f>SUM(D250:D255)</f>
        <v>5</v>
      </c>
      <c r="E249" s="50">
        <v>0</v>
      </c>
      <c r="F249" s="94">
        <f t="shared" ref="F249:U249" si="148">SUM(F250:F255)</f>
        <v>12</v>
      </c>
      <c r="G249" s="82">
        <f t="shared" si="148"/>
        <v>54</v>
      </c>
      <c r="H249" s="51">
        <f t="shared" si="148"/>
        <v>24</v>
      </c>
      <c r="I249" s="50">
        <f t="shared" si="148"/>
        <v>30</v>
      </c>
      <c r="J249" s="82">
        <f t="shared" si="148"/>
        <v>23</v>
      </c>
      <c r="K249" s="51">
        <f t="shared" si="148"/>
        <v>2</v>
      </c>
      <c r="L249" s="51">
        <f t="shared" si="148"/>
        <v>21</v>
      </c>
      <c r="M249" s="51">
        <f t="shared" si="148"/>
        <v>1</v>
      </c>
      <c r="N249" s="51">
        <f>SUM(N250:N255)</f>
        <v>0</v>
      </c>
      <c r="O249" s="50">
        <f t="shared" si="148"/>
        <v>1</v>
      </c>
      <c r="P249" s="82">
        <f t="shared" si="148"/>
        <v>0</v>
      </c>
      <c r="Q249" s="51">
        <f t="shared" si="148"/>
        <v>0</v>
      </c>
      <c r="R249" s="50">
        <f t="shared" si="148"/>
        <v>0</v>
      </c>
      <c r="S249" s="82">
        <f t="shared" si="148"/>
        <v>24</v>
      </c>
      <c r="T249" s="51">
        <f t="shared" si="148"/>
        <v>11</v>
      </c>
      <c r="U249" s="51">
        <f t="shared" si="148"/>
        <v>13</v>
      </c>
      <c r="V249" s="83" t="s">
        <v>20</v>
      </c>
    </row>
    <row r="250" spans="2:22" ht="13.5" hidden="1" customHeight="1">
      <c r="B250" s="29" t="s">
        <v>35</v>
      </c>
      <c r="C250" s="82">
        <f t="shared" ref="C250:C255" si="149">IF(SUM(D250:E250)=0,"-",SUM(D250:E250))</f>
        <v>1</v>
      </c>
      <c r="D250" s="51">
        <v>1</v>
      </c>
      <c r="E250" s="84">
        <v>0</v>
      </c>
      <c r="F250" s="95">
        <v>2</v>
      </c>
      <c r="G250" s="82">
        <f t="shared" ref="G250:G255" si="150">IF(SUM(H250:I250)=0,"-",SUM(H250:I250))</f>
        <v>2</v>
      </c>
      <c r="H250" s="51">
        <v>1</v>
      </c>
      <c r="I250" s="83">
        <v>1</v>
      </c>
      <c r="J250" s="82">
        <f t="shared" ref="J250:J255" si="151">IF(SUM(K250:L250)=0,"-",SUM(K250:L250))</f>
        <v>3</v>
      </c>
      <c r="K250" s="51">
        <v>1</v>
      </c>
      <c r="L250" s="51">
        <v>2</v>
      </c>
      <c r="M250" s="86" t="str">
        <f t="shared" ref="M250:M255" si="152">IF(SUM(N250:O250)=0,"-",SUM(N250:O250))</f>
        <v>-</v>
      </c>
      <c r="N250" s="51">
        <v>0</v>
      </c>
      <c r="O250" s="83">
        <v>0</v>
      </c>
      <c r="P250" s="82" t="str">
        <f t="shared" ref="P250:P255" si="153">IF(SUM(Q250:R250)=0,"-",SUM(Q250:R250))</f>
        <v>-</v>
      </c>
      <c r="Q250" s="51">
        <v>0</v>
      </c>
      <c r="R250" s="83">
        <v>0</v>
      </c>
      <c r="S250" s="82" t="str">
        <f t="shared" ref="S250:S255" si="154">IF(SUM(T250:U250)=0,"-",SUM(T250:U250))</f>
        <v>-</v>
      </c>
      <c r="T250" s="51">
        <v>0</v>
      </c>
      <c r="U250" s="51">
        <v>0</v>
      </c>
      <c r="V250" s="83" t="s">
        <v>20</v>
      </c>
    </row>
    <row r="251" spans="2:22" ht="13.5" hidden="1" customHeight="1">
      <c r="B251" s="29" t="s">
        <v>36</v>
      </c>
      <c r="C251" s="82" t="str">
        <f t="shared" si="149"/>
        <v>-</v>
      </c>
      <c r="D251" s="51"/>
      <c r="E251" s="84"/>
      <c r="F251" s="95"/>
      <c r="G251" s="82" t="str">
        <f t="shared" si="150"/>
        <v>-</v>
      </c>
      <c r="H251" s="51"/>
      <c r="I251" s="83"/>
      <c r="J251" s="82" t="str">
        <f t="shared" si="151"/>
        <v>-</v>
      </c>
      <c r="K251" s="51"/>
      <c r="L251" s="51"/>
      <c r="M251" s="51" t="str">
        <f t="shared" si="152"/>
        <v>-</v>
      </c>
      <c r="N251" s="51"/>
      <c r="O251" s="83"/>
      <c r="P251" s="82" t="str">
        <f t="shared" si="153"/>
        <v>-</v>
      </c>
      <c r="Q251" s="51"/>
      <c r="R251" s="83"/>
      <c r="S251" s="82" t="str">
        <f t="shared" si="154"/>
        <v>-</v>
      </c>
      <c r="T251" s="51"/>
      <c r="U251" s="51"/>
      <c r="V251" s="83" t="s">
        <v>20</v>
      </c>
    </row>
    <row r="252" spans="2:22" ht="13.5" hidden="1" customHeight="1">
      <c r="B252" s="29" t="s">
        <v>37</v>
      </c>
      <c r="C252" s="82">
        <f t="shared" si="149"/>
        <v>1</v>
      </c>
      <c r="D252" s="51">
        <v>1</v>
      </c>
      <c r="E252" s="84">
        <v>0</v>
      </c>
      <c r="F252" s="95">
        <v>2</v>
      </c>
      <c r="G252" s="82">
        <f t="shared" si="150"/>
        <v>5</v>
      </c>
      <c r="H252" s="51">
        <v>1</v>
      </c>
      <c r="I252" s="83">
        <v>4</v>
      </c>
      <c r="J252" s="82">
        <f t="shared" si="151"/>
        <v>4</v>
      </c>
      <c r="K252" s="51">
        <v>0</v>
      </c>
      <c r="L252" s="51">
        <v>4</v>
      </c>
      <c r="M252" s="51" t="str">
        <f t="shared" si="152"/>
        <v>-</v>
      </c>
      <c r="N252" s="51">
        <v>0</v>
      </c>
      <c r="O252" s="83">
        <v>0</v>
      </c>
      <c r="P252" s="82" t="str">
        <f t="shared" si="153"/>
        <v>-</v>
      </c>
      <c r="Q252" s="51">
        <v>0</v>
      </c>
      <c r="R252" s="83">
        <v>0</v>
      </c>
      <c r="S252" s="82">
        <f t="shared" si="154"/>
        <v>4</v>
      </c>
      <c r="T252" s="51">
        <v>2</v>
      </c>
      <c r="U252" s="51">
        <v>2</v>
      </c>
      <c r="V252" s="83" t="s">
        <v>20</v>
      </c>
    </row>
    <row r="253" spans="2:22" ht="13.5" hidden="1" customHeight="1">
      <c r="B253" s="29" t="s">
        <v>38</v>
      </c>
      <c r="C253" s="82">
        <f t="shared" si="149"/>
        <v>1</v>
      </c>
      <c r="D253" s="51">
        <v>1</v>
      </c>
      <c r="E253" s="84">
        <v>0</v>
      </c>
      <c r="F253" s="95">
        <v>2</v>
      </c>
      <c r="G253" s="82">
        <f t="shared" si="150"/>
        <v>3</v>
      </c>
      <c r="H253" s="51">
        <v>0</v>
      </c>
      <c r="I253" s="83">
        <v>3</v>
      </c>
      <c r="J253" s="82">
        <f t="shared" si="151"/>
        <v>4</v>
      </c>
      <c r="K253" s="51">
        <v>0</v>
      </c>
      <c r="L253" s="51">
        <v>4</v>
      </c>
      <c r="M253" s="51" t="str">
        <f t="shared" si="152"/>
        <v>-</v>
      </c>
      <c r="N253" s="51">
        <v>0</v>
      </c>
      <c r="O253" s="83">
        <v>0</v>
      </c>
      <c r="P253" s="82" t="str">
        <f t="shared" si="153"/>
        <v>-</v>
      </c>
      <c r="Q253" s="51">
        <v>0</v>
      </c>
      <c r="R253" s="83">
        <v>0</v>
      </c>
      <c r="S253" s="82" t="str">
        <f t="shared" si="154"/>
        <v>-</v>
      </c>
      <c r="T253" s="51">
        <v>0</v>
      </c>
      <c r="U253" s="51">
        <v>0</v>
      </c>
      <c r="V253" s="83" t="s">
        <v>20</v>
      </c>
    </row>
    <row r="254" spans="2:22" ht="13.5" hidden="1" customHeight="1">
      <c r="B254" s="29" t="s">
        <v>39</v>
      </c>
      <c r="C254" s="82">
        <f t="shared" si="149"/>
        <v>1</v>
      </c>
      <c r="D254" s="51">
        <v>1</v>
      </c>
      <c r="E254" s="84">
        <v>0</v>
      </c>
      <c r="F254" s="95">
        <v>3</v>
      </c>
      <c r="G254" s="82">
        <f t="shared" si="150"/>
        <v>5</v>
      </c>
      <c r="H254" s="51">
        <v>2</v>
      </c>
      <c r="I254" s="83">
        <v>3</v>
      </c>
      <c r="J254" s="82">
        <f t="shared" si="151"/>
        <v>4</v>
      </c>
      <c r="K254" s="51">
        <v>0</v>
      </c>
      <c r="L254" s="51">
        <v>4</v>
      </c>
      <c r="M254" s="51" t="str">
        <f t="shared" si="152"/>
        <v>-</v>
      </c>
      <c r="N254" s="51">
        <v>0</v>
      </c>
      <c r="O254" s="83">
        <v>0</v>
      </c>
      <c r="P254" s="82" t="str">
        <f t="shared" si="153"/>
        <v>-</v>
      </c>
      <c r="Q254" s="51">
        <v>0</v>
      </c>
      <c r="R254" s="83">
        <v>0</v>
      </c>
      <c r="S254" s="82">
        <f t="shared" si="154"/>
        <v>4</v>
      </c>
      <c r="T254" s="51">
        <v>2</v>
      </c>
      <c r="U254" s="51">
        <v>2</v>
      </c>
      <c r="V254" s="83" t="s">
        <v>20</v>
      </c>
    </row>
    <row r="255" spans="2:22" ht="13.5" hidden="1" customHeight="1">
      <c r="B255" s="29" t="s">
        <v>41</v>
      </c>
      <c r="C255" s="82">
        <f t="shared" si="149"/>
        <v>1</v>
      </c>
      <c r="D255" s="51">
        <v>1</v>
      </c>
      <c r="E255" s="84">
        <v>0</v>
      </c>
      <c r="F255" s="29">
        <v>3</v>
      </c>
      <c r="G255" s="82">
        <f t="shared" si="150"/>
        <v>39</v>
      </c>
      <c r="H255" s="51">
        <v>20</v>
      </c>
      <c r="I255" s="83">
        <v>19</v>
      </c>
      <c r="J255" s="82">
        <f t="shared" si="151"/>
        <v>8</v>
      </c>
      <c r="K255" s="51">
        <v>1</v>
      </c>
      <c r="L255" s="51">
        <v>7</v>
      </c>
      <c r="M255" s="51">
        <f t="shared" si="152"/>
        <v>1</v>
      </c>
      <c r="N255" s="51">
        <v>0</v>
      </c>
      <c r="O255" s="83">
        <v>1</v>
      </c>
      <c r="P255" s="82" t="str">
        <f t="shared" si="153"/>
        <v>-</v>
      </c>
      <c r="Q255" s="51">
        <v>0</v>
      </c>
      <c r="R255" s="83">
        <v>0</v>
      </c>
      <c r="S255" s="82">
        <f t="shared" si="154"/>
        <v>16</v>
      </c>
      <c r="T255" s="51">
        <v>7</v>
      </c>
      <c r="U255" s="51">
        <v>9</v>
      </c>
      <c r="V255" s="83" t="s">
        <v>20</v>
      </c>
    </row>
    <row r="256" spans="2:22" ht="14.25" customHeight="1">
      <c r="B256" s="29" t="s">
        <v>23</v>
      </c>
      <c r="C256" s="82">
        <f>SUM(C257:C260)</f>
        <v>4</v>
      </c>
      <c r="D256" s="51">
        <f>SUM(D257:D260)</f>
        <v>4</v>
      </c>
      <c r="E256" s="50">
        <v>0</v>
      </c>
      <c r="F256" s="53">
        <f>SUM(F257:F260)</f>
        <v>13</v>
      </c>
      <c r="G256" s="82">
        <f>SUM(G257:G260)</f>
        <v>41</v>
      </c>
      <c r="H256" s="51">
        <f>SUM(H257:H260)</f>
        <v>17</v>
      </c>
      <c r="I256" s="50">
        <f>SUM(I257:I260)</f>
        <v>24</v>
      </c>
      <c r="J256" s="82">
        <f t="shared" ref="J256:U256" si="155">SUM(J257:J260)</f>
        <v>17</v>
      </c>
      <c r="K256" s="51">
        <f t="shared" si="155"/>
        <v>0</v>
      </c>
      <c r="L256" s="51">
        <f t="shared" si="155"/>
        <v>17</v>
      </c>
      <c r="M256" s="51">
        <f t="shared" si="155"/>
        <v>0</v>
      </c>
      <c r="N256" s="51">
        <f t="shared" si="155"/>
        <v>0</v>
      </c>
      <c r="O256" s="50">
        <f t="shared" si="155"/>
        <v>0</v>
      </c>
      <c r="P256" s="82">
        <f t="shared" si="155"/>
        <v>0</v>
      </c>
      <c r="Q256" s="51">
        <f t="shared" si="155"/>
        <v>0</v>
      </c>
      <c r="R256" s="50">
        <f t="shared" si="155"/>
        <v>0</v>
      </c>
      <c r="S256" s="82">
        <f t="shared" si="155"/>
        <v>24</v>
      </c>
      <c r="T256" s="51">
        <f t="shared" si="155"/>
        <v>12</v>
      </c>
      <c r="U256" s="51">
        <f t="shared" si="155"/>
        <v>12</v>
      </c>
      <c r="V256" s="83" t="s">
        <v>20</v>
      </c>
    </row>
    <row r="257" spans="2:22" ht="13.5" hidden="1" customHeight="1">
      <c r="B257" s="29" t="s">
        <v>42</v>
      </c>
      <c r="C257" s="82">
        <f>IF(SUM(D257:E257)=0,"-",SUM(D257:E257))</f>
        <v>1</v>
      </c>
      <c r="D257" s="51">
        <v>1</v>
      </c>
      <c r="E257" s="84">
        <v>0</v>
      </c>
      <c r="F257" s="29">
        <v>4</v>
      </c>
      <c r="G257" s="82">
        <f>IF(SUM(H257:I257)=0,"-",SUM(H257:I257))</f>
        <v>23</v>
      </c>
      <c r="H257" s="51">
        <v>11</v>
      </c>
      <c r="I257" s="83">
        <v>12</v>
      </c>
      <c r="J257" s="82">
        <f>IF(SUM(K257:L257)=0,"-",SUM(K257:L257))</f>
        <v>5</v>
      </c>
      <c r="K257" s="51">
        <v>0</v>
      </c>
      <c r="L257" s="51">
        <v>5</v>
      </c>
      <c r="M257" s="51" t="str">
        <f>IF(SUM(N257:O257)=0,"-",SUM(N257:O257))</f>
        <v>-</v>
      </c>
      <c r="N257" s="51">
        <v>0</v>
      </c>
      <c r="O257" s="83">
        <v>0</v>
      </c>
      <c r="P257" s="82" t="str">
        <f>IF(SUM(Q257:R257)=0,"-",SUM(Q257:R257))</f>
        <v>-</v>
      </c>
      <c r="Q257" s="51">
        <v>0</v>
      </c>
      <c r="R257" s="83">
        <v>0</v>
      </c>
      <c r="S257" s="82">
        <f>IF(SUM(T257:U257)=0,"-",SUM(T257:U257))</f>
        <v>13</v>
      </c>
      <c r="T257" s="51">
        <v>9</v>
      </c>
      <c r="U257" s="51">
        <v>4</v>
      </c>
      <c r="V257" s="83" t="s">
        <v>20</v>
      </c>
    </row>
    <row r="258" spans="2:22" ht="13.5" hidden="1" customHeight="1">
      <c r="B258" s="29" t="s">
        <v>43</v>
      </c>
      <c r="C258" s="82">
        <f>IF(SUM(D258:E258)=0,"-",SUM(D258:E258))</f>
        <v>1</v>
      </c>
      <c r="D258" s="51">
        <v>1</v>
      </c>
      <c r="E258" s="84">
        <v>0</v>
      </c>
      <c r="F258" s="29">
        <v>3</v>
      </c>
      <c r="G258" s="82">
        <f>IF(SUM(H258:I258)=0,"-",SUM(H258:I258))</f>
        <v>3</v>
      </c>
      <c r="H258" s="51">
        <v>2</v>
      </c>
      <c r="I258" s="83">
        <v>1</v>
      </c>
      <c r="J258" s="82">
        <f>IF(SUM(K258:L258)=0,"-",SUM(K258:L258))</f>
        <v>4</v>
      </c>
      <c r="K258" s="51">
        <v>0</v>
      </c>
      <c r="L258" s="51">
        <v>4</v>
      </c>
      <c r="M258" s="51" t="str">
        <f>IF(SUM(N258:O258)=0,"-",SUM(N258:O258))</f>
        <v>-</v>
      </c>
      <c r="N258" s="51">
        <v>0</v>
      </c>
      <c r="O258" s="83">
        <v>0</v>
      </c>
      <c r="P258" s="82" t="str">
        <f>IF(SUM(Q258:R258)=0,"-",SUM(Q258:R258))</f>
        <v>-</v>
      </c>
      <c r="Q258" s="51">
        <v>0</v>
      </c>
      <c r="R258" s="83">
        <v>0</v>
      </c>
      <c r="S258" s="82">
        <f>IF(SUM(T258:U258)=0,"-",SUM(T258:U258))</f>
        <v>4</v>
      </c>
      <c r="T258" s="51">
        <v>0</v>
      </c>
      <c r="U258" s="51">
        <v>4</v>
      </c>
      <c r="V258" s="83" t="s">
        <v>20</v>
      </c>
    </row>
    <row r="259" spans="2:22" ht="13.5" hidden="1" customHeight="1">
      <c r="B259" s="29" t="s">
        <v>44</v>
      </c>
      <c r="C259" s="82">
        <f>IF(SUM(D259:E259)=0,"-",SUM(D259:E259))</f>
        <v>1</v>
      </c>
      <c r="D259" s="51">
        <v>1</v>
      </c>
      <c r="E259" s="84">
        <v>0</v>
      </c>
      <c r="F259" s="29">
        <v>2</v>
      </c>
      <c r="G259" s="82">
        <f>IF(SUM(H259:I259)=0,"-",SUM(H259:I259))</f>
        <v>4</v>
      </c>
      <c r="H259" s="51">
        <v>1</v>
      </c>
      <c r="I259" s="83">
        <v>3</v>
      </c>
      <c r="J259" s="82">
        <f>IF(SUM(K259:L259)=0,"-",SUM(K259:L259))</f>
        <v>3</v>
      </c>
      <c r="K259" s="51">
        <v>0</v>
      </c>
      <c r="L259" s="51">
        <v>3</v>
      </c>
      <c r="M259" s="51" t="str">
        <f>IF(SUM(N259:O259)=0,"-",SUM(N259:O259))</f>
        <v>-</v>
      </c>
      <c r="N259" s="51">
        <v>0</v>
      </c>
      <c r="O259" s="83">
        <v>0</v>
      </c>
      <c r="P259" s="82" t="str">
        <f>IF(SUM(Q259:R259)=0,"-",SUM(Q259:R259))</f>
        <v>-</v>
      </c>
      <c r="Q259" s="51">
        <v>0</v>
      </c>
      <c r="R259" s="83">
        <v>0</v>
      </c>
      <c r="S259" s="82" t="str">
        <f>IF(SUM(T259:U259)=0,"-",SUM(T259:U259))</f>
        <v>-</v>
      </c>
      <c r="T259" s="51">
        <v>0</v>
      </c>
      <c r="U259" s="51">
        <v>0</v>
      </c>
      <c r="V259" s="83" t="s">
        <v>20</v>
      </c>
    </row>
    <row r="260" spans="2:22" ht="13.5" hidden="1" customHeight="1">
      <c r="B260" s="29" t="s">
        <v>45</v>
      </c>
      <c r="C260" s="82">
        <f>IF(SUM(D260:E260)=0,"-",SUM(D260:E260))</f>
        <v>1</v>
      </c>
      <c r="D260" s="51">
        <v>1</v>
      </c>
      <c r="E260" s="84">
        <v>0</v>
      </c>
      <c r="F260" s="29">
        <v>4</v>
      </c>
      <c r="G260" s="82">
        <f>IF(SUM(H260:I260)=0,"-",SUM(H260:I260))</f>
        <v>11</v>
      </c>
      <c r="H260" s="51">
        <v>3</v>
      </c>
      <c r="I260" s="83">
        <v>8</v>
      </c>
      <c r="J260" s="82">
        <f>IF(SUM(K260:L260)=0,"-",SUM(K260:L260))</f>
        <v>5</v>
      </c>
      <c r="K260" s="51">
        <v>0</v>
      </c>
      <c r="L260" s="51">
        <v>5</v>
      </c>
      <c r="M260" s="51" t="str">
        <f>IF(SUM(N260:O260)=0,"-",SUM(N260:O260))</f>
        <v>-</v>
      </c>
      <c r="N260" s="51">
        <v>0</v>
      </c>
      <c r="O260" s="83">
        <v>0</v>
      </c>
      <c r="P260" s="82" t="str">
        <f>IF(SUM(Q260:R260)=0,"-",SUM(Q260:R260))</f>
        <v>-</v>
      </c>
      <c r="Q260" s="51">
        <v>0</v>
      </c>
      <c r="R260" s="83">
        <v>0</v>
      </c>
      <c r="S260" s="82">
        <f>IF(SUM(T260:U260)=0,"-",SUM(T260:U260))</f>
        <v>7</v>
      </c>
      <c r="T260" s="51">
        <v>3</v>
      </c>
      <c r="U260" s="51">
        <v>4</v>
      </c>
      <c r="V260" s="83" t="s">
        <v>20</v>
      </c>
    </row>
    <row r="261" spans="2:22" ht="14.25" customHeight="1">
      <c r="B261" s="35" t="s">
        <v>24</v>
      </c>
      <c r="C261" s="88" t="s">
        <v>20</v>
      </c>
      <c r="D261" s="57" t="s">
        <v>20</v>
      </c>
      <c r="E261" s="56" t="s">
        <v>20</v>
      </c>
      <c r="F261" s="59" t="s">
        <v>20</v>
      </c>
      <c r="G261" s="88" t="s">
        <v>20</v>
      </c>
      <c r="H261" s="57" t="s">
        <v>20</v>
      </c>
      <c r="I261" s="56" t="s">
        <v>20</v>
      </c>
      <c r="J261" s="59" t="s">
        <v>20</v>
      </c>
      <c r="K261" s="57" t="s">
        <v>20</v>
      </c>
      <c r="L261" s="57" t="s">
        <v>20</v>
      </c>
      <c r="M261" s="57" t="s">
        <v>20</v>
      </c>
      <c r="N261" s="57" t="s">
        <v>20</v>
      </c>
      <c r="O261" s="60" t="s">
        <v>20</v>
      </c>
      <c r="P261" s="57" t="s">
        <v>20</v>
      </c>
      <c r="Q261" s="57" t="s">
        <v>20</v>
      </c>
      <c r="R261" s="92" t="s">
        <v>20</v>
      </c>
      <c r="S261" s="59" t="s">
        <v>20</v>
      </c>
      <c r="T261" s="57" t="s">
        <v>20</v>
      </c>
      <c r="U261" s="57" t="s">
        <v>20</v>
      </c>
      <c r="V261" s="89" t="s">
        <v>20</v>
      </c>
    </row>
    <row r="262" spans="2:22" ht="13.5" hidden="1" customHeight="1">
      <c r="B262" s="29" t="s">
        <v>58</v>
      </c>
      <c r="C262" s="53" t="str">
        <f>IF(SUM(D262:E262)=0,"-",SUM(D262:E262))</f>
        <v>-</v>
      </c>
      <c r="D262" s="51"/>
      <c r="E262" s="54"/>
      <c r="F262" s="29"/>
      <c r="G262" s="53" t="str">
        <f>IF(SUM(H262:I262)=0,"-",SUM(H262:I262))</f>
        <v>-</v>
      </c>
      <c r="H262" s="51"/>
      <c r="I262" s="54"/>
      <c r="J262" s="53" t="str">
        <f>IF(SUM(K262:L262)=0,"-",SUM(K262:L262))</f>
        <v>-</v>
      </c>
      <c r="K262" s="51"/>
      <c r="L262" s="51"/>
      <c r="M262" s="51" t="str">
        <f>IF(SUM(N262:O262)=0,"-",SUM(N262:O262))</f>
        <v>-</v>
      </c>
      <c r="N262" s="51"/>
      <c r="O262" s="54"/>
      <c r="P262" s="53" t="str">
        <f>IF(SUM(Q262:R262)=0,"-",SUM(Q262:R262))</f>
        <v>-</v>
      </c>
      <c r="Q262" s="51"/>
      <c r="R262" s="54"/>
      <c r="S262" s="53" t="str">
        <f>IF(SUM(T262:U262)=0,"-",SUM(T262:U262))</f>
        <v>-</v>
      </c>
      <c r="T262" s="51"/>
      <c r="U262" s="51"/>
      <c r="V262" s="54"/>
    </row>
    <row r="263" spans="2:22" ht="13.5" hidden="1" customHeight="1">
      <c r="B263" s="29" t="s">
        <v>59</v>
      </c>
      <c r="C263" s="53" t="str">
        <f>IF(SUM(D263:E263)=0,"-",SUM(D263:E263))</f>
        <v>-</v>
      </c>
      <c r="D263" s="51"/>
      <c r="E263" s="54"/>
      <c r="F263" s="29"/>
      <c r="G263" s="53" t="str">
        <f>IF(SUM(H263:I263)=0,"-",SUM(H263:I263))</f>
        <v>-</v>
      </c>
      <c r="H263" s="51"/>
      <c r="I263" s="54"/>
      <c r="J263" s="53" t="str">
        <f>IF(SUM(K263:L263)=0,"-",SUM(K263:L263))</f>
        <v>-</v>
      </c>
      <c r="K263" s="51"/>
      <c r="L263" s="51"/>
      <c r="M263" s="51" t="str">
        <f>IF(SUM(N263:O263)=0,"-",SUM(N263:O263))</f>
        <v>-</v>
      </c>
      <c r="N263" s="51"/>
      <c r="O263" s="54"/>
      <c r="P263" s="53" t="str">
        <f>IF(SUM(Q263:R263)=0,"-",SUM(Q263:R263))</f>
        <v>-</v>
      </c>
      <c r="Q263" s="51"/>
      <c r="R263" s="54"/>
      <c r="S263" s="53" t="str">
        <f>IF(SUM(T263:U263)=0,"-",SUM(T263:U263))</f>
        <v>-</v>
      </c>
      <c r="T263" s="51"/>
      <c r="U263" s="51"/>
      <c r="V263" s="54"/>
    </row>
    <row r="264" spans="2:22" ht="13.5" hidden="1" customHeight="1">
      <c r="B264" s="35" t="s">
        <v>60</v>
      </c>
      <c r="C264" s="59" t="str">
        <f>IF(SUM(D264:E264)=0,"-",SUM(D264:E264))</f>
        <v>-</v>
      </c>
      <c r="D264" s="57"/>
      <c r="E264" s="60"/>
      <c r="F264" s="35"/>
      <c r="G264" s="59" t="str">
        <f>IF(SUM(H264:I264)=0,"-",SUM(H264:I264))</f>
        <v>-</v>
      </c>
      <c r="H264" s="57"/>
      <c r="I264" s="60"/>
      <c r="J264" s="59" t="str">
        <f>IF(SUM(K264:L264)=0,"-",SUM(K264:L264))</f>
        <v>-</v>
      </c>
      <c r="K264" s="57"/>
      <c r="L264" s="57"/>
      <c r="M264" s="57" t="str">
        <f>IF(SUM(N264:O264)=0,"-",SUM(N264:O264))</f>
        <v>-</v>
      </c>
      <c r="N264" s="57"/>
      <c r="O264" s="60"/>
      <c r="P264" s="59" t="str">
        <f>IF(SUM(Q264:R264)=0,"-",SUM(Q264:R264))</f>
        <v>-</v>
      </c>
      <c r="Q264" s="57"/>
      <c r="R264" s="60"/>
      <c r="S264" s="59" t="str">
        <f>IF(SUM(T264:U264)=0,"-",SUM(T264:U264))</f>
        <v>-</v>
      </c>
      <c r="T264" s="57"/>
      <c r="U264" s="57"/>
      <c r="V264" s="60"/>
    </row>
    <row r="265" spans="2:22" ht="14.25" customHeight="1">
      <c r="B265" s="62" t="s">
        <v>64</v>
      </c>
      <c r="C265" s="63">
        <f>C266+C273+C280</f>
        <v>12</v>
      </c>
      <c r="D265" s="64">
        <f t="shared" ref="D265:U265" si="156">D266+D273+D280</f>
        <v>12</v>
      </c>
      <c r="E265" s="65">
        <f t="shared" si="156"/>
        <v>0</v>
      </c>
      <c r="F265" s="66">
        <f t="shared" si="156"/>
        <v>47</v>
      </c>
      <c r="G265" s="67">
        <f t="shared" si="156"/>
        <v>109</v>
      </c>
      <c r="H265" s="64">
        <f t="shared" si="156"/>
        <v>50</v>
      </c>
      <c r="I265" s="68">
        <f t="shared" si="156"/>
        <v>59</v>
      </c>
      <c r="J265" s="67">
        <f t="shared" si="156"/>
        <v>52</v>
      </c>
      <c r="K265" s="64">
        <f t="shared" si="156"/>
        <v>2</v>
      </c>
      <c r="L265" s="64">
        <f t="shared" si="156"/>
        <v>50</v>
      </c>
      <c r="M265" s="69">
        <f t="shared" si="156"/>
        <v>1</v>
      </c>
      <c r="N265" s="64">
        <f t="shared" si="156"/>
        <v>0</v>
      </c>
      <c r="O265" s="68">
        <f t="shared" si="156"/>
        <v>1</v>
      </c>
      <c r="P265" s="67">
        <f t="shared" si="156"/>
        <v>0</v>
      </c>
      <c r="Q265" s="64">
        <f t="shared" si="156"/>
        <v>0</v>
      </c>
      <c r="R265" s="68">
        <f t="shared" si="156"/>
        <v>0</v>
      </c>
      <c r="S265" s="67">
        <f t="shared" si="156"/>
        <v>40</v>
      </c>
      <c r="T265" s="64">
        <f t="shared" si="156"/>
        <v>17</v>
      </c>
      <c r="U265" s="64">
        <f t="shared" si="156"/>
        <v>23</v>
      </c>
      <c r="V265" s="107">
        <f>40/777*100</f>
        <v>5.1480051480051481</v>
      </c>
    </row>
    <row r="266" spans="2:22" ht="14.25" customHeight="1">
      <c r="B266" s="29" t="s">
        <v>19</v>
      </c>
      <c r="C266" s="82">
        <f t="shared" ref="C266:C272" si="157">IF(SUM(D266:E266)=0,"-",SUM(D266:E266))</f>
        <v>3</v>
      </c>
      <c r="D266" s="51">
        <f>SUM(D267:D272)</f>
        <v>3</v>
      </c>
      <c r="E266" s="50">
        <f>SUM(E267:E272)</f>
        <v>0</v>
      </c>
      <c r="F266" s="94">
        <f>SUM(F267:F272)</f>
        <v>10</v>
      </c>
      <c r="G266" s="82">
        <f t="shared" ref="G266:G272" si="158">IF(SUM(H266:I266)=0,"-",SUM(H266:I266))</f>
        <v>16</v>
      </c>
      <c r="H266" s="51">
        <f>SUM(H267:H272)</f>
        <v>7</v>
      </c>
      <c r="I266" s="50">
        <f>SUM(I267:I272)</f>
        <v>9</v>
      </c>
      <c r="J266" s="82">
        <f t="shared" ref="J266:J272" si="159">IF(SUM(K266:L266)=0,"-",SUM(K266:L266))</f>
        <v>11</v>
      </c>
      <c r="K266" s="51">
        <f>SUM(K267:K272)</f>
        <v>0</v>
      </c>
      <c r="L266" s="51">
        <f>SUM(L267:L272)</f>
        <v>11</v>
      </c>
      <c r="M266" s="51">
        <f>SUM(N266:O266)</f>
        <v>0</v>
      </c>
      <c r="N266" s="51">
        <f>SUM(N267:N270)</f>
        <v>0</v>
      </c>
      <c r="O266" s="50">
        <f>SUM(O267:O270)</f>
        <v>0</v>
      </c>
      <c r="P266" s="82">
        <f t="shared" ref="P266:U266" si="160">SUM(P267:P272)</f>
        <v>0</v>
      </c>
      <c r="Q266" s="51">
        <f t="shared" si="160"/>
        <v>0</v>
      </c>
      <c r="R266" s="50">
        <f t="shared" si="160"/>
        <v>0</v>
      </c>
      <c r="S266" s="82">
        <f t="shared" si="160"/>
        <v>9</v>
      </c>
      <c r="T266" s="51">
        <f t="shared" si="160"/>
        <v>5</v>
      </c>
      <c r="U266" s="51">
        <f t="shared" si="160"/>
        <v>4</v>
      </c>
      <c r="V266" s="83" t="s">
        <v>20</v>
      </c>
    </row>
    <row r="267" spans="2:22" ht="13.5" hidden="1" customHeight="1">
      <c r="B267" s="29" t="s">
        <v>30</v>
      </c>
      <c r="C267" s="82">
        <f>IF(SUM(D267:E267)=0,"-",SUM(D267:E267))</f>
        <v>1</v>
      </c>
      <c r="D267" s="51">
        <v>1</v>
      </c>
      <c r="E267" s="84">
        <v>0</v>
      </c>
      <c r="F267" s="95">
        <v>3</v>
      </c>
      <c r="G267" s="82">
        <f t="shared" si="158"/>
        <v>10</v>
      </c>
      <c r="H267" s="51">
        <v>5</v>
      </c>
      <c r="I267" s="83">
        <v>5</v>
      </c>
      <c r="J267" s="82">
        <f t="shared" si="159"/>
        <v>4</v>
      </c>
      <c r="K267" s="51">
        <v>0</v>
      </c>
      <c r="L267" s="51">
        <v>4</v>
      </c>
      <c r="M267" s="51" t="str">
        <f t="shared" ref="M267:M272" si="161">IF(SUM(N267:O267)=0,"-",SUM(N267:O267))</f>
        <v>-</v>
      </c>
      <c r="N267" s="51">
        <v>0</v>
      </c>
      <c r="O267" s="83">
        <v>0</v>
      </c>
      <c r="P267" s="82" t="str">
        <f t="shared" ref="P267:P272" si="162">IF(SUM(Q267:R267)=0,"-",SUM(Q267:R267))</f>
        <v>-</v>
      </c>
      <c r="Q267" s="51">
        <v>0</v>
      </c>
      <c r="R267" s="83">
        <v>0</v>
      </c>
      <c r="S267" s="82">
        <f t="shared" ref="S267:S272" si="163">IF(SUM(T267:U267)=0,"-",SUM(T267:U267))</f>
        <v>4</v>
      </c>
      <c r="T267" s="51">
        <v>2</v>
      </c>
      <c r="U267" s="51">
        <v>2</v>
      </c>
      <c r="V267" s="83" t="s">
        <v>20</v>
      </c>
    </row>
    <row r="268" spans="2:22" ht="13.5" hidden="1" customHeight="1">
      <c r="B268" s="29" t="s">
        <v>31</v>
      </c>
      <c r="C268" s="82">
        <f t="shared" si="157"/>
        <v>1</v>
      </c>
      <c r="D268" s="51">
        <v>1</v>
      </c>
      <c r="E268" s="84">
        <v>0</v>
      </c>
      <c r="F268" s="95">
        <v>4</v>
      </c>
      <c r="G268" s="82">
        <f t="shared" si="158"/>
        <v>3</v>
      </c>
      <c r="H268" s="51">
        <v>0</v>
      </c>
      <c r="I268" s="83">
        <v>3</v>
      </c>
      <c r="J268" s="82">
        <f t="shared" si="159"/>
        <v>3</v>
      </c>
      <c r="K268" s="51">
        <v>0</v>
      </c>
      <c r="L268" s="51">
        <v>3</v>
      </c>
      <c r="M268" s="51" t="str">
        <f t="shared" si="161"/>
        <v>-</v>
      </c>
      <c r="N268" s="51">
        <v>0</v>
      </c>
      <c r="O268" s="83">
        <v>0</v>
      </c>
      <c r="P268" s="82" t="str">
        <f t="shared" si="162"/>
        <v>-</v>
      </c>
      <c r="Q268" s="51">
        <v>0</v>
      </c>
      <c r="R268" s="83">
        <v>0</v>
      </c>
      <c r="S268" s="82">
        <f t="shared" si="163"/>
        <v>2</v>
      </c>
      <c r="T268" s="51">
        <v>2</v>
      </c>
      <c r="U268" s="51">
        <v>0</v>
      </c>
      <c r="V268" s="83" t="s">
        <v>20</v>
      </c>
    </row>
    <row r="269" spans="2:22" ht="13.5" hidden="1" customHeight="1">
      <c r="B269" s="29" t="s">
        <v>33</v>
      </c>
      <c r="C269" s="82" t="str">
        <f t="shared" si="157"/>
        <v>-</v>
      </c>
      <c r="D269" s="51"/>
      <c r="E269" s="84"/>
      <c r="F269" s="95"/>
      <c r="G269" s="82" t="str">
        <f t="shared" si="158"/>
        <v>-</v>
      </c>
      <c r="H269" s="51"/>
      <c r="I269" s="83"/>
      <c r="J269" s="82" t="str">
        <f t="shared" si="159"/>
        <v>-</v>
      </c>
      <c r="K269" s="51"/>
      <c r="L269" s="51"/>
      <c r="M269" s="51" t="str">
        <f t="shared" si="161"/>
        <v>-</v>
      </c>
      <c r="N269" s="51"/>
      <c r="O269" s="83"/>
      <c r="P269" s="82" t="str">
        <f t="shared" si="162"/>
        <v>-</v>
      </c>
      <c r="Q269" s="51"/>
      <c r="R269" s="83"/>
      <c r="S269" s="82" t="str">
        <f t="shared" si="163"/>
        <v>-</v>
      </c>
      <c r="T269" s="51"/>
      <c r="U269" s="51"/>
      <c r="V269" s="83" t="s">
        <v>20</v>
      </c>
    </row>
    <row r="270" spans="2:22" ht="13.5" hidden="1" customHeight="1">
      <c r="B270" s="29" t="s">
        <v>32</v>
      </c>
      <c r="C270" s="82">
        <f t="shared" si="157"/>
        <v>1</v>
      </c>
      <c r="D270" s="51">
        <v>1</v>
      </c>
      <c r="E270" s="84">
        <v>0</v>
      </c>
      <c r="F270" s="95">
        <v>3</v>
      </c>
      <c r="G270" s="82">
        <f t="shared" si="158"/>
        <v>3</v>
      </c>
      <c r="H270" s="51">
        <v>2</v>
      </c>
      <c r="I270" s="83">
        <v>1</v>
      </c>
      <c r="J270" s="82">
        <f t="shared" si="159"/>
        <v>4</v>
      </c>
      <c r="K270" s="51">
        <v>0</v>
      </c>
      <c r="L270" s="51">
        <v>4</v>
      </c>
      <c r="M270" s="51" t="str">
        <f t="shared" si="161"/>
        <v>-</v>
      </c>
      <c r="N270" s="51">
        <v>0</v>
      </c>
      <c r="O270" s="83">
        <v>0</v>
      </c>
      <c r="P270" s="82" t="str">
        <f t="shared" si="162"/>
        <v>-</v>
      </c>
      <c r="Q270" s="51">
        <v>0</v>
      </c>
      <c r="R270" s="83">
        <v>0</v>
      </c>
      <c r="S270" s="82">
        <f t="shared" si="163"/>
        <v>3</v>
      </c>
      <c r="T270" s="51">
        <v>1</v>
      </c>
      <c r="U270" s="51">
        <v>2</v>
      </c>
      <c r="V270" s="83" t="s">
        <v>20</v>
      </c>
    </row>
    <row r="271" spans="2:22" ht="13.5" hidden="1" customHeight="1">
      <c r="B271" s="29" t="s">
        <v>56</v>
      </c>
      <c r="C271" s="82" t="str">
        <f t="shared" si="157"/>
        <v>-</v>
      </c>
      <c r="D271" s="51"/>
      <c r="E271" s="84"/>
      <c r="F271" s="95"/>
      <c r="G271" s="82" t="str">
        <f t="shared" si="158"/>
        <v>-</v>
      </c>
      <c r="H271" s="51"/>
      <c r="I271" s="83"/>
      <c r="J271" s="82" t="str">
        <f t="shared" si="159"/>
        <v>-</v>
      </c>
      <c r="K271" s="51"/>
      <c r="L271" s="51"/>
      <c r="M271" s="51" t="str">
        <f t="shared" si="161"/>
        <v>-</v>
      </c>
      <c r="N271" s="51"/>
      <c r="O271" s="83"/>
      <c r="P271" s="82" t="str">
        <f t="shared" si="162"/>
        <v>-</v>
      </c>
      <c r="Q271" s="51"/>
      <c r="R271" s="83"/>
      <c r="S271" s="82" t="str">
        <f t="shared" si="163"/>
        <v>-</v>
      </c>
      <c r="T271" s="51"/>
      <c r="U271" s="51"/>
      <c r="V271" s="83" t="s">
        <v>20</v>
      </c>
    </row>
    <row r="272" spans="2:22" ht="13.5" hidden="1" customHeight="1">
      <c r="B272" s="29" t="s">
        <v>34</v>
      </c>
      <c r="C272" s="82" t="str">
        <f t="shared" si="157"/>
        <v>-</v>
      </c>
      <c r="D272" s="51"/>
      <c r="E272" s="84"/>
      <c r="F272" s="95"/>
      <c r="G272" s="82" t="str">
        <f t="shared" si="158"/>
        <v>-</v>
      </c>
      <c r="H272" s="51"/>
      <c r="I272" s="83"/>
      <c r="J272" s="82" t="str">
        <f t="shared" si="159"/>
        <v>-</v>
      </c>
      <c r="K272" s="51"/>
      <c r="L272" s="51"/>
      <c r="M272" s="51" t="str">
        <f t="shared" si="161"/>
        <v>-</v>
      </c>
      <c r="N272" s="51"/>
      <c r="O272" s="83"/>
      <c r="P272" s="82" t="str">
        <f t="shared" si="162"/>
        <v>-</v>
      </c>
      <c r="Q272" s="51"/>
      <c r="R272" s="83"/>
      <c r="S272" s="82" t="str">
        <f t="shared" si="163"/>
        <v>-</v>
      </c>
      <c r="T272" s="51"/>
      <c r="U272" s="51"/>
      <c r="V272" s="83" t="s">
        <v>20</v>
      </c>
    </row>
    <row r="273" spans="2:22" ht="14.25" customHeight="1">
      <c r="B273" s="29" t="s">
        <v>21</v>
      </c>
      <c r="C273" s="82">
        <f>SUM(C274:C279)</f>
        <v>5</v>
      </c>
      <c r="D273" s="51">
        <f>SUM(D274:D279)</f>
        <v>5</v>
      </c>
      <c r="E273" s="50">
        <f>SUM(E274:E279)</f>
        <v>0</v>
      </c>
      <c r="F273" s="94">
        <f t="shared" ref="F273:U273" si="164">SUM(F274:F279)</f>
        <v>17</v>
      </c>
      <c r="G273" s="82">
        <f t="shared" si="164"/>
        <v>48</v>
      </c>
      <c r="H273" s="51">
        <f t="shared" si="164"/>
        <v>21</v>
      </c>
      <c r="I273" s="50">
        <f t="shared" si="164"/>
        <v>27</v>
      </c>
      <c r="J273" s="82">
        <f t="shared" si="164"/>
        <v>22</v>
      </c>
      <c r="K273" s="51">
        <f t="shared" si="164"/>
        <v>1</v>
      </c>
      <c r="L273" s="51">
        <f t="shared" si="164"/>
        <v>21</v>
      </c>
      <c r="M273" s="51">
        <f t="shared" si="164"/>
        <v>1</v>
      </c>
      <c r="N273" s="51">
        <f t="shared" si="164"/>
        <v>0</v>
      </c>
      <c r="O273" s="50">
        <f t="shared" si="164"/>
        <v>1</v>
      </c>
      <c r="P273" s="82">
        <f t="shared" si="164"/>
        <v>0</v>
      </c>
      <c r="Q273" s="51">
        <f t="shared" si="164"/>
        <v>0</v>
      </c>
      <c r="R273" s="50">
        <f t="shared" si="164"/>
        <v>0</v>
      </c>
      <c r="S273" s="82">
        <f t="shared" si="164"/>
        <v>16</v>
      </c>
      <c r="T273" s="51">
        <f t="shared" si="164"/>
        <v>5</v>
      </c>
      <c r="U273" s="51">
        <f t="shared" si="164"/>
        <v>11</v>
      </c>
      <c r="V273" s="83" t="s">
        <v>20</v>
      </c>
    </row>
    <row r="274" spans="2:22" ht="13.5" hidden="1" customHeight="1">
      <c r="B274" s="29" t="s">
        <v>35</v>
      </c>
      <c r="C274" s="82">
        <f t="shared" ref="C274:C279" si="165">IF(SUM(D274:E274)=0,"-",SUM(D274:E274))</f>
        <v>1</v>
      </c>
      <c r="D274" s="51">
        <v>1</v>
      </c>
      <c r="E274" s="84">
        <v>0</v>
      </c>
      <c r="F274" s="95">
        <v>4</v>
      </c>
      <c r="G274" s="82">
        <f t="shared" ref="G274:G279" si="166">IF(SUM(H274:I274)=0,"-",SUM(H274:I274))</f>
        <v>1</v>
      </c>
      <c r="H274" s="51">
        <v>0</v>
      </c>
      <c r="I274" s="83">
        <v>1</v>
      </c>
      <c r="J274" s="82">
        <f t="shared" ref="J274:J279" si="167">IF(SUM(K274:L274)=0,"-",SUM(K274:L274))</f>
        <v>2</v>
      </c>
      <c r="K274" s="51">
        <v>0</v>
      </c>
      <c r="L274" s="51">
        <v>2</v>
      </c>
      <c r="M274" s="86" t="str">
        <f t="shared" ref="M274:M279" si="168">IF(SUM(N274:O274)=0,"-",SUM(N274:O274))</f>
        <v>-</v>
      </c>
      <c r="N274" s="51">
        <v>0</v>
      </c>
      <c r="O274" s="83">
        <v>0</v>
      </c>
      <c r="P274" s="82" t="str">
        <f t="shared" ref="P274:P279" si="169">IF(SUM(Q274:R274)=0,"-",SUM(Q274:R274))</f>
        <v>-</v>
      </c>
      <c r="Q274" s="51">
        <v>0</v>
      </c>
      <c r="R274" s="83">
        <v>0</v>
      </c>
      <c r="S274" s="82">
        <f t="shared" ref="S274:S279" si="170">IF(SUM(T274:U274)=0,"-",SUM(T274:U274))</f>
        <v>1</v>
      </c>
      <c r="T274" s="51">
        <v>1</v>
      </c>
      <c r="U274" s="51">
        <v>0</v>
      </c>
      <c r="V274" s="83" t="s">
        <v>20</v>
      </c>
    </row>
    <row r="275" spans="2:22" ht="13.5" hidden="1" customHeight="1">
      <c r="B275" s="29" t="s">
        <v>36</v>
      </c>
      <c r="C275" s="82" t="str">
        <f t="shared" si="165"/>
        <v>-</v>
      </c>
      <c r="D275" s="51"/>
      <c r="E275" s="84"/>
      <c r="F275" s="95"/>
      <c r="G275" s="82" t="str">
        <f t="shared" si="166"/>
        <v>-</v>
      </c>
      <c r="H275" s="51"/>
      <c r="I275" s="83"/>
      <c r="J275" s="82" t="str">
        <f t="shared" si="167"/>
        <v>-</v>
      </c>
      <c r="K275" s="51"/>
      <c r="L275" s="51"/>
      <c r="M275" s="51" t="str">
        <f t="shared" si="168"/>
        <v>-</v>
      </c>
      <c r="N275" s="51"/>
      <c r="O275" s="83"/>
      <c r="P275" s="82" t="str">
        <f t="shared" si="169"/>
        <v>-</v>
      </c>
      <c r="Q275" s="51"/>
      <c r="R275" s="83"/>
      <c r="S275" s="82" t="str">
        <f t="shared" si="170"/>
        <v>-</v>
      </c>
      <c r="T275" s="51"/>
      <c r="U275" s="51"/>
      <c r="V275" s="83" t="s">
        <v>20</v>
      </c>
    </row>
    <row r="276" spans="2:22" ht="13.5" hidden="1" customHeight="1">
      <c r="B276" s="29" t="s">
        <v>37</v>
      </c>
      <c r="C276" s="82">
        <f t="shared" si="165"/>
        <v>1</v>
      </c>
      <c r="D276" s="51">
        <v>1</v>
      </c>
      <c r="E276" s="84">
        <v>0</v>
      </c>
      <c r="F276" s="95">
        <v>3</v>
      </c>
      <c r="G276" s="82">
        <f t="shared" si="166"/>
        <v>2</v>
      </c>
      <c r="H276" s="51">
        <v>0</v>
      </c>
      <c r="I276" s="83">
        <v>2</v>
      </c>
      <c r="J276" s="82">
        <f t="shared" si="167"/>
        <v>3</v>
      </c>
      <c r="K276" s="51">
        <v>0</v>
      </c>
      <c r="L276" s="51">
        <v>3</v>
      </c>
      <c r="M276" s="51" t="str">
        <f t="shared" si="168"/>
        <v>-</v>
      </c>
      <c r="N276" s="51">
        <v>0</v>
      </c>
      <c r="O276" s="83">
        <v>0</v>
      </c>
      <c r="P276" s="82" t="str">
        <f t="shared" si="169"/>
        <v>-</v>
      </c>
      <c r="Q276" s="51">
        <v>0</v>
      </c>
      <c r="R276" s="83">
        <v>0</v>
      </c>
      <c r="S276" s="82">
        <f t="shared" si="170"/>
        <v>3</v>
      </c>
      <c r="T276" s="51">
        <v>1</v>
      </c>
      <c r="U276" s="51">
        <v>2</v>
      </c>
      <c r="V276" s="83" t="s">
        <v>20</v>
      </c>
    </row>
    <row r="277" spans="2:22" ht="13.5" hidden="1" customHeight="1">
      <c r="B277" s="29" t="s">
        <v>38</v>
      </c>
      <c r="C277" s="82">
        <f t="shared" si="165"/>
        <v>1</v>
      </c>
      <c r="D277" s="51">
        <v>1</v>
      </c>
      <c r="E277" s="84">
        <v>0</v>
      </c>
      <c r="F277" s="95">
        <v>3</v>
      </c>
      <c r="G277" s="82">
        <f t="shared" si="166"/>
        <v>3</v>
      </c>
      <c r="H277" s="51">
        <v>0</v>
      </c>
      <c r="I277" s="83">
        <v>3</v>
      </c>
      <c r="J277" s="82">
        <f t="shared" si="167"/>
        <v>4</v>
      </c>
      <c r="K277" s="51">
        <v>0</v>
      </c>
      <c r="L277" s="51">
        <v>4</v>
      </c>
      <c r="M277" s="51" t="str">
        <f t="shared" si="168"/>
        <v>-</v>
      </c>
      <c r="N277" s="51">
        <v>0</v>
      </c>
      <c r="O277" s="83">
        <v>0</v>
      </c>
      <c r="P277" s="82" t="str">
        <f t="shared" si="169"/>
        <v>-</v>
      </c>
      <c r="Q277" s="51">
        <v>0</v>
      </c>
      <c r="R277" s="83">
        <v>0</v>
      </c>
      <c r="S277" s="82">
        <f t="shared" si="170"/>
        <v>1</v>
      </c>
      <c r="T277" s="51">
        <v>0</v>
      </c>
      <c r="U277" s="51">
        <v>1</v>
      </c>
      <c r="V277" s="83" t="s">
        <v>20</v>
      </c>
    </row>
    <row r="278" spans="2:22" ht="13.5" hidden="1" customHeight="1">
      <c r="B278" s="29" t="s">
        <v>39</v>
      </c>
      <c r="C278" s="82">
        <f t="shared" si="165"/>
        <v>1</v>
      </c>
      <c r="D278" s="51">
        <v>1</v>
      </c>
      <c r="E278" s="84">
        <v>0</v>
      </c>
      <c r="F278" s="95">
        <v>3</v>
      </c>
      <c r="G278" s="82">
        <f t="shared" si="166"/>
        <v>3</v>
      </c>
      <c r="H278" s="51">
        <v>1</v>
      </c>
      <c r="I278" s="83">
        <v>2</v>
      </c>
      <c r="J278" s="82">
        <f t="shared" si="167"/>
        <v>5</v>
      </c>
      <c r="K278" s="51">
        <v>0</v>
      </c>
      <c r="L278" s="51">
        <v>5</v>
      </c>
      <c r="M278" s="51" t="str">
        <f t="shared" si="168"/>
        <v>-</v>
      </c>
      <c r="N278" s="51">
        <v>0</v>
      </c>
      <c r="O278" s="83">
        <v>0</v>
      </c>
      <c r="P278" s="82" t="str">
        <f t="shared" si="169"/>
        <v>-</v>
      </c>
      <c r="Q278" s="51">
        <v>0</v>
      </c>
      <c r="R278" s="83">
        <v>0</v>
      </c>
      <c r="S278" s="82">
        <f t="shared" si="170"/>
        <v>2</v>
      </c>
      <c r="T278" s="51">
        <v>1</v>
      </c>
      <c r="U278" s="51">
        <v>1</v>
      </c>
      <c r="V278" s="83" t="s">
        <v>20</v>
      </c>
    </row>
    <row r="279" spans="2:22" ht="13.5" hidden="1" customHeight="1">
      <c r="B279" s="29" t="s">
        <v>41</v>
      </c>
      <c r="C279" s="82">
        <f t="shared" si="165"/>
        <v>1</v>
      </c>
      <c r="D279" s="51">
        <v>1</v>
      </c>
      <c r="E279" s="84">
        <v>0</v>
      </c>
      <c r="F279" s="29">
        <v>4</v>
      </c>
      <c r="G279" s="82">
        <f t="shared" si="166"/>
        <v>39</v>
      </c>
      <c r="H279" s="51">
        <v>20</v>
      </c>
      <c r="I279" s="83">
        <v>19</v>
      </c>
      <c r="J279" s="82">
        <f t="shared" si="167"/>
        <v>8</v>
      </c>
      <c r="K279" s="51">
        <v>1</v>
      </c>
      <c r="L279" s="51">
        <v>7</v>
      </c>
      <c r="M279" s="51">
        <f t="shared" si="168"/>
        <v>1</v>
      </c>
      <c r="N279" s="51">
        <v>0</v>
      </c>
      <c r="O279" s="83">
        <v>1</v>
      </c>
      <c r="P279" s="82" t="str">
        <f t="shared" si="169"/>
        <v>-</v>
      </c>
      <c r="Q279" s="51">
        <v>0</v>
      </c>
      <c r="R279" s="83">
        <v>0</v>
      </c>
      <c r="S279" s="82">
        <f t="shared" si="170"/>
        <v>9</v>
      </c>
      <c r="T279" s="51">
        <v>2</v>
      </c>
      <c r="U279" s="51">
        <v>7</v>
      </c>
      <c r="V279" s="83" t="s">
        <v>20</v>
      </c>
    </row>
    <row r="280" spans="2:22" ht="14.25" customHeight="1">
      <c r="B280" s="29" t="s">
        <v>23</v>
      </c>
      <c r="C280" s="82">
        <f t="shared" ref="C280:I280" si="171">SUM(C281:C284)</f>
        <v>4</v>
      </c>
      <c r="D280" s="51">
        <f t="shared" si="171"/>
        <v>4</v>
      </c>
      <c r="E280" s="50">
        <f t="shared" si="171"/>
        <v>0</v>
      </c>
      <c r="F280" s="53">
        <f t="shared" si="171"/>
        <v>20</v>
      </c>
      <c r="G280" s="82">
        <f t="shared" si="171"/>
        <v>45</v>
      </c>
      <c r="H280" s="51">
        <f t="shared" si="171"/>
        <v>22</v>
      </c>
      <c r="I280" s="50">
        <f t="shared" si="171"/>
        <v>23</v>
      </c>
      <c r="J280" s="82">
        <f t="shared" ref="J280:U280" si="172">SUM(J281:J284)</f>
        <v>19</v>
      </c>
      <c r="K280" s="51">
        <f t="shared" si="172"/>
        <v>1</v>
      </c>
      <c r="L280" s="51">
        <f t="shared" si="172"/>
        <v>18</v>
      </c>
      <c r="M280" s="51">
        <f t="shared" si="172"/>
        <v>0</v>
      </c>
      <c r="N280" s="51">
        <f t="shared" si="172"/>
        <v>0</v>
      </c>
      <c r="O280" s="50">
        <f t="shared" si="172"/>
        <v>0</v>
      </c>
      <c r="P280" s="82">
        <f t="shared" si="172"/>
        <v>0</v>
      </c>
      <c r="Q280" s="51">
        <f t="shared" si="172"/>
        <v>0</v>
      </c>
      <c r="R280" s="50">
        <f t="shared" si="172"/>
        <v>0</v>
      </c>
      <c r="S280" s="82">
        <f t="shared" si="172"/>
        <v>15</v>
      </c>
      <c r="T280" s="51">
        <f t="shared" si="172"/>
        <v>7</v>
      </c>
      <c r="U280" s="51">
        <f t="shared" si="172"/>
        <v>8</v>
      </c>
      <c r="V280" s="83" t="s">
        <v>20</v>
      </c>
    </row>
    <row r="281" spans="2:22" ht="13.5" hidden="1" customHeight="1">
      <c r="B281" s="29" t="s">
        <v>42</v>
      </c>
      <c r="C281" s="82">
        <f>IF(SUM(D281:E281)=0,"-",SUM(D281:E281))</f>
        <v>1</v>
      </c>
      <c r="D281" s="51">
        <v>1</v>
      </c>
      <c r="E281" s="84">
        <v>0</v>
      </c>
      <c r="F281" s="29">
        <v>4</v>
      </c>
      <c r="G281" s="82">
        <f>IF(SUM(H281:I281)=0,"-",SUM(H281:I281))</f>
        <v>24</v>
      </c>
      <c r="H281" s="51">
        <v>13</v>
      </c>
      <c r="I281" s="83">
        <v>11</v>
      </c>
      <c r="J281" s="82">
        <f>IF(SUM(K281:L281)=0,"-",SUM(K281:L281))</f>
        <v>5</v>
      </c>
      <c r="K281" s="51">
        <v>0</v>
      </c>
      <c r="L281" s="51">
        <v>5</v>
      </c>
      <c r="M281" s="51" t="str">
        <f>IF(SUM(N281:O281)=0,"-",SUM(N281:O281))</f>
        <v>-</v>
      </c>
      <c r="N281" s="51">
        <v>0</v>
      </c>
      <c r="O281" s="83">
        <v>0</v>
      </c>
      <c r="P281" s="82" t="str">
        <f>IF(SUM(Q281:R281)=0,"-",SUM(Q281:R281))</f>
        <v>-</v>
      </c>
      <c r="Q281" s="51">
        <v>0</v>
      </c>
      <c r="R281" s="83">
        <v>0</v>
      </c>
      <c r="S281" s="82">
        <f>IF(SUM(T281:U281)=0,"-",SUM(T281:U281))</f>
        <v>9</v>
      </c>
      <c r="T281" s="51">
        <v>5</v>
      </c>
      <c r="U281" s="51">
        <v>4</v>
      </c>
      <c r="V281" s="83" t="s">
        <v>20</v>
      </c>
    </row>
    <row r="282" spans="2:22" ht="13.5" hidden="1" customHeight="1">
      <c r="B282" s="29" t="s">
        <v>43</v>
      </c>
      <c r="C282" s="82">
        <f>IF(SUM(D282:E282)=0,"-",SUM(D282:E282))</f>
        <v>1</v>
      </c>
      <c r="D282" s="51">
        <v>1</v>
      </c>
      <c r="E282" s="84">
        <v>0</v>
      </c>
      <c r="F282" s="29">
        <v>6</v>
      </c>
      <c r="G282" s="82">
        <f>IF(SUM(H282:I282)=0,"-",SUM(H282:I282))</f>
        <v>5</v>
      </c>
      <c r="H282" s="51">
        <v>4</v>
      </c>
      <c r="I282" s="83">
        <v>1</v>
      </c>
      <c r="J282" s="82">
        <f>IF(SUM(K282:L282)=0,"-",SUM(K282:L282))</f>
        <v>5</v>
      </c>
      <c r="K282" s="51">
        <v>0</v>
      </c>
      <c r="L282" s="51">
        <v>5</v>
      </c>
      <c r="M282" s="51" t="str">
        <f>IF(SUM(N282:O282)=0,"-",SUM(N282:O282))</f>
        <v>-</v>
      </c>
      <c r="N282" s="51">
        <v>0</v>
      </c>
      <c r="O282" s="83">
        <v>0</v>
      </c>
      <c r="P282" s="82" t="str">
        <f>IF(SUM(Q282:R282)=0,"-",SUM(Q282:R282))</f>
        <v>-</v>
      </c>
      <c r="Q282" s="51">
        <v>0</v>
      </c>
      <c r="R282" s="83">
        <v>0</v>
      </c>
      <c r="S282" s="82">
        <f>IF(SUM(T282:U282)=0,"-",SUM(T282:U282))</f>
        <v>1</v>
      </c>
      <c r="T282" s="51">
        <v>0</v>
      </c>
      <c r="U282" s="51">
        <v>1</v>
      </c>
      <c r="V282" s="83" t="s">
        <v>20</v>
      </c>
    </row>
    <row r="283" spans="2:22" ht="13.5" hidden="1" customHeight="1">
      <c r="B283" s="29" t="s">
        <v>44</v>
      </c>
      <c r="C283" s="82">
        <f>IF(SUM(D283:E283)=0,"-",SUM(D283:E283))</f>
        <v>1</v>
      </c>
      <c r="D283" s="51">
        <v>1</v>
      </c>
      <c r="E283" s="84">
        <v>0</v>
      </c>
      <c r="F283" s="29">
        <v>6</v>
      </c>
      <c r="G283" s="82">
        <f>IF(SUM(H283:I283)=0,"-",SUM(H283:I283))</f>
        <v>3</v>
      </c>
      <c r="H283" s="51">
        <v>0</v>
      </c>
      <c r="I283" s="83">
        <v>3</v>
      </c>
      <c r="J283" s="82">
        <f>IF(SUM(K283:L283)=0,"-",SUM(K283:L283))</f>
        <v>3</v>
      </c>
      <c r="K283" s="51">
        <v>1</v>
      </c>
      <c r="L283" s="51">
        <v>2</v>
      </c>
      <c r="M283" s="51" t="str">
        <f>IF(SUM(N283:O283)=0,"-",SUM(N283:O283))</f>
        <v>-</v>
      </c>
      <c r="N283" s="51">
        <v>0</v>
      </c>
      <c r="O283" s="83">
        <v>0</v>
      </c>
      <c r="P283" s="82" t="str">
        <f>IF(SUM(Q283:R283)=0,"-",SUM(Q283:R283))</f>
        <v>-</v>
      </c>
      <c r="Q283" s="51">
        <v>0</v>
      </c>
      <c r="R283" s="83">
        <v>0</v>
      </c>
      <c r="S283" s="82">
        <f>IF(SUM(T283:U283)=0,"-",SUM(T283:U283))</f>
        <v>2</v>
      </c>
      <c r="T283" s="51">
        <v>1</v>
      </c>
      <c r="U283" s="51">
        <v>1</v>
      </c>
      <c r="V283" s="83" t="s">
        <v>20</v>
      </c>
    </row>
    <row r="284" spans="2:22" ht="13.5" hidden="1" customHeight="1">
      <c r="B284" s="29" t="s">
        <v>45</v>
      </c>
      <c r="C284" s="82">
        <f>IF(SUM(D284:E284)=0,"-",SUM(D284:E284))</f>
        <v>1</v>
      </c>
      <c r="D284" s="51">
        <v>1</v>
      </c>
      <c r="E284" s="84">
        <v>0</v>
      </c>
      <c r="F284" s="29">
        <v>4</v>
      </c>
      <c r="G284" s="82">
        <f>IF(SUM(H284:I284)=0,"-",SUM(H284:I284))</f>
        <v>13</v>
      </c>
      <c r="H284" s="51">
        <v>5</v>
      </c>
      <c r="I284" s="83">
        <v>8</v>
      </c>
      <c r="J284" s="82">
        <f>IF(SUM(K284:L284)=0,"-",SUM(K284:L284))</f>
        <v>6</v>
      </c>
      <c r="K284" s="51">
        <v>0</v>
      </c>
      <c r="L284" s="51">
        <v>6</v>
      </c>
      <c r="M284" s="51" t="str">
        <f>IF(SUM(N284:O284)=0,"-",SUM(N284:O284))</f>
        <v>-</v>
      </c>
      <c r="N284" s="51">
        <v>0</v>
      </c>
      <c r="O284" s="83">
        <v>0</v>
      </c>
      <c r="P284" s="82" t="str">
        <f>IF(SUM(Q284:R284)=0,"-",SUM(Q284:R284))</f>
        <v>-</v>
      </c>
      <c r="Q284" s="51">
        <v>0</v>
      </c>
      <c r="R284" s="83">
        <v>0</v>
      </c>
      <c r="S284" s="82">
        <f>IF(SUM(T284:U284)=0,"-",SUM(T284:U284))</f>
        <v>3</v>
      </c>
      <c r="T284" s="51">
        <v>1</v>
      </c>
      <c r="U284" s="51">
        <v>2</v>
      </c>
      <c r="V284" s="83" t="s">
        <v>20</v>
      </c>
    </row>
    <row r="285" spans="2:22" ht="14.25" customHeight="1">
      <c r="B285" s="35" t="s">
        <v>24</v>
      </c>
      <c r="C285" s="88" t="s">
        <v>20</v>
      </c>
      <c r="D285" s="57" t="s">
        <v>20</v>
      </c>
      <c r="E285" s="56" t="s">
        <v>20</v>
      </c>
      <c r="F285" s="59" t="s">
        <v>20</v>
      </c>
      <c r="G285" s="88" t="s">
        <v>20</v>
      </c>
      <c r="H285" s="57" t="s">
        <v>20</v>
      </c>
      <c r="I285" s="56" t="s">
        <v>20</v>
      </c>
      <c r="J285" s="59" t="s">
        <v>20</v>
      </c>
      <c r="K285" s="57" t="s">
        <v>20</v>
      </c>
      <c r="L285" s="57" t="s">
        <v>20</v>
      </c>
      <c r="M285" s="57" t="s">
        <v>20</v>
      </c>
      <c r="N285" s="57" t="s">
        <v>20</v>
      </c>
      <c r="O285" s="60" t="s">
        <v>20</v>
      </c>
      <c r="P285" s="57" t="s">
        <v>20</v>
      </c>
      <c r="Q285" s="57" t="s">
        <v>20</v>
      </c>
      <c r="R285" s="92" t="s">
        <v>20</v>
      </c>
      <c r="S285" s="59" t="s">
        <v>20</v>
      </c>
      <c r="T285" s="57" t="s">
        <v>20</v>
      </c>
      <c r="U285" s="57" t="s">
        <v>20</v>
      </c>
      <c r="V285" s="89" t="s">
        <v>20</v>
      </c>
    </row>
    <row r="286" spans="2:22" ht="14.25" customHeight="1">
      <c r="B286" s="62" t="s">
        <v>65</v>
      </c>
      <c r="C286" s="63">
        <f t="shared" ref="C286:U286" si="173">C287+C294+C301</f>
        <v>12</v>
      </c>
      <c r="D286" s="64">
        <f t="shared" si="173"/>
        <v>12</v>
      </c>
      <c r="E286" s="65">
        <f t="shared" si="173"/>
        <v>0</v>
      </c>
      <c r="F286" s="66">
        <f t="shared" si="173"/>
        <v>43</v>
      </c>
      <c r="G286" s="67">
        <f t="shared" si="173"/>
        <v>74</v>
      </c>
      <c r="H286" s="64">
        <f t="shared" si="173"/>
        <v>38</v>
      </c>
      <c r="I286" s="68">
        <f t="shared" si="173"/>
        <v>36</v>
      </c>
      <c r="J286" s="67">
        <f t="shared" si="173"/>
        <v>37</v>
      </c>
      <c r="K286" s="64">
        <f t="shared" si="173"/>
        <v>1</v>
      </c>
      <c r="L286" s="64">
        <f t="shared" si="173"/>
        <v>36</v>
      </c>
      <c r="M286" s="69">
        <f t="shared" si="173"/>
        <v>0</v>
      </c>
      <c r="N286" s="64">
        <f t="shared" si="173"/>
        <v>0</v>
      </c>
      <c r="O286" s="68">
        <f t="shared" si="173"/>
        <v>0</v>
      </c>
      <c r="P286" s="67">
        <f t="shared" si="173"/>
        <v>0</v>
      </c>
      <c r="Q286" s="64">
        <f t="shared" si="173"/>
        <v>0</v>
      </c>
      <c r="R286" s="68">
        <f t="shared" si="173"/>
        <v>0</v>
      </c>
      <c r="S286" s="67">
        <f t="shared" si="173"/>
        <v>42</v>
      </c>
      <c r="T286" s="64">
        <f t="shared" si="173"/>
        <v>22</v>
      </c>
      <c r="U286" s="64">
        <f t="shared" si="173"/>
        <v>20</v>
      </c>
      <c r="V286" s="107">
        <f>42/840*100</f>
        <v>5</v>
      </c>
    </row>
    <row r="287" spans="2:22" ht="14.25" customHeight="1">
      <c r="B287" s="29" t="s">
        <v>19</v>
      </c>
      <c r="C287" s="53">
        <f>SUM(C288:C293)</f>
        <v>3</v>
      </c>
      <c r="D287" s="51">
        <f>SUM(D288:D293)</f>
        <v>3</v>
      </c>
      <c r="E287" s="50">
        <v>0</v>
      </c>
      <c r="F287" s="94">
        <f>SUM(F288:F293)</f>
        <v>8</v>
      </c>
      <c r="G287" s="53">
        <f>SUM(G288:G293)</f>
        <v>14</v>
      </c>
      <c r="H287" s="50">
        <f>SUM(H288:H293)</f>
        <v>7</v>
      </c>
      <c r="I287" s="84">
        <f>SUM(I288:I293)</f>
        <v>7</v>
      </c>
      <c r="J287" s="53">
        <f>SUM(J288:J293)</f>
        <v>8</v>
      </c>
      <c r="K287" s="50">
        <f t="shared" ref="K287:U287" si="174">SUM(K288:K293)</f>
        <v>0</v>
      </c>
      <c r="L287" s="50">
        <f t="shared" si="174"/>
        <v>8</v>
      </c>
      <c r="M287" s="50">
        <f t="shared" si="174"/>
        <v>0</v>
      </c>
      <c r="N287" s="50">
        <f t="shared" si="174"/>
        <v>0</v>
      </c>
      <c r="O287" s="84">
        <f t="shared" si="174"/>
        <v>0</v>
      </c>
      <c r="P287" s="53">
        <f t="shared" si="174"/>
        <v>0</v>
      </c>
      <c r="Q287" s="50">
        <f t="shared" si="174"/>
        <v>0</v>
      </c>
      <c r="R287" s="84">
        <f t="shared" si="174"/>
        <v>0</v>
      </c>
      <c r="S287" s="53">
        <f t="shared" si="174"/>
        <v>3</v>
      </c>
      <c r="T287" s="50">
        <f t="shared" si="174"/>
        <v>3</v>
      </c>
      <c r="U287" s="84">
        <f t="shared" si="174"/>
        <v>0</v>
      </c>
      <c r="V287" s="54" t="s">
        <v>20</v>
      </c>
    </row>
    <row r="288" spans="2:22" ht="13.5" hidden="1" customHeight="1">
      <c r="B288" s="29" t="s">
        <v>30</v>
      </c>
      <c r="C288" s="82">
        <v>1</v>
      </c>
      <c r="D288" s="51">
        <v>1</v>
      </c>
      <c r="E288" s="84"/>
      <c r="F288" s="95">
        <v>3</v>
      </c>
      <c r="G288" s="82">
        <f t="shared" ref="G288:G293" si="175">SUM(H288:I288)</f>
        <v>9</v>
      </c>
      <c r="H288" s="51">
        <v>4</v>
      </c>
      <c r="I288" s="83">
        <v>5</v>
      </c>
      <c r="J288" s="82">
        <f t="shared" ref="J288:J293" si="176">SUM(K288:L288)</f>
        <v>4</v>
      </c>
      <c r="K288" s="51">
        <v>0</v>
      </c>
      <c r="L288" s="51">
        <v>4</v>
      </c>
      <c r="M288" s="51">
        <f t="shared" ref="M288:M293" si="177">SUM(N288:O288)</f>
        <v>0</v>
      </c>
      <c r="N288" s="51">
        <v>0</v>
      </c>
      <c r="O288" s="83">
        <v>0</v>
      </c>
      <c r="P288" s="82">
        <f t="shared" ref="P288:P293" si="178">SUM(Q288:R288)</f>
        <v>0</v>
      </c>
      <c r="Q288" s="51">
        <v>0</v>
      </c>
      <c r="R288" s="83">
        <v>0</v>
      </c>
      <c r="S288" s="82">
        <f t="shared" ref="S288:S293" si="179">SUM(T288:U288)</f>
        <v>1</v>
      </c>
      <c r="T288" s="51">
        <v>1</v>
      </c>
      <c r="U288" s="51">
        <v>0</v>
      </c>
      <c r="V288" s="83" t="s">
        <v>20</v>
      </c>
    </row>
    <row r="289" spans="2:22" ht="13.5" hidden="1" customHeight="1">
      <c r="B289" s="29" t="s">
        <v>31</v>
      </c>
      <c r="C289" s="82">
        <v>1</v>
      </c>
      <c r="D289" s="51">
        <v>1</v>
      </c>
      <c r="E289" s="84"/>
      <c r="F289" s="95">
        <v>2</v>
      </c>
      <c r="G289" s="82">
        <f t="shared" si="175"/>
        <v>3</v>
      </c>
      <c r="H289" s="51">
        <v>1</v>
      </c>
      <c r="I289" s="83">
        <v>2</v>
      </c>
      <c r="J289" s="82">
        <f t="shared" si="176"/>
        <v>2</v>
      </c>
      <c r="K289" s="51">
        <v>0</v>
      </c>
      <c r="L289" s="51">
        <v>2</v>
      </c>
      <c r="M289" s="51">
        <f t="shared" si="177"/>
        <v>0</v>
      </c>
      <c r="N289" s="51">
        <v>0</v>
      </c>
      <c r="O289" s="83">
        <v>0</v>
      </c>
      <c r="P289" s="82">
        <f t="shared" si="178"/>
        <v>0</v>
      </c>
      <c r="Q289" s="51">
        <v>0</v>
      </c>
      <c r="R289" s="83">
        <v>0</v>
      </c>
      <c r="S289" s="82">
        <f t="shared" si="179"/>
        <v>0</v>
      </c>
      <c r="T289" s="51">
        <v>0</v>
      </c>
      <c r="U289" s="51">
        <v>0</v>
      </c>
      <c r="V289" s="83" t="s">
        <v>20</v>
      </c>
    </row>
    <row r="290" spans="2:22" ht="13.5" hidden="1" customHeight="1">
      <c r="B290" s="29" t="s">
        <v>33</v>
      </c>
      <c r="C290" s="82"/>
      <c r="D290" s="51"/>
      <c r="E290" s="84"/>
      <c r="F290" s="95"/>
      <c r="G290" s="82">
        <f t="shared" si="175"/>
        <v>0</v>
      </c>
      <c r="H290" s="51"/>
      <c r="I290" s="83"/>
      <c r="J290" s="82">
        <f t="shared" si="176"/>
        <v>0</v>
      </c>
      <c r="K290" s="51"/>
      <c r="L290" s="51"/>
      <c r="M290" s="51">
        <f t="shared" si="177"/>
        <v>0</v>
      </c>
      <c r="N290" s="51"/>
      <c r="O290" s="83"/>
      <c r="P290" s="82">
        <f t="shared" si="178"/>
        <v>0</v>
      </c>
      <c r="Q290" s="51"/>
      <c r="R290" s="83"/>
      <c r="S290" s="82">
        <f t="shared" si="179"/>
        <v>0</v>
      </c>
      <c r="T290" s="51"/>
      <c r="U290" s="51"/>
      <c r="V290" s="83" t="s">
        <v>20</v>
      </c>
    </row>
    <row r="291" spans="2:22" ht="13.5" hidden="1" customHeight="1">
      <c r="B291" s="29" t="s">
        <v>32</v>
      </c>
      <c r="C291" s="82">
        <v>1</v>
      </c>
      <c r="D291" s="51">
        <v>1</v>
      </c>
      <c r="E291" s="84"/>
      <c r="F291" s="95">
        <v>3</v>
      </c>
      <c r="G291" s="82">
        <f t="shared" si="175"/>
        <v>2</v>
      </c>
      <c r="H291" s="51">
        <v>2</v>
      </c>
      <c r="I291" s="83">
        <v>0</v>
      </c>
      <c r="J291" s="82">
        <f t="shared" si="176"/>
        <v>2</v>
      </c>
      <c r="K291" s="51">
        <v>0</v>
      </c>
      <c r="L291" s="51">
        <v>2</v>
      </c>
      <c r="M291" s="51">
        <f t="shared" si="177"/>
        <v>0</v>
      </c>
      <c r="N291" s="51">
        <v>0</v>
      </c>
      <c r="O291" s="83">
        <v>0</v>
      </c>
      <c r="P291" s="82">
        <f t="shared" si="178"/>
        <v>0</v>
      </c>
      <c r="Q291" s="51">
        <v>0</v>
      </c>
      <c r="R291" s="83">
        <v>0</v>
      </c>
      <c r="S291" s="82">
        <f t="shared" si="179"/>
        <v>2</v>
      </c>
      <c r="T291" s="51">
        <v>2</v>
      </c>
      <c r="U291" s="51">
        <v>0</v>
      </c>
      <c r="V291" s="83" t="s">
        <v>20</v>
      </c>
    </row>
    <row r="292" spans="2:22" ht="13.5" hidden="1" customHeight="1">
      <c r="B292" s="29" t="s">
        <v>56</v>
      </c>
      <c r="C292" s="82"/>
      <c r="D292" s="51"/>
      <c r="E292" s="84"/>
      <c r="F292" s="95"/>
      <c r="G292" s="82">
        <f t="shared" si="175"/>
        <v>0</v>
      </c>
      <c r="H292" s="51"/>
      <c r="I292" s="83"/>
      <c r="J292" s="82">
        <f t="shared" si="176"/>
        <v>0</v>
      </c>
      <c r="K292" s="51"/>
      <c r="L292" s="51"/>
      <c r="M292" s="51">
        <f t="shared" si="177"/>
        <v>0</v>
      </c>
      <c r="N292" s="51"/>
      <c r="O292" s="83"/>
      <c r="P292" s="82">
        <f t="shared" si="178"/>
        <v>0</v>
      </c>
      <c r="Q292" s="51"/>
      <c r="R292" s="83"/>
      <c r="S292" s="82">
        <f t="shared" si="179"/>
        <v>0</v>
      </c>
      <c r="T292" s="51"/>
      <c r="U292" s="51"/>
      <c r="V292" s="83" t="s">
        <v>20</v>
      </c>
    </row>
    <row r="293" spans="2:22" ht="13.5" hidden="1" customHeight="1">
      <c r="B293" s="29" t="s">
        <v>34</v>
      </c>
      <c r="C293" s="82"/>
      <c r="D293" s="51"/>
      <c r="E293" s="84"/>
      <c r="F293" s="95"/>
      <c r="G293" s="82">
        <f t="shared" si="175"/>
        <v>0</v>
      </c>
      <c r="H293" s="51"/>
      <c r="I293" s="83"/>
      <c r="J293" s="82">
        <f t="shared" si="176"/>
        <v>0</v>
      </c>
      <c r="K293" s="51"/>
      <c r="L293" s="51"/>
      <c r="M293" s="51">
        <f t="shared" si="177"/>
        <v>0</v>
      </c>
      <c r="N293" s="51"/>
      <c r="O293" s="83"/>
      <c r="P293" s="82">
        <f t="shared" si="178"/>
        <v>0</v>
      </c>
      <c r="Q293" s="51"/>
      <c r="R293" s="83"/>
      <c r="S293" s="82">
        <f t="shared" si="179"/>
        <v>0</v>
      </c>
      <c r="T293" s="51"/>
      <c r="U293" s="51"/>
      <c r="V293" s="83" t="s">
        <v>20</v>
      </c>
    </row>
    <row r="294" spans="2:22" ht="14.25" customHeight="1">
      <c r="B294" s="29" t="s">
        <v>21</v>
      </c>
      <c r="C294" s="82">
        <f>SUM(C295:C300)</f>
        <v>5</v>
      </c>
      <c r="D294" s="51">
        <f>SUM(D295:D300)</f>
        <v>5</v>
      </c>
      <c r="E294" s="50">
        <f>SUM(E295:E300)</f>
        <v>0</v>
      </c>
      <c r="F294" s="94">
        <f t="shared" ref="F294:U294" si="180">SUM(F295:F300)</f>
        <v>16</v>
      </c>
      <c r="G294" s="82">
        <f t="shared" si="180"/>
        <v>37</v>
      </c>
      <c r="H294" s="51">
        <f t="shared" si="180"/>
        <v>18</v>
      </c>
      <c r="I294" s="50">
        <f t="shared" si="180"/>
        <v>19</v>
      </c>
      <c r="J294" s="82">
        <f t="shared" si="180"/>
        <v>16</v>
      </c>
      <c r="K294" s="51">
        <f t="shared" si="180"/>
        <v>1</v>
      </c>
      <c r="L294" s="51">
        <f t="shared" si="180"/>
        <v>15</v>
      </c>
      <c r="M294" s="51">
        <f t="shared" si="180"/>
        <v>0</v>
      </c>
      <c r="N294" s="51">
        <f t="shared" si="180"/>
        <v>0</v>
      </c>
      <c r="O294" s="50">
        <f t="shared" si="180"/>
        <v>0</v>
      </c>
      <c r="P294" s="82">
        <f t="shared" si="180"/>
        <v>0</v>
      </c>
      <c r="Q294" s="51">
        <f t="shared" si="180"/>
        <v>0</v>
      </c>
      <c r="R294" s="50">
        <f t="shared" si="180"/>
        <v>0</v>
      </c>
      <c r="S294" s="82">
        <f t="shared" si="180"/>
        <v>17</v>
      </c>
      <c r="T294" s="51">
        <f t="shared" si="180"/>
        <v>9</v>
      </c>
      <c r="U294" s="51">
        <f t="shared" si="180"/>
        <v>8</v>
      </c>
      <c r="V294" s="83" t="s">
        <v>20</v>
      </c>
    </row>
    <row r="295" spans="2:22" ht="13.5" hidden="1" customHeight="1">
      <c r="B295" s="29" t="s">
        <v>35</v>
      </c>
      <c r="C295" s="82">
        <v>1</v>
      </c>
      <c r="D295" s="51">
        <v>1</v>
      </c>
      <c r="E295" s="84"/>
      <c r="F295" s="95">
        <v>3</v>
      </c>
      <c r="G295" s="82">
        <f t="shared" ref="G295:G300" si="181">SUM(H295:I295)</f>
        <v>0</v>
      </c>
      <c r="H295" s="51">
        <v>0</v>
      </c>
      <c r="I295" s="83">
        <v>0</v>
      </c>
      <c r="J295" s="82">
        <f t="shared" ref="J295:J300" si="182">SUM(K295:L295)</f>
        <v>1</v>
      </c>
      <c r="K295" s="51">
        <v>0</v>
      </c>
      <c r="L295" s="51">
        <v>1</v>
      </c>
      <c r="M295" s="86">
        <f t="shared" ref="M295:M300" si="183">SUM(N295:O295)</f>
        <v>0</v>
      </c>
      <c r="N295" s="51">
        <v>0</v>
      </c>
      <c r="O295" s="83">
        <v>0</v>
      </c>
      <c r="P295" s="82">
        <f t="shared" ref="P295:P300" si="184">SUM(Q295:R295)</f>
        <v>0</v>
      </c>
      <c r="Q295" s="51">
        <v>0</v>
      </c>
      <c r="R295" s="83">
        <v>0</v>
      </c>
      <c r="S295" s="82">
        <f t="shared" ref="S295:S300" si="185">SUM(T295:U295)</f>
        <v>1</v>
      </c>
      <c r="T295" s="51">
        <v>0</v>
      </c>
      <c r="U295" s="51">
        <v>1</v>
      </c>
      <c r="V295" s="83" t="s">
        <v>20</v>
      </c>
    </row>
    <row r="296" spans="2:22" ht="13.5" hidden="1" customHeight="1">
      <c r="B296" s="29" t="s">
        <v>36</v>
      </c>
      <c r="C296" s="82"/>
      <c r="D296" s="51"/>
      <c r="E296" s="84"/>
      <c r="F296" s="95"/>
      <c r="G296" s="82">
        <f t="shared" si="181"/>
        <v>0</v>
      </c>
      <c r="H296" s="51"/>
      <c r="I296" s="83"/>
      <c r="J296" s="82">
        <f t="shared" si="182"/>
        <v>0</v>
      </c>
      <c r="K296" s="51"/>
      <c r="L296" s="51"/>
      <c r="M296" s="86">
        <f t="shared" si="183"/>
        <v>0</v>
      </c>
      <c r="N296" s="51"/>
      <c r="O296" s="83"/>
      <c r="P296" s="82">
        <f t="shared" si="184"/>
        <v>0</v>
      </c>
      <c r="Q296" s="51"/>
      <c r="R296" s="83"/>
      <c r="S296" s="82">
        <f t="shared" si="185"/>
        <v>0</v>
      </c>
      <c r="T296" s="51"/>
      <c r="U296" s="51"/>
      <c r="V296" s="83" t="s">
        <v>20</v>
      </c>
    </row>
    <row r="297" spans="2:22" ht="13.5" hidden="1" customHeight="1">
      <c r="B297" s="29" t="s">
        <v>37</v>
      </c>
      <c r="C297" s="82">
        <v>1</v>
      </c>
      <c r="D297" s="51">
        <v>1</v>
      </c>
      <c r="E297" s="84"/>
      <c r="F297" s="95">
        <v>3</v>
      </c>
      <c r="G297" s="82">
        <f t="shared" si="181"/>
        <v>2</v>
      </c>
      <c r="H297" s="51">
        <v>1</v>
      </c>
      <c r="I297" s="83">
        <v>1</v>
      </c>
      <c r="J297" s="82">
        <f t="shared" si="182"/>
        <v>3</v>
      </c>
      <c r="K297" s="51">
        <v>0</v>
      </c>
      <c r="L297" s="51">
        <v>3</v>
      </c>
      <c r="M297" s="86">
        <f t="shared" si="183"/>
        <v>0</v>
      </c>
      <c r="N297" s="51">
        <v>0</v>
      </c>
      <c r="O297" s="83">
        <v>0</v>
      </c>
      <c r="P297" s="82">
        <f t="shared" si="184"/>
        <v>0</v>
      </c>
      <c r="Q297" s="51">
        <v>0</v>
      </c>
      <c r="R297" s="83">
        <v>0</v>
      </c>
      <c r="S297" s="82">
        <f t="shared" si="185"/>
        <v>0</v>
      </c>
      <c r="T297" s="51">
        <v>0</v>
      </c>
      <c r="U297" s="51">
        <v>0</v>
      </c>
      <c r="V297" s="83" t="s">
        <v>20</v>
      </c>
    </row>
    <row r="298" spans="2:22" ht="13.5" hidden="1" customHeight="1">
      <c r="B298" s="29" t="s">
        <v>38</v>
      </c>
      <c r="C298" s="82">
        <v>1</v>
      </c>
      <c r="D298" s="51">
        <v>1</v>
      </c>
      <c r="E298" s="84"/>
      <c r="F298" s="95">
        <v>3</v>
      </c>
      <c r="G298" s="82">
        <f t="shared" si="181"/>
        <v>2</v>
      </c>
      <c r="H298" s="51">
        <v>1</v>
      </c>
      <c r="I298" s="83">
        <v>1</v>
      </c>
      <c r="J298" s="82">
        <f t="shared" si="182"/>
        <v>3</v>
      </c>
      <c r="K298" s="51">
        <v>0</v>
      </c>
      <c r="L298" s="51">
        <v>3</v>
      </c>
      <c r="M298" s="86">
        <f t="shared" si="183"/>
        <v>0</v>
      </c>
      <c r="N298" s="51">
        <v>0</v>
      </c>
      <c r="O298" s="83">
        <v>0</v>
      </c>
      <c r="P298" s="82">
        <f t="shared" si="184"/>
        <v>0</v>
      </c>
      <c r="Q298" s="51">
        <v>0</v>
      </c>
      <c r="R298" s="83">
        <v>0</v>
      </c>
      <c r="S298" s="82">
        <f t="shared" si="185"/>
        <v>2</v>
      </c>
      <c r="T298" s="51">
        <v>1</v>
      </c>
      <c r="U298" s="51">
        <v>1</v>
      </c>
      <c r="V298" s="83" t="s">
        <v>20</v>
      </c>
    </row>
    <row r="299" spans="2:22" ht="13.5" hidden="1" customHeight="1">
      <c r="B299" s="29" t="s">
        <v>39</v>
      </c>
      <c r="C299" s="82">
        <v>1</v>
      </c>
      <c r="D299" s="51">
        <v>1</v>
      </c>
      <c r="E299" s="84"/>
      <c r="F299" s="95">
        <v>3</v>
      </c>
      <c r="G299" s="82">
        <f t="shared" si="181"/>
        <v>0</v>
      </c>
      <c r="H299" s="51">
        <v>0</v>
      </c>
      <c r="I299" s="83">
        <v>0</v>
      </c>
      <c r="J299" s="82">
        <f t="shared" si="182"/>
        <v>1</v>
      </c>
      <c r="K299" s="51">
        <v>0</v>
      </c>
      <c r="L299" s="51">
        <v>1</v>
      </c>
      <c r="M299" s="86">
        <f t="shared" si="183"/>
        <v>0</v>
      </c>
      <c r="N299" s="51">
        <v>0</v>
      </c>
      <c r="O299" s="83">
        <v>0</v>
      </c>
      <c r="P299" s="82">
        <f t="shared" si="184"/>
        <v>0</v>
      </c>
      <c r="Q299" s="51">
        <v>0</v>
      </c>
      <c r="R299" s="83">
        <v>0</v>
      </c>
      <c r="S299" s="82">
        <f t="shared" si="185"/>
        <v>0</v>
      </c>
      <c r="T299" s="51">
        <v>0</v>
      </c>
      <c r="U299" s="51">
        <v>0</v>
      </c>
      <c r="V299" s="83" t="s">
        <v>20</v>
      </c>
    </row>
    <row r="300" spans="2:22" ht="13.5" hidden="1" customHeight="1">
      <c r="B300" s="29" t="s">
        <v>41</v>
      </c>
      <c r="C300" s="82">
        <v>1</v>
      </c>
      <c r="D300" s="51">
        <v>1</v>
      </c>
      <c r="E300" s="84"/>
      <c r="F300" s="29">
        <v>4</v>
      </c>
      <c r="G300" s="82">
        <f t="shared" si="181"/>
        <v>33</v>
      </c>
      <c r="H300" s="51">
        <v>16</v>
      </c>
      <c r="I300" s="83">
        <v>17</v>
      </c>
      <c r="J300" s="82">
        <f t="shared" si="182"/>
        <v>8</v>
      </c>
      <c r="K300" s="51">
        <v>1</v>
      </c>
      <c r="L300" s="51">
        <v>7</v>
      </c>
      <c r="M300" s="86">
        <f t="shared" si="183"/>
        <v>0</v>
      </c>
      <c r="N300" s="51">
        <v>0</v>
      </c>
      <c r="O300" s="83">
        <v>0</v>
      </c>
      <c r="P300" s="82">
        <f t="shared" si="184"/>
        <v>0</v>
      </c>
      <c r="Q300" s="51">
        <v>0</v>
      </c>
      <c r="R300" s="83">
        <v>0</v>
      </c>
      <c r="S300" s="82">
        <f t="shared" si="185"/>
        <v>14</v>
      </c>
      <c r="T300" s="51">
        <v>8</v>
      </c>
      <c r="U300" s="51">
        <v>6</v>
      </c>
      <c r="V300" s="83" t="s">
        <v>20</v>
      </c>
    </row>
    <row r="301" spans="2:22" ht="14.25" customHeight="1">
      <c r="B301" s="29" t="s">
        <v>23</v>
      </c>
      <c r="C301" s="82">
        <f t="shared" ref="C301:U301" si="186">SUM(C302:C305)</f>
        <v>4</v>
      </c>
      <c r="D301" s="51">
        <f t="shared" si="186"/>
        <v>4</v>
      </c>
      <c r="E301" s="50">
        <f t="shared" si="186"/>
        <v>0</v>
      </c>
      <c r="F301" s="53">
        <f t="shared" si="186"/>
        <v>19</v>
      </c>
      <c r="G301" s="82">
        <f t="shared" si="186"/>
        <v>23</v>
      </c>
      <c r="H301" s="51">
        <f t="shared" si="186"/>
        <v>13</v>
      </c>
      <c r="I301" s="50">
        <f t="shared" si="186"/>
        <v>10</v>
      </c>
      <c r="J301" s="82">
        <f t="shared" si="186"/>
        <v>13</v>
      </c>
      <c r="K301" s="51">
        <f t="shared" si="186"/>
        <v>0</v>
      </c>
      <c r="L301" s="51">
        <f t="shared" si="186"/>
        <v>13</v>
      </c>
      <c r="M301" s="51">
        <f t="shared" si="186"/>
        <v>0</v>
      </c>
      <c r="N301" s="51">
        <f t="shared" si="186"/>
        <v>0</v>
      </c>
      <c r="O301" s="50">
        <f t="shared" si="186"/>
        <v>0</v>
      </c>
      <c r="P301" s="82">
        <f t="shared" si="186"/>
        <v>0</v>
      </c>
      <c r="Q301" s="51">
        <f t="shared" si="186"/>
        <v>0</v>
      </c>
      <c r="R301" s="50">
        <f t="shared" si="186"/>
        <v>0</v>
      </c>
      <c r="S301" s="82">
        <f t="shared" si="186"/>
        <v>22</v>
      </c>
      <c r="T301" s="51">
        <f t="shared" si="186"/>
        <v>10</v>
      </c>
      <c r="U301" s="51">
        <f t="shared" si="186"/>
        <v>12</v>
      </c>
      <c r="V301" s="83" t="s">
        <v>20</v>
      </c>
    </row>
    <row r="302" spans="2:22" ht="13.5" hidden="1" customHeight="1">
      <c r="B302" s="29" t="s">
        <v>42</v>
      </c>
      <c r="C302" s="82">
        <v>1</v>
      </c>
      <c r="D302" s="51">
        <v>1</v>
      </c>
      <c r="E302" s="84"/>
      <c r="F302" s="29">
        <v>3</v>
      </c>
      <c r="G302" s="82">
        <f>SUM(H302:I302)</f>
        <v>12</v>
      </c>
      <c r="H302" s="51">
        <v>8</v>
      </c>
      <c r="I302" s="83">
        <v>4</v>
      </c>
      <c r="J302" s="82">
        <f>SUM(K302:L302)</f>
        <v>4</v>
      </c>
      <c r="K302" s="51">
        <v>0</v>
      </c>
      <c r="L302" s="51">
        <v>4</v>
      </c>
      <c r="M302" s="51">
        <f>SUM(N302:O302)</f>
        <v>0</v>
      </c>
      <c r="N302" s="51">
        <v>0</v>
      </c>
      <c r="O302" s="83">
        <v>0</v>
      </c>
      <c r="P302" s="82">
        <f>SUM(Q302:R302)</f>
        <v>0</v>
      </c>
      <c r="Q302" s="51">
        <v>0</v>
      </c>
      <c r="R302" s="83">
        <v>0</v>
      </c>
      <c r="S302" s="82">
        <f>SUM(T302:U302)</f>
        <v>10</v>
      </c>
      <c r="T302" s="51">
        <v>3</v>
      </c>
      <c r="U302" s="51">
        <v>7</v>
      </c>
      <c r="V302" s="83" t="s">
        <v>20</v>
      </c>
    </row>
    <row r="303" spans="2:22" ht="13.5" hidden="1" customHeight="1">
      <c r="B303" s="29" t="s">
        <v>43</v>
      </c>
      <c r="C303" s="82">
        <v>1</v>
      </c>
      <c r="D303" s="51">
        <v>1</v>
      </c>
      <c r="E303" s="84"/>
      <c r="F303" s="29">
        <v>6</v>
      </c>
      <c r="G303" s="82">
        <f>SUM(H303:I303)</f>
        <v>2</v>
      </c>
      <c r="H303" s="51">
        <v>2</v>
      </c>
      <c r="I303" s="83">
        <v>0</v>
      </c>
      <c r="J303" s="82">
        <f>SUM(K303:L303)</f>
        <v>2</v>
      </c>
      <c r="K303" s="51">
        <v>0</v>
      </c>
      <c r="L303" s="51">
        <v>2</v>
      </c>
      <c r="M303" s="51">
        <f>SUM(N303:O303)</f>
        <v>0</v>
      </c>
      <c r="N303" s="51">
        <v>0</v>
      </c>
      <c r="O303" s="83">
        <v>0</v>
      </c>
      <c r="P303" s="82">
        <f>SUM(Q303:R303)</f>
        <v>0</v>
      </c>
      <c r="Q303" s="51">
        <v>0</v>
      </c>
      <c r="R303" s="83">
        <v>0</v>
      </c>
      <c r="S303" s="82">
        <f>SUM(T303:U303)</f>
        <v>3</v>
      </c>
      <c r="T303" s="51">
        <v>2</v>
      </c>
      <c r="U303" s="51">
        <v>1</v>
      </c>
      <c r="V303" s="83" t="s">
        <v>20</v>
      </c>
    </row>
    <row r="304" spans="2:22" ht="13.5" hidden="1" customHeight="1">
      <c r="B304" s="29" t="s">
        <v>44</v>
      </c>
      <c r="C304" s="82">
        <v>1</v>
      </c>
      <c r="D304" s="51">
        <v>1</v>
      </c>
      <c r="E304" s="84"/>
      <c r="F304" s="29">
        <v>6</v>
      </c>
      <c r="G304" s="82">
        <f>SUM(H304:I304)</f>
        <v>2</v>
      </c>
      <c r="H304" s="51">
        <v>1</v>
      </c>
      <c r="I304" s="83">
        <v>1</v>
      </c>
      <c r="J304" s="82">
        <f>SUM(K304:L304)</f>
        <v>3</v>
      </c>
      <c r="K304" s="51">
        <v>0</v>
      </c>
      <c r="L304" s="51">
        <v>3</v>
      </c>
      <c r="M304" s="51">
        <f>SUM(N304:O304)</f>
        <v>0</v>
      </c>
      <c r="N304" s="51">
        <v>0</v>
      </c>
      <c r="O304" s="83">
        <v>0</v>
      </c>
      <c r="P304" s="82">
        <f>SUM(Q304:R304)</f>
        <v>0</v>
      </c>
      <c r="Q304" s="51">
        <v>0</v>
      </c>
      <c r="R304" s="83">
        <v>0</v>
      </c>
      <c r="S304" s="82">
        <f>SUM(T304:U304)</f>
        <v>4</v>
      </c>
      <c r="T304" s="51">
        <v>2</v>
      </c>
      <c r="U304" s="51">
        <v>2</v>
      </c>
      <c r="V304" s="83" t="s">
        <v>20</v>
      </c>
    </row>
    <row r="305" spans="2:22" ht="13.5" hidden="1" customHeight="1">
      <c r="B305" s="29" t="s">
        <v>45</v>
      </c>
      <c r="C305" s="82">
        <v>1</v>
      </c>
      <c r="D305" s="51">
        <v>1</v>
      </c>
      <c r="E305" s="84"/>
      <c r="F305" s="29">
        <v>4</v>
      </c>
      <c r="G305" s="82">
        <f>SUM(H305:I305)</f>
        <v>7</v>
      </c>
      <c r="H305" s="51">
        <v>2</v>
      </c>
      <c r="I305" s="83">
        <v>5</v>
      </c>
      <c r="J305" s="82">
        <f>SUM(K305:L305)</f>
        <v>4</v>
      </c>
      <c r="K305" s="51">
        <v>0</v>
      </c>
      <c r="L305" s="51">
        <v>4</v>
      </c>
      <c r="M305" s="51">
        <f>SUM(N305:O305)</f>
        <v>0</v>
      </c>
      <c r="N305" s="51">
        <v>0</v>
      </c>
      <c r="O305" s="83">
        <v>0</v>
      </c>
      <c r="P305" s="82">
        <f>SUM(Q305:R305)</f>
        <v>0</v>
      </c>
      <c r="Q305" s="51">
        <v>0</v>
      </c>
      <c r="R305" s="83">
        <v>0</v>
      </c>
      <c r="S305" s="82">
        <f>SUM(T305:U305)</f>
        <v>5</v>
      </c>
      <c r="T305" s="51">
        <v>3</v>
      </c>
      <c r="U305" s="51">
        <v>2</v>
      </c>
      <c r="V305" s="83" t="s">
        <v>20</v>
      </c>
    </row>
    <row r="306" spans="2:22" ht="14.25" customHeight="1">
      <c r="B306" s="35" t="s">
        <v>24</v>
      </c>
      <c r="C306" s="88" t="s">
        <v>20</v>
      </c>
      <c r="D306" s="57" t="s">
        <v>20</v>
      </c>
      <c r="E306" s="56" t="s">
        <v>20</v>
      </c>
      <c r="F306" s="59" t="s">
        <v>20</v>
      </c>
      <c r="G306" s="88" t="s">
        <v>20</v>
      </c>
      <c r="H306" s="57" t="s">
        <v>20</v>
      </c>
      <c r="I306" s="56" t="s">
        <v>20</v>
      </c>
      <c r="J306" s="88" t="s">
        <v>20</v>
      </c>
      <c r="K306" s="57" t="s">
        <v>20</v>
      </c>
      <c r="L306" s="57" t="s">
        <v>20</v>
      </c>
      <c r="M306" s="57" t="s">
        <v>20</v>
      </c>
      <c r="N306" s="57" t="s">
        <v>20</v>
      </c>
      <c r="O306" s="60" t="s">
        <v>20</v>
      </c>
      <c r="P306" s="88" t="s">
        <v>20</v>
      </c>
      <c r="Q306" s="57" t="s">
        <v>20</v>
      </c>
      <c r="R306" s="92" t="s">
        <v>20</v>
      </c>
      <c r="S306" s="59" t="s">
        <v>20</v>
      </c>
      <c r="T306" s="57" t="s">
        <v>20</v>
      </c>
      <c r="U306" s="57" t="s">
        <v>20</v>
      </c>
      <c r="V306" s="89" t="s">
        <v>20</v>
      </c>
    </row>
    <row r="307" spans="2:22" ht="14.25" customHeight="1">
      <c r="B307" s="108" t="s">
        <v>66</v>
      </c>
      <c r="C307" s="109">
        <f t="shared" ref="C307:U307" si="187">C308+C315+C322</f>
        <v>12</v>
      </c>
      <c r="D307" s="110">
        <f t="shared" si="187"/>
        <v>12</v>
      </c>
      <c r="E307" s="111">
        <f t="shared" si="187"/>
        <v>0</v>
      </c>
      <c r="F307" s="112">
        <f t="shared" si="187"/>
        <v>45</v>
      </c>
      <c r="G307" s="113">
        <f t="shared" si="187"/>
        <v>59</v>
      </c>
      <c r="H307" s="110">
        <f t="shared" si="187"/>
        <v>22</v>
      </c>
      <c r="I307" s="114">
        <f t="shared" si="187"/>
        <v>37</v>
      </c>
      <c r="J307" s="113">
        <f t="shared" si="187"/>
        <v>34</v>
      </c>
      <c r="K307" s="110">
        <f t="shared" si="187"/>
        <v>2</v>
      </c>
      <c r="L307" s="110">
        <f t="shared" si="187"/>
        <v>32</v>
      </c>
      <c r="M307" s="115">
        <f t="shared" si="187"/>
        <v>0</v>
      </c>
      <c r="N307" s="110">
        <f t="shared" si="187"/>
        <v>0</v>
      </c>
      <c r="O307" s="114">
        <f t="shared" si="187"/>
        <v>0</v>
      </c>
      <c r="P307" s="113">
        <f t="shared" si="187"/>
        <v>1</v>
      </c>
      <c r="Q307" s="110">
        <f t="shared" si="187"/>
        <v>0</v>
      </c>
      <c r="R307" s="114">
        <f t="shared" si="187"/>
        <v>1</v>
      </c>
      <c r="S307" s="113">
        <f t="shared" si="187"/>
        <v>28</v>
      </c>
      <c r="T307" s="110">
        <f t="shared" si="187"/>
        <v>17</v>
      </c>
      <c r="U307" s="110">
        <f t="shared" si="187"/>
        <v>11</v>
      </c>
      <c r="V307" s="107">
        <f>28/726*100</f>
        <v>3.8567493112947657</v>
      </c>
    </row>
    <row r="308" spans="2:22" ht="14.25" customHeight="1">
      <c r="B308" s="95" t="s">
        <v>19</v>
      </c>
      <c r="C308" s="94">
        <f>SUM(C309:C314)</f>
        <v>3</v>
      </c>
      <c r="D308" s="116">
        <f>SUM(D309:D314)</f>
        <v>3</v>
      </c>
      <c r="E308" s="117">
        <v>0</v>
      </c>
      <c r="F308" s="94">
        <f>SUM(F309:F314)</f>
        <v>10</v>
      </c>
      <c r="G308" s="94">
        <f>SUM(G309:G314)</f>
        <v>12</v>
      </c>
      <c r="H308" s="117">
        <f>SUM(H309:H314)</f>
        <v>5</v>
      </c>
      <c r="I308" s="118">
        <f>SUM(I309:I314)</f>
        <v>7</v>
      </c>
      <c r="J308" s="94">
        <f>SUM(J309:J314)</f>
        <v>7</v>
      </c>
      <c r="K308" s="117">
        <f t="shared" ref="K308:U308" si="188">SUM(K309:K314)</f>
        <v>0</v>
      </c>
      <c r="L308" s="117">
        <f t="shared" si="188"/>
        <v>7</v>
      </c>
      <c r="M308" s="117">
        <f t="shared" si="188"/>
        <v>0</v>
      </c>
      <c r="N308" s="117">
        <f t="shared" si="188"/>
        <v>0</v>
      </c>
      <c r="O308" s="118">
        <f t="shared" si="188"/>
        <v>0</v>
      </c>
      <c r="P308" s="94">
        <f t="shared" si="188"/>
        <v>0</v>
      </c>
      <c r="Q308" s="117">
        <f t="shared" si="188"/>
        <v>0</v>
      </c>
      <c r="R308" s="118">
        <f t="shared" si="188"/>
        <v>0</v>
      </c>
      <c r="S308" s="94">
        <f t="shared" si="188"/>
        <v>5</v>
      </c>
      <c r="T308" s="117">
        <f t="shared" si="188"/>
        <v>3</v>
      </c>
      <c r="U308" s="118">
        <f t="shared" si="188"/>
        <v>2</v>
      </c>
      <c r="V308" s="119" t="s">
        <v>20</v>
      </c>
    </row>
    <row r="309" spans="2:22" ht="14.25" hidden="1" customHeight="1">
      <c r="B309" s="95" t="s">
        <v>30</v>
      </c>
      <c r="C309" s="120">
        <v>1</v>
      </c>
      <c r="D309" s="116">
        <v>1</v>
      </c>
      <c r="E309" s="118"/>
      <c r="F309" s="95">
        <v>3</v>
      </c>
      <c r="G309" s="120">
        <f>SUM(H309:I309)</f>
        <v>8</v>
      </c>
      <c r="H309" s="116">
        <v>3</v>
      </c>
      <c r="I309" s="121">
        <v>5</v>
      </c>
      <c r="J309" s="120">
        <f>SUM(K309:L309)</f>
        <v>3</v>
      </c>
      <c r="K309" s="116">
        <v>0</v>
      </c>
      <c r="L309" s="116">
        <v>3</v>
      </c>
      <c r="M309" s="116">
        <f>SUM(N309:O309)</f>
        <v>0</v>
      </c>
      <c r="N309" s="116">
        <v>0</v>
      </c>
      <c r="O309" s="121">
        <v>0</v>
      </c>
      <c r="P309" s="120">
        <f>SUM(Q309:R309)</f>
        <v>0</v>
      </c>
      <c r="Q309" s="116">
        <v>0</v>
      </c>
      <c r="R309" s="121">
        <v>0</v>
      </c>
      <c r="S309" s="120">
        <f>SUM(T309:U309)</f>
        <v>3</v>
      </c>
      <c r="T309" s="116">
        <v>1</v>
      </c>
      <c r="U309" s="116">
        <v>2</v>
      </c>
      <c r="V309" s="121"/>
    </row>
    <row r="310" spans="2:22" ht="14.25" hidden="1" customHeight="1">
      <c r="B310" s="95" t="s">
        <v>31</v>
      </c>
      <c r="C310" s="120">
        <v>1</v>
      </c>
      <c r="D310" s="116">
        <v>1</v>
      </c>
      <c r="E310" s="118"/>
      <c r="F310" s="95">
        <v>4</v>
      </c>
      <c r="G310" s="120">
        <f t="shared" ref="G310:G314" si="189">SUM(H310:I310)</f>
        <v>2</v>
      </c>
      <c r="H310" s="116">
        <v>0</v>
      </c>
      <c r="I310" s="121">
        <v>2</v>
      </c>
      <c r="J310" s="120">
        <f t="shared" ref="J310:J314" si="190">SUM(K310:L310)</f>
        <v>2</v>
      </c>
      <c r="K310" s="116">
        <v>0</v>
      </c>
      <c r="L310" s="116">
        <v>2</v>
      </c>
      <c r="M310" s="116">
        <f t="shared" ref="M310:M314" si="191">SUM(N310:O310)</f>
        <v>0</v>
      </c>
      <c r="N310" s="116">
        <v>0</v>
      </c>
      <c r="O310" s="121">
        <v>0</v>
      </c>
      <c r="P310" s="120">
        <f t="shared" ref="P310:P314" si="192">SUM(Q310:R310)</f>
        <v>0</v>
      </c>
      <c r="Q310" s="116">
        <v>0</v>
      </c>
      <c r="R310" s="121">
        <v>0</v>
      </c>
      <c r="S310" s="120">
        <f t="shared" ref="S310:S314" si="193">SUM(T310:U310)</f>
        <v>0</v>
      </c>
      <c r="T310" s="116">
        <v>0</v>
      </c>
      <c r="U310" s="116">
        <v>0</v>
      </c>
      <c r="V310" s="121"/>
    </row>
    <row r="311" spans="2:22" ht="14.25" hidden="1" customHeight="1">
      <c r="B311" s="95" t="s">
        <v>33</v>
      </c>
      <c r="C311" s="120"/>
      <c r="D311" s="116"/>
      <c r="E311" s="118"/>
      <c r="F311" s="95"/>
      <c r="G311" s="120">
        <f t="shared" si="189"/>
        <v>0</v>
      </c>
      <c r="H311" s="116"/>
      <c r="I311" s="121"/>
      <c r="J311" s="120">
        <f t="shared" si="190"/>
        <v>0</v>
      </c>
      <c r="K311" s="116"/>
      <c r="L311" s="116"/>
      <c r="M311" s="116">
        <f t="shared" si="191"/>
        <v>0</v>
      </c>
      <c r="N311" s="116"/>
      <c r="O311" s="121"/>
      <c r="P311" s="120">
        <f t="shared" si="192"/>
        <v>0</v>
      </c>
      <c r="Q311" s="116"/>
      <c r="R311" s="121"/>
      <c r="S311" s="120">
        <f t="shared" si="193"/>
        <v>0</v>
      </c>
      <c r="T311" s="116"/>
      <c r="U311" s="116"/>
      <c r="V311" s="121"/>
    </row>
    <row r="312" spans="2:22" ht="14.25" hidden="1" customHeight="1">
      <c r="B312" s="95" t="s">
        <v>32</v>
      </c>
      <c r="C312" s="120">
        <v>1</v>
      </c>
      <c r="D312" s="116">
        <v>1</v>
      </c>
      <c r="E312" s="118"/>
      <c r="F312" s="95">
        <v>3</v>
      </c>
      <c r="G312" s="120">
        <f t="shared" si="189"/>
        <v>2</v>
      </c>
      <c r="H312" s="116">
        <v>2</v>
      </c>
      <c r="I312" s="121">
        <v>0</v>
      </c>
      <c r="J312" s="120">
        <f t="shared" si="190"/>
        <v>2</v>
      </c>
      <c r="K312" s="116">
        <v>0</v>
      </c>
      <c r="L312" s="116">
        <v>2</v>
      </c>
      <c r="M312" s="116">
        <f t="shared" si="191"/>
        <v>0</v>
      </c>
      <c r="N312" s="116">
        <v>0</v>
      </c>
      <c r="O312" s="121">
        <v>0</v>
      </c>
      <c r="P312" s="120">
        <f t="shared" si="192"/>
        <v>0</v>
      </c>
      <c r="Q312" s="116">
        <v>0</v>
      </c>
      <c r="R312" s="121">
        <v>0</v>
      </c>
      <c r="S312" s="120">
        <f t="shared" si="193"/>
        <v>2</v>
      </c>
      <c r="T312" s="116">
        <v>2</v>
      </c>
      <c r="U312" s="116">
        <v>0</v>
      </c>
      <c r="V312" s="121"/>
    </row>
    <row r="313" spans="2:22" ht="14.25" hidden="1" customHeight="1">
      <c r="B313" s="95" t="s">
        <v>56</v>
      </c>
      <c r="C313" s="120"/>
      <c r="D313" s="116"/>
      <c r="E313" s="118"/>
      <c r="F313" s="95"/>
      <c r="G313" s="120">
        <f t="shared" si="189"/>
        <v>0</v>
      </c>
      <c r="H313" s="116"/>
      <c r="I313" s="121"/>
      <c r="J313" s="120">
        <f t="shared" si="190"/>
        <v>0</v>
      </c>
      <c r="K313" s="116"/>
      <c r="L313" s="116"/>
      <c r="M313" s="116">
        <f t="shared" si="191"/>
        <v>0</v>
      </c>
      <c r="N313" s="116"/>
      <c r="O313" s="121"/>
      <c r="P313" s="120">
        <f t="shared" si="192"/>
        <v>0</v>
      </c>
      <c r="Q313" s="116"/>
      <c r="R313" s="121"/>
      <c r="S313" s="120">
        <f t="shared" si="193"/>
        <v>0</v>
      </c>
      <c r="T313" s="116"/>
      <c r="U313" s="116"/>
      <c r="V313" s="121"/>
    </row>
    <row r="314" spans="2:22" ht="14.25" hidden="1" customHeight="1">
      <c r="B314" s="95" t="s">
        <v>34</v>
      </c>
      <c r="C314" s="120"/>
      <c r="D314" s="116"/>
      <c r="E314" s="118"/>
      <c r="F314" s="95"/>
      <c r="G314" s="120">
        <f t="shared" si="189"/>
        <v>0</v>
      </c>
      <c r="H314" s="116"/>
      <c r="I314" s="121"/>
      <c r="J314" s="120">
        <f t="shared" si="190"/>
        <v>0</v>
      </c>
      <c r="K314" s="116"/>
      <c r="L314" s="116"/>
      <c r="M314" s="116">
        <f t="shared" si="191"/>
        <v>0</v>
      </c>
      <c r="N314" s="116"/>
      <c r="O314" s="121"/>
      <c r="P314" s="120">
        <f t="shared" si="192"/>
        <v>0</v>
      </c>
      <c r="Q314" s="116"/>
      <c r="R314" s="121"/>
      <c r="S314" s="120">
        <f t="shared" si="193"/>
        <v>0</v>
      </c>
      <c r="T314" s="116"/>
      <c r="U314" s="116"/>
      <c r="V314" s="121"/>
    </row>
    <row r="315" spans="2:22" ht="14.25" customHeight="1">
      <c r="B315" s="95" t="s">
        <v>21</v>
      </c>
      <c r="C315" s="120">
        <f>SUM(C316:C321)</f>
        <v>5</v>
      </c>
      <c r="D315" s="116">
        <f>SUM(D316:D321)</f>
        <v>5</v>
      </c>
      <c r="E315" s="117">
        <f>SUM(E316:E321)</f>
        <v>0</v>
      </c>
      <c r="F315" s="94">
        <f t="shared" ref="F315:U315" si="194">SUM(F316:F321)</f>
        <v>16</v>
      </c>
      <c r="G315" s="120">
        <f t="shared" si="194"/>
        <v>32</v>
      </c>
      <c r="H315" s="116">
        <f t="shared" si="194"/>
        <v>11</v>
      </c>
      <c r="I315" s="117">
        <f t="shared" si="194"/>
        <v>21</v>
      </c>
      <c r="J315" s="120">
        <f t="shared" si="194"/>
        <v>16</v>
      </c>
      <c r="K315" s="116">
        <f t="shared" si="194"/>
        <v>2</v>
      </c>
      <c r="L315" s="116">
        <f t="shared" si="194"/>
        <v>14</v>
      </c>
      <c r="M315" s="116">
        <f t="shared" si="194"/>
        <v>0</v>
      </c>
      <c r="N315" s="116">
        <f t="shared" si="194"/>
        <v>0</v>
      </c>
      <c r="O315" s="117">
        <f t="shared" si="194"/>
        <v>0</v>
      </c>
      <c r="P315" s="120">
        <f t="shared" si="194"/>
        <v>1</v>
      </c>
      <c r="Q315" s="116">
        <f t="shared" si="194"/>
        <v>0</v>
      </c>
      <c r="R315" s="117">
        <f t="shared" si="194"/>
        <v>1</v>
      </c>
      <c r="S315" s="120">
        <f t="shared" si="194"/>
        <v>16</v>
      </c>
      <c r="T315" s="116">
        <f t="shared" si="194"/>
        <v>9</v>
      </c>
      <c r="U315" s="116">
        <f t="shared" si="194"/>
        <v>7</v>
      </c>
      <c r="V315" s="121" t="s">
        <v>20</v>
      </c>
    </row>
    <row r="316" spans="2:22" ht="14.25" hidden="1" customHeight="1">
      <c r="B316" s="95" t="s">
        <v>35</v>
      </c>
      <c r="C316" s="120">
        <v>1</v>
      </c>
      <c r="D316" s="116">
        <v>1</v>
      </c>
      <c r="E316" s="118"/>
      <c r="F316" s="95">
        <v>3</v>
      </c>
      <c r="G316" s="120">
        <f>SUM(H316:I316)</f>
        <v>0</v>
      </c>
      <c r="H316" s="116">
        <v>0</v>
      </c>
      <c r="I316" s="121">
        <v>0</v>
      </c>
      <c r="J316" s="120">
        <f>SUM(K316:L316)</f>
        <v>1</v>
      </c>
      <c r="K316" s="116">
        <v>0</v>
      </c>
      <c r="L316" s="116">
        <v>1</v>
      </c>
      <c r="M316" s="122">
        <f>SUM(N316:O316)</f>
        <v>0</v>
      </c>
      <c r="N316" s="116">
        <v>0</v>
      </c>
      <c r="O316" s="121">
        <v>0</v>
      </c>
      <c r="P316" s="120">
        <f>SUM(Q316:R316)</f>
        <v>0</v>
      </c>
      <c r="Q316" s="116">
        <v>0</v>
      </c>
      <c r="R316" s="121">
        <v>0</v>
      </c>
      <c r="S316" s="120">
        <f>SUM(T316:U316)</f>
        <v>0</v>
      </c>
      <c r="T316" s="116">
        <v>0</v>
      </c>
      <c r="U316" s="116">
        <v>0</v>
      </c>
      <c r="V316" s="121"/>
    </row>
    <row r="317" spans="2:22" ht="14.25" hidden="1" customHeight="1">
      <c r="B317" s="95" t="s">
        <v>36</v>
      </c>
      <c r="C317" s="120"/>
      <c r="D317" s="116"/>
      <c r="E317" s="118"/>
      <c r="F317" s="95"/>
      <c r="G317" s="120">
        <f t="shared" ref="G317:G321" si="195">SUM(H317:I317)</f>
        <v>0</v>
      </c>
      <c r="H317" s="116"/>
      <c r="I317" s="121"/>
      <c r="J317" s="120">
        <f t="shared" ref="J317:J321" si="196">SUM(K317:L317)</f>
        <v>0</v>
      </c>
      <c r="K317" s="116"/>
      <c r="L317" s="116"/>
      <c r="M317" s="122">
        <f t="shared" ref="M317:M321" si="197">SUM(N317:O317)</f>
        <v>0</v>
      </c>
      <c r="N317" s="116"/>
      <c r="O317" s="121"/>
      <c r="P317" s="120">
        <f t="shared" ref="P317:P321" si="198">SUM(Q317:R317)</f>
        <v>0</v>
      </c>
      <c r="Q317" s="116"/>
      <c r="R317" s="121"/>
      <c r="S317" s="120">
        <f t="shared" ref="S317:S321" si="199">SUM(T317:U317)</f>
        <v>0</v>
      </c>
      <c r="T317" s="116"/>
      <c r="U317" s="116"/>
      <c r="V317" s="121"/>
    </row>
    <row r="318" spans="2:22" ht="14.25" hidden="1" customHeight="1">
      <c r="B318" s="95" t="s">
        <v>37</v>
      </c>
      <c r="C318" s="120">
        <v>1</v>
      </c>
      <c r="D318" s="116">
        <v>1</v>
      </c>
      <c r="E318" s="118"/>
      <c r="F318" s="95">
        <v>3</v>
      </c>
      <c r="G318" s="120">
        <f t="shared" si="195"/>
        <v>3</v>
      </c>
      <c r="H318" s="116">
        <v>1</v>
      </c>
      <c r="I318" s="121">
        <v>2</v>
      </c>
      <c r="J318" s="120">
        <f t="shared" si="196"/>
        <v>3</v>
      </c>
      <c r="K318" s="116">
        <v>0</v>
      </c>
      <c r="L318" s="116">
        <v>3</v>
      </c>
      <c r="M318" s="122">
        <f t="shared" si="197"/>
        <v>0</v>
      </c>
      <c r="N318" s="116">
        <v>0</v>
      </c>
      <c r="O318" s="121">
        <v>0</v>
      </c>
      <c r="P318" s="120">
        <f t="shared" si="198"/>
        <v>0</v>
      </c>
      <c r="Q318" s="116">
        <v>0</v>
      </c>
      <c r="R318" s="121">
        <v>0</v>
      </c>
      <c r="S318" s="120">
        <f t="shared" si="199"/>
        <v>0</v>
      </c>
      <c r="T318" s="116">
        <v>0</v>
      </c>
      <c r="U318" s="116">
        <v>0</v>
      </c>
      <c r="V318" s="121"/>
    </row>
    <row r="319" spans="2:22" ht="14.25" hidden="1" customHeight="1">
      <c r="B319" s="95" t="s">
        <v>38</v>
      </c>
      <c r="C319" s="120">
        <v>1</v>
      </c>
      <c r="D319" s="116">
        <v>1</v>
      </c>
      <c r="E319" s="118"/>
      <c r="F319" s="95">
        <v>3</v>
      </c>
      <c r="G319" s="120">
        <f t="shared" si="195"/>
        <v>2</v>
      </c>
      <c r="H319" s="116">
        <v>1</v>
      </c>
      <c r="I319" s="121">
        <v>1</v>
      </c>
      <c r="J319" s="120">
        <f t="shared" si="196"/>
        <v>3</v>
      </c>
      <c r="K319" s="116">
        <v>0</v>
      </c>
      <c r="L319" s="116">
        <v>3</v>
      </c>
      <c r="M319" s="122">
        <f t="shared" si="197"/>
        <v>0</v>
      </c>
      <c r="N319" s="116">
        <v>0</v>
      </c>
      <c r="O319" s="121">
        <v>0</v>
      </c>
      <c r="P319" s="120">
        <f t="shared" si="198"/>
        <v>0</v>
      </c>
      <c r="Q319" s="116">
        <v>0</v>
      </c>
      <c r="R319" s="121">
        <v>0</v>
      </c>
      <c r="S319" s="120">
        <f t="shared" si="199"/>
        <v>0</v>
      </c>
      <c r="T319" s="116">
        <v>0</v>
      </c>
      <c r="U319" s="116">
        <v>0</v>
      </c>
      <c r="V319" s="121"/>
    </row>
    <row r="320" spans="2:22" ht="14.25" hidden="1" customHeight="1">
      <c r="B320" s="95" t="s">
        <v>39</v>
      </c>
      <c r="C320" s="120">
        <v>1</v>
      </c>
      <c r="D320" s="116">
        <v>1</v>
      </c>
      <c r="E320" s="118"/>
      <c r="F320" s="95">
        <v>3</v>
      </c>
      <c r="G320" s="120">
        <f t="shared" si="195"/>
        <v>1</v>
      </c>
      <c r="H320" s="116">
        <v>1</v>
      </c>
      <c r="I320" s="121">
        <v>0</v>
      </c>
      <c r="J320" s="120">
        <f t="shared" si="196"/>
        <v>2</v>
      </c>
      <c r="K320" s="116">
        <v>1</v>
      </c>
      <c r="L320" s="116">
        <v>1</v>
      </c>
      <c r="M320" s="122">
        <f t="shared" si="197"/>
        <v>0</v>
      </c>
      <c r="N320" s="116">
        <v>0</v>
      </c>
      <c r="O320" s="121">
        <v>0</v>
      </c>
      <c r="P320" s="120">
        <f t="shared" si="198"/>
        <v>0</v>
      </c>
      <c r="Q320" s="116">
        <v>0</v>
      </c>
      <c r="R320" s="121">
        <v>0</v>
      </c>
      <c r="S320" s="120">
        <f t="shared" si="199"/>
        <v>0</v>
      </c>
      <c r="T320" s="116">
        <v>0</v>
      </c>
      <c r="U320" s="116">
        <v>0</v>
      </c>
      <c r="V320" s="121"/>
    </row>
    <row r="321" spans="2:22" ht="14.25" hidden="1" customHeight="1">
      <c r="B321" s="95" t="s">
        <v>41</v>
      </c>
      <c r="C321" s="120">
        <v>1</v>
      </c>
      <c r="D321" s="116">
        <v>1</v>
      </c>
      <c r="E321" s="118"/>
      <c r="F321" s="95">
        <v>4</v>
      </c>
      <c r="G321" s="120">
        <f t="shared" si="195"/>
        <v>26</v>
      </c>
      <c r="H321" s="116">
        <v>8</v>
      </c>
      <c r="I321" s="121">
        <v>18</v>
      </c>
      <c r="J321" s="120">
        <f t="shared" si="196"/>
        <v>7</v>
      </c>
      <c r="K321" s="116">
        <v>1</v>
      </c>
      <c r="L321" s="116">
        <v>6</v>
      </c>
      <c r="M321" s="122">
        <f t="shared" si="197"/>
        <v>0</v>
      </c>
      <c r="N321" s="116">
        <v>0</v>
      </c>
      <c r="O321" s="121">
        <v>0</v>
      </c>
      <c r="P321" s="120">
        <f t="shared" si="198"/>
        <v>1</v>
      </c>
      <c r="Q321" s="116">
        <v>0</v>
      </c>
      <c r="R321" s="121">
        <v>1</v>
      </c>
      <c r="S321" s="120">
        <f t="shared" si="199"/>
        <v>16</v>
      </c>
      <c r="T321" s="116">
        <v>9</v>
      </c>
      <c r="U321" s="116">
        <v>7</v>
      </c>
      <c r="V321" s="121"/>
    </row>
    <row r="322" spans="2:22" ht="14.25" customHeight="1">
      <c r="B322" s="95" t="s">
        <v>23</v>
      </c>
      <c r="C322" s="120">
        <f t="shared" ref="C322:U322" si="200">SUM(C323:C326)</f>
        <v>4</v>
      </c>
      <c r="D322" s="116">
        <f t="shared" si="200"/>
        <v>4</v>
      </c>
      <c r="E322" s="117">
        <f t="shared" si="200"/>
        <v>0</v>
      </c>
      <c r="F322" s="94">
        <f t="shared" si="200"/>
        <v>19</v>
      </c>
      <c r="G322" s="120">
        <f t="shared" si="200"/>
        <v>15</v>
      </c>
      <c r="H322" s="116">
        <f t="shared" si="200"/>
        <v>6</v>
      </c>
      <c r="I322" s="117">
        <f t="shared" si="200"/>
        <v>9</v>
      </c>
      <c r="J322" s="120">
        <f t="shared" si="200"/>
        <v>11</v>
      </c>
      <c r="K322" s="116">
        <f t="shared" si="200"/>
        <v>0</v>
      </c>
      <c r="L322" s="116">
        <f t="shared" si="200"/>
        <v>11</v>
      </c>
      <c r="M322" s="116">
        <f t="shared" si="200"/>
        <v>0</v>
      </c>
      <c r="N322" s="116">
        <f t="shared" si="200"/>
        <v>0</v>
      </c>
      <c r="O322" s="117">
        <f t="shared" si="200"/>
        <v>0</v>
      </c>
      <c r="P322" s="120">
        <f t="shared" si="200"/>
        <v>0</v>
      </c>
      <c r="Q322" s="116">
        <f t="shared" si="200"/>
        <v>0</v>
      </c>
      <c r="R322" s="117">
        <f t="shared" si="200"/>
        <v>0</v>
      </c>
      <c r="S322" s="120">
        <f t="shared" si="200"/>
        <v>7</v>
      </c>
      <c r="T322" s="116">
        <f t="shared" si="200"/>
        <v>5</v>
      </c>
      <c r="U322" s="116">
        <f t="shared" si="200"/>
        <v>2</v>
      </c>
      <c r="V322" s="121" t="s">
        <v>20</v>
      </c>
    </row>
    <row r="323" spans="2:22" ht="14.25" hidden="1" customHeight="1">
      <c r="B323" s="95" t="s">
        <v>42</v>
      </c>
      <c r="C323" s="120">
        <v>1</v>
      </c>
      <c r="D323" s="116">
        <v>1</v>
      </c>
      <c r="E323" s="118"/>
      <c r="F323" s="95">
        <v>3</v>
      </c>
      <c r="G323" s="120">
        <f>SUM(H323:I323)</f>
        <v>8</v>
      </c>
      <c r="H323" s="116">
        <v>4</v>
      </c>
      <c r="I323" s="121">
        <v>4</v>
      </c>
      <c r="J323" s="120">
        <f>SUM(K323:L323)</f>
        <v>4</v>
      </c>
      <c r="K323" s="116">
        <v>0</v>
      </c>
      <c r="L323" s="116">
        <v>4</v>
      </c>
      <c r="M323" s="116">
        <f>SUM(N323:O323)</f>
        <v>0</v>
      </c>
      <c r="N323" s="116">
        <v>0</v>
      </c>
      <c r="O323" s="121">
        <v>0</v>
      </c>
      <c r="P323" s="120">
        <f>SUM(Q323:R323)</f>
        <v>0</v>
      </c>
      <c r="Q323" s="116">
        <v>0</v>
      </c>
      <c r="R323" s="121">
        <v>0</v>
      </c>
      <c r="S323" s="120">
        <f>SUM(T323:U323)</f>
        <v>3</v>
      </c>
      <c r="T323" s="116">
        <v>2</v>
      </c>
      <c r="U323" s="116">
        <v>1</v>
      </c>
      <c r="V323" s="121"/>
    </row>
    <row r="324" spans="2:22" ht="14.25" hidden="1" customHeight="1">
      <c r="B324" s="95" t="s">
        <v>43</v>
      </c>
      <c r="C324" s="120">
        <v>1</v>
      </c>
      <c r="D324" s="116">
        <v>1</v>
      </c>
      <c r="E324" s="118"/>
      <c r="F324" s="95">
        <v>6</v>
      </c>
      <c r="G324" s="120">
        <f t="shared" ref="G324:G326" si="201">SUM(H324:I324)</f>
        <v>1</v>
      </c>
      <c r="H324" s="116">
        <v>1</v>
      </c>
      <c r="I324" s="121">
        <v>0</v>
      </c>
      <c r="J324" s="120">
        <f t="shared" ref="J324:J326" si="202">SUM(K324:L324)</f>
        <v>2</v>
      </c>
      <c r="K324" s="116">
        <v>0</v>
      </c>
      <c r="L324" s="116">
        <v>2</v>
      </c>
      <c r="M324" s="116">
        <f t="shared" ref="M324:M326" si="203">SUM(N324:O324)</f>
        <v>0</v>
      </c>
      <c r="N324" s="116">
        <v>0</v>
      </c>
      <c r="O324" s="121">
        <v>0</v>
      </c>
      <c r="P324" s="120">
        <f t="shared" ref="P324:P326" si="204">SUM(Q324:R324)</f>
        <v>0</v>
      </c>
      <c r="Q324" s="116">
        <v>0</v>
      </c>
      <c r="R324" s="121">
        <v>0</v>
      </c>
      <c r="S324" s="120">
        <f t="shared" ref="S324:S326" si="205">SUM(T324:U324)</f>
        <v>1</v>
      </c>
      <c r="T324" s="116">
        <v>1</v>
      </c>
      <c r="U324" s="116">
        <v>0</v>
      </c>
      <c r="V324" s="121"/>
    </row>
    <row r="325" spans="2:22" ht="14.25" hidden="1" customHeight="1">
      <c r="B325" s="95" t="s">
        <v>44</v>
      </c>
      <c r="C325" s="120">
        <v>1</v>
      </c>
      <c r="D325" s="116">
        <v>1</v>
      </c>
      <c r="E325" s="118"/>
      <c r="F325" s="95">
        <v>6</v>
      </c>
      <c r="G325" s="120">
        <f t="shared" si="201"/>
        <v>0</v>
      </c>
      <c r="H325" s="116">
        <v>0</v>
      </c>
      <c r="I325" s="121">
        <v>0</v>
      </c>
      <c r="J325" s="120">
        <f t="shared" si="202"/>
        <v>1</v>
      </c>
      <c r="K325" s="116">
        <v>0</v>
      </c>
      <c r="L325" s="116">
        <v>1</v>
      </c>
      <c r="M325" s="116">
        <f t="shared" si="203"/>
        <v>0</v>
      </c>
      <c r="N325" s="116">
        <v>0</v>
      </c>
      <c r="O325" s="121">
        <v>0</v>
      </c>
      <c r="P325" s="120">
        <f t="shared" si="204"/>
        <v>0</v>
      </c>
      <c r="Q325" s="116">
        <v>0</v>
      </c>
      <c r="R325" s="121">
        <v>0</v>
      </c>
      <c r="S325" s="120">
        <f t="shared" si="205"/>
        <v>0</v>
      </c>
      <c r="T325" s="116">
        <v>0</v>
      </c>
      <c r="U325" s="116">
        <v>0</v>
      </c>
      <c r="V325" s="121"/>
    </row>
    <row r="326" spans="2:22" ht="14.25" hidden="1" customHeight="1">
      <c r="B326" s="95" t="s">
        <v>45</v>
      </c>
      <c r="C326" s="120">
        <v>1</v>
      </c>
      <c r="D326" s="116">
        <v>1</v>
      </c>
      <c r="E326" s="118"/>
      <c r="F326" s="95">
        <v>4</v>
      </c>
      <c r="G326" s="120">
        <f t="shared" si="201"/>
        <v>6</v>
      </c>
      <c r="H326" s="116">
        <v>1</v>
      </c>
      <c r="I326" s="121">
        <v>5</v>
      </c>
      <c r="J326" s="120">
        <f t="shared" si="202"/>
        <v>4</v>
      </c>
      <c r="K326" s="116">
        <v>0</v>
      </c>
      <c r="L326" s="116">
        <v>4</v>
      </c>
      <c r="M326" s="116">
        <f t="shared" si="203"/>
        <v>0</v>
      </c>
      <c r="N326" s="116">
        <v>0</v>
      </c>
      <c r="O326" s="121">
        <v>0</v>
      </c>
      <c r="P326" s="120">
        <f t="shared" si="204"/>
        <v>0</v>
      </c>
      <c r="Q326" s="116">
        <v>0</v>
      </c>
      <c r="R326" s="121">
        <v>0</v>
      </c>
      <c r="S326" s="120">
        <f t="shared" si="205"/>
        <v>3</v>
      </c>
      <c r="T326" s="116">
        <v>2</v>
      </c>
      <c r="U326" s="116">
        <v>1</v>
      </c>
      <c r="V326" s="121"/>
    </row>
    <row r="327" spans="2:22" ht="14.25" customHeight="1">
      <c r="B327" s="123" t="s">
        <v>24</v>
      </c>
      <c r="C327" s="124" t="s">
        <v>20</v>
      </c>
      <c r="D327" s="125" t="s">
        <v>20</v>
      </c>
      <c r="E327" s="126" t="s">
        <v>20</v>
      </c>
      <c r="F327" s="127" t="s">
        <v>20</v>
      </c>
      <c r="G327" s="124" t="s">
        <v>20</v>
      </c>
      <c r="H327" s="125" t="s">
        <v>20</v>
      </c>
      <c r="I327" s="126" t="s">
        <v>20</v>
      </c>
      <c r="J327" s="124" t="s">
        <v>20</v>
      </c>
      <c r="K327" s="125" t="s">
        <v>20</v>
      </c>
      <c r="L327" s="125" t="s">
        <v>20</v>
      </c>
      <c r="M327" s="125" t="s">
        <v>20</v>
      </c>
      <c r="N327" s="125" t="s">
        <v>20</v>
      </c>
      <c r="O327" s="128" t="s">
        <v>20</v>
      </c>
      <c r="P327" s="124" t="s">
        <v>20</v>
      </c>
      <c r="Q327" s="125" t="s">
        <v>20</v>
      </c>
      <c r="R327" s="129" t="s">
        <v>20</v>
      </c>
      <c r="S327" s="127" t="s">
        <v>20</v>
      </c>
      <c r="T327" s="125" t="s">
        <v>20</v>
      </c>
      <c r="U327" s="125" t="s">
        <v>20</v>
      </c>
      <c r="V327" s="130" t="s">
        <v>20</v>
      </c>
    </row>
    <row r="328" spans="2:22" ht="14.25" customHeight="1">
      <c r="B328" s="108" t="s">
        <v>67</v>
      </c>
      <c r="C328" s="109">
        <f t="shared" ref="C328:U328" si="206">C329+C336+C343</f>
        <v>12</v>
      </c>
      <c r="D328" s="110">
        <f t="shared" si="206"/>
        <v>12</v>
      </c>
      <c r="E328" s="111">
        <f t="shared" si="206"/>
        <v>0</v>
      </c>
      <c r="F328" s="112">
        <f t="shared" si="206"/>
        <v>43</v>
      </c>
      <c r="G328" s="113">
        <f t="shared" si="206"/>
        <v>47</v>
      </c>
      <c r="H328" s="110">
        <f t="shared" si="206"/>
        <v>23</v>
      </c>
      <c r="I328" s="114">
        <f t="shared" si="206"/>
        <v>24</v>
      </c>
      <c r="J328" s="113">
        <f t="shared" si="206"/>
        <v>31</v>
      </c>
      <c r="K328" s="110">
        <f t="shared" si="206"/>
        <v>1</v>
      </c>
      <c r="L328" s="110">
        <f t="shared" si="206"/>
        <v>30</v>
      </c>
      <c r="M328" s="115">
        <f t="shared" si="206"/>
        <v>0</v>
      </c>
      <c r="N328" s="110">
        <f t="shared" si="206"/>
        <v>0</v>
      </c>
      <c r="O328" s="114">
        <f t="shared" si="206"/>
        <v>0</v>
      </c>
      <c r="P328" s="113">
        <f t="shared" si="206"/>
        <v>1</v>
      </c>
      <c r="Q328" s="110">
        <f t="shared" si="206"/>
        <v>0</v>
      </c>
      <c r="R328" s="114">
        <f t="shared" si="206"/>
        <v>1</v>
      </c>
      <c r="S328" s="113">
        <f t="shared" si="206"/>
        <v>29</v>
      </c>
      <c r="T328" s="110">
        <f t="shared" si="206"/>
        <v>14</v>
      </c>
      <c r="U328" s="110">
        <f t="shared" si="206"/>
        <v>15</v>
      </c>
      <c r="V328" s="107">
        <f>29/779*100</f>
        <v>3.7227214377406934</v>
      </c>
    </row>
    <row r="329" spans="2:22" ht="14.25" customHeight="1">
      <c r="B329" s="95" t="s">
        <v>19</v>
      </c>
      <c r="C329" s="94">
        <f>SUM(C330:C335)</f>
        <v>3</v>
      </c>
      <c r="D329" s="116">
        <f>SUM(D330:D335)</f>
        <v>3</v>
      </c>
      <c r="E329" s="117">
        <v>0</v>
      </c>
      <c r="F329" s="94">
        <f>SUM(F330:F335)</f>
        <v>9</v>
      </c>
      <c r="G329" s="94">
        <f>SUM(G330:G335)</f>
        <v>7</v>
      </c>
      <c r="H329" s="117">
        <f>SUM(H330:H335)</f>
        <v>3</v>
      </c>
      <c r="I329" s="118">
        <f>SUM(I330:I335)</f>
        <v>4</v>
      </c>
      <c r="J329" s="94">
        <f>SUM(J330:J335)</f>
        <v>6</v>
      </c>
      <c r="K329" s="117">
        <f t="shared" ref="K329:U329" si="207">SUM(K330:K335)</f>
        <v>0</v>
      </c>
      <c r="L329" s="117">
        <f t="shared" si="207"/>
        <v>6</v>
      </c>
      <c r="M329" s="117">
        <f t="shared" si="207"/>
        <v>0</v>
      </c>
      <c r="N329" s="117">
        <f t="shared" si="207"/>
        <v>0</v>
      </c>
      <c r="O329" s="118">
        <f t="shared" si="207"/>
        <v>0</v>
      </c>
      <c r="P329" s="94">
        <f t="shared" si="207"/>
        <v>1</v>
      </c>
      <c r="Q329" s="117">
        <f t="shared" si="207"/>
        <v>0</v>
      </c>
      <c r="R329" s="118">
        <f t="shared" si="207"/>
        <v>1</v>
      </c>
      <c r="S329" s="94">
        <f t="shared" si="207"/>
        <v>8</v>
      </c>
      <c r="T329" s="117">
        <f t="shared" si="207"/>
        <v>4</v>
      </c>
      <c r="U329" s="118">
        <f t="shared" si="207"/>
        <v>4</v>
      </c>
      <c r="V329" s="119" t="s">
        <v>20</v>
      </c>
    </row>
    <row r="330" spans="2:22" ht="14.25" hidden="1" customHeight="1">
      <c r="B330" s="95" t="s">
        <v>30</v>
      </c>
      <c r="C330" s="120">
        <v>1</v>
      </c>
      <c r="D330" s="116">
        <v>1</v>
      </c>
      <c r="E330" s="118">
        <v>0</v>
      </c>
      <c r="F330" s="95">
        <v>3</v>
      </c>
      <c r="G330" s="120">
        <v>6</v>
      </c>
      <c r="H330" s="116">
        <v>2</v>
      </c>
      <c r="I330" s="121">
        <v>4</v>
      </c>
      <c r="J330" s="120">
        <v>3</v>
      </c>
      <c r="K330" s="116">
        <v>0</v>
      </c>
      <c r="L330" s="116">
        <v>3</v>
      </c>
      <c r="M330" s="116">
        <v>0</v>
      </c>
      <c r="N330" s="116">
        <v>0</v>
      </c>
      <c r="O330" s="121">
        <v>0</v>
      </c>
      <c r="P330" s="120">
        <v>0</v>
      </c>
      <c r="Q330" s="116">
        <v>0</v>
      </c>
      <c r="R330" s="121">
        <v>0</v>
      </c>
      <c r="S330" s="120">
        <v>4</v>
      </c>
      <c r="T330" s="116">
        <v>2</v>
      </c>
      <c r="U330" s="116">
        <v>2</v>
      </c>
      <c r="V330" s="121"/>
    </row>
    <row r="331" spans="2:22" ht="14.25" hidden="1" customHeight="1">
      <c r="B331" s="95" t="s">
        <v>31</v>
      </c>
      <c r="C331" s="120">
        <v>1</v>
      </c>
      <c r="D331" s="116">
        <v>1</v>
      </c>
      <c r="E331" s="118">
        <v>0</v>
      </c>
      <c r="F331" s="95">
        <v>3</v>
      </c>
      <c r="G331" s="120">
        <v>0</v>
      </c>
      <c r="H331" s="116">
        <v>0</v>
      </c>
      <c r="I331" s="121">
        <v>0</v>
      </c>
      <c r="J331" s="120">
        <v>1</v>
      </c>
      <c r="K331" s="116">
        <v>0</v>
      </c>
      <c r="L331" s="116">
        <v>1</v>
      </c>
      <c r="M331" s="116">
        <v>0</v>
      </c>
      <c r="N331" s="116">
        <v>0</v>
      </c>
      <c r="O331" s="121">
        <v>0</v>
      </c>
      <c r="P331" s="120">
        <v>1</v>
      </c>
      <c r="Q331" s="116">
        <v>0</v>
      </c>
      <c r="R331" s="121">
        <v>1</v>
      </c>
      <c r="S331" s="120">
        <v>2</v>
      </c>
      <c r="T331" s="116">
        <v>0</v>
      </c>
      <c r="U331" s="116">
        <v>2</v>
      </c>
      <c r="V331" s="121"/>
    </row>
    <row r="332" spans="2:22" ht="14.25" hidden="1" customHeight="1">
      <c r="B332" s="95" t="s">
        <v>33</v>
      </c>
      <c r="C332" s="120" t="s">
        <v>20</v>
      </c>
      <c r="D332" s="116" t="s">
        <v>20</v>
      </c>
      <c r="E332" s="118" t="s">
        <v>20</v>
      </c>
      <c r="F332" s="95" t="s">
        <v>20</v>
      </c>
      <c r="G332" s="120" t="s">
        <v>20</v>
      </c>
      <c r="H332" s="116" t="s">
        <v>20</v>
      </c>
      <c r="I332" s="121" t="s">
        <v>20</v>
      </c>
      <c r="J332" s="120" t="s">
        <v>20</v>
      </c>
      <c r="K332" s="116" t="s">
        <v>20</v>
      </c>
      <c r="L332" s="116" t="s">
        <v>20</v>
      </c>
      <c r="M332" s="116" t="s">
        <v>20</v>
      </c>
      <c r="N332" s="116" t="s">
        <v>20</v>
      </c>
      <c r="O332" s="121" t="s">
        <v>20</v>
      </c>
      <c r="P332" s="120" t="s">
        <v>20</v>
      </c>
      <c r="Q332" s="116" t="s">
        <v>20</v>
      </c>
      <c r="R332" s="121" t="s">
        <v>20</v>
      </c>
      <c r="S332" s="120" t="s">
        <v>20</v>
      </c>
      <c r="T332" s="116" t="s">
        <v>20</v>
      </c>
      <c r="U332" s="116" t="s">
        <v>20</v>
      </c>
      <c r="V332" s="121" t="s">
        <v>20</v>
      </c>
    </row>
    <row r="333" spans="2:22" ht="14.25" hidden="1" customHeight="1">
      <c r="B333" s="95" t="s">
        <v>32</v>
      </c>
      <c r="C333" s="120">
        <v>1</v>
      </c>
      <c r="D333" s="116">
        <v>1</v>
      </c>
      <c r="E333" s="118">
        <v>0</v>
      </c>
      <c r="F333" s="95">
        <v>3</v>
      </c>
      <c r="G333" s="120">
        <v>1</v>
      </c>
      <c r="H333" s="116">
        <v>1</v>
      </c>
      <c r="I333" s="121">
        <v>0</v>
      </c>
      <c r="J333" s="120">
        <v>2</v>
      </c>
      <c r="K333" s="116">
        <v>0</v>
      </c>
      <c r="L333" s="116">
        <v>2</v>
      </c>
      <c r="M333" s="116">
        <v>0</v>
      </c>
      <c r="N333" s="116">
        <v>0</v>
      </c>
      <c r="O333" s="121">
        <v>0</v>
      </c>
      <c r="P333" s="120">
        <v>0</v>
      </c>
      <c r="Q333" s="116">
        <v>0</v>
      </c>
      <c r="R333" s="121">
        <v>0</v>
      </c>
      <c r="S333" s="120">
        <v>2</v>
      </c>
      <c r="T333" s="116">
        <v>2</v>
      </c>
      <c r="U333" s="116">
        <v>0</v>
      </c>
      <c r="V333" s="121"/>
    </row>
    <row r="334" spans="2:22" ht="14.25" hidden="1" customHeight="1">
      <c r="B334" s="95" t="s">
        <v>56</v>
      </c>
      <c r="C334" s="120" t="s">
        <v>22</v>
      </c>
      <c r="D334" s="116" t="s">
        <v>22</v>
      </c>
      <c r="E334" s="118" t="s">
        <v>22</v>
      </c>
      <c r="F334" s="95" t="s">
        <v>22</v>
      </c>
      <c r="G334" s="120" t="s">
        <v>22</v>
      </c>
      <c r="H334" s="116" t="s">
        <v>22</v>
      </c>
      <c r="I334" s="121" t="s">
        <v>22</v>
      </c>
      <c r="J334" s="120" t="s">
        <v>22</v>
      </c>
      <c r="K334" s="116" t="s">
        <v>22</v>
      </c>
      <c r="L334" s="116" t="s">
        <v>22</v>
      </c>
      <c r="M334" s="116" t="s">
        <v>22</v>
      </c>
      <c r="N334" s="116" t="s">
        <v>22</v>
      </c>
      <c r="O334" s="121" t="s">
        <v>22</v>
      </c>
      <c r="P334" s="120" t="s">
        <v>22</v>
      </c>
      <c r="Q334" s="116" t="s">
        <v>22</v>
      </c>
      <c r="R334" s="121" t="s">
        <v>22</v>
      </c>
      <c r="S334" s="120" t="s">
        <v>22</v>
      </c>
      <c r="T334" s="116" t="s">
        <v>22</v>
      </c>
      <c r="U334" s="116" t="s">
        <v>22</v>
      </c>
      <c r="V334" s="121" t="s">
        <v>22</v>
      </c>
    </row>
    <row r="335" spans="2:22" ht="14.25" hidden="1" customHeight="1">
      <c r="B335" s="95" t="s">
        <v>34</v>
      </c>
      <c r="C335" s="120" t="s">
        <v>22</v>
      </c>
      <c r="D335" s="116" t="s">
        <v>22</v>
      </c>
      <c r="E335" s="118" t="s">
        <v>22</v>
      </c>
      <c r="F335" s="95" t="s">
        <v>22</v>
      </c>
      <c r="G335" s="120" t="s">
        <v>22</v>
      </c>
      <c r="H335" s="116" t="s">
        <v>22</v>
      </c>
      <c r="I335" s="121" t="s">
        <v>22</v>
      </c>
      <c r="J335" s="120" t="s">
        <v>22</v>
      </c>
      <c r="K335" s="116" t="s">
        <v>22</v>
      </c>
      <c r="L335" s="116" t="s">
        <v>22</v>
      </c>
      <c r="M335" s="116" t="s">
        <v>22</v>
      </c>
      <c r="N335" s="116" t="s">
        <v>22</v>
      </c>
      <c r="O335" s="121" t="s">
        <v>22</v>
      </c>
      <c r="P335" s="120" t="s">
        <v>22</v>
      </c>
      <c r="Q335" s="116" t="s">
        <v>22</v>
      </c>
      <c r="R335" s="121" t="s">
        <v>22</v>
      </c>
      <c r="S335" s="120" t="s">
        <v>22</v>
      </c>
      <c r="T335" s="116" t="s">
        <v>22</v>
      </c>
      <c r="U335" s="116" t="s">
        <v>22</v>
      </c>
      <c r="V335" s="121" t="s">
        <v>22</v>
      </c>
    </row>
    <row r="336" spans="2:22" ht="14.25" customHeight="1">
      <c r="B336" s="95" t="s">
        <v>21</v>
      </c>
      <c r="C336" s="120">
        <f>SUM(C337:C342)</f>
        <v>5</v>
      </c>
      <c r="D336" s="116">
        <f>SUM(D337:D342)</f>
        <v>5</v>
      </c>
      <c r="E336" s="117">
        <f>SUM(E337:E342)</f>
        <v>0</v>
      </c>
      <c r="F336" s="94">
        <f t="shared" ref="F336:U336" si="208">SUM(F337:F342)</f>
        <v>15</v>
      </c>
      <c r="G336" s="120">
        <f t="shared" si="208"/>
        <v>28</v>
      </c>
      <c r="H336" s="116">
        <f t="shared" si="208"/>
        <v>12</v>
      </c>
      <c r="I336" s="117">
        <f t="shared" si="208"/>
        <v>16</v>
      </c>
      <c r="J336" s="120">
        <f t="shared" si="208"/>
        <v>13</v>
      </c>
      <c r="K336" s="116">
        <f t="shared" si="208"/>
        <v>1</v>
      </c>
      <c r="L336" s="116">
        <f t="shared" si="208"/>
        <v>12</v>
      </c>
      <c r="M336" s="116">
        <f t="shared" si="208"/>
        <v>0</v>
      </c>
      <c r="N336" s="116">
        <f t="shared" si="208"/>
        <v>0</v>
      </c>
      <c r="O336" s="117">
        <f t="shared" si="208"/>
        <v>0</v>
      </c>
      <c r="P336" s="120">
        <f t="shared" si="208"/>
        <v>0</v>
      </c>
      <c r="Q336" s="116">
        <f t="shared" si="208"/>
        <v>0</v>
      </c>
      <c r="R336" s="117">
        <f t="shared" si="208"/>
        <v>0</v>
      </c>
      <c r="S336" s="120">
        <f t="shared" si="208"/>
        <v>13</v>
      </c>
      <c r="T336" s="116">
        <f t="shared" si="208"/>
        <v>5</v>
      </c>
      <c r="U336" s="116">
        <f t="shared" si="208"/>
        <v>8</v>
      </c>
      <c r="V336" s="121" t="s">
        <v>20</v>
      </c>
    </row>
    <row r="337" spans="2:22" ht="14.25" hidden="1" customHeight="1">
      <c r="B337" s="95" t="s">
        <v>35</v>
      </c>
      <c r="C337" s="120">
        <v>1</v>
      </c>
      <c r="D337" s="116">
        <v>1</v>
      </c>
      <c r="E337" s="118">
        <v>0</v>
      </c>
      <c r="F337" s="95">
        <v>3</v>
      </c>
      <c r="G337" s="120">
        <v>0</v>
      </c>
      <c r="H337" s="116">
        <v>0</v>
      </c>
      <c r="I337" s="121">
        <v>0</v>
      </c>
      <c r="J337" s="120">
        <v>1</v>
      </c>
      <c r="K337" s="116">
        <v>0</v>
      </c>
      <c r="L337" s="116">
        <v>1</v>
      </c>
      <c r="M337" s="122">
        <v>0</v>
      </c>
      <c r="N337" s="116">
        <v>0</v>
      </c>
      <c r="O337" s="121">
        <v>0</v>
      </c>
      <c r="P337" s="120">
        <v>0</v>
      </c>
      <c r="Q337" s="116">
        <v>0</v>
      </c>
      <c r="R337" s="121">
        <v>0</v>
      </c>
      <c r="S337" s="120">
        <v>0</v>
      </c>
      <c r="T337" s="116">
        <v>0</v>
      </c>
      <c r="U337" s="116">
        <v>0</v>
      </c>
      <c r="V337" s="121"/>
    </row>
    <row r="338" spans="2:22" ht="14.25" hidden="1" customHeight="1">
      <c r="B338" s="95" t="s">
        <v>36</v>
      </c>
      <c r="C338" s="120" t="s">
        <v>22</v>
      </c>
      <c r="D338" s="116" t="s">
        <v>22</v>
      </c>
      <c r="E338" s="118" t="s">
        <v>22</v>
      </c>
      <c r="F338" s="95" t="s">
        <v>22</v>
      </c>
      <c r="G338" s="120" t="s">
        <v>22</v>
      </c>
      <c r="H338" s="116" t="s">
        <v>22</v>
      </c>
      <c r="I338" s="121" t="s">
        <v>22</v>
      </c>
      <c r="J338" s="120" t="s">
        <v>22</v>
      </c>
      <c r="K338" s="116" t="s">
        <v>22</v>
      </c>
      <c r="L338" s="116" t="s">
        <v>22</v>
      </c>
      <c r="M338" s="122" t="s">
        <v>22</v>
      </c>
      <c r="N338" s="116" t="s">
        <v>22</v>
      </c>
      <c r="O338" s="121" t="s">
        <v>22</v>
      </c>
      <c r="P338" s="120" t="s">
        <v>22</v>
      </c>
      <c r="Q338" s="116" t="s">
        <v>22</v>
      </c>
      <c r="R338" s="121" t="s">
        <v>22</v>
      </c>
      <c r="S338" s="120" t="s">
        <v>22</v>
      </c>
      <c r="T338" s="116" t="s">
        <v>22</v>
      </c>
      <c r="U338" s="116" t="s">
        <v>22</v>
      </c>
      <c r="V338" s="121" t="s">
        <v>22</v>
      </c>
    </row>
    <row r="339" spans="2:22" ht="14.25" hidden="1" customHeight="1">
      <c r="B339" s="95" t="s">
        <v>37</v>
      </c>
      <c r="C339" s="120">
        <v>1</v>
      </c>
      <c r="D339" s="116">
        <v>1</v>
      </c>
      <c r="E339" s="118">
        <v>0</v>
      </c>
      <c r="F339" s="95">
        <v>2</v>
      </c>
      <c r="G339" s="120">
        <v>3</v>
      </c>
      <c r="H339" s="116">
        <v>3</v>
      </c>
      <c r="I339" s="121">
        <v>0</v>
      </c>
      <c r="J339" s="120">
        <v>3</v>
      </c>
      <c r="K339" s="116">
        <v>0</v>
      </c>
      <c r="L339" s="116">
        <v>3</v>
      </c>
      <c r="M339" s="122">
        <v>0</v>
      </c>
      <c r="N339" s="116">
        <v>0</v>
      </c>
      <c r="O339" s="121">
        <v>0</v>
      </c>
      <c r="P339" s="120">
        <v>0</v>
      </c>
      <c r="Q339" s="116">
        <v>0</v>
      </c>
      <c r="R339" s="121">
        <v>0</v>
      </c>
      <c r="S339" s="120">
        <v>3</v>
      </c>
      <c r="T339" s="116">
        <v>1</v>
      </c>
      <c r="U339" s="116">
        <v>2</v>
      </c>
      <c r="V339" s="121"/>
    </row>
    <row r="340" spans="2:22" ht="14.25" hidden="1" customHeight="1">
      <c r="B340" s="95" t="s">
        <v>38</v>
      </c>
      <c r="C340" s="120">
        <v>1</v>
      </c>
      <c r="D340" s="116">
        <v>1</v>
      </c>
      <c r="E340" s="118">
        <v>0</v>
      </c>
      <c r="F340" s="95">
        <v>3</v>
      </c>
      <c r="G340" s="120">
        <v>0</v>
      </c>
      <c r="H340" s="116">
        <v>0</v>
      </c>
      <c r="I340" s="121">
        <v>0</v>
      </c>
      <c r="J340" s="120">
        <v>1</v>
      </c>
      <c r="K340" s="116">
        <v>0</v>
      </c>
      <c r="L340" s="116">
        <v>1</v>
      </c>
      <c r="M340" s="122">
        <v>0</v>
      </c>
      <c r="N340" s="116">
        <v>0</v>
      </c>
      <c r="O340" s="121">
        <v>0</v>
      </c>
      <c r="P340" s="120">
        <v>0</v>
      </c>
      <c r="Q340" s="116">
        <v>0</v>
      </c>
      <c r="R340" s="121">
        <v>0</v>
      </c>
      <c r="S340" s="120">
        <v>1</v>
      </c>
      <c r="T340" s="116">
        <v>0</v>
      </c>
      <c r="U340" s="116">
        <v>1</v>
      </c>
      <c r="V340" s="121"/>
    </row>
    <row r="341" spans="2:22" ht="14.25" hidden="1" customHeight="1">
      <c r="B341" s="95" t="s">
        <v>39</v>
      </c>
      <c r="C341" s="120">
        <v>1</v>
      </c>
      <c r="D341" s="116">
        <v>1</v>
      </c>
      <c r="E341" s="118">
        <v>0</v>
      </c>
      <c r="F341" s="95">
        <v>3</v>
      </c>
      <c r="G341" s="120">
        <v>1</v>
      </c>
      <c r="H341" s="116">
        <v>1</v>
      </c>
      <c r="I341" s="121">
        <v>0</v>
      </c>
      <c r="J341" s="120">
        <v>1</v>
      </c>
      <c r="K341" s="116">
        <v>0</v>
      </c>
      <c r="L341" s="116">
        <v>1</v>
      </c>
      <c r="M341" s="122">
        <v>0</v>
      </c>
      <c r="N341" s="116">
        <v>0</v>
      </c>
      <c r="O341" s="121">
        <v>0</v>
      </c>
      <c r="P341" s="120">
        <v>0</v>
      </c>
      <c r="Q341" s="116">
        <v>0</v>
      </c>
      <c r="R341" s="121">
        <v>0</v>
      </c>
      <c r="S341" s="120">
        <v>0</v>
      </c>
      <c r="T341" s="116">
        <v>0</v>
      </c>
      <c r="U341" s="116">
        <v>0</v>
      </c>
      <c r="V341" s="121"/>
    </row>
    <row r="342" spans="2:22" ht="14.25" hidden="1" customHeight="1">
      <c r="B342" s="95" t="s">
        <v>41</v>
      </c>
      <c r="C342" s="120">
        <v>1</v>
      </c>
      <c r="D342" s="116">
        <v>1</v>
      </c>
      <c r="E342" s="118">
        <v>0</v>
      </c>
      <c r="F342" s="95">
        <v>4</v>
      </c>
      <c r="G342" s="120">
        <v>24</v>
      </c>
      <c r="H342" s="116">
        <v>8</v>
      </c>
      <c r="I342" s="121">
        <v>16</v>
      </c>
      <c r="J342" s="120">
        <v>7</v>
      </c>
      <c r="K342" s="116">
        <v>1</v>
      </c>
      <c r="L342" s="116">
        <v>6</v>
      </c>
      <c r="M342" s="122">
        <v>0</v>
      </c>
      <c r="N342" s="116">
        <v>0</v>
      </c>
      <c r="O342" s="121">
        <v>0</v>
      </c>
      <c r="P342" s="120">
        <v>0</v>
      </c>
      <c r="Q342" s="116">
        <v>0</v>
      </c>
      <c r="R342" s="121">
        <v>0</v>
      </c>
      <c r="S342" s="120">
        <v>9</v>
      </c>
      <c r="T342" s="116">
        <v>4</v>
      </c>
      <c r="U342" s="116">
        <v>5</v>
      </c>
      <c r="V342" s="121"/>
    </row>
    <row r="343" spans="2:22" ht="14.25" customHeight="1">
      <c r="B343" s="95" t="s">
        <v>23</v>
      </c>
      <c r="C343" s="120">
        <f>SUM(C344:C347)</f>
        <v>4</v>
      </c>
      <c r="D343" s="116">
        <f t="shared" ref="D343:U343" si="209">SUM(D344:D347)</f>
        <v>4</v>
      </c>
      <c r="E343" s="117">
        <f t="shared" si="209"/>
        <v>0</v>
      </c>
      <c r="F343" s="94">
        <f t="shared" si="209"/>
        <v>19</v>
      </c>
      <c r="G343" s="120">
        <f t="shared" si="209"/>
        <v>12</v>
      </c>
      <c r="H343" s="116">
        <f t="shared" si="209"/>
        <v>8</v>
      </c>
      <c r="I343" s="117">
        <f t="shared" si="209"/>
        <v>4</v>
      </c>
      <c r="J343" s="120">
        <f t="shared" si="209"/>
        <v>12</v>
      </c>
      <c r="K343" s="116">
        <f t="shared" si="209"/>
        <v>0</v>
      </c>
      <c r="L343" s="116">
        <f t="shared" si="209"/>
        <v>12</v>
      </c>
      <c r="M343" s="116">
        <f t="shared" si="209"/>
        <v>0</v>
      </c>
      <c r="N343" s="116">
        <f t="shared" si="209"/>
        <v>0</v>
      </c>
      <c r="O343" s="117">
        <f t="shared" si="209"/>
        <v>0</v>
      </c>
      <c r="P343" s="120">
        <f t="shared" si="209"/>
        <v>0</v>
      </c>
      <c r="Q343" s="116">
        <f t="shared" si="209"/>
        <v>0</v>
      </c>
      <c r="R343" s="117">
        <f t="shared" si="209"/>
        <v>0</v>
      </c>
      <c r="S343" s="120">
        <f t="shared" si="209"/>
        <v>8</v>
      </c>
      <c r="T343" s="116">
        <f t="shared" si="209"/>
        <v>5</v>
      </c>
      <c r="U343" s="116">
        <f t="shared" si="209"/>
        <v>3</v>
      </c>
      <c r="V343" s="121" t="s">
        <v>20</v>
      </c>
    </row>
    <row r="344" spans="2:22" ht="14.25" hidden="1" customHeight="1">
      <c r="B344" s="95" t="s">
        <v>42</v>
      </c>
      <c r="C344" s="120">
        <v>1</v>
      </c>
      <c r="D344" s="116">
        <v>1</v>
      </c>
      <c r="E344" s="118">
        <v>0</v>
      </c>
      <c r="F344" s="95">
        <v>3</v>
      </c>
      <c r="G344" s="120">
        <v>6</v>
      </c>
      <c r="H344" s="116">
        <v>4</v>
      </c>
      <c r="I344" s="121">
        <v>2</v>
      </c>
      <c r="J344" s="120">
        <v>4</v>
      </c>
      <c r="K344" s="116">
        <v>0</v>
      </c>
      <c r="L344" s="116">
        <v>4</v>
      </c>
      <c r="M344" s="116">
        <v>0</v>
      </c>
      <c r="N344" s="116">
        <v>0</v>
      </c>
      <c r="O344" s="121">
        <v>0</v>
      </c>
      <c r="P344" s="120">
        <v>0</v>
      </c>
      <c r="Q344" s="116">
        <v>0</v>
      </c>
      <c r="R344" s="121">
        <v>0</v>
      </c>
      <c r="S344" s="120">
        <v>3</v>
      </c>
      <c r="T344" s="116">
        <v>3</v>
      </c>
      <c r="U344" s="116">
        <v>0</v>
      </c>
      <c r="V344" s="121"/>
    </row>
    <row r="345" spans="2:22" ht="14.25" hidden="1" customHeight="1">
      <c r="B345" s="95" t="s">
        <v>43</v>
      </c>
      <c r="C345" s="120">
        <v>1</v>
      </c>
      <c r="D345" s="116">
        <v>1</v>
      </c>
      <c r="E345" s="118">
        <v>0</v>
      </c>
      <c r="F345" s="95">
        <v>6</v>
      </c>
      <c r="G345" s="120">
        <v>0</v>
      </c>
      <c r="H345" s="116">
        <v>0</v>
      </c>
      <c r="I345" s="121">
        <v>0</v>
      </c>
      <c r="J345" s="120">
        <v>1</v>
      </c>
      <c r="K345" s="116">
        <v>0</v>
      </c>
      <c r="L345" s="116">
        <v>1</v>
      </c>
      <c r="M345" s="116">
        <v>0</v>
      </c>
      <c r="N345" s="116">
        <v>0</v>
      </c>
      <c r="O345" s="121">
        <v>0</v>
      </c>
      <c r="P345" s="120">
        <v>0</v>
      </c>
      <c r="Q345" s="116">
        <v>0</v>
      </c>
      <c r="R345" s="121">
        <v>0</v>
      </c>
      <c r="S345" s="120">
        <v>2</v>
      </c>
      <c r="T345" s="116">
        <v>2</v>
      </c>
      <c r="U345" s="116">
        <v>0</v>
      </c>
      <c r="V345" s="121"/>
    </row>
    <row r="346" spans="2:22" ht="14.25" hidden="1" customHeight="1">
      <c r="B346" s="95" t="s">
        <v>44</v>
      </c>
      <c r="C346" s="120">
        <v>1</v>
      </c>
      <c r="D346" s="116">
        <v>1</v>
      </c>
      <c r="E346" s="118">
        <v>0</v>
      </c>
      <c r="F346" s="95">
        <v>6</v>
      </c>
      <c r="G346" s="120">
        <v>2</v>
      </c>
      <c r="H346" s="116">
        <v>1</v>
      </c>
      <c r="I346" s="121">
        <v>1</v>
      </c>
      <c r="J346" s="120">
        <v>2</v>
      </c>
      <c r="K346" s="116">
        <v>0</v>
      </c>
      <c r="L346" s="116">
        <v>2</v>
      </c>
      <c r="M346" s="116">
        <v>0</v>
      </c>
      <c r="N346" s="116">
        <v>0</v>
      </c>
      <c r="O346" s="121">
        <v>0</v>
      </c>
      <c r="P346" s="120">
        <v>0</v>
      </c>
      <c r="Q346" s="116">
        <v>0</v>
      </c>
      <c r="R346" s="121">
        <v>0</v>
      </c>
      <c r="S346" s="120">
        <v>0</v>
      </c>
      <c r="T346" s="116">
        <v>0</v>
      </c>
      <c r="U346" s="116">
        <v>0</v>
      </c>
      <c r="V346" s="121"/>
    </row>
    <row r="347" spans="2:22" ht="14.25" hidden="1" customHeight="1">
      <c r="B347" s="95" t="s">
        <v>45</v>
      </c>
      <c r="C347" s="120">
        <v>1</v>
      </c>
      <c r="D347" s="116">
        <v>1</v>
      </c>
      <c r="E347" s="118">
        <v>0</v>
      </c>
      <c r="F347" s="95">
        <v>4</v>
      </c>
      <c r="G347" s="120">
        <v>4</v>
      </c>
      <c r="H347" s="116">
        <v>3</v>
      </c>
      <c r="I347" s="121">
        <v>1</v>
      </c>
      <c r="J347" s="120">
        <v>5</v>
      </c>
      <c r="K347" s="116">
        <v>0</v>
      </c>
      <c r="L347" s="116">
        <v>5</v>
      </c>
      <c r="M347" s="116">
        <v>0</v>
      </c>
      <c r="N347" s="116">
        <v>0</v>
      </c>
      <c r="O347" s="121">
        <v>0</v>
      </c>
      <c r="P347" s="120">
        <v>0</v>
      </c>
      <c r="Q347" s="116">
        <v>0</v>
      </c>
      <c r="R347" s="121">
        <v>0</v>
      </c>
      <c r="S347" s="120">
        <v>3</v>
      </c>
      <c r="T347" s="116">
        <v>0</v>
      </c>
      <c r="U347" s="116">
        <v>3</v>
      </c>
      <c r="V347" s="121"/>
    </row>
    <row r="348" spans="2:22" ht="14.25" customHeight="1">
      <c r="B348" s="123" t="s">
        <v>24</v>
      </c>
      <c r="C348" s="124" t="s">
        <v>20</v>
      </c>
      <c r="D348" s="125" t="s">
        <v>20</v>
      </c>
      <c r="E348" s="126" t="s">
        <v>20</v>
      </c>
      <c r="F348" s="127" t="s">
        <v>20</v>
      </c>
      <c r="G348" s="124" t="s">
        <v>20</v>
      </c>
      <c r="H348" s="125" t="s">
        <v>20</v>
      </c>
      <c r="I348" s="126" t="s">
        <v>20</v>
      </c>
      <c r="J348" s="124" t="s">
        <v>20</v>
      </c>
      <c r="K348" s="125" t="s">
        <v>20</v>
      </c>
      <c r="L348" s="125" t="s">
        <v>20</v>
      </c>
      <c r="M348" s="125" t="s">
        <v>20</v>
      </c>
      <c r="N348" s="125" t="s">
        <v>20</v>
      </c>
      <c r="O348" s="128" t="s">
        <v>20</v>
      </c>
      <c r="P348" s="124" t="s">
        <v>20</v>
      </c>
      <c r="Q348" s="125" t="s">
        <v>20</v>
      </c>
      <c r="R348" s="129" t="s">
        <v>20</v>
      </c>
      <c r="S348" s="127" t="s">
        <v>20</v>
      </c>
      <c r="T348" s="125" t="s">
        <v>20</v>
      </c>
      <c r="U348" s="125" t="s">
        <v>20</v>
      </c>
      <c r="V348" s="130" t="s">
        <v>20</v>
      </c>
    </row>
    <row r="349" spans="2:22" ht="14.25" customHeight="1">
      <c r="B349" s="131" t="s">
        <v>68</v>
      </c>
      <c r="V349" s="132"/>
    </row>
    <row r="350" spans="2:22" ht="13.5" customHeight="1">
      <c r="V350" s="132"/>
    </row>
  </sheetData>
  <mergeCells count="14">
    <mergeCell ref="C98:E98"/>
    <mergeCell ref="V4:V5"/>
    <mergeCell ref="C5:C6"/>
    <mergeCell ref="D5:D6"/>
    <mergeCell ref="E5:E6"/>
    <mergeCell ref="J5:L5"/>
    <mergeCell ref="M5:O5"/>
    <mergeCell ref="P5:R5"/>
    <mergeCell ref="C4:E4"/>
    <mergeCell ref="F4:F6"/>
    <mergeCell ref="G4:I4"/>
    <mergeCell ref="J4:O4"/>
    <mergeCell ref="P4:R4"/>
    <mergeCell ref="S4:U5"/>
  </mergeCells>
  <phoneticPr fontId="1"/>
  <pageMargins left="0.59055118110236227" right="0.39370078740157483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 10.教      育</oddHeader>
    <oddFooter>&amp;C&amp;"ＭＳ Ｐゴシック,標準"-59-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5"/>
  <sheetViews>
    <sheetView showGridLines="0" view="pageBreakPreview" topLeftCell="A7" zoomScale="85" zoomScaleNormal="100" zoomScaleSheetLayoutView="85" workbookViewId="0">
      <selection activeCell="B524" sqref="B524:U524"/>
    </sheetView>
  </sheetViews>
  <sheetFormatPr defaultColWidth="6.625" defaultRowHeight="20.25" customHeight="1" outlineLevelRow="1"/>
  <cols>
    <col min="1" max="1" width="1.5" style="135" customWidth="1"/>
    <col min="2" max="2" width="7.125" style="135" customWidth="1"/>
    <col min="3" max="5" width="3.75" style="169" customWidth="1"/>
    <col min="6" max="9" width="4" style="169" customWidth="1"/>
    <col min="10" max="12" width="4.625" style="169" customWidth="1"/>
    <col min="13" max="15" width="4" style="169" customWidth="1"/>
    <col min="16" max="21" width="3.75" style="169" customWidth="1"/>
    <col min="22" max="16384" width="6.625" style="169"/>
  </cols>
  <sheetData>
    <row r="1" spans="1:22" s="135" customFormat="1" ht="30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2" s="135" customFormat="1" ht="7.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2" s="139" customFormat="1" ht="22.5" customHeight="1">
      <c r="A3" s="136"/>
      <c r="B3" s="137" t="s">
        <v>70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2" s="141" customFormat="1" ht="22.5" customHeight="1">
      <c r="A4" s="137"/>
      <c r="B4" s="137" t="s">
        <v>71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2" s="139" customFormat="1" ht="18.75" customHeight="1">
      <c r="A5" s="138"/>
      <c r="B5" s="142"/>
      <c r="C5" s="486" t="s">
        <v>72</v>
      </c>
      <c r="D5" s="487"/>
      <c r="E5" s="488"/>
      <c r="F5" s="489" t="s">
        <v>73</v>
      </c>
      <c r="G5" s="487"/>
      <c r="H5" s="487"/>
      <c r="I5" s="487"/>
      <c r="J5" s="486" t="s">
        <v>74</v>
      </c>
      <c r="K5" s="487"/>
      <c r="L5" s="488"/>
      <c r="M5" s="491" t="s">
        <v>5</v>
      </c>
      <c r="N5" s="487"/>
      <c r="O5" s="487"/>
      <c r="P5" s="487"/>
      <c r="Q5" s="487"/>
      <c r="R5" s="488"/>
      <c r="S5" s="486" t="s">
        <v>6</v>
      </c>
      <c r="T5" s="489"/>
      <c r="U5" s="492"/>
      <c r="V5" s="138"/>
    </row>
    <row r="6" spans="1:22" s="139" customFormat="1" ht="18.75" customHeight="1">
      <c r="A6" s="138"/>
      <c r="B6" s="143" t="s">
        <v>75</v>
      </c>
      <c r="C6" s="490" t="s">
        <v>9</v>
      </c>
      <c r="D6" s="484" t="s">
        <v>76</v>
      </c>
      <c r="E6" s="481" t="s">
        <v>77</v>
      </c>
      <c r="F6" s="483" t="s">
        <v>9</v>
      </c>
      <c r="G6" s="484" t="s">
        <v>78</v>
      </c>
      <c r="H6" s="501" t="s">
        <v>79</v>
      </c>
      <c r="I6" s="503" t="s">
        <v>80</v>
      </c>
      <c r="J6" s="490" t="s">
        <v>9</v>
      </c>
      <c r="K6" s="505" t="s">
        <v>15</v>
      </c>
      <c r="L6" s="506" t="s">
        <v>16</v>
      </c>
      <c r="M6" s="507" t="s">
        <v>12</v>
      </c>
      <c r="N6" s="508"/>
      <c r="O6" s="509"/>
      <c r="P6" s="495" t="s">
        <v>13</v>
      </c>
      <c r="Q6" s="496"/>
      <c r="R6" s="497"/>
      <c r="S6" s="498" t="s">
        <v>81</v>
      </c>
      <c r="T6" s="499"/>
      <c r="U6" s="500"/>
      <c r="V6" s="138"/>
    </row>
    <row r="7" spans="1:22" s="139" customFormat="1" ht="18.75" customHeight="1">
      <c r="A7" s="138"/>
      <c r="B7" s="144"/>
      <c r="C7" s="490"/>
      <c r="D7" s="485"/>
      <c r="E7" s="482"/>
      <c r="F7" s="483"/>
      <c r="G7" s="485"/>
      <c r="H7" s="502"/>
      <c r="I7" s="504"/>
      <c r="J7" s="490"/>
      <c r="K7" s="485"/>
      <c r="L7" s="482"/>
      <c r="M7" s="145" t="s">
        <v>9</v>
      </c>
      <c r="N7" s="146" t="s">
        <v>15</v>
      </c>
      <c r="O7" s="146" t="s">
        <v>16</v>
      </c>
      <c r="P7" s="147" t="s">
        <v>9</v>
      </c>
      <c r="Q7" s="148" t="s">
        <v>15</v>
      </c>
      <c r="R7" s="149" t="s">
        <v>16</v>
      </c>
      <c r="S7" s="145" t="s">
        <v>9</v>
      </c>
      <c r="T7" s="146" t="s">
        <v>15</v>
      </c>
      <c r="U7" s="150" t="s">
        <v>16</v>
      </c>
      <c r="V7" s="138"/>
    </row>
    <row r="8" spans="1:22" s="156" customFormat="1" ht="12.95" hidden="1" customHeight="1">
      <c r="A8" s="151"/>
      <c r="B8" s="108" t="s">
        <v>18</v>
      </c>
      <c r="C8" s="152">
        <f>SUM(C9:C12)</f>
        <v>19</v>
      </c>
      <c r="D8" s="153">
        <f>SUM(D9:D12)</f>
        <v>19</v>
      </c>
      <c r="E8" s="154" t="s">
        <v>20</v>
      </c>
      <c r="F8" s="155">
        <f t="shared" ref="F8:U8" si="0">SUM(F9:F12)</f>
        <v>224</v>
      </c>
      <c r="G8" s="153">
        <f t="shared" si="0"/>
        <v>209</v>
      </c>
      <c r="H8" s="153">
        <f t="shared" si="0"/>
        <v>2</v>
      </c>
      <c r="I8" s="153">
        <f t="shared" si="0"/>
        <v>13</v>
      </c>
      <c r="J8" s="152">
        <f t="shared" si="0"/>
        <v>6287</v>
      </c>
      <c r="K8" s="153">
        <f t="shared" si="0"/>
        <v>3259</v>
      </c>
      <c r="L8" s="154">
        <f t="shared" si="0"/>
        <v>3028</v>
      </c>
      <c r="M8" s="152">
        <f t="shared" si="0"/>
        <v>345</v>
      </c>
      <c r="N8" s="153">
        <f t="shared" si="0"/>
        <v>120</v>
      </c>
      <c r="O8" s="153">
        <f t="shared" si="0"/>
        <v>225</v>
      </c>
      <c r="P8" s="153">
        <f t="shared" si="0"/>
        <v>29</v>
      </c>
      <c r="Q8" s="153">
        <f t="shared" si="0"/>
        <v>7</v>
      </c>
      <c r="R8" s="154">
        <f t="shared" si="0"/>
        <v>22</v>
      </c>
      <c r="S8" s="152">
        <f t="shared" si="0"/>
        <v>72</v>
      </c>
      <c r="T8" s="153">
        <f t="shared" si="0"/>
        <v>0</v>
      </c>
      <c r="U8" s="154">
        <f t="shared" si="0"/>
        <v>72</v>
      </c>
      <c r="V8" s="151"/>
    </row>
    <row r="9" spans="1:22" s="139" customFormat="1" ht="18" hidden="1" customHeight="1">
      <c r="A9" s="138"/>
      <c r="B9" s="95" t="s">
        <v>19</v>
      </c>
      <c r="C9" s="120">
        <v>5</v>
      </c>
      <c r="D9" s="157">
        <v>5</v>
      </c>
      <c r="E9" s="119" t="s">
        <v>20</v>
      </c>
      <c r="F9" s="118">
        <v>55</v>
      </c>
      <c r="G9" s="157">
        <v>53</v>
      </c>
      <c r="H9" s="157" t="s">
        <v>22</v>
      </c>
      <c r="I9" s="157">
        <v>2</v>
      </c>
      <c r="J9" s="120">
        <v>1474</v>
      </c>
      <c r="K9" s="157">
        <v>751</v>
      </c>
      <c r="L9" s="119">
        <v>723</v>
      </c>
      <c r="M9" s="120">
        <v>88</v>
      </c>
      <c r="N9" s="157">
        <v>28</v>
      </c>
      <c r="O9" s="157">
        <v>60</v>
      </c>
      <c r="P9" s="157">
        <v>4</v>
      </c>
      <c r="Q9" s="157">
        <v>2</v>
      </c>
      <c r="R9" s="119">
        <v>2</v>
      </c>
      <c r="S9" s="120">
        <v>7</v>
      </c>
      <c r="T9" s="157" t="s">
        <v>20</v>
      </c>
      <c r="U9" s="119">
        <v>7</v>
      </c>
      <c r="V9" s="138"/>
    </row>
    <row r="10" spans="1:22" s="139" customFormat="1" ht="18" hidden="1" customHeight="1">
      <c r="A10" s="138"/>
      <c r="B10" s="95" t="s">
        <v>21</v>
      </c>
      <c r="C10" s="120">
        <v>7</v>
      </c>
      <c r="D10" s="157">
        <v>7</v>
      </c>
      <c r="E10" s="119" t="s">
        <v>20</v>
      </c>
      <c r="F10" s="118">
        <v>82</v>
      </c>
      <c r="G10" s="157">
        <v>74</v>
      </c>
      <c r="H10" s="157">
        <v>2</v>
      </c>
      <c r="I10" s="157">
        <v>6</v>
      </c>
      <c r="J10" s="120">
        <v>2252</v>
      </c>
      <c r="K10" s="157">
        <v>1162</v>
      </c>
      <c r="L10" s="119">
        <v>1090</v>
      </c>
      <c r="M10" s="120">
        <v>126</v>
      </c>
      <c r="N10" s="157">
        <v>41</v>
      </c>
      <c r="O10" s="157">
        <v>85</v>
      </c>
      <c r="P10" s="157">
        <v>7</v>
      </c>
      <c r="Q10" s="157">
        <v>3</v>
      </c>
      <c r="R10" s="119">
        <v>4</v>
      </c>
      <c r="S10" s="120">
        <v>41</v>
      </c>
      <c r="T10" s="157" t="s">
        <v>22</v>
      </c>
      <c r="U10" s="119">
        <v>41</v>
      </c>
      <c r="V10" s="138"/>
    </row>
    <row r="11" spans="1:22" s="139" customFormat="1" ht="18" hidden="1" customHeight="1">
      <c r="A11" s="138"/>
      <c r="B11" s="95" t="s">
        <v>23</v>
      </c>
      <c r="C11" s="120">
        <v>3</v>
      </c>
      <c r="D11" s="157">
        <v>3</v>
      </c>
      <c r="E11" s="119" t="s">
        <v>20</v>
      </c>
      <c r="F11" s="118">
        <v>53</v>
      </c>
      <c r="G11" s="157">
        <v>49</v>
      </c>
      <c r="H11" s="157" t="s">
        <v>22</v>
      </c>
      <c r="I11" s="157">
        <v>4</v>
      </c>
      <c r="J11" s="120">
        <v>1660</v>
      </c>
      <c r="K11" s="157">
        <v>859</v>
      </c>
      <c r="L11" s="119">
        <v>801</v>
      </c>
      <c r="M11" s="120">
        <v>75</v>
      </c>
      <c r="N11" s="157">
        <v>25</v>
      </c>
      <c r="O11" s="157">
        <v>50</v>
      </c>
      <c r="P11" s="157">
        <v>14</v>
      </c>
      <c r="Q11" s="157">
        <v>1</v>
      </c>
      <c r="R11" s="119">
        <v>13</v>
      </c>
      <c r="S11" s="120">
        <v>13</v>
      </c>
      <c r="T11" s="157" t="s">
        <v>22</v>
      </c>
      <c r="U11" s="119">
        <v>13</v>
      </c>
      <c r="V11" s="138"/>
    </row>
    <row r="12" spans="1:22" s="139" customFormat="1" ht="18" hidden="1" customHeight="1">
      <c r="A12" s="138"/>
      <c r="B12" s="123" t="s">
        <v>24</v>
      </c>
      <c r="C12" s="124">
        <v>4</v>
      </c>
      <c r="D12" s="158">
        <v>4</v>
      </c>
      <c r="E12" s="128" t="s">
        <v>20</v>
      </c>
      <c r="F12" s="129">
        <v>34</v>
      </c>
      <c r="G12" s="158">
        <v>33</v>
      </c>
      <c r="H12" s="158" t="s">
        <v>22</v>
      </c>
      <c r="I12" s="158">
        <v>1</v>
      </c>
      <c r="J12" s="124">
        <v>901</v>
      </c>
      <c r="K12" s="158">
        <v>487</v>
      </c>
      <c r="L12" s="128">
        <v>414</v>
      </c>
      <c r="M12" s="124">
        <v>56</v>
      </c>
      <c r="N12" s="158">
        <v>26</v>
      </c>
      <c r="O12" s="158">
        <v>30</v>
      </c>
      <c r="P12" s="158">
        <v>4</v>
      </c>
      <c r="Q12" s="158">
        <v>1</v>
      </c>
      <c r="R12" s="128">
        <v>3</v>
      </c>
      <c r="S12" s="124">
        <v>11</v>
      </c>
      <c r="T12" s="158" t="s">
        <v>22</v>
      </c>
      <c r="U12" s="128">
        <v>11</v>
      </c>
      <c r="V12" s="138"/>
    </row>
    <row r="13" spans="1:22" s="156" customFormat="1" ht="12.95" hidden="1" customHeight="1">
      <c r="A13" s="159"/>
      <c r="B13" s="160" t="s">
        <v>25</v>
      </c>
      <c r="C13" s="196">
        <f>SUM(C14:C17)</f>
        <v>19</v>
      </c>
      <c r="D13" s="162">
        <f>SUM(D14:D17)</f>
        <v>19</v>
      </c>
      <c r="E13" s="163" t="s">
        <v>20</v>
      </c>
      <c r="F13" s="196">
        <f t="shared" ref="F13:U13" si="1">SUM(F14:F17)</f>
        <v>226</v>
      </c>
      <c r="G13" s="162">
        <f t="shared" si="1"/>
        <v>212</v>
      </c>
      <c r="H13" s="162">
        <f t="shared" si="1"/>
        <v>2</v>
      </c>
      <c r="I13" s="163">
        <f t="shared" si="1"/>
        <v>12</v>
      </c>
      <c r="J13" s="196">
        <f t="shared" si="1"/>
        <v>6309</v>
      </c>
      <c r="K13" s="162">
        <f t="shared" si="1"/>
        <v>3224</v>
      </c>
      <c r="L13" s="163">
        <f t="shared" si="1"/>
        <v>3085</v>
      </c>
      <c r="M13" s="196">
        <f t="shared" si="1"/>
        <v>349</v>
      </c>
      <c r="N13" s="162">
        <f t="shared" si="1"/>
        <v>119</v>
      </c>
      <c r="O13" s="162">
        <f t="shared" si="1"/>
        <v>230</v>
      </c>
      <c r="P13" s="162">
        <f t="shared" si="1"/>
        <v>21</v>
      </c>
      <c r="Q13" s="162">
        <f t="shared" si="1"/>
        <v>7</v>
      </c>
      <c r="R13" s="163">
        <f t="shared" si="1"/>
        <v>14</v>
      </c>
      <c r="S13" s="196">
        <f t="shared" si="1"/>
        <v>74</v>
      </c>
      <c r="T13" s="162">
        <f t="shared" si="1"/>
        <v>2</v>
      </c>
      <c r="U13" s="163">
        <f t="shared" si="1"/>
        <v>72</v>
      </c>
      <c r="V13" s="151"/>
    </row>
    <row r="14" spans="1:22" s="139" customFormat="1" ht="18" hidden="1" customHeight="1">
      <c r="A14" s="164"/>
      <c r="B14" s="118" t="s">
        <v>19</v>
      </c>
      <c r="C14" s="120">
        <f t="shared" ref="C14:C22" si="2">SUM(D14:E14)</f>
        <v>5</v>
      </c>
      <c r="D14" s="157">
        <v>5</v>
      </c>
      <c r="E14" s="119" t="s">
        <v>20</v>
      </c>
      <c r="F14" s="120">
        <f t="shared" ref="F14:F22" si="3">SUM(G14:I14)</f>
        <v>55</v>
      </c>
      <c r="G14" s="157">
        <v>53</v>
      </c>
      <c r="H14" s="157" t="s">
        <v>20</v>
      </c>
      <c r="I14" s="119">
        <v>2</v>
      </c>
      <c r="J14" s="120">
        <f t="shared" ref="J14:J22" si="4">SUM(K14:L14)</f>
        <v>1438</v>
      </c>
      <c r="K14" s="157">
        <v>733</v>
      </c>
      <c r="L14" s="119">
        <v>705</v>
      </c>
      <c r="M14" s="120">
        <f t="shared" ref="M14:M22" si="5">SUM(N14:O14)</f>
        <v>85</v>
      </c>
      <c r="N14" s="157">
        <v>29</v>
      </c>
      <c r="O14" s="157">
        <v>56</v>
      </c>
      <c r="P14" s="157">
        <f t="shared" ref="P14:P22" si="6">SUM(Q14:R14)</f>
        <v>1</v>
      </c>
      <c r="Q14" s="157" t="s">
        <v>20</v>
      </c>
      <c r="R14" s="119">
        <v>1</v>
      </c>
      <c r="S14" s="120">
        <f t="shared" ref="S14:S22" si="7">SUM(T14:U14)</f>
        <v>8</v>
      </c>
      <c r="T14" s="157" t="s">
        <v>20</v>
      </c>
      <c r="U14" s="119">
        <v>8</v>
      </c>
      <c r="V14" s="138"/>
    </row>
    <row r="15" spans="1:22" s="139" customFormat="1" ht="18" hidden="1" customHeight="1">
      <c r="A15" s="164"/>
      <c r="B15" s="118" t="s">
        <v>21</v>
      </c>
      <c r="C15" s="120">
        <f t="shared" si="2"/>
        <v>7</v>
      </c>
      <c r="D15" s="157">
        <v>7</v>
      </c>
      <c r="E15" s="119" t="s">
        <v>20</v>
      </c>
      <c r="F15" s="120">
        <f t="shared" si="3"/>
        <v>83</v>
      </c>
      <c r="G15" s="157">
        <v>75</v>
      </c>
      <c r="H15" s="157">
        <v>2</v>
      </c>
      <c r="I15" s="119">
        <v>6</v>
      </c>
      <c r="J15" s="120">
        <f t="shared" si="4"/>
        <v>2288</v>
      </c>
      <c r="K15" s="157">
        <v>1166</v>
      </c>
      <c r="L15" s="119">
        <v>1122</v>
      </c>
      <c r="M15" s="120">
        <f t="shared" si="5"/>
        <v>128</v>
      </c>
      <c r="N15" s="157">
        <v>41</v>
      </c>
      <c r="O15" s="157">
        <v>87</v>
      </c>
      <c r="P15" s="157">
        <f t="shared" si="6"/>
        <v>9</v>
      </c>
      <c r="Q15" s="157">
        <v>5</v>
      </c>
      <c r="R15" s="119">
        <v>4</v>
      </c>
      <c r="S15" s="120">
        <f t="shared" si="7"/>
        <v>40</v>
      </c>
      <c r="T15" s="157">
        <v>1</v>
      </c>
      <c r="U15" s="119">
        <v>39</v>
      </c>
      <c r="V15" s="138"/>
    </row>
    <row r="16" spans="1:22" s="139" customFormat="1" ht="18" hidden="1" customHeight="1">
      <c r="A16" s="164"/>
      <c r="B16" s="118" t="s">
        <v>23</v>
      </c>
      <c r="C16" s="120">
        <f t="shared" si="2"/>
        <v>3</v>
      </c>
      <c r="D16" s="157">
        <v>3</v>
      </c>
      <c r="E16" s="119" t="s">
        <v>20</v>
      </c>
      <c r="F16" s="120">
        <f t="shared" si="3"/>
        <v>53</v>
      </c>
      <c r="G16" s="157">
        <v>50</v>
      </c>
      <c r="H16" s="157" t="s">
        <v>20</v>
      </c>
      <c r="I16" s="119">
        <v>3</v>
      </c>
      <c r="J16" s="120">
        <f t="shared" si="4"/>
        <v>1656</v>
      </c>
      <c r="K16" s="157">
        <v>844</v>
      </c>
      <c r="L16" s="119">
        <v>812</v>
      </c>
      <c r="M16" s="120">
        <f t="shared" si="5"/>
        <v>77</v>
      </c>
      <c r="N16" s="157">
        <v>24</v>
      </c>
      <c r="O16" s="157">
        <v>53</v>
      </c>
      <c r="P16" s="157">
        <f t="shared" si="6"/>
        <v>6</v>
      </c>
      <c r="Q16" s="157" t="s">
        <v>20</v>
      </c>
      <c r="R16" s="119">
        <v>6</v>
      </c>
      <c r="S16" s="120">
        <f t="shared" si="7"/>
        <v>13</v>
      </c>
      <c r="T16" s="157" t="s">
        <v>20</v>
      </c>
      <c r="U16" s="119">
        <v>13</v>
      </c>
      <c r="V16" s="138"/>
    </row>
    <row r="17" spans="1:22" s="139" customFormat="1" ht="18" hidden="1" customHeight="1">
      <c r="A17" s="164"/>
      <c r="B17" s="129" t="s">
        <v>24</v>
      </c>
      <c r="C17" s="124">
        <f t="shared" si="2"/>
        <v>4</v>
      </c>
      <c r="D17" s="158">
        <v>4</v>
      </c>
      <c r="E17" s="128" t="s">
        <v>20</v>
      </c>
      <c r="F17" s="124">
        <f t="shared" si="3"/>
        <v>35</v>
      </c>
      <c r="G17" s="158">
        <v>34</v>
      </c>
      <c r="H17" s="158" t="s">
        <v>20</v>
      </c>
      <c r="I17" s="128">
        <v>1</v>
      </c>
      <c r="J17" s="124">
        <f t="shared" si="4"/>
        <v>927</v>
      </c>
      <c r="K17" s="158">
        <v>481</v>
      </c>
      <c r="L17" s="128">
        <v>446</v>
      </c>
      <c r="M17" s="124">
        <f t="shared" si="5"/>
        <v>59</v>
      </c>
      <c r="N17" s="158">
        <v>25</v>
      </c>
      <c r="O17" s="158">
        <v>34</v>
      </c>
      <c r="P17" s="158">
        <f t="shared" si="6"/>
        <v>5</v>
      </c>
      <c r="Q17" s="158">
        <v>2</v>
      </c>
      <c r="R17" s="128">
        <v>3</v>
      </c>
      <c r="S17" s="124">
        <f t="shared" si="7"/>
        <v>13</v>
      </c>
      <c r="T17" s="158">
        <v>1</v>
      </c>
      <c r="U17" s="128">
        <v>12</v>
      </c>
      <c r="V17" s="138"/>
    </row>
    <row r="18" spans="1:22" s="156" customFormat="1" ht="12.95" hidden="1" customHeight="1">
      <c r="A18" s="159"/>
      <c r="B18" s="160" t="s">
        <v>26</v>
      </c>
      <c r="C18" s="196">
        <f t="shared" si="2"/>
        <v>19</v>
      </c>
      <c r="D18" s="162">
        <v>19</v>
      </c>
      <c r="E18" s="163" t="s">
        <v>20</v>
      </c>
      <c r="F18" s="165">
        <f t="shared" si="3"/>
        <v>228</v>
      </c>
      <c r="G18" s="162">
        <v>214</v>
      </c>
      <c r="H18" s="162">
        <v>2</v>
      </c>
      <c r="I18" s="163">
        <v>12</v>
      </c>
      <c r="J18" s="165">
        <f t="shared" si="4"/>
        <v>6319</v>
      </c>
      <c r="K18" s="162">
        <v>3241</v>
      </c>
      <c r="L18" s="162">
        <v>3078</v>
      </c>
      <c r="M18" s="196">
        <f t="shared" si="5"/>
        <v>357</v>
      </c>
      <c r="N18" s="162">
        <v>120</v>
      </c>
      <c r="O18" s="162">
        <v>237</v>
      </c>
      <c r="P18" s="162">
        <f t="shared" si="6"/>
        <v>26</v>
      </c>
      <c r="Q18" s="162">
        <v>8</v>
      </c>
      <c r="R18" s="163">
        <v>18</v>
      </c>
      <c r="S18" s="196">
        <f t="shared" si="7"/>
        <v>67</v>
      </c>
      <c r="T18" s="162">
        <v>2</v>
      </c>
      <c r="U18" s="163">
        <v>65</v>
      </c>
      <c r="V18" s="151"/>
    </row>
    <row r="19" spans="1:22" s="139" customFormat="1" ht="18" hidden="1" customHeight="1">
      <c r="A19" s="166"/>
      <c r="B19" s="118" t="s">
        <v>19</v>
      </c>
      <c r="C19" s="120">
        <f t="shared" si="2"/>
        <v>5</v>
      </c>
      <c r="D19" s="157">
        <v>5</v>
      </c>
      <c r="E19" s="119" t="s">
        <v>20</v>
      </c>
      <c r="F19" s="118">
        <f t="shared" si="3"/>
        <v>57</v>
      </c>
      <c r="G19" s="157">
        <v>55</v>
      </c>
      <c r="H19" s="157" t="s">
        <v>20</v>
      </c>
      <c r="I19" s="119">
        <v>2</v>
      </c>
      <c r="J19" s="118">
        <f t="shared" si="4"/>
        <v>1460</v>
      </c>
      <c r="K19" s="157">
        <v>758</v>
      </c>
      <c r="L19" s="157">
        <v>702</v>
      </c>
      <c r="M19" s="120">
        <f t="shared" si="5"/>
        <v>85</v>
      </c>
      <c r="N19" s="157">
        <v>30</v>
      </c>
      <c r="O19" s="157">
        <v>55</v>
      </c>
      <c r="P19" s="157">
        <f t="shared" si="6"/>
        <v>7</v>
      </c>
      <c r="Q19" s="157">
        <v>1</v>
      </c>
      <c r="R19" s="119">
        <v>6</v>
      </c>
      <c r="S19" s="120">
        <f t="shared" si="7"/>
        <v>7</v>
      </c>
      <c r="T19" s="157" t="s">
        <v>20</v>
      </c>
      <c r="U19" s="119">
        <v>7</v>
      </c>
      <c r="V19" s="138"/>
    </row>
    <row r="20" spans="1:22" s="139" customFormat="1" ht="18" hidden="1" customHeight="1">
      <c r="A20" s="166"/>
      <c r="B20" s="118" t="s">
        <v>21</v>
      </c>
      <c r="C20" s="120">
        <f t="shared" si="2"/>
        <v>7</v>
      </c>
      <c r="D20" s="157">
        <v>7</v>
      </c>
      <c r="E20" s="119" t="s">
        <v>20</v>
      </c>
      <c r="F20" s="118">
        <f t="shared" si="3"/>
        <v>83</v>
      </c>
      <c r="G20" s="157">
        <v>75</v>
      </c>
      <c r="H20" s="157">
        <v>2</v>
      </c>
      <c r="I20" s="119">
        <v>6</v>
      </c>
      <c r="J20" s="118">
        <f t="shared" si="4"/>
        <v>2277</v>
      </c>
      <c r="K20" s="157">
        <v>1154</v>
      </c>
      <c r="L20" s="157">
        <v>1123</v>
      </c>
      <c r="M20" s="120">
        <f t="shared" si="5"/>
        <v>128</v>
      </c>
      <c r="N20" s="157">
        <v>40</v>
      </c>
      <c r="O20" s="157">
        <v>88</v>
      </c>
      <c r="P20" s="157">
        <f t="shared" si="6"/>
        <v>8</v>
      </c>
      <c r="Q20" s="157">
        <v>7</v>
      </c>
      <c r="R20" s="119">
        <v>1</v>
      </c>
      <c r="S20" s="120">
        <f t="shared" si="7"/>
        <v>38</v>
      </c>
      <c r="T20" s="157">
        <v>1</v>
      </c>
      <c r="U20" s="119">
        <v>37</v>
      </c>
      <c r="V20" s="138"/>
    </row>
    <row r="21" spans="1:22" s="139" customFormat="1" ht="18" hidden="1" customHeight="1">
      <c r="A21" s="166"/>
      <c r="B21" s="118" t="s">
        <v>23</v>
      </c>
      <c r="C21" s="120">
        <f t="shared" si="2"/>
        <v>3</v>
      </c>
      <c r="D21" s="157">
        <v>3</v>
      </c>
      <c r="E21" s="119" t="s">
        <v>20</v>
      </c>
      <c r="F21" s="118">
        <f t="shared" si="3"/>
        <v>52</v>
      </c>
      <c r="G21" s="157">
        <v>49</v>
      </c>
      <c r="H21" s="157" t="s">
        <v>20</v>
      </c>
      <c r="I21" s="119">
        <v>3</v>
      </c>
      <c r="J21" s="118">
        <f t="shared" si="4"/>
        <v>1640</v>
      </c>
      <c r="K21" s="157">
        <v>853</v>
      </c>
      <c r="L21" s="157">
        <v>787</v>
      </c>
      <c r="M21" s="120">
        <f t="shared" si="5"/>
        <v>80</v>
      </c>
      <c r="N21" s="157">
        <v>25</v>
      </c>
      <c r="O21" s="157">
        <v>55</v>
      </c>
      <c r="P21" s="157">
        <f t="shared" si="6"/>
        <v>7</v>
      </c>
      <c r="Q21" s="157" t="s">
        <v>20</v>
      </c>
      <c r="R21" s="119">
        <v>7</v>
      </c>
      <c r="S21" s="120">
        <f t="shared" si="7"/>
        <v>14</v>
      </c>
      <c r="T21" s="157">
        <v>1</v>
      </c>
      <c r="U21" s="119">
        <v>13</v>
      </c>
      <c r="V21" s="138"/>
    </row>
    <row r="22" spans="1:22" s="139" customFormat="1" ht="18" hidden="1" customHeight="1">
      <c r="A22" s="166"/>
      <c r="B22" s="129" t="s">
        <v>24</v>
      </c>
      <c r="C22" s="124">
        <f t="shared" si="2"/>
        <v>4</v>
      </c>
      <c r="D22" s="158">
        <v>4</v>
      </c>
      <c r="E22" s="128" t="s">
        <v>20</v>
      </c>
      <c r="F22" s="129">
        <f t="shared" si="3"/>
        <v>36</v>
      </c>
      <c r="G22" s="158">
        <v>35</v>
      </c>
      <c r="H22" s="158" t="s">
        <v>20</v>
      </c>
      <c r="I22" s="128">
        <v>1</v>
      </c>
      <c r="J22" s="129">
        <f t="shared" si="4"/>
        <v>942</v>
      </c>
      <c r="K22" s="158">
        <v>476</v>
      </c>
      <c r="L22" s="158">
        <v>466</v>
      </c>
      <c r="M22" s="124">
        <f t="shared" si="5"/>
        <v>64</v>
      </c>
      <c r="N22" s="158">
        <v>25</v>
      </c>
      <c r="O22" s="158">
        <v>39</v>
      </c>
      <c r="P22" s="158">
        <f t="shared" si="6"/>
        <v>4</v>
      </c>
      <c r="Q22" s="158" t="s">
        <v>20</v>
      </c>
      <c r="R22" s="128">
        <v>4</v>
      </c>
      <c r="S22" s="124">
        <f t="shared" si="7"/>
        <v>8</v>
      </c>
      <c r="T22" s="158" t="s">
        <v>20</v>
      </c>
      <c r="U22" s="128">
        <v>8</v>
      </c>
      <c r="V22" s="138"/>
    </row>
    <row r="23" spans="1:22" s="156" customFormat="1" ht="12.95" hidden="1" customHeight="1">
      <c r="A23" s="159"/>
      <c r="B23" s="160" t="s">
        <v>82</v>
      </c>
      <c r="C23" s="196">
        <v>20</v>
      </c>
      <c r="D23" s="162">
        <v>20</v>
      </c>
      <c r="E23" s="163" t="s">
        <v>22</v>
      </c>
      <c r="F23" s="165">
        <v>233</v>
      </c>
      <c r="G23" s="162">
        <v>215</v>
      </c>
      <c r="H23" s="162">
        <v>3</v>
      </c>
      <c r="I23" s="163">
        <v>15</v>
      </c>
      <c r="J23" s="165">
        <v>6210</v>
      </c>
      <c r="K23" s="162">
        <v>3174</v>
      </c>
      <c r="L23" s="162">
        <v>3036</v>
      </c>
      <c r="M23" s="196">
        <v>366</v>
      </c>
      <c r="N23" s="162">
        <v>129</v>
      </c>
      <c r="O23" s="162">
        <v>237</v>
      </c>
      <c r="P23" s="162">
        <v>18</v>
      </c>
      <c r="Q23" s="162">
        <v>2</v>
      </c>
      <c r="R23" s="163">
        <v>16</v>
      </c>
      <c r="S23" s="196">
        <v>62</v>
      </c>
      <c r="T23" s="162">
        <v>1</v>
      </c>
      <c r="U23" s="163">
        <v>61</v>
      </c>
      <c r="V23" s="151"/>
    </row>
    <row r="24" spans="1:22" s="156" customFormat="1" ht="12.95" hidden="1" customHeight="1">
      <c r="A24" s="159"/>
      <c r="B24" s="160" t="s">
        <v>83</v>
      </c>
      <c r="C24" s="196">
        <v>20</v>
      </c>
      <c r="D24" s="162">
        <v>20</v>
      </c>
      <c r="E24" s="163" t="s">
        <v>22</v>
      </c>
      <c r="F24" s="165">
        <v>239</v>
      </c>
      <c r="G24" s="162">
        <v>222</v>
      </c>
      <c r="H24" s="162">
        <v>2</v>
      </c>
      <c r="I24" s="163">
        <v>15</v>
      </c>
      <c r="J24" s="165">
        <v>6220</v>
      </c>
      <c r="K24" s="162">
        <v>3172</v>
      </c>
      <c r="L24" s="162">
        <v>3048</v>
      </c>
      <c r="M24" s="196">
        <v>365</v>
      </c>
      <c r="N24" s="162">
        <v>123</v>
      </c>
      <c r="O24" s="162">
        <v>242</v>
      </c>
      <c r="P24" s="162">
        <v>26</v>
      </c>
      <c r="Q24" s="162">
        <v>3</v>
      </c>
      <c r="R24" s="163">
        <v>23</v>
      </c>
      <c r="S24" s="196">
        <v>56</v>
      </c>
      <c r="T24" s="162">
        <v>2</v>
      </c>
      <c r="U24" s="163">
        <v>54</v>
      </c>
      <c r="V24" s="151"/>
    </row>
    <row r="25" spans="1:22" ht="12.95" hidden="1" customHeight="1">
      <c r="B25" s="160" t="s">
        <v>84</v>
      </c>
      <c r="C25" s="196">
        <f>C26+C32+C40+C45</f>
        <v>20</v>
      </c>
      <c r="D25" s="162">
        <f t="shared" ref="D25:T25" si="8">D26+D32+D40+D45</f>
        <v>20</v>
      </c>
      <c r="E25" s="162">
        <f t="shared" si="8"/>
        <v>0</v>
      </c>
      <c r="F25" s="196">
        <f t="shared" si="8"/>
        <v>230</v>
      </c>
      <c r="G25" s="162">
        <f t="shared" si="8"/>
        <v>209</v>
      </c>
      <c r="H25" s="167">
        <f t="shared" si="8"/>
        <v>3</v>
      </c>
      <c r="I25" s="163">
        <f t="shared" si="8"/>
        <v>18</v>
      </c>
      <c r="J25" s="165">
        <f t="shared" si="8"/>
        <v>6025</v>
      </c>
      <c r="K25" s="162">
        <f t="shared" si="8"/>
        <v>3053</v>
      </c>
      <c r="L25" s="162">
        <f t="shared" si="8"/>
        <v>2972</v>
      </c>
      <c r="M25" s="196">
        <f t="shared" si="8"/>
        <v>357</v>
      </c>
      <c r="N25" s="162">
        <f t="shared" si="8"/>
        <v>123</v>
      </c>
      <c r="O25" s="162">
        <f t="shared" si="8"/>
        <v>234</v>
      </c>
      <c r="P25" s="162">
        <f t="shared" si="8"/>
        <v>35</v>
      </c>
      <c r="Q25" s="162">
        <f t="shared" si="8"/>
        <v>7</v>
      </c>
      <c r="R25" s="163">
        <f t="shared" si="8"/>
        <v>28</v>
      </c>
      <c r="S25" s="196">
        <f t="shared" si="8"/>
        <v>57</v>
      </c>
      <c r="T25" s="162">
        <f t="shared" si="8"/>
        <v>1</v>
      </c>
      <c r="U25" s="163">
        <f>U26+U32+U40+U45</f>
        <v>56</v>
      </c>
      <c r="V25" s="168"/>
    </row>
    <row r="26" spans="1:22" s="170" customFormat="1" ht="15" hidden="1" customHeight="1">
      <c r="B26" s="95" t="s">
        <v>19</v>
      </c>
      <c r="C26" s="120">
        <f>IF(SUM(D26:E26)=0,"-",SUM(D26:E26))</f>
        <v>5</v>
      </c>
      <c r="D26" s="116">
        <f>SUM(D27:D31)</f>
        <v>5</v>
      </c>
      <c r="E26" s="117">
        <f>SUM(E27:E31)</f>
        <v>0</v>
      </c>
      <c r="F26" s="120">
        <f>SUM(G26:I26)</f>
        <v>54</v>
      </c>
      <c r="G26" s="116">
        <f>SUM(G27:G31)</f>
        <v>51</v>
      </c>
      <c r="H26" s="116">
        <f>SUM(H27:H31)</f>
        <v>0</v>
      </c>
      <c r="I26" s="117">
        <f>SUM(I27:I31)</f>
        <v>3</v>
      </c>
      <c r="J26" s="120">
        <f t="shared" ref="J26:J49" si="9">IF(SUM(K26:L26)=0,"-",SUM(K26:L26))</f>
        <v>1303</v>
      </c>
      <c r="K26" s="116">
        <f>SUM(K27:K31)</f>
        <v>661</v>
      </c>
      <c r="L26" s="157">
        <f>SUM(L27:L31)</f>
        <v>642</v>
      </c>
      <c r="M26" s="94">
        <f t="shared" ref="M26:M49" si="10">IF(SUM(N26:O26)=0,"-",SUM(N26:O26))</f>
        <v>82</v>
      </c>
      <c r="N26" s="116">
        <f t="shared" ref="N26:T26" si="11">SUM(N27:N31)</f>
        <v>30</v>
      </c>
      <c r="O26" s="117">
        <f t="shared" si="11"/>
        <v>52</v>
      </c>
      <c r="P26" s="118">
        <f t="shared" si="11"/>
        <v>7</v>
      </c>
      <c r="Q26" s="116">
        <f t="shared" si="11"/>
        <v>3</v>
      </c>
      <c r="R26" s="117">
        <f t="shared" si="11"/>
        <v>4</v>
      </c>
      <c r="S26" s="120">
        <f t="shared" si="11"/>
        <v>8</v>
      </c>
      <c r="T26" s="116">
        <f t="shared" si="11"/>
        <v>0</v>
      </c>
      <c r="U26" s="119">
        <f>SUM(U27:U31)</f>
        <v>8</v>
      </c>
      <c r="V26" s="171"/>
    </row>
    <row r="27" spans="1:22" s="170" customFormat="1" ht="18" hidden="1" customHeight="1" outlineLevel="1">
      <c r="B27" s="95" t="s">
        <v>30</v>
      </c>
      <c r="C27" s="120">
        <f t="shared" ref="C27:C49" si="12">IF(SUM(D27:E27)=0,"-",SUM(D27:E27))</f>
        <v>1</v>
      </c>
      <c r="D27" s="116">
        <v>1</v>
      </c>
      <c r="E27" s="118"/>
      <c r="F27" s="120">
        <f t="shared" ref="F27:F49" si="13">SUM(G27:I27)</f>
        <v>12</v>
      </c>
      <c r="G27" s="157">
        <v>11</v>
      </c>
      <c r="H27" s="116">
        <v>0</v>
      </c>
      <c r="I27" s="121">
        <v>1</v>
      </c>
      <c r="J27" s="120">
        <f t="shared" si="9"/>
        <v>288</v>
      </c>
      <c r="K27" s="116">
        <v>165</v>
      </c>
      <c r="L27" s="157">
        <v>123</v>
      </c>
      <c r="M27" s="94">
        <f t="shared" si="10"/>
        <v>17</v>
      </c>
      <c r="N27" s="116">
        <v>7</v>
      </c>
      <c r="O27" s="117">
        <v>10</v>
      </c>
      <c r="P27" s="118">
        <f t="shared" ref="P27:P49" si="14">IF(SUM(Q27:R27)=0,"-",SUM(Q27:R27))</f>
        <v>2</v>
      </c>
      <c r="Q27" s="116">
        <v>2</v>
      </c>
      <c r="R27" s="121">
        <v>0</v>
      </c>
      <c r="S27" s="120">
        <f t="shared" ref="S27:S49" si="15">IF(SUM(T27:U27)=0,"-",SUM(T27:U27))</f>
        <v>1</v>
      </c>
      <c r="T27" s="116">
        <v>0</v>
      </c>
      <c r="U27" s="119">
        <v>1</v>
      </c>
      <c r="V27" s="171"/>
    </row>
    <row r="28" spans="1:22" s="170" customFormat="1" ht="18" hidden="1" customHeight="1" outlineLevel="1">
      <c r="B28" s="95" t="s">
        <v>31</v>
      </c>
      <c r="C28" s="120">
        <f t="shared" si="12"/>
        <v>1</v>
      </c>
      <c r="D28" s="116">
        <v>1</v>
      </c>
      <c r="E28" s="118"/>
      <c r="F28" s="120">
        <f t="shared" si="13"/>
        <v>9</v>
      </c>
      <c r="G28" s="157">
        <v>9</v>
      </c>
      <c r="H28" s="116">
        <v>0</v>
      </c>
      <c r="I28" s="121">
        <v>0</v>
      </c>
      <c r="J28" s="120">
        <f t="shared" si="9"/>
        <v>215</v>
      </c>
      <c r="K28" s="116">
        <v>111</v>
      </c>
      <c r="L28" s="157">
        <v>104</v>
      </c>
      <c r="M28" s="94">
        <f t="shared" si="10"/>
        <v>15</v>
      </c>
      <c r="N28" s="116">
        <v>4</v>
      </c>
      <c r="O28" s="117">
        <v>11</v>
      </c>
      <c r="P28" s="118" t="str">
        <f t="shared" si="14"/>
        <v>-</v>
      </c>
      <c r="Q28" s="116">
        <v>0</v>
      </c>
      <c r="R28" s="121">
        <v>0</v>
      </c>
      <c r="S28" s="120">
        <f t="shared" si="15"/>
        <v>1</v>
      </c>
      <c r="T28" s="116">
        <v>0</v>
      </c>
      <c r="U28" s="119">
        <v>1</v>
      </c>
      <c r="V28" s="171"/>
    </row>
    <row r="29" spans="1:22" s="170" customFormat="1" ht="18" hidden="1" customHeight="1" outlineLevel="1">
      <c r="B29" s="95" t="s">
        <v>32</v>
      </c>
      <c r="C29" s="120">
        <f>IF(SUM(D29:E29)=0,"-",SUM(D29:E29))</f>
        <v>1</v>
      </c>
      <c r="D29" s="116">
        <v>1</v>
      </c>
      <c r="E29" s="118"/>
      <c r="F29" s="120">
        <f t="shared" si="13"/>
        <v>11</v>
      </c>
      <c r="G29" s="157">
        <v>10</v>
      </c>
      <c r="H29" s="116">
        <v>0</v>
      </c>
      <c r="I29" s="121">
        <v>1</v>
      </c>
      <c r="J29" s="120">
        <f>IF(SUM(K29:L29)=0,"-",SUM(K29:L29))</f>
        <v>269</v>
      </c>
      <c r="K29" s="116">
        <v>128</v>
      </c>
      <c r="L29" s="157">
        <v>141</v>
      </c>
      <c r="M29" s="94">
        <f>IF(SUM(N29:O29)=0,"-",SUM(N29:O29))</f>
        <v>16</v>
      </c>
      <c r="N29" s="116">
        <v>7</v>
      </c>
      <c r="O29" s="117">
        <v>9</v>
      </c>
      <c r="P29" s="118">
        <f>IF(SUM(Q29:R29)=0,"-",SUM(Q29:R29))</f>
        <v>2</v>
      </c>
      <c r="Q29" s="116">
        <v>0</v>
      </c>
      <c r="R29" s="121">
        <v>2</v>
      </c>
      <c r="S29" s="120">
        <f>IF(SUM(T29:U29)=0,"-",SUM(T29:U29))</f>
        <v>2</v>
      </c>
      <c r="T29" s="116">
        <v>0</v>
      </c>
      <c r="U29" s="119">
        <v>2</v>
      </c>
      <c r="V29" s="171"/>
    </row>
    <row r="30" spans="1:22" s="170" customFormat="1" ht="18" hidden="1" customHeight="1" outlineLevel="1">
      <c r="B30" s="95" t="s">
        <v>33</v>
      </c>
      <c r="C30" s="120">
        <f t="shared" si="12"/>
        <v>1</v>
      </c>
      <c r="D30" s="116">
        <v>1</v>
      </c>
      <c r="E30" s="118"/>
      <c r="F30" s="120">
        <f t="shared" si="13"/>
        <v>12</v>
      </c>
      <c r="G30" s="157">
        <v>12</v>
      </c>
      <c r="H30" s="116">
        <v>0</v>
      </c>
      <c r="I30" s="121">
        <v>0</v>
      </c>
      <c r="J30" s="120">
        <f t="shared" si="9"/>
        <v>303</v>
      </c>
      <c r="K30" s="116">
        <v>145</v>
      </c>
      <c r="L30" s="157">
        <v>158</v>
      </c>
      <c r="M30" s="94">
        <f t="shared" si="10"/>
        <v>18</v>
      </c>
      <c r="N30" s="116">
        <v>7</v>
      </c>
      <c r="O30" s="117">
        <v>11</v>
      </c>
      <c r="P30" s="118">
        <f t="shared" si="14"/>
        <v>2</v>
      </c>
      <c r="Q30" s="116">
        <v>1</v>
      </c>
      <c r="R30" s="121">
        <v>1</v>
      </c>
      <c r="S30" s="120">
        <f t="shared" si="15"/>
        <v>3</v>
      </c>
      <c r="T30" s="116">
        <v>0</v>
      </c>
      <c r="U30" s="119">
        <v>3</v>
      </c>
      <c r="V30" s="171"/>
    </row>
    <row r="31" spans="1:22" s="170" customFormat="1" ht="18" hidden="1" customHeight="1" outlineLevel="1">
      <c r="B31" s="95" t="s">
        <v>34</v>
      </c>
      <c r="C31" s="120">
        <f t="shared" si="12"/>
        <v>1</v>
      </c>
      <c r="D31" s="116">
        <v>1</v>
      </c>
      <c r="E31" s="118"/>
      <c r="F31" s="120">
        <f t="shared" si="13"/>
        <v>10</v>
      </c>
      <c r="G31" s="157">
        <v>9</v>
      </c>
      <c r="H31" s="116">
        <v>0</v>
      </c>
      <c r="I31" s="121">
        <v>1</v>
      </c>
      <c r="J31" s="120">
        <f t="shared" si="9"/>
        <v>228</v>
      </c>
      <c r="K31" s="116">
        <v>112</v>
      </c>
      <c r="L31" s="157">
        <v>116</v>
      </c>
      <c r="M31" s="94">
        <f t="shared" si="10"/>
        <v>16</v>
      </c>
      <c r="N31" s="116">
        <v>5</v>
      </c>
      <c r="O31" s="117">
        <v>11</v>
      </c>
      <c r="P31" s="118">
        <f t="shared" si="14"/>
        <v>1</v>
      </c>
      <c r="Q31" s="116">
        <v>0</v>
      </c>
      <c r="R31" s="121">
        <v>1</v>
      </c>
      <c r="S31" s="120">
        <f t="shared" si="15"/>
        <v>1</v>
      </c>
      <c r="T31" s="116">
        <v>0</v>
      </c>
      <c r="U31" s="119">
        <v>1</v>
      </c>
      <c r="V31" s="171"/>
    </row>
    <row r="32" spans="1:22" s="170" customFormat="1" ht="15" hidden="1" customHeight="1" collapsed="1">
      <c r="B32" s="95" t="s">
        <v>21</v>
      </c>
      <c r="C32" s="120">
        <f>SUM(C33:C39)</f>
        <v>7</v>
      </c>
      <c r="D32" s="116">
        <f t="shared" ref="D32:T32" si="16">SUM(D33:D39)</f>
        <v>7</v>
      </c>
      <c r="E32" s="117">
        <f t="shared" si="16"/>
        <v>0</v>
      </c>
      <c r="F32" s="120">
        <f t="shared" si="16"/>
        <v>79</v>
      </c>
      <c r="G32" s="157">
        <f>SUM(G33:G39)</f>
        <v>69</v>
      </c>
      <c r="H32" s="116">
        <f t="shared" si="16"/>
        <v>3</v>
      </c>
      <c r="I32" s="117">
        <f t="shared" si="16"/>
        <v>7</v>
      </c>
      <c r="J32" s="120">
        <f t="shared" si="16"/>
        <v>2181</v>
      </c>
      <c r="K32" s="116">
        <f t="shared" si="16"/>
        <v>1093</v>
      </c>
      <c r="L32" s="157">
        <f t="shared" si="16"/>
        <v>1088</v>
      </c>
      <c r="M32" s="94">
        <f t="shared" si="16"/>
        <v>127</v>
      </c>
      <c r="N32" s="116">
        <f t="shared" si="16"/>
        <v>43</v>
      </c>
      <c r="O32" s="117">
        <f t="shared" si="16"/>
        <v>84</v>
      </c>
      <c r="P32" s="118">
        <f t="shared" si="16"/>
        <v>13</v>
      </c>
      <c r="Q32" s="116">
        <f t="shared" si="16"/>
        <v>4</v>
      </c>
      <c r="R32" s="117">
        <f t="shared" si="16"/>
        <v>9</v>
      </c>
      <c r="S32" s="120">
        <f t="shared" si="16"/>
        <v>35</v>
      </c>
      <c r="T32" s="116">
        <f t="shared" si="16"/>
        <v>1</v>
      </c>
      <c r="U32" s="119">
        <f>SUM(U33:U39)</f>
        <v>34</v>
      </c>
      <c r="V32" s="171"/>
    </row>
    <row r="33" spans="2:22" s="170" customFormat="1" ht="18" hidden="1" customHeight="1" outlineLevel="1">
      <c r="B33" s="95" t="s">
        <v>35</v>
      </c>
      <c r="C33" s="120">
        <f t="shared" si="12"/>
        <v>1</v>
      </c>
      <c r="D33" s="116">
        <v>1</v>
      </c>
      <c r="E33" s="118"/>
      <c r="F33" s="120">
        <f t="shared" si="13"/>
        <v>15</v>
      </c>
      <c r="G33" s="157">
        <v>13</v>
      </c>
      <c r="H33" s="116">
        <v>0</v>
      </c>
      <c r="I33" s="121">
        <v>2</v>
      </c>
      <c r="J33" s="120">
        <f t="shared" si="9"/>
        <v>411</v>
      </c>
      <c r="K33" s="116">
        <v>217</v>
      </c>
      <c r="L33" s="157">
        <v>194</v>
      </c>
      <c r="M33" s="94">
        <f t="shared" si="10"/>
        <v>22</v>
      </c>
      <c r="N33" s="116">
        <v>6</v>
      </c>
      <c r="O33" s="117">
        <v>16</v>
      </c>
      <c r="P33" s="118">
        <f t="shared" si="14"/>
        <v>2</v>
      </c>
      <c r="Q33" s="116">
        <v>1</v>
      </c>
      <c r="R33" s="121">
        <v>1</v>
      </c>
      <c r="S33" s="120">
        <f t="shared" si="15"/>
        <v>5</v>
      </c>
      <c r="T33" s="116">
        <v>0</v>
      </c>
      <c r="U33" s="119">
        <v>5</v>
      </c>
      <c r="V33" s="171"/>
    </row>
    <row r="34" spans="2:22" s="170" customFormat="1" ht="18" hidden="1" customHeight="1" outlineLevel="1">
      <c r="B34" s="95" t="s">
        <v>36</v>
      </c>
      <c r="C34" s="120">
        <f t="shared" si="12"/>
        <v>1</v>
      </c>
      <c r="D34" s="116">
        <v>1</v>
      </c>
      <c r="E34" s="118"/>
      <c r="F34" s="120">
        <f t="shared" si="13"/>
        <v>13</v>
      </c>
      <c r="G34" s="157">
        <v>12</v>
      </c>
      <c r="H34" s="116">
        <v>0</v>
      </c>
      <c r="I34" s="121">
        <v>1</v>
      </c>
      <c r="J34" s="120">
        <f t="shared" si="9"/>
        <v>392</v>
      </c>
      <c r="K34" s="116">
        <v>202</v>
      </c>
      <c r="L34" s="157">
        <v>190</v>
      </c>
      <c r="M34" s="94">
        <f t="shared" si="10"/>
        <v>23</v>
      </c>
      <c r="N34" s="116">
        <v>8</v>
      </c>
      <c r="O34" s="117">
        <v>15</v>
      </c>
      <c r="P34" s="118" t="str">
        <f t="shared" si="14"/>
        <v>-</v>
      </c>
      <c r="Q34" s="116">
        <v>0</v>
      </c>
      <c r="R34" s="121">
        <v>0</v>
      </c>
      <c r="S34" s="120">
        <f t="shared" si="15"/>
        <v>4</v>
      </c>
      <c r="T34" s="116">
        <v>0</v>
      </c>
      <c r="U34" s="119">
        <v>4</v>
      </c>
      <c r="V34" s="171"/>
    </row>
    <row r="35" spans="2:22" s="170" customFormat="1" ht="18" hidden="1" customHeight="1" outlineLevel="1">
      <c r="B35" s="95" t="s">
        <v>37</v>
      </c>
      <c r="C35" s="120">
        <f t="shared" si="12"/>
        <v>1</v>
      </c>
      <c r="D35" s="116">
        <v>1</v>
      </c>
      <c r="E35" s="118"/>
      <c r="F35" s="120">
        <f t="shared" si="13"/>
        <v>19</v>
      </c>
      <c r="G35" s="157">
        <v>16</v>
      </c>
      <c r="H35" s="116">
        <v>0</v>
      </c>
      <c r="I35" s="121">
        <v>3</v>
      </c>
      <c r="J35" s="120">
        <f t="shared" si="9"/>
        <v>546</v>
      </c>
      <c r="K35" s="116">
        <v>260</v>
      </c>
      <c r="L35" s="157">
        <v>286</v>
      </c>
      <c r="M35" s="94">
        <f t="shared" si="10"/>
        <v>30</v>
      </c>
      <c r="N35" s="116">
        <v>6</v>
      </c>
      <c r="O35" s="117">
        <v>24</v>
      </c>
      <c r="P35" s="118">
        <f t="shared" si="14"/>
        <v>5</v>
      </c>
      <c r="Q35" s="116">
        <v>2</v>
      </c>
      <c r="R35" s="121">
        <v>3</v>
      </c>
      <c r="S35" s="120">
        <f t="shared" si="15"/>
        <v>7</v>
      </c>
      <c r="T35" s="116">
        <v>0</v>
      </c>
      <c r="U35" s="119">
        <v>7</v>
      </c>
      <c r="V35" s="171"/>
    </row>
    <row r="36" spans="2:22" s="170" customFormat="1" ht="18" hidden="1" customHeight="1" outlineLevel="1">
      <c r="B36" s="95" t="s">
        <v>38</v>
      </c>
      <c r="C36" s="120">
        <f t="shared" si="12"/>
        <v>1</v>
      </c>
      <c r="D36" s="116">
        <v>1</v>
      </c>
      <c r="E36" s="118"/>
      <c r="F36" s="120">
        <f t="shared" si="13"/>
        <v>6</v>
      </c>
      <c r="G36" s="157">
        <v>6</v>
      </c>
      <c r="H36" s="116">
        <v>0</v>
      </c>
      <c r="I36" s="121">
        <v>0</v>
      </c>
      <c r="J36" s="120">
        <f t="shared" si="9"/>
        <v>145</v>
      </c>
      <c r="K36" s="116">
        <v>64</v>
      </c>
      <c r="L36" s="157">
        <v>81</v>
      </c>
      <c r="M36" s="94">
        <f t="shared" si="10"/>
        <v>10</v>
      </c>
      <c r="N36" s="116">
        <v>5</v>
      </c>
      <c r="O36" s="117">
        <v>5</v>
      </c>
      <c r="P36" s="118">
        <f t="shared" si="14"/>
        <v>4</v>
      </c>
      <c r="Q36" s="116">
        <v>1</v>
      </c>
      <c r="R36" s="121">
        <v>3</v>
      </c>
      <c r="S36" s="120">
        <f t="shared" si="15"/>
        <v>3</v>
      </c>
      <c r="T36" s="116">
        <v>0</v>
      </c>
      <c r="U36" s="119">
        <v>3</v>
      </c>
      <c r="V36" s="171"/>
    </row>
    <row r="37" spans="2:22" s="170" customFormat="1" ht="18" hidden="1" customHeight="1" outlineLevel="1">
      <c r="B37" s="95" t="s">
        <v>39</v>
      </c>
      <c r="C37" s="120">
        <f t="shared" si="12"/>
        <v>1</v>
      </c>
      <c r="D37" s="116">
        <v>1</v>
      </c>
      <c r="E37" s="118"/>
      <c r="F37" s="120">
        <f t="shared" si="13"/>
        <v>16</v>
      </c>
      <c r="G37" s="157">
        <v>15</v>
      </c>
      <c r="H37" s="116">
        <v>0</v>
      </c>
      <c r="I37" s="121">
        <v>1</v>
      </c>
      <c r="J37" s="120">
        <f t="shared" si="9"/>
        <v>488</v>
      </c>
      <c r="K37" s="116">
        <v>241</v>
      </c>
      <c r="L37" s="157">
        <v>247</v>
      </c>
      <c r="M37" s="94">
        <f t="shared" si="10"/>
        <v>24</v>
      </c>
      <c r="N37" s="116">
        <v>10</v>
      </c>
      <c r="O37" s="117">
        <v>14</v>
      </c>
      <c r="P37" s="118">
        <f t="shared" si="14"/>
        <v>2</v>
      </c>
      <c r="Q37" s="116">
        <v>0</v>
      </c>
      <c r="R37" s="121">
        <v>2</v>
      </c>
      <c r="S37" s="120">
        <f t="shared" si="15"/>
        <v>7</v>
      </c>
      <c r="T37" s="116">
        <v>0</v>
      </c>
      <c r="U37" s="119">
        <v>7</v>
      </c>
      <c r="V37" s="171"/>
    </row>
    <row r="38" spans="2:22" s="170" customFormat="1" ht="18" hidden="1" customHeight="1" outlineLevel="1">
      <c r="B38" s="95" t="s">
        <v>40</v>
      </c>
      <c r="C38" s="120">
        <f t="shared" si="12"/>
        <v>1</v>
      </c>
      <c r="D38" s="116">
        <v>1</v>
      </c>
      <c r="E38" s="118"/>
      <c r="F38" s="120">
        <f t="shared" si="13"/>
        <v>7</v>
      </c>
      <c r="G38" s="157">
        <v>7</v>
      </c>
      <c r="H38" s="116">
        <v>0</v>
      </c>
      <c r="I38" s="121">
        <v>0</v>
      </c>
      <c r="J38" s="120">
        <f t="shared" si="9"/>
        <v>180</v>
      </c>
      <c r="K38" s="116">
        <v>98</v>
      </c>
      <c r="L38" s="157">
        <v>82</v>
      </c>
      <c r="M38" s="94">
        <f t="shared" si="10"/>
        <v>12</v>
      </c>
      <c r="N38" s="116">
        <v>5</v>
      </c>
      <c r="O38" s="117">
        <v>7</v>
      </c>
      <c r="P38" s="118" t="str">
        <f t="shared" si="14"/>
        <v>-</v>
      </c>
      <c r="Q38" s="116">
        <v>0</v>
      </c>
      <c r="R38" s="121">
        <v>0</v>
      </c>
      <c r="S38" s="120">
        <f t="shared" si="15"/>
        <v>4</v>
      </c>
      <c r="T38" s="116">
        <v>0</v>
      </c>
      <c r="U38" s="119">
        <v>4</v>
      </c>
      <c r="V38" s="171"/>
    </row>
    <row r="39" spans="2:22" s="170" customFormat="1" ht="18" hidden="1" customHeight="1" outlineLevel="1">
      <c r="B39" s="95" t="s">
        <v>85</v>
      </c>
      <c r="C39" s="120">
        <f t="shared" si="12"/>
        <v>1</v>
      </c>
      <c r="D39" s="116">
        <v>1</v>
      </c>
      <c r="E39" s="118"/>
      <c r="F39" s="120">
        <f t="shared" si="13"/>
        <v>3</v>
      </c>
      <c r="G39" s="157">
        <v>0</v>
      </c>
      <c r="H39" s="116">
        <v>3</v>
      </c>
      <c r="I39" s="121">
        <v>0</v>
      </c>
      <c r="J39" s="120">
        <f t="shared" si="9"/>
        <v>19</v>
      </c>
      <c r="K39" s="116">
        <v>11</v>
      </c>
      <c r="L39" s="157">
        <v>8</v>
      </c>
      <c r="M39" s="94">
        <f t="shared" si="10"/>
        <v>6</v>
      </c>
      <c r="N39" s="116">
        <v>3</v>
      </c>
      <c r="O39" s="117">
        <v>3</v>
      </c>
      <c r="P39" s="118" t="str">
        <f t="shared" si="14"/>
        <v>-</v>
      </c>
      <c r="Q39" s="116">
        <v>0</v>
      </c>
      <c r="R39" s="121">
        <v>0</v>
      </c>
      <c r="S39" s="120">
        <f t="shared" si="15"/>
        <v>5</v>
      </c>
      <c r="T39" s="116">
        <v>1</v>
      </c>
      <c r="U39" s="119">
        <v>4</v>
      </c>
      <c r="V39" s="171"/>
    </row>
    <row r="40" spans="2:22" s="170" customFormat="1" ht="15" hidden="1" customHeight="1" collapsed="1">
      <c r="B40" s="95" t="s">
        <v>23</v>
      </c>
      <c r="C40" s="120">
        <f>SUM(C41:C44)</f>
        <v>4</v>
      </c>
      <c r="D40" s="116">
        <f t="shared" ref="D40:T40" si="17">SUM(D41:D44)</f>
        <v>4</v>
      </c>
      <c r="E40" s="117">
        <f t="shared" si="17"/>
        <v>0</v>
      </c>
      <c r="F40" s="120">
        <f t="shared" si="17"/>
        <v>59</v>
      </c>
      <c r="G40" s="157">
        <f t="shared" si="17"/>
        <v>53</v>
      </c>
      <c r="H40" s="116">
        <f t="shared" si="17"/>
        <v>0</v>
      </c>
      <c r="I40" s="117">
        <f t="shared" si="17"/>
        <v>6</v>
      </c>
      <c r="J40" s="120">
        <f t="shared" si="17"/>
        <v>1618</v>
      </c>
      <c r="K40" s="116">
        <f t="shared" si="17"/>
        <v>846</v>
      </c>
      <c r="L40" s="157">
        <f t="shared" si="17"/>
        <v>772</v>
      </c>
      <c r="M40" s="94">
        <f t="shared" si="17"/>
        <v>84</v>
      </c>
      <c r="N40" s="116">
        <f t="shared" si="17"/>
        <v>27</v>
      </c>
      <c r="O40" s="117">
        <f t="shared" si="17"/>
        <v>57</v>
      </c>
      <c r="P40" s="118">
        <f t="shared" si="17"/>
        <v>11</v>
      </c>
      <c r="Q40" s="116">
        <f t="shared" si="17"/>
        <v>0</v>
      </c>
      <c r="R40" s="117">
        <f t="shared" si="17"/>
        <v>11</v>
      </c>
      <c r="S40" s="120">
        <f t="shared" si="17"/>
        <v>5</v>
      </c>
      <c r="T40" s="116">
        <f t="shared" si="17"/>
        <v>0</v>
      </c>
      <c r="U40" s="119">
        <f>SUM(U41:U44)</f>
        <v>5</v>
      </c>
      <c r="V40" s="171"/>
    </row>
    <row r="41" spans="2:22" s="170" customFormat="1" ht="18" hidden="1" customHeight="1" outlineLevel="1">
      <c r="B41" s="95" t="s">
        <v>42</v>
      </c>
      <c r="C41" s="120">
        <f t="shared" si="12"/>
        <v>1</v>
      </c>
      <c r="D41" s="116">
        <v>1</v>
      </c>
      <c r="E41" s="118"/>
      <c r="F41" s="120">
        <f t="shared" si="13"/>
        <v>18</v>
      </c>
      <c r="G41" s="157">
        <v>16</v>
      </c>
      <c r="H41" s="116">
        <v>0</v>
      </c>
      <c r="I41" s="121">
        <v>2</v>
      </c>
      <c r="J41" s="120">
        <f t="shared" si="9"/>
        <v>559</v>
      </c>
      <c r="K41" s="116">
        <v>291</v>
      </c>
      <c r="L41" s="157">
        <v>268</v>
      </c>
      <c r="M41" s="94">
        <f t="shared" si="10"/>
        <v>26</v>
      </c>
      <c r="N41" s="116">
        <v>10</v>
      </c>
      <c r="O41" s="117">
        <v>16</v>
      </c>
      <c r="P41" s="118">
        <f t="shared" si="14"/>
        <v>6</v>
      </c>
      <c r="Q41" s="116">
        <v>0</v>
      </c>
      <c r="R41" s="121">
        <v>6</v>
      </c>
      <c r="S41" s="120">
        <f t="shared" si="15"/>
        <v>2</v>
      </c>
      <c r="T41" s="116">
        <v>0</v>
      </c>
      <c r="U41" s="119">
        <v>2</v>
      </c>
      <c r="V41" s="171"/>
    </row>
    <row r="42" spans="2:22" s="170" customFormat="1" ht="18" hidden="1" customHeight="1" outlineLevel="1">
      <c r="B42" s="95" t="s">
        <v>43</v>
      </c>
      <c r="C42" s="120">
        <f t="shared" si="12"/>
        <v>1</v>
      </c>
      <c r="D42" s="116">
        <v>1</v>
      </c>
      <c r="E42" s="118"/>
      <c r="F42" s="120">
        <f t="shared" si="13"/>
        <v>14</v>
      </c>
      <c r="G42" s="157">
        <v>13</v>
      </c>
      <c r="H42" s="116">
        <v>0</v>
      </c>
      <c r="I42" s="121">
        <v>1</v>
      </c>
      <c r="J42" s="120">
        <f t="shared" si="9"/>
        <v>430</v>
      </c>
      <c r="K42" s="116">
        <v>224</v>
      </c>
      <c r="L42" s="157">
        <v>206</v>
      </c>
      <c r="M42" s="94">
        <f t="shared" si="10"/>
        <v>22</v>
      </c>
      <c r="N42" s="116">
        <v>5</v>
      </c>
      <c r="O42" s="117">
        <v>17</v>
      </c>
      <c r="P42" s="118">
        <f t="shared" si="14"/>
        <v>3</v>
      </c>
      <c r="Q42" s="116">
        <v>0</v>
      </c>
      <c r="R42" s="121">
        <v>3</v>
      </c>
      <c r="S42" s="120">
        <f t="shared" si="15"/>
        <v>1</v>
      </c>
      <c r="T42" s="116">
        <v>0</v>
      </c>
      <c r="U42" s="119">
        <v>1</v>
      </c>
      <c r="V42" s="171"/>
    </row>
    <row r="43" spans="2:22" s="170" customFormat="1" ht="18" hidden="1" customHeight="1" outlineLevel="1">
      <c r="B43" s="95" t="s">
        <v>44</v>
      </c>
      <c r="C43" s="120">
        <f t="shared" si="12"/>
        <v>1</v>
      </c>
      <c r="D43" s="116">
        <v>1</v>
      </c>
      <c r="E43" s="118"/>
      <c r="F43" s="120">
        <f t="shared" si="13"/>
        <v>13</v>
      </c>
      <c r="G43" s="157">
        <v>12</v>
      </c>
      <c r="H43" s="116">
        <v>0</v>
      </c>
      <c r="I43" s="121">
        <v>1</v>
      </c>
      <c r="J43" s="120">
        <f t="shared" si="9"/>
        <v>278</v>
      </c>
      <c r="K43" s="116">
        <v>144</v>
      </c>
      <c r="L43" s="157">
        <v>134</v>
      </c>
      <c r="M43" s="94">
        <f t="shared" si="10"/>
        <v>17</v>
      </c>
      <c r="N43" s="116">
        <v>6</v>
      </c>
      <c r="O43" s="117">
        <v>11</v>
      </c>
      <c r="P43" s="118">
        <f t="shared" si="14"/>
        <v>1</v>
      </c>
      <c r="Q43" s="116">
        <v>0</v>
      </c>
      <c r="R43" s="121">
        <v>1</v>
      </c>
      <c r="S43" s="120">
        <f t="shared" si="15"/>
        <v>1</v>
      </c>
      <c r="T43" s="116">
        <v>0</v>
      </c>
      <c r="U43" s="119">
        <v>1</v>
      </c>
      <c r="V43" s="171"/>
    </row>
    <row r="44" spans="2:22" s="170" customFormat="1" ht="18" hidden="1" customHeight="1" outlineLevel="1">
      <c r="B44" s="95" t="s">
        <v>45</v>
      </c>
      <c r="C44" s="120">
        <f t="shared" si="12"/>
        <v>1</v>
      </c>
      <c r="D44" s="116">
        <v>1</v>
      </c>
      <c r="E44" s="118"/>
      <c r="F44" s="120">
        <f t="shared" si="13"/>
        <v>14</v>
      </c>
      <c r="G44" s="157">
        <v>12</v>
      </c>
      <c r="H44" s="116">
        <v>0</v>
      </c>
      <c r="I44" s="121">
        <v>2</v>
      </c>
      <c r="J44" s="120">
        <f t="shared" si="9"/>
        <v>351</v>
      </c>
      <c r="K44" s="116">
        <v>187</v>
      </c>
      <c r="L44" s="157">
        <v>164</v>
      </c>
      <c r="M44" s="94">
        <f t="shared" si="10"/>
        <v>19</v>
      </c>
      <c r="N44" s="116">
        <v>6</v>
      </c>
      <c r="O44" s="117">
        <v>13</v>
      </c>
      <c r="P44" s="118">
        <f t="shared" si="14"/>
        <v>1</v>
      </c>
      <c r="Q44" s="116">
        <v>0</v>
      </c>
      <c r="R44" s="121">
        <v>1</v>
      </c>
      <c r="S44" s="120">
        <f t="shared" si="15"/>
        <v>1</v>
      </c>
      <c r="T44" s="116">
        <v>0</v>
      </c>
      <c r="U44" s="119">
        <v>1</v>
      </c>
      <c r="V44" s="171"/>
    </row>
    <row r="45" spans="2:22" s="170" customFormat="1" ht="15" hidden="1" customHeight="1" collapsed="1">
      <c r="B45" s="95" t="s">
        <v>24</v>
      </c>
      <c r="C45" s="120">
        <f>SUM(C46:C49)</f>
        <v>4</v>
      </c>
      <c r="D45" s="116">
        <f t="shared" ref="D45:T45" si="18">SUM(D46:D49)</f>
        <v>4</v>
      </c>
      <c r="E45" s="117">
        <f t="shared" si="18"/>
        <v>0</v>
      </c>
      <c r="F45" s="120">
        <f t="shared" si="18"/>
        <v>38</v>
      </c>
      <c r="G45" s="157">
        <f t="shared" si="18"/>
        <v>36</v>
      </c>
      <c r="H45" s="116">
        <f t="shared" si="18"/>
        <v>0</v>
      </c>
      <c r="I45" s="117">
        <f t="shared" si="18"/>
        <v>2</v>
      </c>
      <c r="J45" s="120">
        <f t="shared" si="18"/>
        <v>923</v>
      </c>
      <c r="K45" s="116">
        <f t="shared" si="18"/>
        <v>453</v>
      </c>
      <c r="L45" s="157">
        <f t="shared" si="18"/>
        <v>470</v>
      </c>
      <c r="M45" s="94">
        <f t="shared" si="18"/>
        <v>64</v>
      </c>
      <c r="N45" s="116">
        <f t="shared" si="18"/>
        <v>23</v>
      </c>
      <c r="O45" s="117">
        <f t="shared" si="18"/>
        <v>41</v>
      </c>
      <c r="P45" s="118">
        <f t="shared" si="18"/>
        <v>4</v>
      </c>
      <c r="Q45" s="116">
        <f t="shared" si="18"/>
        <v>0</v>
      </c>
      <c r="R45" s="117">
        <f t="shared" si="18"/>
        <v>4</v>
      </c>
      <c r="S45" s="120">
        <f t="shared" si="18"/>
        <v>9</v>
      </c>
      <c r="T45" s="116">
        <f t="shared" si="18"/>
        <v>0</v>
      </c>
      <c r="U45" s="119">
        <f>SUM(U46:U49)</f>
        <v>9</v>
      </c>
      <c r="V45" s="171"/>
    </row>
    <row r="46" spans="2:22" s="170" customFormat="1" ht="18" hidden="1" customHeight="1" outlineLevel="1">
      <c r="B46" s="172" t="s">
        <v>46</v>
      </c>
      <c r="C46" s="120">
        <f t="shared" si="12"/>
        <v>1</v>
      </c>
      <c r="D46" s="116">
        <v>1</v>
      </c>
      <c r="E46" s="118"/>
      <c r="F46" s="120">
        <f t="shared" si="13"/>
        <v>15</v>
      </c>
      <c r="G46" s="157">
        <v>14</v>
      </c>
      <c r="H46" s="116">
        <v>0</v>
      </c>
      <c r="I46" s="121">
        <v>1</v>
      </c>
      <c r="J46" s="120">
        <f t="shared" si="9"/>
        <v>430</v>
      </c>
      <c r="K46" s="116">
        <v>215</v>
      </c>
      <c r="L46" s="157">
        <v>215</v>
      </c>
      <c r="M46" s="94">
        <f t="shared" si="10"/>
        <v>26</v>
      </c>
      <c r="N46" s="116">
        <v>8</v>
      </c>
      <c r="O46" s="117">
        <v>18</v>
      </c>
      <c r="P46" s="118">
        <f t="shared" si="14"/>
        <v>2</v>
      </c>
      <c r="Q46" s="116">
        <v>0</v>
      </c>
      <c r="R46" s="121">
        <v>2</v>
      </c>
      <c r="S46" s="120">
        <f t="shared" si="15"/>
        <v>3</v>
      </c>
      <c r="T46" s="116">
        <v>0</v>
      </c>
      <c r="U46" s="119">
        <v>3</v>
      </c>
      <c r="V46" s="171"/>
    </row>
    <row r="47" spans="2:22" s="170" customFormat="1" ht="18" hidden="1" customHeight="1" outlineLevel="1">
      <c r="B47" s="172" t="s">
        <v>47</v>
      </c>
      <c r="C47" s="120">
        <f t="shared" si="12"/>
        <v>1</v>
      </c>
      <c r="D47" s="116">
        <v>1</v>
      </c>
      <c r="E47" s="118"/>
      <c r="F47" s="120">
        <f t="shared" si="13"/>
        <v>11</v>
      </c>
      <c r="G47" s="157">
        <v>10</v>
      </c>
      <c r="H47" s="116">
        <v>0</v>
      </c>
      <c r="I47" s="121">
        <v>1</v>
      </c>
      <c r="J47" s="120">
        <f t="shared" si="9"/>
        <v>261</v>
      </c>
      <c r="K47" s="116">
        <v>122</v>
      </c>
      <c r="L47" s="157">
        <v>139</v>
      </c>
      <c r="M47" s="94">
        <f t="shared" si="10"/>
        <v>16</v>
      </c>
      <c r="N47" s="116">
        <v>5</v>
      </c>
      <c r="O47" s="117">
        <v>11</v>
      </c>
      <c r="P47" s="118">
        <f t="shared" si="14"/>
        <v>1</v>
      </c>
      <c r="Q47" s="116">
        <v>0</v>
      </c>
      <c r="R47" s="121">
        <v>1</v>
      </c>
      <c r="S47" s="120">
        <f t="shared" si="15"/>
        <v>2</v>
      </c>
      <c r="T47" s="116">
        <v>0</v>
      </c>
      <c r="U47" s="119">
        <v>2</v>
      </c>
      <c r="V47" s="171"/>
    </row>
    <row r="48" spans="2:22" s="170" customFormat="1" ht="18" hidden="1" customHeight="1" outlineLevel="1">
      <c r="B48" s="172" t="s">
        <v>48</v>
      </c>
      <c r="C48" s="120">
        <f t="shared" si="12"/>
        <v>1</v>
      </c>
      <c r="D48" s="116">
        <v>1</v>
      </c>
      <c r="E48" s="118"/>
      <c r="F48" s="120">
        <f t="shared" si="13"/>
        <v>6</v>
      </c>
      <c r="G48" s="157">
        <v>6</v>
      </c>
      <c r="H48" s="116">
        <v>0</v>
      </c>
      <c r="I48" s="121">
        <v>0</v>
      </c>
      <c r="J48" s="120">
        <f t="shared" si="9"/>
        <v>137</v>
      </c>
      <c r="K48" s="116">
        <v>71</v>
      </c>
      <c r="L48" s="157">
        <v>66</v>
      </c>
      <c r="M48" s="94">
        <f t="shared" si="10"/>
        <v>11</v>
      </c>
      <c r="N48" s="116">
        <v>5</v>
      </c>
      <c r="O48" s="117">
        <v>6</v>
      </c>
      <c r="P48" s="118" t="str">
        <f t="shared" si="14"/>
        <v>-</v>
      </c>
      <c r="Q48" s="116">
        <v>0</v>
      </c>
      <c r="R48" s="121">
        <v>0</v>
      </c>
      <c r="S48" s="120">
        <f t="shared" si="15"/>
        <v>2</v>
      </c>
      <c r="T48" s="116">
        <v>0</v>
      </c>
      <c r="U48" s="119">
        <v>2</v>
      </c>
      <c r="V48" s="171"/>
    </row>
    <row r="49" spans="2:22" s="170" customFormat="1" ht="18" hidden="1" customHeight="1" outlineLevel="1">
      <c r="B49" s="173" t="s">
        <v>49</v>
      </c>
      <c r="C49" s="124">
        <f t="shared" si="12"/>
        <v>1</v>
      </c>
      <c r="D49" s="125">
        <v>1</v>
      </c>
      <c r="E49" s="129"/>
      <c r="F49" s="124">
        <f t="shared" si="13"/>
        <v>6</v>
      </c>
      <c r="G49" s="158">
        <v>6</v>
      </c>
      <c r="H49" s="125">
        <v>0</v>
      </c>
      <c r="I49" s="130">
        <v>0</v>
      </c>
      <c r="J49" s="124">
        <f t="shared" si="9"/>
        <v>95</v>
      </c>
      <c r="K49" s="125">
        <v>45</v>
      </c>
      <c r="L49" s="158">
        <v>50</v>
      </c>
      <c r="M49" s="127">
        <f t="shared" si="10"/>
        <v>11</v>
      </c>
      <c r="N49" s="125">
        <v>5</v>
      </c>
      <c r="O49" s="126">
        <v>6</v>
      </c>
      <c r="P49" s="129">
        <f t="shared" si="14"/>
        <v>1</v>
      </c>
      <c r="Q49" s="125">
        <v>0</v>
      </c>
      <c r="R49" s="130">
        <v>1</v>
      </c>
      <c r="S49" s="124">
        <f t="shared" si="15"/>
        <v>2</v>
      </c>
      <c r="T49" s="125">
        <v>0</v>
      </c>
      <c r="U49" s="128">
        <v>2</v>
      </c>
      <c r="V49" s="171"/>
    </row>
    <row r="50" spans="2:22" ht="12.95" hidden="1" customHeight="1" collapsed="1">
      <c r="B50" s="160" t="s">
        <v>86</v>
      </c>
      <c r="C50" s="196">
        <f>C51+C57+C65+C70</f>
        <v>20</v>
      </c>
      <c r="D50" s="162">
        <f t="shared" ref="D50:T50" si="19">D51+D57+D65+D70</f>
        <v>20</v>
      </c>
      <c r="E50" s="162">
        <f t="shared" si="19"/>
        <v>0</v>
      </c>
      <c r="F50" s="196">
        <f t="shared" si="19"/>
        <v>230</v>
      </c>
      <c r="G50" s="162">
        <f t="shared" si="19"/>
        <v>210</v>
      </c>
      <c r="H50" s="167">
        <f t="shared" si="19"/>
        <v>0</v>
      </c>
      <c r="I50" s="163">
        <f t="shared" si="19"/>
        <v>20</v>
      </c>
      <c r="J50" s="165">
        <f t="shared" si="19"/>
        <v>5924</v>
      </c>
      <c r="K50" s="162">
        <f t="shared" si="19"/>
        <v>3026</v>
      </c>
      <c r="L50" s="162">
        <f t="shared" si="19"/>
        <v>2898</v>
      </c>
      <c r="M50" s="196">
        <f t="shared" si="19"/>
        <v>356</v>
      </c>
      <c r="N50" s="162">
        <f t="shared" si="19"/>
        <v>124</v>
      </c>
      <c r="O50" s="162">
        <f t="shared" si="19"/>
        <v>232</v>
      </c>
      <c r="P50" s="162">
        <f t="shared" si="19"/>
        <v>33</v>
      </c>
      <c r="Q50" s="162">
        <f t="shared" si="19"/>
        <v>7</v>
      </c>
      <c r="R50" s="163">
        <f t="shared" si="19"/>
        <v>26</v>
      </c>
      <c r="S50" s="196">
        <f t="shared" si="19"/>
        <v>80</v>
      </c>
      <c r="T50" s="162">
        <f t="shared" si="19"/>
        <v>3</v>
      </c>
      <c r="U50" s="163">
        <f>U51+U57+U65+U70</f>
        <v>77</v>
      </c>
      <c r="V50" s="168"/>
    </row>
    <row r="51" spans="2:22" s="170" customFormat="1" ht="15" hidden="1" customHeight="1">
      <c r="B51" s="95" t="s">
        <v>19</v>
      </c>
      <c r="C51" s="120">
        <f t="shared" ref="C51:C56" si="20">IF(SUM(D51:E51)=0,"-",SUM(D51:E51))</f>
        <v>5</v>
      </c>
      <c r="D51" s="116">
        <f>SUM(D52:D56)</f>
        <v>5</v>
      </c>
      <c r="E51" s="117">
        <f>SUM(E52:E56)</f>
        <v>0</v>
      </c>
      <c r="F51" s="120">
        <f t="shared" ref="F51:F56" si="21">SUM(G51:I51)</f>
        <v>54</v>
      </c>
      <c r="G51" s="116">
        <f>SUM(G52:G56)</f>
        <v>50</v>
      </c>
      <c r="H51" s="117">
        <f>SUM(H52:H56)</f>
        <v>0</v>
      </c>
      <c r="I51" s="116">
        <f>SUM(I52:I56)</f>
        <v>4</v>
      </c>
      <c r="J51" s="120">
        <f t="shared" ref="J51:J56" si="22">IF(SUM(K51:L51)=0,"-",SUM(K51:L51))</f>
        <v>1253</v>
      </c>
      <c r="K51" s="116">
        <f>SUM(K52:K56)</f>
        <v>660</v>
      </c>
      <c r="L51" s="117">
        <f>SUM(L52:L56)</f>
        <v>593</v>
      </c>
      <c r="M51" s="94">
        <f t="shared" ref="M51:M56" si="23">IF(SUM(N51:O51)=0,"-",SUM(N51:O51))</f>
        <v>84</v>
      </c>
      <c r="N51" s="116">
        <f t="shared" ref="N51:U51" si="24">SUM(N52:N56)</f>
        <v>33</v>
      </c>
      <c r="O51" s="117">
        <f t="shared" si="24"/>
        <v>51</v>
      </c>
      <c r="P51" s="118">
        <f t="shared" si="24"/>
        <v>5</v>
      </c>
      <c r="Q51" s="116">
        <f t="shared" si="24"/>
        <v>2</v>
      </c>
      <c r="R51" s="117">
        <f t="shared" si="24"/>
        <v>3</v>
      </c>
      <c r="S51" s="120">
        <f t="shared" si="24"/>
        <v>13</v>
      </c>
      <c r="T51" s="116">
        <f t="shared" si="24"/>
        <v>0</v>
      </c>
      <c r="U51" s="121">
        <f t="shared" si="24"/>
        <v>13</v>
      </c>
      <c r="V51" s="171"/>
    </row>
    <row r="52" spans="2:22" s="170" customFormat="1" ht="18" hidden="1" customHeight="1" outlineLevel="1">
      <c r="B52" s="95" t="s">
        <v>30</v>
      </c>
      <c r="C52" s="120">
        <f t="shared" si="20"/>
        <v>1</v>
      </c>
      <c r="D52" s="116">
        <v>1</v>
      </c>
      <c r="E52" s="118">
        <v>0</v>
      </c>
      <c r="F52" s="120">
        <f t="shared" si="21"/>
        <v>11</v>
      </c>
      <c r="G52" s="157">
        <v>10</v>
      </c>
      <c r="H52" s="116">
        <v>0</v>
      </c>
      <c r="I52" s="121">
        <v>1</v>
      </c>
      <c r="J52" s="120">
        <f t="shared" si="22"/>
        <v>262</v>
      </c>
      <c r="K52" s="116">
        <v>157</v>
      </c>
      <c r="L52" s="157">
        <v>105</v>
      </c>
      <c r="M52" s="94">
        <f t="shared" si="23"/>
        <v>17</v>
      </c>
      <c r="N52" s="116">
        <v>7</v>
      </c>
      <c r="O52" s="117">
        <v>10</v>
      </c>
      <c r="P52" s="118" t="str">
        <f>IF(SUM(Q52:R52)=0,"-",SUM(Q52:R52))</f>
        <v>-</v>
      </c>
      <c r="Q52" s="116">
        <v>0</v>
      </c>
      <c r="R52" s="121">
        <v>0</v>
      </c>
      <c r="S52" s="120">
        <f>IF(SUM(T52:U52)=0,"-",SUM(T52:U52))</f>
        <v>2</v>
      </c>
      <c r="T52" s="116">
        <v>0</v>
      </c>
      <c r="U52" s="119">
        <v>2</v>
      </c>
      <c r="V52" s="171"/>
    </row>
    <row r="53" spans="2:22" s="170" customFormat="1" ht="18" hidden="1" customHeight="1" outlineLevel="1">
      <c r="B53" s="95" t="s">
        <v>31</v>
      </c>
      <c r="C53" s="120">
        <f t="shared" si="20"/>
        <v>1</v>
      </c>
      <c r="D53" s="116">
        <v>1</v>
      </c>
      <c r="E53" s="118">
        <v>0</v>
      </c>
      <c r="F53" s="120">
        <f t="shared" si="21"/>
        <v>10</v>
      </c>
      <c r="G53" s="157">
        <v>10</v>
      </c>
      <c r="H53" s="116">
        <v>0</v>
      </c>
      <c r="I53" s="121">
        <v>0</v>
      </c>
      <c r="J53" s="120">
        <f t="shared" si="22"/>
        <v>225</v>
      </c>
      <c r="K53" s="116">
        <v>122</v>
      </c>
      <c r="L53" s="157">
        <v>103</v>
      </c>
      <c r="M53" s="94">
        <f t="shared" si="23"/>
        <v>17</v>
      </c>
      <c r="N53" s="116">
        <v>6</v>
      </c>
      <c r="O53" s="117">
        <v>11</v>
      </c>
      <c r="P53" s="118">
        <f>IF(SUM(Q53:R53)=0,"-",SUM(Q53:R53))</f>
        <v>1</v>
      </c>
      <c r="Q53" s="116">
        <v>1</v>
      </c>
      <c r="R53" s="121">
        <v>0</v>
      </c>
      <c r="S53" s="120">
        <f>IF(SUM(T53:U53)=0,"-",SUM(T53:U53))</f>
        <v>2</v>
      </c>
      <c r="T53" s="116">
        <v>0</v>
      </c>
      <c r="U53" s="119">
        <v>2</v>
      </c>
      <c r="V53" s="171"/>
    </row>
    <row r="54" spans="2:22" s="170" customFormat="1" ht="18" hidden="1" customHeight="1" outlineLevel="1">
      <c r="B54" s="95" t="s">
        <v>32</v>
      </c>
      <c r="C54" s="120">
        <f t="shared" si="20"/>
        <v>1</v>
      </c>
      <c r="D54" s="116">
        <v>1</v>
      </c>
      <c r="E54" s="118">
        <v>0</v>
      </c>
      <c r="F54" s="120">
        <f t="shared" si="21"/>
        <v>10</v>
      </c>
      <c r="G54" s="157">
        <v>9</v>
      </c>
      <c r="H54" s="116">
        <v>0</v>
      </c>
      <c r="I54" s="121">
        <v>1</v>
      </c>
      <c r="J54" s="120">
        <f t="shared" si="22"/>
        <v>248</v>
      </c>
      <c r="K54" s="116">
        <v>121</v>
      </c>
      <c r="L54" s="157">
        <v>127</v>
      </c>
      <c r="M54" s="94">
        <f t="shared" si="23"/>
        <v>15</v>
      </c>
      <c r="N54" s="116">
        <v>8</v>
      </c>
      <c r="O54" s="117">
        <v>7</v>
      </c>
      <c r="P54" s="118">
        <f>IF(SUM(Q54:R54)=0,"-",SUM(Q54:R54))</f>
        <v>2</v>
      </c>
      <c r="Q54" s="116">
        <v>0</v>
      </c>
      <c r="R54" s="121">
        <v>2</v>
      </c>
      <c r="S54" s="120">
        <f>IF(SUM(T54:U54)=0,"-",SUM(T54:U54))</f>
        <v>3</v>
      </c>
      <c r="T54" s="116">
        <v>0</v>
      </c>
      <c r="U54" s="119">
        <v>3</v>
      </c>
      <c r="V54" s="171"/>
    </row>
    <row r="55" spans="2:22" s="170" customFormat="1" ht="18" hidden="1" customHeight="1" outlineLevel="1">
      <c r="B55" s="95" t="s">
        <v>33</v>
      </c>
      <c r="C55" s="120">
        <f t="shared" si="20"/>
        <v>1</v>
      </c>
      <c r="D55" s="116">
        <v>1</v>
      </c>
      <c r="E55" s="118">
        <v>0</v>
      </c>
      <c r="F55" s="120">
        <f t="shared" si="21"/>
        <v>13</v>
      </c>
      <c r="G55" s="157">
        <v>12</v>
      </c>
      <c r="H55" s="116">
        <v>0</v>
      </c>
      <c r="I55" s="121">
        <v>1</v>
      </c>
      <c r="J55" s="120">
        <f t="shared" si="22"/>
        <v>303</v>
      </c>
      <c r="K55" s="116">
        <v>150</v>
      </c>
      <c r="L55" s="157">
        <v>153</v>
      </c>
      <c r="M55" s="94">
        <f t="shared" si="23"/>
        <v>20</v>
      </c>
      <c r="N55" s="116">
        <v>7</v>
      </c>
      <c r="O55" s="117">
        <v>13</v>
      </c>
      <c r="P55" s="118" t="str">
        <f>IF(SUM(Q55:R55)=0,"-",SUM(Q55:R55))</f>
        <v>-</v>
      </c>
      <c r="Q55" s="116">
        <v>0</v>
      </c>
      <c r="R55" s="121">
        <v>0</v>
      </c>
      <c r="S55" s="120">
        <f>IF(SUM(T55:U55)=0,"-",SUM(T55:U55))</f>
        <v>4</v>
      </c>
      <c r="T55" s="116">
        <v>0</v>
      </c>
      <c r="U55" s="119">
        <v>4</v>
      </c>
      <c r="V55" s="171"/>
    </row>
    <row r="56" spans="2:22" s="170" customFormat="1" ht="18" hidden="1" customHeight="1" outlineLevel="1">
      <c r="B56" s="95" t="s">
        <v>34</v>
      </c>
      <c r="C56" s="120">
        <f t="shared" si="20"/>
        <v>1</v>
      </c>
      <c r="D56" s="116">
        <v>1</v>
      </c>
      <c r="E56" s="118">
        <v>0</v>
      </c>
      <c r="F56" s="120">
        <f t="shared" si="21"/>
        <v>10</v>
      </c>
      <c r="G56" s="157">
        <v>9</v>
      </c>
      <c r="H56" s="116">
        <v>0</v>
      </c>
      <c r="I56" s="121">
        <v>1</v>
      </c>
      <c r="J56" s="120">
        <f t="shared" si="22"/>
        <v>215</v>
      </c>
      <c r="K56" s="116">
        <v>110</v>
      </c>
      <c r="L56" s="157">
        <v>105</v>
      </c>
      <c r="M56" s="94">
        <f t="shared" si="23"/>
        <v>15</v>
      </c>
      <c r="N56" s="116">
        <v>5</v>
      </c>
      <c r="O56" s="117">
        <v>10</v>
      </c>
      <c r="P56" s="118">
        <f>IF(SUM(Q56:R56)=0,"-",SUM(Q56:R56))</f>
        <v>2</v>
      </c>
      <c r="Q56" s="116">
        <v>1</v>
      </c>
      <c r="R56" s="121">
        <v>1</v>
      </c>
      <c r="S56" s="120">
        <f>IF(SUM(T56:U56)=0,"-",SUM(T56:U56))</f>
        <v>2</v>
      </c>
      <c r="T56" s="116">
        <v>0</v>
      </c>
      <c r="U56" s="119">
        <v>2</v>
      </c>
      <c r="V56" s="171"/>
    </row>
    <row r="57" spans="2:22" s="170" customFormat="1" ht="15" hidden="1" customHeight="1" collapsed="1">
      <c r="B57" s="95" t="s">
        <v>21</v>
      </c>
      <c r="C57" s="120">
        <f>SUM(C58:C64)</f>
        <v>7</v>
      </c>
      <c r="D57" s="116">
        <f>SUM(D58:D64)</f>
        <v>7</v>
      </c>
      <c r="E57" s="117">
        <f>SUM(E58:E64)</f>
        <v>0</v>
      </c>
      <c r="F57" s="120">
        <f>SUM(F58:F64)</f>
        <v>78</v>
      </c>
      <c r="G57" s="157">
        <f>SUM(G58:G64)</f>
        <v>72</v>
      </c>
      <c r="H57" s="116">
        <f t="shared" ref="H57:T57" si="25">SUM(H58:H64)</f>
        <v>0</v>
      </c>
      <c r="I57" s="117">
        <f t="shared" si="25"/>
        <v>6</v>
      </c>
      <c r="J57" s="120">
        <f t="shared" si="25"/>
        <v>2164</v>
      </c>
      <c r="K57" s="116">
        <f t="shared" si="25"/>
        <v>1099</v>
      </c>
      <c r="L57" s="157">
        <f t="shared" si="25"/>
        <v>1065</v>
      </c>
      <c r="M57" s="94">
        <f t="shared" si="25"/>
        <v>120</v>
      </c>
      <c r="N57" s="116">
        <f t="shared" si="25"/>
        <v>38</v>
      </c>
      <c r="O57" s="117">
        <f t="shared" si="25"/>
        <v>82</v>
      </c>
      <c r="P57" s="118">
        <f t="shared" si="25"/>
        <v>13</v>
      </c>
      <c r="Q57" s="116">
        <f t="shared" si="25"/>
        <v>3</v>
      </c>
      <c r="R57" s="117">
        <f t="shared" si="25"/>
        <v>10</v>
      </c>
      <c r="S57" s="120">
        <f t="shared" si="25"/>
        <v>41</v>
      </c>
      <c r="T57" s="116">
        <f t="shared" si="25"/>
        <v>2</v>
      </c>
      <c r="U57" s="119">
        <f>SUM(U58:U64)</f>
        <v>39</v>
      </c>
      <c r="V57" s="171"/>
    </row>
    <row r="58" spans="2:22" s="170" customFormat="1" ht="18" hidden="1" customHeight="1" outlineLevel="1">
      <c r="B58" s="95" t="s">
        <v>35</v>
      </c>
      <c r="C58" s="120">
        <f t="shared" ref="C58:C64" si="26">IF(SUM(D58:E58)=0,"-",SUM(D58:E58))</f>
        <v>1</v>
      </c>
      <c r="D58" s="116">
        <v>1</v>
      </c>
      <c r="E58" s="118">
        <v>0</v>
      </c>
      <c r="F58" s="120">
        <f t="shared" ref="F58:F64" si="27">SUM(G58:I58)</f>
        <v>14</v>
      </c>
      <c r="G58" s="157">
        <v>13</v>
      </c>
      <c r="H58" s="116">
        <v>0</v>
      </c>
      <c r="I58" s="121">
        <v>1</v>
      </c>
      <c r="J58" s="120">
        <f t="shared" ref="J58:J64" si="28">IF(SUM(K58:L58)=0,"-",SUM(K58:L58))</f>
        <v>412</v>
      </c>
      <c r="K58" s="116">
        <v>222</v>
      </c>
      <c r="L58" s="157">
        <v>190</v>
      </c>
      <c r="M58" s="94">
        <f t="shared" ref="M58:M64" si="29">IF(SUM(N58:O58)=0,"-",SUM(N58:O58))</f>
        <v>20</v>
      </c>
      <c r="N58" s="116">
        <v>5</v>
      </c>
      <c r="O58" s="117">
        <v>15</v>
      </c>
      <c r="P58" s="118" t="str">
        <f t="shared" ref="P58:P64" si="30">IF(SUM(Q58:R58)=0,"-",SUM(Q58:R58))</f>
        <v>-</v>
      </c>
      <c r="Q58" s="116">
        <v>0</v>
      </c>
      <c r="R58" s="121">
        <v>0</v>
      </c>
      <c r="S58" s="120">
        <f t="shared" ref="S58:S64" si="31">IF(SUM(T58:U58)=0,"-",SUM(T58:U58))</f>
        <v>7</v>
      </c>
      <c r="T58" s="116">
        <v>1</v>
      </c>
      <c r="U58" s="119">
        <v>6</v>
      </c>
      <c r="V58" s="171"/>
    </row>
    <row r="59" spans="2:22" s="170" customFormat="1" ht="18" hidden="1" customHeight="1" outlineLevel="1">
      <c r="B59" s="95" t="s">
        <v>36</v>
      </c>
      <c r="C59" s="120">
        <f t="shared" si="26"/>
        <v>1</v>
      </c>
      <c r="D59" s="116">
        <v>1</v>
      </c>
      <c r="E59" s="118">
        <v>0</v>
      </c>
      <c r="F59" s="120">
        <f t="shared" si="27"/>
        <v>14</v>
      </c>
      <c r="G59" s="157">
        <v>13</v>
      </c>
      <c r="H59" s="116">
        <v>0</v>
      </c>
      <c r="I59" s="121">
        <v>1</v>
      </c>
      <c r="J59" s="120">
        <f t="shared" si="28"/>
        <v>395</v>
      </c>
      <c r="K59" s="116">
        <v>204</v>
      </c>
      <c r="L59" s="157">
        <v>191</v>
      </c>
      <c r="M59" s="94">
        <f t="shared" si="29"/>
        <v>23</v>
      </c>
      <c r="N59" s="116">
        <v>8</v>
      </c>
      <c r="O59" s="117">
        <v>15</v>
      </c>
      <c r="P59" s="118">
        <f t="shared" si="30"/>
        <v>2</v>
      </c>
      <c r="Q59" s="116">
        <v>1</v>
      </c>
      <c r="R59" s="121">
        <v>1</v>
      </c>
      <c r="S59" s="120">
        <f t="shared" si="31"/>
        <v>5</v>
      </c>
      <c r="T59" s="116">
        <v>0</v>
      </c>
      <c r="U59" s="119">
        <v>5</v>
      </c>
      <c r="V59" s="171"/>
    </row>
    <row r="60" spans="2:22" s="170" customFormat="1" ht="18" hidden="1" customHeight="1" outlineLevel="1">
      <c r="B60" s="95" t="s">
        <v>37</v>
      </c>
      <c r="C60" s="120">
        <f t="shared" si="26"/>
        <v>1</v>
      </c>
      <c r="D60" s="116">
        <v>1</v>
      </c>
      <c r="E60" s="118">
        <v>0</v>
      </c>
      <c r="F60" s="120">
        <f t="shared" si="27"/>
        <v>20</v>
      </c>
      <c r="G60" s="157">
        <v>17</v>
      </c>
      <c r="H60" s="116">
        <v>0</v>
      </c>
      <c r="I60" s="121">
        <v>3</v>
      </c>
      <c r="J60" s="120">
        <f t="shared" si="28"/>
        <v>532</v>
      </c>
      <c r="K60" s="116">
        <v>251</v>
      </c>
      <c r="L60" s="157">
        <v>281</v>
      </c>
      <c r="M60" s="94">
        <f t="shared" si="29"/>
        <v>31</v>
      </c>
      <c r="N60" s="116">
        <v>7</v>
      </c>
      <c r="O60" s="117">
        <v>24</v>
      </c>
      <c r="P60" s="118">
        <f t="shared" si="30"/>
        <v>4</v>
      </c>
      <c r="Q60" s="116">
        <v>0</v>
      </c>
      <c r="R60" s="121">
        <v>4</v>
      </c>
      <c r="S60" s="120">
        <f t="shared" si="31"/>
        <v>10</v>
      </c>
      <c r="T60" s="116">
        <v>0</v>
      </c>
      <c r="U60" s="119">
        <v>10</v>
      </c>
      <c r="V60" s="171"/>
    </row>
    <row r="61" spans="2:22" s="170" customFormat="1" ht="18" hidden="1" customHeight="1" outlineLevel="1">
      <c r="B61" s="95" t="s">
        <v>38</v>
      </c>
      <c r="C61" s="120">
        <f t="shared" si="26"/>
        <v>1</v>
      </c>
      <c r="D61" s="116">
        <v>1</v>
      </c>
      <c r="E61" s="118">
        <v>0</v>
      </c>
      <c r="F61" s="120">
        <f t="shared" si="27"/>
        <v>6</v>
      </c>
      <c r="G61" s="157">
        <v>6</v>
      </c>
      <c r="H61" s="116">
        <v>0</v>
      </c>
      <c r="I61" s="121">
        <v>0</v>
      </c>
      <c r="J61" s="120">
        <f t="shared" si="28"/>
        <v>144</v>
      </c>
      <c r="K61" s="116">
        <v>67</v>
      </c>
      <c r="L61" s="157">
        <v>77</v>
      </c>
      <c r="M61" s="94">
        <f t="shared" si="29"/>
        <v>10</v>
      </c>
      <c r="N61" s="116">
        <v>4</v>
      </c>
      <c r="O61" s="117">
        <v>6</v>
      </c>
      <c r="P61" s="118">
        <f t="shared" si="30"/>
        <v>3</v>
      </c>
      <c r="Q61" s="116">
        <v>1</v>
      </c>
      <c r="R61" s="121">
        <v>2</v>
      </c>
      <c r="S61" s="120">
        <f t="shared" si="31"/>
        <v>5</v>
      </c>
      <c r="T61" s="116">
        <v>0</v>
      </c>
      <c r="U61" s="119">
        <v>5</v>
      </c>
      <c r="V61" s="171"/>
    </row>
    <row r="62" spans="2:22" s="170" customFormat="1" ht="18" hidden="1" customHeight="1" outlineLevel="1">
      <c r="B62" s="95" t="s">
        <v>39</v>
      </c>
      <c r="C62" s="120">
        <f t="shared" si="26"/>
        <v>1</v>
      </c>
      <c r="D62" s="116">
        <v>1</v>
      </c>
      <c r="E62" s="118">
        <v>0</v>
      </c>
      <c r="F62" s="120">
        <f t="shared" si="27"/>
        <v>17</v>
      </c>
      <c r="G62" s="157">
        <v>16</v>
      </c>
      <c r="H62" s="116">
        <v>0</v>
      </c>
      <c r="I62" s="121">
        <v>1</v>
      </c>
      <c r="J62" s="120">
        <f t="shared" si="28"/>
        <v>509</v>
      </c>
      <c r="K62" s="116">
        <v>261</v>
      </c>
      <c r="L62" s="157">
        <v>248</v>
      </c>
      <c r="M62" s="94">
        <f t="shared" si="29"/>
        <v>24</v>
      </c>
      <c r="N62" s="116">
        <v>9</v>
      </c>
      <c r="O62" s="117">
        <v>15</v>
      </c>
      <c r="P62" s="118">
        <f t="shared" si="30"/>
        <v>4</v>
      </c>
      <c r="Q62" s="116">
        <v>1</v>
      </c>
      <c r="R62" s="121">
        <v>3</v>
      </c>
      <c r="S62" s="120">
        <f t="shared" si="31"/>
        <v>9</v>
      </c>
      <c r="T62" s="116">
        <v>1</v>
      </c>
      <c r="U62" s="119">
        <v>8</v>
      </c>
      <c r="V62" s="171"/>
    </row>
    <row r="63" spans="2:22" s="170" customFormat="1" ht="18" hidden="1" customHeight="1" outlineLevel="1">
      <c r="B63" s="95" t="s">
        <v>40</v>
      </c>
      <c r="C63" s="120">
        <f t="shared" si="26"/>
        <v>1</v>
      </c>
      <c r="D63" s="116">
        <v>1</v>
      </c>
      <c r="E63" s="118">
        <v>0</v>
      </c>
      <c r="F63" s="120">
        <f t="shared" si="27"/>
        <v>7</v>
      </c>
      <c r="G63" s="157">
        <v>7</v>
      </c>
      <c r="H63" s="116">
        <v>0</v>
      </c>
      <c r="I63" s="121">
        <v>0</v>
      </c>
      <c r="J63" s="120">
        <f t="shared" si="28"/>
        <v>172</v>
      </c>
      <c r="K63" s="116">
        <v>94</v>
      </c>
      <c r="L63" s="157">
        <v>78</v>
      </c>
      <c r="M63" s="94">
        <f t="shared" si="29"/>
        <v>12</v>
      </c>
      <c r="N63" s="116">
        <v>5</v>
      </c>
      <c r="O63" s="117">
        <v>7</v>
      </c>
      <c r="P63" s="118" t="str">
        <f t="shared" si="30"/>
        <v>-</v>
      </c>
      <c r="Q63" s="116">
        <v>0</v>
      </c>
      <c r="R63" s="121">
        <v>0</v>
      </c>
      <c r="S63" s="120">
        <f t="shared" si="31"/>
        <v>5</v>
      </c>
      <c r="T63" s="116">
        <v>0</v>
      </c>
      <c r="U63" s="119">
        <v>5</v>
      </c>
      <c r="V63" s="171"/>
    </row>
    <row r="64" spans="2:22" s="170" customFormat="1" ht="18" hidden="1" customHeight="1" outlineLevel="1">
      <c r="B64" s="95" t="s">
        <v>85</v>
      </c>
      <c r="C64" s="120">
        <f t="shared" si="26"/>
        <v>1</v>
      </c>
      <c r="D64" s="116">
        <v>1</v>
      </c>
      <c r="E64" s="118">
        <v>0</v>
      </c>
      <c r="F64" s="120">
        <f t="shared" si="27"/>
        <v>0</v>
      </c>
      <c r="G64" s="157">
        <v>0</v>
      </c>
      <c r="H64" s="116">
        <v>0</v>
      </c>
      <c r="I64" s="121">
        <v>0</v>
      </c>
      <c r="J64" s="120" t="str">
        <f t="shared" si="28"/>
        <v>-</v>
      </c>
      <c r="K64" s="116">
        <v>0</v>
      </c>
      <c r="L64" s="157">
        <v>0</v>
      </c>
      <c r="M64" s="94" t="str">
        <f t="shared" si="29"/>
        <v>-</v>
      </c>
      <c r="N64" s="116">
        <v>0</v>
      </c>
      <c r="O64" s="117">
        <v>0</v>
      </c>
      <c r="P64" s="118" t="str">
        <f t="shared" si="30"/>
        <v>-</v>
      </c>
      <c r="Q64" s="116">
        <v>0</v>
      </c>
      <c r="R64" s="121">
        <v>0</v>
      </c>
      <c r="S64" s="120" t="str">
        <f t="shared" si="31"/>
        <v>-</v>
      </c>
      <c r="T64" s="116">
        <v>0</v>
      </c>
      <c r="U64" s="119">
        <v>0</v>
      </c>
      <c r="V64" s="171"/>
    </row>
    <row r="65" spans="2:22" s="170" customFormat="1" ht="15" hidden="1" customHeight="1" collapsed="1">
      <c r="B65" s="95" t="s">
        <v>23</v>
      </c>
      <c r="C65" s="120">
        <f>SUM(C66:C69)</f>
        <v>4</v>
      </c>
      <c r="D65" s="116">
        <f t="shared" ref="D65:T65" si="32">SUM(D66:D69)</f>
        <v>4</v>
      </c>
      <c r="E65" s="117">
        <f t="shared" si="32"/>
        <v>0</v>
      </c>
      <c r="F65" s="120">
        <f t="shared" si="32"/>
        <v>59</v>
      </c>
      <c r="G65" s="157">
        <f t="shared" si="32"/>
        <v>52</v>
      </c>
      <c r="H65" s="116">
        <f t="shared" si="32"/>
        <v>0</v>
      </c>
      <c r="I65" s="117">
        <f t="shared" si="32"/>
        <v>7</v>
      </c>
      <c r="J65" s="120">
        <f t="shared" si="32"/>
        <v>1620</v>
      </c>
      <c r="K65" s="116">
        <f t="shared" si="32"/>
        <v>835</v>
      </c>
      <c r="L65" s="157">
        <f t="shared" si="32"/>
        <v>785</v>
      </c>
      <c r="M65" s="94">
        <f t="shared" si="32"/>
        <v>90</v>
      </c>
      <c r="N65" s="116">
        <f t="shared" si="32"/>
        <v>30</v>
      </c>
      <c r="O65" s="117">
        <f t="shared" si="32"/>
        <v>60</v>
      </c>
      <c r="P65" s="118">
        <f t="shared" si="32"/>
        <v>9</v>
      </c>
      <c r="Q65" s="116">
        <f t="shared" si="32"/>
        <v>0</v>
      </c>
      <c r="R65" s="117">
        <f t="shared" si="32"/>
        <v>9</v>
      </c>
      <c r="S65" s="120">
        <f t="shared" si="32"/>
        <v>15</v>
      </c>
      <c r="T65" s="116">
        <f t="shared" si="32"/>
        <v>1</v>
      </c>
      <c r="U65" s="119">
        <f>SUM(U66:U69)</f>
        <v>14</v>
      </c>
      <c r="V65" s="171"/>
    </row>
    <row r="66" spans="2:22" s="170" customFormat="1" ht="18" hidden="1" customHeight="1" outlineLevel="1">
      <c r="B66" s="95" t="s">
        <v>42</v>
      </c>
      <c r="C66" s="120">
        <f>IF(SUM(D66:E66)=0,"-",SUM(D66:E66))</f>
        <v>1</v>
      </c>
      <c r="D66" s="116">
        <v>1</v>
      </c>
      <c r="E66" s="118">
        <v>0</v>
      </c>
      <c r="F66" s="120">
        <f>SUM(G66:I66)</f>
        <v>18</v>
      </c>
      <c r="G66" s="157">
        <v>16</v>
      </c>
      <c r="H66" s="116">
        <v>0</v>
      </c>
      <c r="I66" s="121">
        <v>2</v>
      </c>
      <c r="J66" s="120">
        <f>IF(SUM(K66:L66)=0,"-",SUM(K66:L66))</f>
        <v>564</v>
      </c>
      <c r="K66" s="116">
        <v>281</v>
      </c>
      <c r="L66" s="157">
        <v>283</v>
      </c>
      <c r="M66" s="94">
        <f>IF(SUM(N66:O66)=0,"-",SUM(N66:O66))</f>
        <v>29</v>
      </c>
      <c r="N66" s="116">
        <v>11</v>
      </c>
      <c r="O66" s="117">
        <v>18</v>
      </c>
      <c r="P66" s="118">
        <f>IF(SUM(Q66:R66)=0,"-",SUM(Q66:R66))</f>
        <v>6</v>
      </c>
      <c r="Q66" s="116">
        <v>0</v>
      </c>
      <c r="R66" s="121">
        <v>6</v>
      </c>
      <c r="S66" s="120">
        <f>IF(SUM(T66:U66)=0,"-",SUM(T66:U66))</f>
        <v>5</v>
      </c>
      <c r="T66" s="116">
        <v>0</v>
      </c>
      <c r="U66" s="119">
        <v>5</v>
      </c>
      <c r="V66" s="171"/>
    </row>
    <row r="67" spans="2:22" s="170" customFormat="1" ht="18" hidden="1" customHeight="1" outlineLevel="1">
      <c r="B67" s="95" t="s">
        <v>43</v>
      </c>
      <c r="C67" s="120">
        <f>IF(SUM(D67:E67)=0,"-",SUM(D67:E67))</f>
        <v>1</v>
      </c>
      <c r="D67" s="116">
        <v>1</v>
      </c>
      <c r="E67" s="118">
        <v>0</v>
      </c>
      <c r="F67" s="120">
        <f>SUM(G67:I67)</f>
        <v>14</v>
      </c>
      <c r="G67" s="157">
        <v>12</v>
      </c>
      <c r="H67" s="116">
        <v>0</v>
      </c>
      <c r="I67" s="121">
        <v>2</v>
      </c>
      <c r="J67" s="120">
        <f>IF(SUM(K67:L67)=0,"-",SUM(K67:L67))</f>
        <v>412</v>
      </c>
      <c r="K67" s="116">
        <v>219</v>
      </c>
      <c r="L67" s="157">
        <v>193</v>
      </c>
      <c r="M67" s="94">
        <f>IF(SUM(N67:O67)=0,"-",SUM(N67:O67))</f>
        <v>23</v>
      </c>
      <c r="N67" s="116">
        <v>7</v>
      </c>
      <c r="O67" s="117">
        <v>16</v>
      </c>
      <c r="P67" s="118">
        <f>IF(SUM(Q67:R67)=0,"-",SUM(Q67:R67))</f>
        <v>1</v>
      </c>
      <c r="Q67" s="116">
        <v>0</v>
      </c>
      <c r="R67" s="121">
        <v>1</v>
      </c>
      <c r="S67" s="120">
        <f>IF(SUM(T67:U67)=0,"-",SUM(T67:U67))</f>
        <v>4</v>
      </c>
      <c r="T67" s="116">
        <v>0</v>
      </c>
      <c r="U67" s="119">
        <v>4</v>
      </c>
      <c r="V67" s="171"/>
    </row>
    <row r="68" spans="2:22" s="170" customFormat="1" ht="18" hidden="1" customHeight="1" outlineLevel="1">
      <c r="B68" s="95" t="s">
        <v>44</v>
      </c>
      <c r="C68" s="120">
        <f>IF(SUM(D68:E68)=0,"-",SUM(D68:E68))</f>
        <v>1</v>
      </c>
      <c r="D68" s="116">
        <v>1</v>
      </c>
      <c r="E68" s="118">
        <v>0</v>
      </c>
      <c r="F68" s="120">
        <f>SUM(G68:I68)</f>
        <v>13</v>
      </c>
      <c r="G68" s="157">
        <v>12</v>
      </c>
      <c r="H68" s="116">
        <v>0</v>
      </c>
      <c r="I68" s="121">
        <v>1</v>
      </c>
      <c r="J68" s="120">
        <f>IF(SUM(K68:L68)=0,"-",SUM(K68:L68))</f>
        <v>301</v>
      </c>
      <c r="K68" s="116">
        <v>153</v>
      </c>
      <c r="L68" s="157">
        <v>148</v>
      </c>
      <c r="M68" s="94">
        <f>IF(SUM(N68:O68)=0,"-",SUM(N68:O68))</f>
        <v>18</v>
      </c>
      <c r="N68" s="116">
        <v>6</v>
      </c>
      <c r="O68" s="117">
        <v>12</v>
      </c>
      <c r="P68" s="118">
        <f>IF(SUM(Q68:R68)=0,"-",SUM(Q68:R68))</f>
        <v>1</v>
      </c>
      <c r="Q68" s="116">
        <v>0</v>
      </c>
      <c r="R68" s="121">
        <v>1</v>
      </c>
      <c r="S68" s="120">
        <f>IF(SUM(T68:U68)=0,"-",SUM(T68:U68))</f>
        <v>3</v>
      </c>
      <c r="T68" s="116">
        <v>1</v>
      </c>
      <c r="U68" s="119">
        <v>2</v>
      </c>
      <c r="V68" s="171"/>
    </row>
    <row r="69" spans="2:22" s="170" customFormat="1" ht="18" hidden="1" customHeight="1" outlineLevel="1">
      <c r="B69" s="95" t="s">
        <v>45</v>
      </c>
      <c r="C69" s="120">
        <f>IF(SUM(D69:E69)=0,"-",SUM(D69:E69))</f>
        <v>1</v>
      </c>
      <c r="D69" s="116">
        <v>1</v>
      </c>
      <c r="E69" s="118">
        <v>0</v>
      </c>
      <c r="F69" s="120">
        <f>SUM(G69:I69)</f>
        <v>14</v>
      </c>
      <c r="G69" s="157">
        <v>12</v>
      </c>
      <c r="H69" s="116">
        <v>0</v>
      </c>
      <c r="I69" s="121">
        <v>2</v>
      </c>
      <c r="J69" s="120">
        <f>IF(SUM(K69:L69)=0,"-",SUM(K69:L69))</f>
        <v>343</v>
      </c>
      <c r="K69" s="116">
        <v>182</v>
      </c>
      <c r="L69" s="157">
        <v>161</v>
      </c>
      <c r="M69" s="94">
        <f>IF(SUM(N69:O69)=0,"-",SUM(N69:O69))</f>
        <v>20</v>
      </c>
      <c r="N69" s="116">
        <v>6</v>
      </c>
      <c r="O69" s="117">
        <v>14</v>
      </c>
      <c r="P69" s="118">
        <f>IF(SUM(Q69:R69)=0,"-",SUM(Q69:R69))</f>
        <v>1</v>
      </c>
      <c r="Q69" s="116">
        <v>0</v>
      </c>
      <c r="R69" s="121">
        <v>1</v>
      </c>
      <c r="S69" s="120">
        <f>IF(SUM(T69:U69)=0,"-",SUM(T69:U69))</f>
        <v>3</v>
      </c>
      <c r="T69" s="116">
        <v>0</v>
      </c>
      <c r="U69" s="119">
        <v>3</v>
      </c>
      <c r="V69" s="171"/>
    </row>
    <row r="70" spans="2:22" s="170" customFormat="1" ht="15" hidden="1" customHeight="1" collapsed="1">
      <c r="B70" s="95" t="s">
        <v>24</v>
      </c>
      <c r="C70" s="120">
        <f>SUM(C71:C74)</f>
        <v>4</v>
      </c>
      <c r="D70" s="116">
        <f t="shared" ref="D70:T70" si="33">SUM(D71:D74)</f>
        <v>4</v>
      </c>
      <c r="E70" s="117">
        <f t="shared" si="33"/>
        <v>0</v>
      </c>
      <c r="F70" s="120">
        <f t="shared" si="33"/>
        <v>39</v>
      </c>
      <c r="G70" s="157">
        <f t="shared" si="33"/>
        <v>36</v>
      </c>
      <c r="H70" s="116">
        <f t="shared" si="33"/>
        <v>0</v>
      </c>
      <c r="I70" s="117">
        <f t="shared" si="33"/>
        <v>3</v>
      </c>
      <c r="J70" s="120">
        <f t="shared" si="33"/>
        <v>887</v>
      </c>
      <c r="K70" s="116">
        <f t="shared" si="33"/>
        <v>432</v>
      </c>
      <c r="L70" s="157">
        <f t="shared" si="33"/>
        <v>455</v>
      </c>
      <c r="M70" s="94">
        <f t="shared" si="33"/>
        <v>62</v>
      </c>
      <c r="N70" s="116">
        <f t="shared" si="33"/>
        <v>23</v>
      </c>
      <c r="O70" s="117">
        <f t="shared" si="33"/>
        <v>39</v>
      </c>
      <c r="P70" s="118">
        <f t="shared" si="33"/>
        <v>6</v>
      </c>
      <c r="Q70" s="116">
        <f t="shared" si="33"/>
        <v>2</v>
      </c>
      <c r="R70" s="117">
        <f t="shared" si="33"/>
        <v>4</v>
      </c>
      <c r="S70" s="120">
        <f t="shared" si="33"/>
        <v>11</v>
      </c>
      <c r="T70" s="116">
        <f t="shared" si="33"/>
        <v>0</v>
      </c>
      <c r="U70" s="119">
        <f>SUM(U71:U74)</f>
        <v>11</v>
      </c>
      <c r="V70" s="171"/>
    </row>
    <row r="71" spans="2:22" s="170" customFormat="1" ht="18" hidden="1" customHeight="1" outlineLevel="1">
      <c r="B71" s="172" t="s">
        <v>46</v>
      </c>
      <c r="C71" s="120">
        <f>IF(SUM(D71:E71)=0,"-",SUM(D71:E71))</f>
        <v>1</v>
      </c>
      <c r="D71" s="116">
        <v>1</v>
      </c>
      <c r="E71" s="118">
        <v>0</v>
      </c>
      <c r="F71" s="120">
        <f>SUM(G71:I71)</f>
        <v>16</v>
      </c>
      <c r="G71" s="157">
        <v>14</v>
      </c>
      <c r="H71" s="116">
        <v>0</v>
      </c>
      <c r="I71" s="121">
        <v>2</v>
      </c>
      <c r="J71" s="120">
        <f>IF(SUM(K71:L71)=0,"-",SUM(K71:L71))</f>
        <v>432</v>
      </c>
      <c r="K71" s="116">
        <v>217</v>
      </c>
      <c r="L71" s="157">
        <v>215</v>
      </c>
      <c r="M71" s="94">
        <f>IF(SUM(N71:O71)=0,"-",SUM(N71:O71))</f>
        <v>26</v>
      </c>
      <c r="N71" s="116">
        <v>9</v>
      </c>
      <c r="O71" s="117">
        <v>17</v>
      </c>
      <c r="P71" s="118">
        <f>IF(SUM(Q71:R71)=0,"-",SUM(Q71:R71))</f>
        <v>4</v>
      </c>
      <c r="Q71" s="116">
        <v>1</v>
      </c>
      <c r="R71" s="121">
        <v>3</v>
      </c>
      <c r="S71" s="120">
        <f>IF(SUM(T71:U71)=0,"-",SUM(T71:U71))</f>
        <v>4</v>
      </c>
      <c r="T71" s="116">
        <v>0</v>
      </c>
      <c r="U71" s="119">
        <v>4</v>
      </c>
      <c r="V71" s="171"/>
    </row>
    <row r="72" spans="2:22" s="170" customFormat="1" ht="18" hidden="1" customHeight="1" outlineLevel="1">
      <c r="B72" s="172" t="s">
        <v>47</v>
      </c>
      <c r="C72" s="120">
        <f>IF(SUM(D72:E72)=0,"-",SUM(D72:E72))</f>
        <v>1</v>
      </c>
      <c r="D72" s="116">
        <v>1</v>
      </c>
      <c r="E72" s="118">
        <v>0</v>
      </c>
      <c r="F72" s="120">
        <f>SUM(G72:I72)</f>
        <v>11</v>
      </c>
      <c r="G72" s="157">
        <v>10</v>
      </c>
      <c r="H72" s="116">
        <v>0</v>
      </c>
      <c r="I72" s="121">
        <v>1</v>
      </c>
      <c r="J72" s="120">
        <f>IF(SUM(K72:L72)=0,"-",SUM(K72:L72))</f>
        <v>241</v>
      </c>
      <c r="K72" s="116">
        <v>111</v>
      </c>
      <c r="L72" s="157">
        <v>130</v>
      </c>
      <c r="M72" s="94">
        <f>IF(SUM(N72:O72)=0,"-",SUM(N72:O72))</f>
        <v>15</v>
      </c>
      <c r="N72" s="116">
        <v>5</v>
      </c>
      <c r="O72" s="117">
        <v>10</v>
      </c>
      <c r="P72" s="118">
        <f>IF(SUM(Q72:R72)=0,"-",SUM(Q72:R72))</f>
        <v>2</v>
      </c>
      <c r="Q72" s="116">
        <v>1</v>
      </c>
      <c r="R72" s="121">
        <v>1</v>
      </c>
      <c r="S72" s="120">
        <f>IF(SUM(T72:U72)=0,"-",SUM(T72:U72))</f>
        <v>3</v>
      </c>
      <c r="T72" s="116">
        <v>0</v>
      </c>
      <c r="U72" s="119">
        <v>3</v>
      </c>
      <c r="V72" s="171"/>
    </row>
    <row r="73" spans="2:22" s="170" customFormat="1" ht="18" hidden="1" customHeight="1" outlineLevel="1">
      <c r="B73" s="172" t="s">
        <v>48</v>
      </c>
      <c r="C73" s="120">
        <f>IF(SUM(D73:E73)=0,"-",SUM(D73:E73))</f>
        <v>1</v>
      </c>
      <c r="D73" s="116">
        <v>1</v>
      </c>
      <c r="E73" s="118">
        <v>0</v>
      </c>
      <c r="F73" s="120">
        <f>SUM(G73:I73)</f>
        <v>6</v>
      </c>
      <c r="G73" s="157">
        <v>6</v>
      </c>
      <c r="H73" s="116">
        <v>0</v>
      </c>
      <c r="I73" s="121">
        <v>0</v>
      </c>
      <c r="J73" s="120">
        <f>IF(SUM(K73:L73)=0,"-",SUM(K73:L73))</f>
        <v>128</v>
      </c>
      <c r="K73" s="116">
        <v>61</v>
      </c>
      <c r="L73" s="157">
        <v>67</v>
      </c>
      <c r="M73" s="94">
        <f>IF(SUM(N73:O73)=0,"-",SUM(N73:O73))</f>
        <v>10</v>
      </c>
      <c r="N73" s="116">
        <v>4</v>
      </c>
      <c r="O73" s="117">
        <v>6</v>
      </c>
      <c r="P73" s="118" t="str">
        <f>IF(SUM(Q73:R73)=0,"-",SUM(Q73:R73))</f>
        <v>-</v>
      </c>
      <c r="Q73" s="116">
        <v>0</v>
      </c>
      <c r="R73" s="121">
        <v>0</v>
      </c>
      <c r="S73" s="120">
        <f>IF(SUM(T73:U73)=0,"-",SUM(T73:U73))</f>
        <v>2</v>
      </c>
      <c r="T73" s="116">
        <v>0</v>
      </c>
      <c r="U73" s="119">
        <v>2</v>
      </c>
      <c r="V73" s="171"/>
    </row>
    <row r="74" spans="2:22" s="170" customFormat="1" ht="18" hidden="1" customHeight="1" outlineLevel="1">
      <c r="B74" s="173" t="s">
        <v>49</v>
      </c>
      <c r="C74" s="124">
        <f>IF(SUM(D74:E74)=0,"-",SUM(D74:E74))</f>
        <v>1</v>
      </c>
      <c r="D74" s="125">
        <v>1</v>
      </c>
      <c r="E74" s="129">
        <v>0</v>
      </c>
      <c r="F74" s="124">
        <f>SUM(G74:I74)</f>
        <v>6</v>
      </c>
      <c r="G74" s="158">
        <v>6</v>
      </c>
      <c r="H74" s="125">
        <v>0</v>
      </c>
      <c r="I74" s="130">
        <v>0</v>
      </c>
      <c r="J74" s="124">
        <f>IF(SUM(K74:L74)=0,"-",SUM(K74:L74))</f>
        <v>86</v>
      </c>
      <c r="K74" s="125">
        <v>43</v>
      </c>
      <c r="L74" s="158">
        <v>43</v>
      </c>
      <c r="M74" s="127">
        <f>IF(SUM(N74:O74)=0,"-",SUM(N74:O74))</f>
        <v>11</v>
      </c>
      <c r="N74" s="125">
        <v>5</v>
      </c>
      <c r="O74" s="126">
        <v>6</v>
      </c>
      <c r="P74" s="129" t="str">
        <f>IF(SUM(Q74:R74)=0,"-",SUM(Q74:R74))</f>
        <v>-</v>
      </c>
      <c r="Q74" s="125">
        <v>0</v>
      </c>
      <c r="R74" s="130">
        <v>0</v>
      </c>
      <c r="S74" s="124">
        <f>IF(SUM(T74:U74)=0,"-",SUM(T74:U74))</f>
        <v>2</v>
      </c>
      <c r="T74" s="125">
        <v>0</v>
      </c>
      <c r="U74" s="128">
        <v>2</v>
      </c>
      <c r="V74" s="171"/>
    </row>
    <row r="75" spans="2:22" ht="12.95" hidden="1" customHeight="1" collapsed="1">
      <c r="B75" s="160" t="s">
        <v>87</v>
      </c>
      <c r="C75" s="196">
        <f>C76+C82+C90+C95</f>
        <v>20</v>
      </c>
      <c r="D75" s="162">
        <f t="shared" ref="D75:T75" si="34">D76+D82+D90+D95</f>
        <v>20</v>
      </c>
      <c r="E75" s="162">
        <f t="shared" si="34"/>
        <v>0</v>
      </c>
      <c r="F75" s="196">
        <f t="shared" si="34"/>
        <v>233</v>
      </c>
      <c r="G75" s="162">
        <f t="shared" si="34"/>
        <v>210</v>
      </c>
      <c r="H75" s="167">
        <f t="shared" si="34"/>
        <v>0</v>
      </c>
      <c r="I75" s="163">
        <f t="shared" si="34"/>
        <v>23</v>
      </c>
      <c r="J75" s="165">
        <f t="shared" si="34"/>
        <v>5764</v>
      </c>
      <c r="K75" s="162">
        <f t="shared" si="34"/>
        <v>2948</v>
      </c>
      <c r="L75" s="162">
        <f t="shared" si="34"/>
        <v>2816</v>
      </c>
      <c r="M75" s="196">
        <f t="shared" si="34"/>
        <v>351</v>
      </c>
      <c r="N75" s="162">
        <f t="shared" si="34"/>
        <v>122</v>
      </c>
      <c r="O75" s="162">
        <f t="shared" si="34"/>
        <v>229</v>
      </c>
      <c r="P75" s="162">
        <f t="shared" si="34"/>
        <v>24</v>
      </c>
      <c r="Q75" s="162">
        <f t="shared" si="34"/>
        <v>5</v>
      </c>
      <c r="R75" s="163">
        <f t="shared" si="34"/>
        <v>19</v>
      </c>
      <c r="S75" s="196">
        <f t="shared" si="34"/>
        <v>72</v>
      </c>
      <c r="T75" s="162">
        <f t="shared" si="34"/>
        <v>0</v>
      </c>
      <c r="U75" s="163">
        <f>U76+U82+U90+U95</f>
        <v>72</v>
      </c>
      <c r="V75" s="168"/>
    </row>
    <row r="76" spans="2:22" s="170" customFormat="1" ht="14.1" hidden="1" customHeight="1">
      <c r="B76" s="95" t="s">
        <v>19</v>
      </c>
      <c r="C76" s="120">
        <f t="shared" ref="C76:C81" si="35">IF(SUM(D76:E76)=0,"-",SUM(D76:E76))</f>
        <v>5</v>
      </c>
      <c r="D76" s="116">
        <f>SUM(D77:D81)</f>
        <v>5</v>
      </c>
      <c r="E76" s="117">
        <f>SUM(E77:E81)</f>
        <v>0</v>
      </c>
      <c r="F76" s="120">
        <f t="shared" ref="F76:F81" si="36">SUM(G76:I76)</f>
        <v>56</v>
      </c>
      <c r="G76" s="116">
        <f>SUM(G77:G81)</f>
        <v>51</v>
      </c>
      <c r="H76" s="117">
        <f>SUM(H77:H81)</f>
        <v>0</v>
      </c>
      <c r="I76" s="116">
        <f>SUM(I77:I81)</f>
        <v>5</v>
      </c>
      <c r="J76" s="120">
        <f t="shared" ref="J76:J81" si="37">IF(SUM(K76:L76)=0,"-",SUM(K76:L76))</f>
        <v>1221</v>
      </c>
      <c r="K76" s="116">
        <f>SUM(K77:K81)</f>
        <v>628</v>
      </c>
      <c r="L76" s="117">
        <f>SUM(L77:L81)</f>
        <v>593</v>
      </c>
      <c r="M76" s="94">
        <f t="shared" ref="M76:M81" si="38">IF(SUM(N76:O76)=0,"-",SUM(N76:O76))</f>
        <v>82</v>
      </c>
      <c r="N76" s="116">
        <f t="shared" ref="N76:U76" si="39">SUM(N77:N81)</f>
        <v>31</v>
      </c>
      <c r="O76" s="117">
        <f t="shared" si="39"/>
        <v>51</v>
      </c>
      <c r="P76" s="118">
        <f t="shared" si="39"/>
        <v>4</v>
      </c>
      <c r="Q76" s="116">
        <f t="shared" si="39"/>
        <v>1</v>
      </c>
      <c r="R76" s="117">
        <f t="shared" si="39"/>
        <v>3</v>
      </c>
      <c r="S76" s="120">
        <f t="shared" si="39"/>
        <v>9</v>
      </c>
      <c r="T76" s="116">
        <f t="shared" si="39"/>
        <v>0</v>
      </c>
      <c r="U76" s="121">
        <f t="shared" si="39"/>
        <v>9</v>
      </c>
      <c r="V76" s="171"/>
    </row>
    <row r="77" spans="2:22" s="170" customFormat="1" ht="18" hidden="1" customHeight="1" outlineLevel="1">
      <c r="B77" s="95" t="s">
        <v>30</v>
      </c>
      <c r="C77" s="120">
        <f t="shared" si="35"/>
        <v>1</v>
      </c>
      <c r="D77" s="116">
        <v>1</v>
      </c>
      <c r="E77" s="118">
        <v>0</v>
      </c>
      <c r="F77" s="120">
        <f t="shared" si="36"/>
        <v>12</v>
      </c>
      <c r="G77" s="157">
        <v>11</v>
      </c>
      <c r="H77" s="116">
        <v>0</v>
      </c>
      <c r="I77" s="121">
        <v>1</v>
      </c>
      <c r="J77" s="120">
        <f t="shared" si="37"/>
        <v>258</v>
      </c>
      <c r="K77" s="116">
        <v>149</v>
      </c>
      <c r="L77" s="157">
        <v>109</v>
      </c>
      <c r="M77" s="94">
        <f t="shared" si="38"/>
        <v>18</v>
      </c>
      <c r="N77" s="116">
        <v>7</v>
      </c>
      <c r="O77" s="117">
        <v>11</v>
      </c>
      <c r="P77" s="118" t="str">
        <f>IF(SUM(Q77:R77)=0,"-",SUM(Q77:R77))</f>
        <v>-</v>
      </c>
      <c r="Q77" s="116">
        <v>0</v>
      </c>
      <c r="R77" s="121">
        <v>0</v>
      </c>
      <c r="S77" s="120">
        <f>IF(SUM(T77:U77)=0,"-",SUM(T77:U77))</f>
        <v>1</v>
      </c>
      <c r="T77" s="116">
        <v>0</v>
      </c>
      <c r="U77" s="119">
        <v>1</v>
      </c>
      <c r="V77" s="171"/>
    </row>
    <row r="78" spans="2:22" s="170" customFormat="1" ht="18" hidden="1" customHeight="1" outlineLevel="1">
      <c r="B78" s="95" t="s">
        <v>31</v>
      </c>
      <c r="C78" s="120">
        <f t="shared" si="35"/>
        <v>1</v>
      </c>
      <c r="D78" s="116">
        <v>1</v>
      </c>
      <c r="E78" s="118">
        <v>0</v>
      </c>
      <c r="F78" s="120">
        <f t="shared" si="36"/>
        <v>12</v>
      </c>
      <c r="G78" s="157">
        <v>11</v>
      </c>
      <c r="H78" s="116">
        <v>0</v>
      </c>
      <c r="I78" s="121">
        <v>1</v>
      </c>
      <c r="J78" s="120">
        <f t="shared" si="37"/>
        <v>251</v>
      </c>
      <c r="K78" s="116">
        <v>123</v>
      </c>
      <c r="L78" s="157">
        <v>128</v>
      </c>
      <c r="M78" s="94">
        <f t="shared" si="38"/>
        <v>17</v>
      </c>
      <c r="N78" s="116">
        <v>6</v>
      </c>
      <c r="O78" s="117">
        <v>11</v>
      </c>
      <c r="P78" s="118" t="str">
        <f>IF(SUM(Q78:R78)=0,"-",SUM(Q78:R78))</f>
        <v>-</v>
      </c>
      <c r="Q78" s="116">
        <v>0</v>
      </c>
      <c r="R78" s="121">
        <v>0</v>
      </c>
      <c r="S78" s="120">
        <f>IF(SUM(T78:U78)=0,"-",SUM(T78:U78))</f>
        <v>1</v>
      </c>
      <c r="T78" s="116">
        <v>0</v>
      </c>
      <c r="U78" s="119">
        <v>1</v>
      </c>
      <c r="V78" s="171"/>
    </row>
    <row r="79" spans="2:22" s="170" customFormat="1" ht="18" hidden="1" customHeight="1" outlineLevel="1">
      <c r="B79" s="95" t="s">
        <v>32</v>
      </c>
      <c r="C79" s="120">
        <f t="shared" si="35"/>
        <v>1</v>
      </c>
      <c r="D79" s="116">
        <v>1</v>
      </c>
      <c r="E79" s="118">
        <v>0</v>
      </c>
      <c r="F79" s="120">
        <f t="shared" si="36"/>
        <v>9</v>
      </c>
      <c r="G79" s="157">
        <v>8</v>
      </c>
      <c r="H79" s="116">
        <v>0</v>
      </c>
      <c r="I79" s="121">
        <v>1</v>
      </c>
      <c r="J79" s="120">
        <f t="shared" si="37"/>
        <v>226</v>
      </c>
      <c r="K79" s="116">
        <v>115</v>
      </c>
      <c r="L79" s="157">
        <v>111</v>
      </c>
      <c r="M79" s="94">
        <f t="shared" si="38"/>
        <v>14</v>
      </c>
      <c r="N79" s="116">
        <v>6</v>
      </c>
      <c r="O79" s="117">
        <v>8</v>
      </c>
      <c r="P79" s="118">
        <f>IF(SUM(Q79:R79)=0,"-",SUM(Q79:R79))</f>
        <v>3</v>
      </c>
      <c r="Q79" s="116">
        <v>1</v>
      </c>
      <c r="R79" s="121">
        <v>2</v>
      </c>
      <c r="S79" s="120">
        <f>IF(SUM(T79:U79)=0,"-",SUM(T79:U79))</f>
        <v>1</v>
      </c>
      <c r="T79" s="116">
        <v>0</v>
      </c>
      <c r="U79" s="119">
        <v>1</v>
      </c>
      <c r="V79" s="171"/>
    </row>
    <row r="80" spans="2:22" s="170" customFormat="1" ht="18" hidden="1" customHeight="1" outlineLevel="1">
      <c r="B80" s="95" t="s">
        <v>33</v>
      </c>
      <c r="C80" s="120">
        <f t="shared" si="35"/>
        <v>1</v>
      </c>
      <c r="D80" s="116">
        <v>1</v>
      </c>
      <c r="E80" s="118">
        <v>0</v>
      </c>
      <c r="F80" s="120">
        <f t="shared" si="36"/>
        <v>13</v>
      </c>
      <c r="G80" s="157">
        <v>12</v>
      </c>
      <c r="H80" s="116">
        <v>0</v>
      </c>
      <c r="I80" s="121">
        <v>1</v>
      </c>
      <c r="J80" s="120">
        <f t="shared" si="37"/>
        <v>284</v>
      </c>
      <c r="K80" s="116">
        <v>142</v>
      </c>
      <c r="L80" s="157">
        <v>142</v>
      </c>
      <c r="M80" s="94">
        <f t="shared" si="38"/>
        <v>19</v>
      </c>
      <c r="N80" s="116">
        <v>7</v>
      </c>
      <c r="O80" s="117">
        <v>12</v>
      </c>
      <c r="P80" s="118" t="str">
        <f>IF(SUM(Q80:R80)=0,"-",SUM(Q80:R80))</f>
        <v>-</v>
      </c>
      <c r="Q80" s="116">
        <v>0</v>
      </c>
      <c r="R80" s="121">
        <v>0</v>
      </c>
      <c r="S80" s="120">
        <f>IF(SUM(T80:U80)=0,"-",SUM(T80:U80))</f>
        <v>4</v>
      </c>
      <c r="T80" s="116">
        <v>0</v>
      </c>
      <c r="U80" s="119">
        <v>4</v>
      </c>
      <c r="V80" s="171"/>
    </row>
    <row r="81" spans="2:22" s="170" customFormat="1" ht="18" hidden="1" customHeight="1" outlineLevel="1">
      <c r="B81" s="95" t="s">
        <v>34</v>
      </c>
      <c r="C81" s="120">
        <f t="shared" si="35"/>
        <v>1</v>
      </c>
      <c r="D81" s="116">
        <v>1</v>
      </c>
      <c r="E81" s="118">
        <v>0</v>
      </c>
      <c r="F81" s="120">
        <f t="shared" si="36"/>
        <v>10</v>
      </c>
      <c r="G81" s="157">
        <v>9</v>
      </c>
      <c r="H81" s="116">
        <v>0</v>
      </c>
      <c r="I81" s="121">
        <v>1</v>
      </c>
      <c r="J81" s="120">
        <f t="shared" si="37"/>
        <v>202</v>
      </c>
      <c r="K81" s="116">
        <v>99</v>
      </c>
      <c r="L81" s="157">
        <v>103</v>
      </c>
      <c r="M81" s="94">
        <f t="shared" si="38"/>
        <v>14</v>
      </c>
      <c r="N81" s="116">
        <v>5</v>
      </c>
      <c r="O81" s="117">
        <v>9</v>
      </c>
      <c r="P81" s="118">
        <f>IF(SUM(Q81:R81)=0,"-",SUM(Q81:R81))</f>
        <v>1</v>
      </c>
      <c r="Q81" s="116">
        <v>0</v>
      </c>
      <c r="R81" s="121">
        <v>1</v>
      </c>
      <c r="S81" s="120">
        <f>IF(SUM(T81:U81)=0,"-",SUM(T81:U81))</f>
        <v>2</v>
      </c>
      <c r="T81" s="116">
        <v>0</v>
      </c>
      <c r="U81" s="119">
        <v>2</v>
      </c>
      <c r="V81" s="171"/>
    </row>
    <row r="82" spans="2:22" s="170" customFormat="1" ht="14.1" hidden="1" customHeight="1" collapsed="1">
      <c r="B82" s="95" t="s">
        <v>21</v>
      </c>
      <c r="C82" s="120">
        <f>SUM(C83:C89)</f>
        <v>7</v>
      </c>
      <c r="D82" s="116">
        <f>SUM(D83:D89)</f>
        <v>7</v>
      </c>
      <c r="E82" s="117">
        <f>SUM(E83:E89)</f>
        <v>0</v>
      </c>
      <c r="F82" s="120">
        <f>SUM(F83:F89)</f>
        <v>78</v>
      </c>
      <c r="G82" s="157">
        <f>SUM(G83:G89)</f>
        <v>71</v>
      </c>
      <c r="H82" s="116">
        <f t="shared" ref="H82:T82" si="40">SUM(H83:H89)</f>
        <v>0</v>
      </c>
      <c r="I82" s="117">
        <f t="shared" si="40"/>
        <v>7</v>
      </c>
      <c r="J82" s="120">
        <f t="shared" si="40"/>
        <v>2084</v>
      </c>
      <c r="K82" s="116">
        <f t="shared" si="40"/>
        <v>1063</v>
      </c>
      <c r="L82" s="157">
        <f t="shared" si="40"/>
        <v>1021</v>
      </c>
      <c r="M82" s="94">
        <f t="shared" si="40"/>
        <v>121</v>
      </c>
      <c r="N82" s="116">
        <f t="shared" si="40"/>
        <v>40</v>
      </c>
      <c r="O82" s="117">
        <f t="shared" si="40"/>
        <v>81</v>
      </c>
      <c r="P82" s="118">
        <f t="shared" si="40"/>
        <v>9</v>
      </c>
      <c r="Q82" s="116">
        <f t="shared" si="40"/>
        <v>2</v>
      </c>
      <c r="R82" s="117">
        <f t="shared" si="40"/>
        <v>7</v>
      </c>
      <c r="S82" s="120">
        <f t="shared" si="40"/>
        <v>39</v>
      </c>
      <c r="T82" s="116">
        <f t="shared" si="40"/>
        <v>0</v>
      </c>
      <c r="U82" s="119">
        <f>SUM(U83:U89)</f>
        <v>39</v>
      </c>
      <c r="V82" s="171"/>
    </row>
    <row r="83" spans="2:22" s="170" customFormat="1" ht="18" hidden="1" customHeight="1" outlineLevel="1">
      <c r="B83" s="95" t="s">
        <v>35</v>
      </c>
      <c r="C83" s="120">
        <f t="shared" ref="C83:C89" si="41">IF(SUM(D83:E83)=0,"-",SUM(D83:E83))</f>
        <v>1</v>
      </c>
      <c r="D83" s="116">
        <v>1</v>
      </c>
      <c r="E83" s="118">
        <v>0</v>
      </c>
      <c r="F83" s="120">
        <f t="shared" ref="F83:F89" si="42">SUM(G83:I83)</f>
        <v>13</v>
      </c>
      <c r="G83" s="157">
        <v>12</v>
      </c>
      <c r="H83" s="116">
        <v>0</v>
      </c>
      <c r="I83" s="121">
        <v>1</v>
      </c>
      <c r="J83" s="120">
        <f t="shared" ref="J83:J89" si="43">IF(SUM(K83:L83)=0,"-",SUM(K83:L83))</f>
        <v>371</v>
      </c>
      <c r="K83" s="116">
        <v>193</v>
      </c>
      <c r="L83" s="157">
        <v>178</v>
      </c>
      <c r="M83" s="94">
        <f t="shared" ref="M83:M89" si="44">IF(SUM(N83:O83)=0,"-",SUM(N83:O83))</f>
        <v>20</v>
      </c>
      <c r="N83" s="116">
        <v>6</v>
      </c>
      <c r="O83" s="117">
        <v>14</v>
      </c>
      <c r="P83" s="118">
        <f t="shared" ref="P83:P89" si="45">IF(SUM(Q83:R83)=0,"-",SUM(Q83:R83))</f>
        <v>2</v>
      </c>
      <c r="Q83" s="116">
        <v>1</v>
      </c>
      <c r="R83" s="121">
        <v>1</v>
      </c>
      <c r="S83" s="120">
        <f t="shared" ref="S83:S89" si="46">IF(SUM(T83:U83)=0,"-",SUM(T83:U83))</f>
        <v>6</v>
      </c>
      <c r="T83" s="116">
        <v>0</v>
      </c>
      <c r="U83" s="119">
        <v>6</v>
      </c>
      <c r="V83" s="171"/>
    </row>
    <row r="84" spans="2:22" s="170" customFormat="1" ht="18" hidden="1" customHeight="1" outlineLevel="1">
      <c r="B84" s="95" t="s">
        <v>36</v>
      </c>
      <c r="C84" s="120">
        <f t="shared" si="41"/>
        <v>1</v>
      </c>
      <c r="D84" s="116">
        <v>1</v>
      </c>
      <c r="E84" s="118">
        <v>0</v>
      </c>
      <c r="F84" s="120">
        <f t="shared" si="42"/>
        <v>13</v>
      </c>
      <c r="G84" s="157">
        <v>12</v>
      </c>
      <c r="H84" s="116">
        <v>0</v>
      </c>
      <c r="I84" s="121">
        <v>1</v>
      </c>
      <c r="J84" s="120">
        <f t="shared" si="43"/>
        <v>379</v>
      </c>
      <c r="K84" s="116">
        <v>199</v>
      </c>
      <c r="L84" s="157">
        <v>180</v>
      </c>
      <c r="M84" s="94">
        <f t="shared" si="44"/>
        <v>20</v>
      </c>
      <c r="N84" s="116">
        <v>7</v>
      </c>
      <c r="O84" s="117">
        <v>13</v>
      </c>
      <c r="P84" s="118">
        <f t="shared" si="45"/>
        <v>2</v>
      </c>
      <c r="Q84" s="116">
        <v>1</v>
      </c>
      <c r="R84" s="121">
        <v>1</v>
      </c>
      <c r="S84" s="120">
        <f t="shared" si="46"/>
        <v>5</v>
      </c>
      <c r="T84" s="116">
        <v>0</v>
      </c>
      <c r="U84" s="119">
        <v>5</v>
      </c>
      <c r="V84" s="171"/>
    </row>
    <row r="85" spans="2:22" s="170" customFormat="1" ht="18" hidden="1" customHeight="1" outlineLevel="1">
      <c r="B85" s="95" t="s">
        <v>37</v>
      </c>
      <c r="C85" s="120">
        <f t="shared" si="41"/>
        <v>1</v>
      </c>
      <c r="D85" s="116">
        <v>1</v>
      </c>
      <c r="E85" s="118">
        <v>0</v>
      </c>
      <c r="F85" s="120">
        <f t="shared" si="42"/>
        <v>21</v>
      </c>
      <c r="G85" s="157">
        <v>18</v>
      </c>
      <c r="H85" s="116">
        <v>0</v>
      </c>
      <c r="I85" s="121">
        <v>3</v>
      </c>
      <c r="J85" s="120">
        <f t="shared" si="43"/>
        <v>524</v>
      </c>
      <c r="K85" s="116">
        <v>258</v>
      </c>
      <c r="L85" s="157">
        <v>266</v>
      </c>
      <c r="M85" s="94">
        <f t="shared" si="44"/>
        <v>32</v>
      </c>
      <c r="N85" s="116">
        <v>8</v>
      </c>
      <c r="O85" s="117">
        <v>24</v>
      </c>
      <c r="P85" s="118" t="str">
        <f t="shared" si="45"/>
        <v>-</v>
      </c>
      <c r="Q85" s="116">
        <v>0</v>
      </c>
      <c r="R85" s="121">
        <v>0</v>
      </c>
      <c r="S85" s="120">
        <f t="shared" si="46"/>
        <v>10</v>
      </c>
      <c r="T85" s="116">
        <v>0</v>
      </c>
      <c r="U85" s="119">
        <v>10</v>
      </c>
      <c r="V85" s="171"/>
    </row>
    <row r="86" spans="2:22" s="170" customFormat="1" ht="18" hidden="1" customHeight="1" outlineLevel="1">
      <c r="B86" s="95" t="s">
        <v>38</v>
      </c>
      <c r="C86" s="120">
        <f t="shared" si="41"/>
        <v>1</v>
      </c>
      <c r="D86" s="116">
        <v>1</v>
      </c>
      <c r="E86" s="118">
        <v>0</v>
      </c>
      <c r="F86" s="120">
        <f t="shared" si="42"/>
        <v>7</v>
      </c>
      <c r="G86" s="157">
        <v>6</v>
      </c>
      <c r="H86" s="116">
        <v>0</v>
      </c>
      <c r="I86" s="121">
        <v>1</v>
      </c>
      <c r="J86" s="120">
        <f t="shared" si="43"/>
        <v>147</v>
      </c>
      <c r="K86" s="116">
        <v>69</v>
      </c>
      <c r="L86" s="157">
        <v>78</v>
      </c>
      <c r="M86" s="94">
        <f t="shared" si="44"/>
        <v>11</v>
      </c>
      <c r="N86" s="116">
        <v>4</v>
      </c>
      <c r="O86" s="117">
        <v>7</v>
      </c>
      <c r="P86" s="118">
        <f t="shared" si="45"/>
        <v>1</v>
      </c>
      <c r="Q86" s="116">
        <v>0</v>
      </c>
      <c r="R86" s="121">
        <v>1</v>
      </c>
      <c r="S86" s="120">
        <f t="shared" si="46"/>
        <v>5</v>
      </c>
      <c r="T86" s="116">
        <v>0</v>
      </c>
      <c r="U86" s="119">
        <v>5</v>
      </c>
      <c r="V86" s="171"/>
    </row>
    <row r="87" spans="2:22" s="170" customFormat="1" ht="18" hidden="1" customHeight="1" outlineLevel="1">
      <c r="B87" s="95" t="s">
        <v>39</v>
      </c>
      <c r="C87" s="120">
        <f t="shared" si="41"/>
        <v>1</v>
      </c>
      <c r="D87" s="116">
        <v>1</v>
      </c>
      <c r="E87" s="118">
        <v>0</v>
      </c>
      <c r="F87" s="120">
        <f t="shared" si="42"/>
        <v>18</v>
      </c>
      <c r="G87" s="157">
        <v>17</v>
      </c>
      <c r="H87" s="116">
        <v>0</v>
      </c>
      <c r="I87" s="121">
        <v>1</v>
      </c>
      <c r="J87" s="120">
        <f t="shared" si="43"/>
        <v>504</v>
      </c>
      <c r="K87" s="116">
        <v>256</v>
      </c>
      <c r="L87" s="157">
        <v>248</v>
      </c>
      <c r="M87" s="94">
        <f t="shared" si="44"/>
        <v>27</v>
      </c>
      <c r="N87" s="116">
        <v>11</v>
      </c>
      <c r="O87" s="117">
        <v>16</v>
      </c>
      <c r="P87" s="118">
        <f t="shared" si="45"/>
        <v>3</v>
      </c>
      <c r="Q87" s="116">
        <v>0</v>
      </c>
      <c r="R87" s="121">
        <v>3</v>
      </c>
      <c r="S87" s="120">
        <f t="shared" si="46"/>
        <v>7</v>
      </c>
      <c r="T87" s="116">
        <v>0</v>
      </c>
      <c r="U87" s="119">
        <v>7</v>
      </c>
      <c r="V87" s="171"/>
    </row>
    <row r="88" spans="2:22" s="170" customFormat="1" ht="18" hidden="1" customHeight="1" outlineLevel="1">
      <c r="B88" s="95" t="s">
        <v>40</v>
      </c>
      <c r="C88" s="120">
        <f t="shared" si="41"/>
        <v>1</v>
      </c>
      <c r="D88" s="116">
        <v>1</v>
      </c>
      <c r="E88" s="118">
        <v>0</v>
      </c>
      <c r="F88" s="120">
        <f t="shared" si="42"/>
        <v>6</v>
      </c>
      <c r="G88" s="157">
        <v>6</v>
      </c>
      <c r="H88" s="116">
        <v>0</v>
      </c>
      <c r="I88" s="121">
        <v>0</v>
      </c>
      <c r="J88" s="120">
        <f t="shared" si="43"/>
        <v>159</v>
      </c>
      <c r="K88" s="116">
        <v>88</v>
      </c>
      <c r="L88" s="157">
        <v>71</v>
      </c>
      <c r="M88" s="94">
        <f t="shared" si="44"/>
        <v>11</v>
      </c>
      <c r="N88" s="116">
        <v>4</v>
      </c>
      <c r="O88" s="117">
        <v>7</v>
      </c>
      <c r="P88" s="118">
        <f t="shared" si="45"/>
        <v>1</v>
      </c>
      <c r="Q88" s="116">
        <v>0</v>
      </c>
      <c r="R88" s="121">
        <v>1</v>
      </c>
      <c r="S88" s="120">
        <f t="shared" si="46"/>
        <v>6</v>
      </c>
      <c r="T88" s="116">
        <v>0</v>
      </c>
      <c r="U88" s="119">
        <v>6</v>
      </c>
      <c r="V88" s="171"/>
    </row>
    <row r="89" spans="2:22" s="170" customFormat="1" ht="18" hidden="1" customHeight="1" outlineLevel="1">
      <c r="B89" s="95" t="s">
        <v>85</v>
      </c>
      <c r="C89" s="120">
        <f t="shared" si="41"/>
        <v>1</v>
      </c>
      <c r="D89" s="116">
        <v>1</v>
      </c>
      <c r="E89" s="118">
        <v>0</v>
      </c>
      <c r="F89" s="120">
        <f t="shared" si="42"/>
        <v>0</v>
      </c>
      <c r="G89" s="157">
        <v>0</v>
      </c>
      <c r="H89" s="116">
        <v>0</v>
      </c>
      <c r="I89" s="121">
        <v>0</v>
      </c>
      <c r="J89" s="120" t="str">
        <f t="shared" si="43"/>
        <v>-</v>
      </c>
      <c r="K89" s="116">
        <v>0</v>
      </c>
      <c r="L89" s="157">
        <v>0</v>
      </c>
      <c r="M89" s="94" t="str">
        <f t="shared" si="44"/>
        <v>-</v>
      </c>
      <c r="N89" s="116">
        <v>0</v>
      </c>
      <c r="O89" s="117">
        <v>0</v>
      </c>
      <c r="P89" s="118" t="str">
        <f t="shared" si="45"/>
        <v>-</v>
      </c>
      <c r="Q89" s="116">
        <v>0</v>
      </c>
      <c r="R89" s="121">
        <v>0</v>
      </c>
      <c r="S89" s="120" t="str">
        <f t="shared" si="46"/>
        <v>-</v>
      </c>
      <c r="T89" s="116">
        <v>0</v>
      </c>
      <c r="U89" s="119">
        <v>0</v>
      </c>
      <c r="V89" s="171"/>
    </row>
    <row r="90" spans="2:22" s="170" customFormat="1" ht="14.1" hidden="1" customHeight="1" collapsed="1">
      <c r="B90" s="95" t="s">
        <v>23</v>
      </c>
      <c r="C90" s="120">
        <f>SUM(C91:C94)</f>
        <v>4</v>
      </c>
      <c r="D90" s="116">
        <f t="shared" ref="D90:T90" si="47">SUM(D91:D94)</f>
        <v>4</v>
      </c>
      <c r="E90" s="117">
        <f t="shared" si="47"/>
        <v>0</v>
      </c>
      <c r="F90" s="120">
        <f t="shared" si="47"/>
        <v>61</v>
      </c>
      <c r="G90" s="157">
        <f t="shared" si="47"/>
        <v>54</v>
      </c>
      <c r="H90" s="116">
        <f t="shared" si="47"/>
        <v>0</v>
      </c>
      <c r="I90" s="117">
        <f t="shared" si="47"/>
        <v>7</v>
      </c>
      <c r="J90" s="120">
        <f t="shared" si="47"/>
        <v>1597</v>
      </c>
      <c r="K90" s="116">
        <f t="shared" si="47"/>
        <v>827</v>
      </c>
      <c r="L90" s="157">
        <f t="shared" si="47"/>
        <v>770</v>
      </c>
      <c r="M90" s="94">
        <f t="shared" si="47"/>
        <v>88</v>
      </c>
      <c r="N90" s="116">
        <f t="shared" si="47"/>
        <v>28</v>
      </c>
      <c r="O90" s="117">
        <f t="shared" si="47"/>
        <v>60</v>
      </c>
      <c r="P90" s="118">
        <f t="shared" si="47"/>
        <v>7</v>
      </c>
      <c r="Q90" s="116">
        <f t="shared" si="47"/>
        <v>1</v>
      </c>
      <c r="R90" s="117">
        <f t="shared" si="47"/>
        <v>6</v>
      </c>
      <c r="S90" s="120">
        <f t="shared" si="47"/>
        <v>13</v>
      </c>
      <c r="T90" s="116">
        <f t="shared" si="47"/>
        <v>0</v>
      </c>
      <c r="U90" s="119">
        <f>SUM(U91:U94)</f>
        <v>13</v>
      </c>
      <c r="V90" s="171"/>
    </row>
    <row r="91" spans="2:22" s="170" customFormat="1" ht="18" hidden="1" customHeight="1" outlineLevel="1">
      <c r="B91" s="95" t="s">
        <v>42</v>
      </c>
      <c r="C91" s="120">
        <f>IF(SUM(D91:E91)=0,"-",SUM(D91:E91))</f>
        <v>1</v>
      </c>
      <c r="D91" s="116">
        <v>1</v>
      </c>
      <c r="E91" s="118">
        <v>0</v>
      </c>
      <c r="F91" s="120">
        <f>SUM(G91:I91)</f>
        <v>19</v>
      </c>
      <c r="G91" s="157">
        <v>17</v>
      </c>
      <c r="H91" s="116">
        <v>0</v>
      </c>
      <c r="I91" s="121">
        <v>2</v>
      </c>
      <c r="J91" s="120">
        <f>IF(SUM(K91:L91)=0,"-",SUM(K91:L91))</f>
        <v>544</v>
      </c>
      <c r="K91" s="116">
        <v>278</v>
      </c>
      <c r="L91" s="157">
        <v>266</v>
      </c>
      <c r="M91" s="94">
        <f>IF(SUM(N91:O91)=0,"-",SUM(N91:O91))</f>
        <v>29</v>
      </c>
      <c r="N91" s="116">
        <v>10</v>
      </c>
      <c r="O91" s="117">
        <v>19</v>
      </c>
      <c r="P91" s="118">
        <f>IF(SUM(Q91:R91)=0,"-",SUM(Q91:R91))</f>
        <v>4</v>
      </c>
      <c r="Q91" s="116">
        <v>1</v>
      </c>
      <c r="R91" s="121">
        <v>3</v>
      </c>
      <c r="S91" s="120">
        <f>IF(SUM(T91:U91)=0,"-",SUM(T91:U91))</f>
        <v>5</v>
      </c>
      <c r="T91" s="116">
        <v>0</v>
      </c>
      <c r="U91" s="119">
        <v>5</v>
      </c>
      <c r="V91" s="171"/>
    </row>
    <row r="92" spans="2:22" s="170" customFormat="1" ht="18" hidden="1" customHeight="1" outlineLevel="1">
      <c r="B92" s="95" t="s">
        <v>43</v>
      </c>
      <c r="C92" s="120">
        <f>IF(SUM(D92:E92)=0,"-",SUM(D92:E92))</f>
        <v>1</v>
      </c>
      <c r="D92" s="116">
        <v>1</v>
      </c>
      <c r="E92" s="118">
        <v>0</v>
      </c>
      <c r="F92" s="120">
        <f>SUM(G92:I92)</f>
        <v>15</v>
      </c>
      <c r="G92" s="157">
        <v>13</v>
      </c>
      <c r="H92" s="116">
        <v>0</v>
      </c>
      <c r="I92" s="121">
        <v>2</v>
      </c>
      <c r="J92" s="120">
        <f>IF(SUM(K92:L92)=0,"-",SUM(K92:L92))</f>
        <v>403</v>
      </c>
      <c r="K92" s="116">
        <v>218</v>
      </c>
      <c r="L92" s="157">
        <v>185</v>
      </c>
      <c r="M92" s="94">
        <f>IF(SUM(N92:O92)=0,"-",SUM(N92:O92))</f>
        <v>22</v>
      </c>
      <c r="N92" s="116">
        <v>6</v>
      </c>
      <c r="O92" s="117">
        <v>16</v>
      </c>
      <c r="P92" s="118">
        <f>IF(SUM(Q92:R92)=0,"-",SUM(Q92:R92))</f>
        <v>1</v>
      </c>
      <c r="Q92" s="116">
        <v>0</v>
      </c>
      <c r="R92" s="121">
        <v>1</v>
      </c>
      <c r="S92" s="120">
        <f>IF(SUM(T92:U92)=0,"-",SUM(T92:U92))</f>
        <v>1</v>
      </c>
      <c r="T92" s="116">
        <v>0</v>
      </c>
      <c r="U92" s="119">
        <v>1</v>
      </c>
      <c r="V92" s="171"/>
    </row>
    <row r="93" spans="2:22" s="170" customFormat="1" ht="18" hidden="1" customHeight="1" outlineLevel="1">
      <c r="B93" s="95" t="s">
        <v>44</v>
      </c>
      <c r="C93" s="120">
        <f>IF(SUM(D93:E93)=0,"-",SUM(D93:E93))</f>
        <v>1</v>
      </c>
      <c r="D93" s="116">
        <v>1</v>
      </c>
      <c r="E93" s="118">
        <v>0</v>
      </c>
      <c r="F93" s="120">
        <f>SUM(G93:I93)</f>
        <v>13</v>
      </c>
      <c r="G93" s="157">
        <v>12</v>
      </c>
      <c r="H93" s="116">
        <v>0</v>
      </c>
      <c r="I93" s="121">
        <v>1</v>
      </c>
      <c r="J93" s="120">
        <f>IF(SUM(K93:L93)=0,"-",SUM(K93:L93))</f>
        <v>303</v>
      </c>
      <c r="K93" s="116">
        <v>153</v>
      </c>
      <c r="L93" s="157">
        <v>150</v>
      </c>
      <c r="M93" s="94">
        <f>IF(SUM(N93:O93)=0,"-",SUM(N93:O93))</f>
        <v>18</v>
      </c>
      <c r="N93" s="116">
        <v>6</v>
      </c>
      <c r="O93" s="117">
        <v>12</v>
      </c>
      <c r="P93" s="118">
        <f>IF(SUM(Q93:R93)=0,"-",SUM(Q93:R93))</f>
        <v>1</v>
      </c>
      <c r="Q93" s="116">
        <v>0</v>
      </c>
      <c r="R93" s="121">
        <v>1</v>
      </c>
      <c r="S93" s="120">
        <f>IF(SUM(T93:U93)=0,"-",SUM(T93:U93))</f>
        <v>4</v>
      </c>
      <c r="T93" s="116">
        <v>0</v>
      </c>
      <c r="U93" s="119">
        <v>4</v>
      </c>
      <c r="V93" s="171"/>
    </row>
    <row r="94" spans="2:22" s="170" customFormat="1" ht="18" hidden="1" customHeight="1" outlineLevel="1">
      <c r="B94" s="95" t="s">
        <v>45</v>
      </c>
      <c r="C94" s="120">
        <f>IF(SUM(D94:E94)=0,"-",SUM(D94:E94))</f>
        <v>1</v>
      </c>
      <c r="D94" s="116">
        <v>1</v>
      </c>
      <c r="E94" s="118">
        <v>0</v>
      </c>
      <c r="F94" s="120">
        <f>SUM(G94:I94)</f>
        <v>14</v>
      </c>
      <c r="G94" s="157">
        <v>12</v>
      </c>
      <c r="H94" s="116">
        <v>0</v>
      </c>
      <c r="I94" s="121">
        <v>2</v>
      </c>
      <c r="J94" s="120">
        <f>IF(SUM(K94:L94)=0,"-",SUM(K94:L94))</f>
        <v>347</v>
      </c>
      <c r="K94" s="116">
        <v>178</v>
      </c>
      <c r="L94" s="157">
        <v>169</v>
      </c>
      <c r="M94" s="94">
        <f>IF(SUM(N94:O94)=0,"-",SUM(N94:O94))</f>
        <v>19</v>
      </c>
      <c r="N94" s="116">
        <v>6</v>
      </c>
      <c r="O94" s="117">
        <v>13</v>
      </c>
      <c r="P94" s="118">
        <f>IF(SUM(Q94:R94)=0,"-",SUM(Q94:R94))</f>
        <v>1</v>
      </c>
      <c r="Q94" s="116">
        <v>0</v>
      </c>
      <c r="R94" s="121">
        <v>1</v>
      </c>
      <c r="S94" s="120">
        <f>IF(SUM(T94:U94)=0,"-",SUM(T94:U94))</f>
        <v>3</v>
      </c>
      <c r="T94" s="116">
        <v>0</v>
      </c>
      <c r="U94" s="119">
        <v>3</v>
      </c>
      <c r="V94" s="171"/>
    </row>
    <row r="95" spans="2:22" s="170" customFormat="1" ht="14.1" hidden="1" customHeight="1" collapsed="1">
      <c r="B95" s="95" t="s">
        <v>24</v>
      </c>
      <c r="C95" s="120">
        <f>SUM(C96:C99)</f>
        <v>4</v>
      </c>
      <c r="D95" s="116">
        <f t="shared" ref="D95:T95" si="48">SUM(D96:D99)</f>
        <v>4</v>
      </c>
      <c r="E95" s="117">
        <f t="shared" si="48"/>
        <v>0</v>
      </c>
      <c r="F95" s="120">
        <f t="shared" si="48"/>
        <v>38</v>
      </c>
      <c r="G95" s="157">
        <f t="shared" si="48"/>
        <v>34</v>
      </c>
      <c r="H95" s="116">
        <f t="shared" si="48"/>
        <v>0</v>
      </c>
      <c r="I95" s="117">
        <f t="shared" si="48"/>
        <v>4</v>
      </c>
      <c r="J95" s="120">
        <f t="shared" si="48"/>
        <v>862</v>
      </c>
      <c r="K95" s="116">
        <f t="shared" si="48"/>
        <v>430</v>
      </c>
      <c r="L95" s="157">
        <f t="shared" si="48"/>
        <v>432</v>
      </c>
      <c r="M95" s="94">
        <f t="shared" si="48"/>
        <v>60</v>
      </c>
      <c r="N95" s="116">
        <f t="shared" si="48"/>
        <v>23</v>
      </c>
      <c r="O95" s="117">
        <f t="shared" si="48"/>
        <v>37</v>
      </c>
      <c r="P95" s="118">
        <f t="shared" si="48"/>
        <v>4</v>
      </c>
      <c r="Q95" s="116">
        <f t="shared" si="48"/>
        <v>1</v>
      </c>
      <c r="R95" s="117">
        <f t="shared" si="48"/>
        <v>3</v>
      </c>
      <c r="S95" s="120">
        <f t="shared" si="48"/>
        <v>11</v>
      </c>
      <c r="T95" s="116">
        <f t="shared" si="48"/>
        <v>0</v>
      </c>
      <c r="U95" s="119">
        <f>SUM(U96:U99)</f>
        <v>11</v>
      </c>
      <c r="V95" s="171"/>
    </row>
    <row r="96" spans="2:22" s="170" customFormat="1" ht="15" hidden="1" customHeight="1" outlineLevel="1">
      <c r="B96" s="172" t="s">
        <v>46</v>
      </c>
      <c r="C96" s="120">
        <f>IF(SUM(D96:E96)=0,"-",SUM(D96:E96))</f>
        <v>1</v>
      </c>
      <c r="D96" s="116">
        <v>1</v>
      </c>
      <c r="E96" s="118">
        <v>0</v>
      </c>
      <c r="F96" s="120">
        <f>SUM(G96:I96)</f>
        <v>15</v>
      </c>
      <c r="G96" s="157">
        <v>13</v>
      </c>
      <c r="H96" s="116">
        <v>0</v>
      </c>
      <c r="I96" s="121">
        <v>2</v>
      </c>
      <c r="J96" s="120">
        <f>IF(SUM(K96:L96)=0,"-",SUM(K96:L96))</f>
        <v>418</v>
      </c>
      <c r="K96" s="116">
        <v>218</v>
      </c>
      <c r="L96" s="157">
        <v>200</v>
      </c>
      <c r="M96" s="94">
        <f>IF(SUM(N96:O96)=0,"-",SUM(N96:O96))</f>
        <v>24</v>
      </c>
      <c r="N96" s="116">
        <v>9</v>
      </c>
      <c r="O96" s="117">
        <v>15</v>
      </c>
      <c r="P96" s="118">
        <f>IF(SUM(Q96:R96)=0,"-",SUM(Q96:R96))</f>
        <v>3</v>
      </c>
      <c r="Q96" s="116">
        <v>1</v>
      </c>
      <c r="R96" s="121">
        <v>2</v>
      </c>
      <c r="S96" s="120">
        <f>IF(SUM(T96:U96)=0,"-",SUM(T96:U96))</f>
        <v>6</v>
      </c>
      <c r="T96" s="116">
        <v>0</v>
      </c>
      <c r="U96" s="119">
        <v>6</v>
      </c>
      <c r="V96" s="171"/>
    </row>
    <row r="97" spans="2:22" s="170" customFormat="1" ht="15" hidden="1" customHeight="1" outlineLevel="1">
      <c r="B97" s="172" t="s">
        <v>47</v>
      </c>
      <c r="C97" s="120">
        <f>IF(SUM(D97:E97)=0,"-",SUM(D97:E97))</f>
        <v>1</v>
      </c>
      <c r="D97" s="116">
        <v>1</v>
      </c>
      <c r="E97" s="118">
        <v>0</v>
      </c>
      <c r="F97" s="120">
        <f>SUM(G97:I97)</f>
        <v>10</v>
      </c>
      <c r="G97" s="157">
        <v>9</v>
      </c>
      <c r="H97" s="116">
        <v>0</v>
      </c>
      <c r="I97" s="121">
        <v>1</v>
      </c>
      <c r="J97" s="120">
        <f>IF(SUM(K97:L97)=0,"-",SUM(K97:L97))</f>
        <v>227</v>
      </c>
      <c r="K97" s="116">
        <v>105</v>
      </c>
      <c r="L97" s="157">
        <v>122</v>
      </c>
      <c r="M97" s="94">
        <f>IF(SUM(N97:O97)=0,"-",SUM(N97:O97))</f>
        <v>15</v>
      </c>
      <c r="N97" s="116">
        <v>5</v>
      </c>
      <c r="O97" s="117">
        <v>10</v>
      </c>
      <c r="P97" s="118">
        <f>IF(SUM(Q97:R97)=0,"-",SUM(Q97:R97))</f>
        <v>1</v>
      </c>
      <c r="Q97" s="116">
        <v>0</v>
      </c>
      <c r="R97" s="121">
        <v>1</v>
      </c>
      <c r="S97" s="120">
        <f>IF(SUM(T97:U97)=0,"-",SUM(T97:U97))</f>
        <v>2</v>
      </c>
      <c r="T97" s="116">
        <v>0</v>
      </c>
      <c r="U97" s="119">
        <v>2</v>
      </c>
      <c r="V97" s="171"/>
    </row>
    <row r="98" spans="2:22" s="170" customFormat="1" ht="15" hidden="1" customHeight="1" outlineLevel="1">
      <c r="B98" s="172" t="s">
        <v>48</v>
      </c>
      <c r="C98" s="120">
        <f>IF(SUM(D98:E98)=0,"-",SUM(D98:E98))</f>
        <v>1</v>
      </c>
      <c r="D98" s="116">
        <v>1</v>
      </c>
      <c r="E98" s="118">
        <v>0</v>
      </c>
      <c r="F98" s="120">
        <f>SUM(G98:I98)</f>
        <v>6</v>
      </c>
      <c r="G98" s="157">
        <v>6</v>
      </c>
      <c r="H98" s="116">
        <v>0</v>
      </c>
      <c r="I98" s="121">
        <v>0</v>
      </c>
      <c r="J98" s="120">
        <f>IF(SUM(K98:L98)=0,"-",SUM(K98:L98))</f>
        <v>132</v>
      </c>
      <c r="K98" s="116">
        <v>61</v>
      </c>
      <c r="L98" s="157">
        <v>71</v>
      </c>
      <c r="M98" s="94">
        <f>IF(SUM(N98:O98)=0,"-",SUM(N98:O98))</f>
        <v>10</v>
      </c>
      <c r="N98" s="116">
        <v>4</v>
      </c>
      <c r="O98" s="117">
        <v>6</v>
      </c>
      <c r="P98" s="118" t="str">
        <f>IF(SUM(Q98:R98)=0,"-",SUM(Q98:R98))</f>
        <v>-</v>
      </c>
      <c r="Q98" s="116">
        <v>0</v>
      </c>
      <c r="R98" s="121">
        <v>0</v>
      </c>
      <c r="S98" s="120">
        <f>IF(SUM(T98:U98)=0,"-",SUM(T98:U98))</f>
        <v>1</v>
      </c>
      <c r="T98" s="116">
        <v>0</v>
      </c>
      <c r="U98" s="119">
        <v>1</v>
      </c>
      <c r="V98" s="171"/>
    </row>
    <row r="99" spans="2:22" s="170" customFormat="1" ht="15" hidden="1" customHeight="1" outlineLevel="1">
      <c r="B99" s="173" t="s">
        <v>49</v>
      </c>
      <c r="C99" s="124">
        <f>IF(SUM(D99:E99)=0,"-",SUM(D99:E99))</f>
        <v>1</v>
      </c>
      <c r="D99" s="125">
        <v>1</v>
      </c>
      <c r="E99" s="129">
        <v>0</v>
      </c>
      <c r="F99" s="124">
        <f>SUM(G99:I99)</f>
        <v>7</v>
      </c>
      <c r="G99" s="158">
        <v>6</v>
      </c>
      <c r="H99" s="125">
        <v>0</v>
      </c>
      <c r="I99" s="130">
        <v>1</v>
      </c>
      <c r="J99" s="124">
        <f>IF(SUM(K99:L99)=0,"-",SUM(K99:L99))</f>
        <v>85</v>
      </c>
      <c r="K99" s="125">
        <v>46</v>
      </c>
      <c r="L99" s="158">
        <v>39</v>
      </c>
      <c r="M99" s="127">
        <f>IF(SUM(N99:O99)=0,"-",SUM(N99:O99))</f>
        <v>11</v>
      </c>
      <c r="N99" s="125">
        <v>5</v>
      </c>
      <c r="O99" s="126">
        <v>6</v>
      </c>
      <c r="P99" s="129" t="str">
        <f>IF(SUM(Q99:R99)=0,"-",SUM(Q99:R99))</f>
        <v>-</v>
      </c>
      <c r="Q99" s="125">
        <v>0</v>
      </c>
      <c r="R99" s="130">
        <v>0</v>
      </c>
      <c r="S99" s="124">
        <f>IF(SUM(T99:U99)=0,"-",SUM(T99:U99))</f>
        <v>2</v>
      </c>
      <c r="T99" s="125">
        <v>0</v>
      </c>
      <c r="U99" s="128">
        <v>2</v>
      </c>
      <c r="V99" s="171"/>
    </row>
    <row r="100" spans="2:22" ht="12.95" hidden="1" customHeight="1" collapsed="1">
      <c r="B100" s="160" t="s">
        <v>88</v>
      </c>
      <c r="C100" s="196">
        <f>C101+C107+C115+C120</f>
        <v>20</v>
      </c>
      <c r="D100" s="162">
        <f t="shared" ref="D100:P100" si="49">D101+D107+D115+D120</f>
        <v>20</v>
      </c>
      <c r="E100" s="162">
        <f t="shared" si="49"/>
        <v>0</v>
      </c>
      <c r="F100" s="196">
        <f t="shared" si="49"/>
        <v>230</v>
      </c>
      <c r="G100" s="162">
        <f t="shared" si="49"/>
        <v>206</v>
      </c>
      <c r="H100" s="167">
        <f t="shared" si="49"/>
        <v>0</v>
      </c>
      <c r="I100" s="163">
        <f t="shared" si="49"/>
        <v>24</v>
      </c>
      <c r="J100" s="165">
        <f t="shared" si="49"/>
        <v>5613</v>
      </c>
      <c r="K100" s="162">
        <f t="shared" si="49"/>
        <v>2864</v>
      </c>
      <c r="L100" s="162">
        <f t="shared" si="49"/>
        <v>2749</v>
      </c>
      <c r="M100" s="196">
        <f t="shared" si="49"/>
        <v>351</v>
      </c>
      <c r="N100" s="162">
        <f t="shared" si="49"/>
        <v>123</v>
      </c>
      <c r="O100" s="162">
        <f t="shared" si="49"/>
        <v>228</v>
      </c>
      <c r="P100" s="162">
        <f t="shared" si="49"/>
        <v>16</v>
      </c>
      <c r="Q100" s="162">
        <f>Q101+Q107+Q115+Q120</f>
        <v>2</v>
      </c>
      <c r="R100" s="163">
        <f>R101+R107+R115+R120</f>
        <v>14</v>
      </c>
      <c r="S100" s="196">
        <f>S101+S107+S115+S120</f>
        <v>53</v>
      </c>
      <c r="T100" s="162">
        <f>T101+T107+T115+T120</f>
        <v>1</v>
      </c>
      <c r="U100" s="163">
        <f>U101+U107+U115+U120</f>
        <v>52</v>
      </c>
      <c r="V100" s="168"/>
    </row>
    <row r="101" spans="2:22" s="170" customFormat="1" ht="12.95" hidden="1" customHeight="1">
      <c r="B101" s="95" t="s">
        <v>19</v>
      </c>
      <c r="C101" s="120">
        <f t="shared" ref="C101:C106" si="50">IF(SUM(D101:E101)=0,"-",SUM(D101:E101))</f>
        <v>5</v>
      </c>
      <c r="D101" s="116">
        <f>SUM(D102:D106)</f>
        <v>5</v>
      </c>
      <c r="E101" s="117">
        <f>SUM(E102:E106)</f>
        <v>0</v>
      </c>
      <c r="F101" s="120">
        <f t="shared" ref="F101:F106" si="51">SUM(G101:I101)</f>
        <v>54</v>
      </c>
      <c r="G101" s="116">
        <f>SUM(G102:G106)</f>
        <v>49</v>
      </c>
      <c r="H101" s="117">
        <f>SUM(H102:H106)</f>
        <v>0</v>
      </c>
      <c r="I101" s="116">
        <f>SUM(I102:I106)</f>
        <v>5</v>
      </c>
      <c r="J101" s="120">
        <f t="shared" ref="J101:J106" si="52">IF(SUM(K101:L101)=0,"-",SUM(K101:L101))</f>
        <v>1165</v>
      </c>
      <c r="K101" s="116">
        <f>SUM(K102:K106)</f>
        <v>576</v>
      </c>
      <c r="L101" s="117">
        <f>SUM(L102:L106)</f>
        <v>589</v>
      </c>
      <c r="M101" s="94">
        <f t="shared" ref="M101:M106" si="53">IF(SUM(N101:O101)=0,"-",SUM(N101:O101))</f>
        <v>83</v>
      </c>
      <c r="N101" s="116">
        <f t="shared" ref="N101:U101" si="54">SUM(N102:N106)</f>
        <v>31</v>
      </c>
      <c r="O101" s="117">
        <f t="shared" si="54"/>
        <v>52</v>
      </c>
      <c r="P101" s="118">
        <f t="shared" si="54"/>
        <v>2</v>
      </c>
      <c r="Q101" s="116">
        <f t="shared" si="54"/>
        <v>0</v>
      </c>
      <c r="R101" s="117">
        <f t="shared" si="54"/>
        <v>2</v>
      </c>
      <c r="S101" s="120">
        <f t="shared" si="54"/>
        <v>11</v>
      </c>
      <c r="T101" s="116">
        <f t="shared" si="54"/>
        <v>0</v>
      </c>
      <c r="U101" s="121">
        <f t="shared" si="54"/>
        <v>11</v>
      </c>
      <c r="V101" s="171"/>
    </row>
    <row r="102" spans="2:22" s="170" customFormat="1" ht="14.1" hidden="1" customHeight="1" outlineLevel="1">
      <c r="B102" s="95" t="s">
        <v>30</v>
      </c>
      <c r="C102" s="120">
        <f t="shared" si="50"/>
        <v>1</v>
      </c>
      <c r="D102" s="116">
        <v>1</v>
      </c>
      <c r="E102" s="118">
        <v>0</v>
      </c>
      <c r="F102" s="120">
        <f t="shared" si="51"/>
        <v>11</v>
      </c>
      <c r="G102" s="157">
        <v>10</v>
      </c>
      <c r="H102" s="116">
        <v>0</v>
      </c>
      <c r="I102" s="121">
        <v>1</v>
      </c>
      <c r="J102" s="120">
        <f t="shared" si="52"/>
        <v>238</v>
      </c>
      <c r="K102" s="116">
        <v>136</v>
      </c>
      <c r="L102" s="157">
        <v>102</v>
      </c>
      <c r="M102" s="94">
        <f t="shared" si="53"/>
        <v>17</v>
      </c>
      <c r="N102" s="116">
        <v>6</v>
      </c>
      <c r="O102" s="117">
        <v>11</v>
      </c>
      <c r="P102" s="118" t="str">
        <f>IF(SUM(Q102:R102)=0,"-",SUM(Q102:R102))</f>
        <v>-</v>
      </c>
      <c r="Q102" s="116">
        <v>0</v>
      </c>
      <c r="R102" s="121">
        <v>0</v>
      </c>
      <c r="S102" s="120">
        <f>IF(SUM(T102:U102)=0,"-",SUM(T102:U102))</f>
        <v>2</v>
      </c>
      <c r="T102" s="116">
        <v>0</v>
      </c>
      <c r="U102" s="119">
        <v>2</v>
      </c>
      <c r="V102" s="171"/>
    </row>
    <row r="103" spans="2:22" s="170" customFormat="1" ht="14.1" hidden="1" customHeight="1" outlineLevel="1">
      <c r="B103" s="95" t="s">
        <v>31</v>
      </c>
      <c r="C103" s="120">
        <f t="shared" si="50"/>
        <v>1</v>
      </c>
      <c r="D103" s="116">
        <v>1</v>
      </c>
      <c r="E103" s="118">
        <v>0</v>
      </c>
      <c r="F103" s="120">
        <f t="shared" si="51"/>
        <v>12</v>
      </c>
      <c r="G103" s="157">
        <v>11</v>
      </c>
      <c r="H103" s="116">
        <v>0</v>
      </c>
      <c r="I103" s="121">
        <v>1</v>
      </c>
      <c r="J103" s="120">
        <f t="shared" si="52"/>
        <v>252</v>
      </c>
      <c r="K103" s="116">
        <v>117</v>
      </c>
      <c r="L103" s="157">
        <v>135</v>
      </c>
      <c r="M103" s="94">
        <f t="shared" si="53"/>
        <v>17</v>
      </c>
      <c r="N103" s="116">
        <v>6</v>
      </c>
      <c r="O103" s="117">
        <v>11</v>
      </c>
      <c r="P103" s="118" t="str">
        <f>IF(SUM(Q103:R103)=0,"-",SUM(Q103:R103))</f>
        <v>-</v>
      </c>
      <c r="Q103" s="116">
        <v>0</v>
      </c>
      <c r="R103" s="121">
        <v>0</v>
      </c>
      <c r="S103" s="120">
        <f>IF(SUM(T103:U103)=0,"-",SUM(T103:U103))</f>
        <v>1</v>
      </c>
      <c r="T103" s="116">
        <v>0</v>
      </c>
      <c r="U103" s="119">
        <v>1</v>
      </c>
      <c r="V103" s="171"/>
    </row>
    <row r="104" spans="2:22" s="170" customFormat="1" ht="14.1" hidden="1" customHeight="1" outlineLevel="1">
      <c r="B104" s="95" t="s">
        <v>32</v>
      </c>
      <c r="C104" s="120">
        <f t="shared" si="50"/>
        <v>1</v>
      </c>
      <c r="D104" s="116">
        <v>1</v>
      </c>
      <c r="E104" s="118">
        <v>0</v>
      </c>
      <c r="F104" s="120">
        <f t="shared" si="51"/>
        <v>9</v>
      </c>
      <c r="G104" s="157">
        <v>8</v>
      </c>
      <c r="H104" s="116">
        <v>0</v>
      </c>
      <c r="I104" s="121">
        <v>1</v>
      </c>
      <c r="J104" s="120">
        <f t="shared" si="52"/>
        <v>212</v>
      </c>
      <c r="K104" s="116">
        <v>106</v>
      </c>
      <c r="L104" s="157">
        <v>106</v>
      </c>
      <c r="M104" s="94">
        <f t="shared" si="53"/>
        <v>15</v>
      </c>
      <c r="N104" s="116">
        <v>6</v>
      </c>
      <c r="O104" s="117">
        <v>9</v>
      </c>
      <c r="P104" s="118">
        <f>IF(SUM(Q104:R104)=0,"-",SUM(Q104:R104))</f>
        <v>1</v>
      </c>
      <c r="Q104" s="116">
        <v>0</v>
      </c>
      <c r="R104" s="121">
        <v>1</v>
      </c>
      <c r="S104" s="120">
        <f>IF(SUM(T104:U104)=0,"-",SUM(T104:U104))</f>
        <v>2</v>
      </c>
      <c r="T104" s="116">
        <v>0</v>
      </c>
      <c r="U104" s="119">
        <v>2</v>
      </c>
      <c r="V104" s="171"/>
    </row>
    <row r="105" spans="2:22" s="170" customFormat="1" ht="14.1" hidden="1" customHeight="1" outlineLevel="1">
      <c r="B105" s="95" t="s">
        <v>33</v>
      </c>
      <c r="C105" s="120">
        <f t="shared" si="50"/>
        <v>1</v>
      </c>
      <c r="D105" s="116">
        <v>1</v>
      </c>
      <c r="E105" s="118">
        <v>0</v>
      </c>
      <c r="F105" s="120">
        <f t="shared" si="51"/>
        <v>13</v>
      </c>
      <c r="G105" s="157">
        <v>12</v>
      </c>
      <c r="H105" s="116">
        <v>0</v>
      </c>
      <c r="I105" s="121">
        <v>1</v>
      </c>
      <c r="J105" s="120">
        <f t="shared" si="52"/>
        <v>274</v>
      </c>
      <c r="K105" s="116">
        <v>129</v>
      </c>
      <c r="L105" s="157">
        <v>145</v>
      </c>
      <c r="M105" s="94">
        <f t="shared" si="53"/>
        <v>20</v>
      </c>
      <c r="N105" s="116">
        <v>8</v>
      </c>
      <c r="O105" s="117">
        <v>12</v>
      </c>
      <c r="P105" s="118" t="str">
        <f>IF(SUM(Q105:R105)=0,"-",SUM(Q105:R105))</f>
        <v>-</v>
      </c>
      <c r="Q105" s="116">
        <v>0</v>
      </c>
      <c r="R105" s="121">
        <v>0</v>
      </c>
      <c r="S105" s="120">
        <f>IF(SUM(T105:U105)=0,"-",SUM(T105:U105))</f>
        <v>4</v>
      </c>
      <c r="T105" s="116">
        <v>0</v>
      </c>
      <c r="U105" s="119">
        <v>4</v>
      </c>
      <c r="V105" s="171"/>
    </row>
    <row r="106" spans="2:22" s="170" customFormat="1" ht="14.1" hidden="1" customHeight="1" outlineLevel="1">
      <c r="B106" s="95" t="s">
        <v>34</v>
      </c>
      <c r="C106" s="120">
        <f t="shared" si="50"/>
        <v>1</v>
      </c>
      <c r="D106" s="116">
        <v>1</v>
      </c>
      <c r="E106" s="118">
        <v>0</v>
      </c>
      <c r="F106" s="120">
        <f t="shared" si="51"/>
        <v>9</v>
      </c>
      <c r="G106" s="157">
        <v>8</v>
      </c>
      <c r="H106" s="116">
        <v>0</v>
      </c>
      <c r="I106" s="121">
        <v>1</v>
      </c>
      <c r="J106" s="120">
        <f t="shared" si="52"/>
        <v>189</v>
      </c>
      <c r="K106" s="116">
        <v>88</v>
      </c>
      <c r="L106" s="157">
        <v>101</v>
      </c>
      <c r="M106" s="94">
        <f t="shared" si="53"/>
        <v>14</v>
      </c>
      <c r="N106" s="116">
        <v>5</v>
      </c>
      <c r="O106" s="117">
        <v>9</v>
      </c>
      <c r="P106" s="118">
        <f>IF(SUM(Q106:R106)=0,"-",SUM(Q106:R106))</f>
        <v>1</v>
      </c>
      <c r="Q106" s="116">
        <v>0</v>
      </c>
      <c r="R106" s="121">
        <v>1</v>
      </c>
      <c r="S106" s="120">
        <f>IF(SUM(T106:U106)=0,"-",SUM(T106:U106))</f>
        <v>2</v>
      </c>
      <c r="T106" s="116">
        <v>0</v>
      </c>
      <c r="U106" s="119">
        <v>2</v>
      </c>
      <c r="V106" s="171"/>
    </row>
    <row r="107" spans="2:22" s="170" customFormat="1" ht="12.95" hidden="1" customHeight="1" collapsed="1">
      <c r="B107" s="95" t="s">
        <v>21</v>
      </c>
      <c r="C107" s="120">
        <f>SUM(C108:C114)</f>
        <v>7</v>
      </c>
      <c r="D107" s="116">
        <f>SUM(D108:D114)</f>
        <v>7</v>
      </c>
      <c r="E107" s="117">
        <f>SUM(E108:E114)</f>
        <v>0</v>
      </c>
      <c r="F107" s="120">
        <f>SUM(F108:F114)</f>
        <v>78</v>
      </c>
      <c r="G107" s="157">
        <f>SUM(G108:G114)</f>
        <v>70</v>
      </c>
      <c r="H107" s="116">
        <f t="shared" ref="H107:T107" si="55">SUM(H108:H114)</f>
        <v>0</v>
      </c>
      <c r="I107" s="117">
        <f t="shared" si="55"/>
        <v>8</v>
      </c>
      <c r="J107" s="120">
        <f t="shared" si="55"/>
        <v>2051</v>
      </c>
      <c r="K107" s="116">
        <f t="shared" si="55"/>
        <v>1044</v>
      </c>
      <c r="L107" s="157">
        <f t="shared" si="55"/>
        <v>1007</v>
      </c>
      <c r="M107" s="94">
        <f t="shared" si="55"/>
        <v>122</v>
      </c>
      <c r="N107" s="116">
        <f t="shared" si="55"/>
        <v>45</v>
      </c>
      <c r="O107" s="117">
        <f t="shared" si="55"/>
        <v>77</v>
      </c>
      <c r="P107" s="118">
        <f t="shared" si="55"/>
        <v>5</v>
      </c>
      <c r="Q107" s="116">
        <f t="shared" si="55"/>
        <v>0</v>
      </c>
      <c r="R107" s="117">
        <f t="shared" si="55"/>
        <v>5</v>
      </c>
      <c r="S107" s="120">
        <f t="shared" si="55"/>
        <v>28</v>
      </c>
      <c r="T107" s="116">
        <f t="shared" si="55"/>
        <v>1</v>
      </c>
      <c r="U107" s="119">
        <f>SUM(U108:U114)</f>
        <v>27</v>
      </c>
      <c r="V107" s="171"/>
    </row>
    <row r="108" spans="2:22" s="170" customFormat="1" ht="14.1" hidden="1" customHeight="1" outlineLevel="1">
      <c r="B108" s="95" t="s">
        <v>35</v>
      </c>
      <c r="C108" s="120">
        <f t="shared" ref="C108:C114" si="56">IF(SUM(D108:E108)=0,"-",SUM(D108:E108))</f>
        <v>1</v>
      </c>
      <c r="D108" s="116">
        <v>1</v>
      </c>
      <c r="E108" s="118">
        <v>0</v>
      </c>
      <c r="F108" s="120">
        <f t="shared" ref="F108:F114" si="57">SUM(G108:I108)</f>
        <v>13</v>
      </c>
      <c r="G108" s="157">
        <v>12</v>
      </c>
      <c r="H108" s="116">
        <v>0</v>
      </c>
      <c r="I108" s="121">
        <v>1</v>
      </c>
      <c r="J108" s="120">
        <f t="shared" ref="J108:J114" si="58">IF(SUM(K108:L108)=0,"-",SUM(K108:L108))</f>
        <v>354</v>
      </c>
      <c r="K108" s="116">
        <v>183</v>
      </c>
      <c r="L108" s="157">
        <v>171</v>
      </c>
      <c r="M108" s="94">
        <f t="shared" ref="M108:M114" si="59">IF(SUM(N108:O108)=0,"-",SUM(N108:O108))</f>
        <v>21</v>
      </c>
      <c r="N108" s="116">
        <v>8</v>
      </c>
      <c r="O108" s="117">
        <v>13</v>
      </c>
      <c r="P108" s="118" t="str">
        <f t="shared" ref="P108:P114" si="60">IF(SUM(Q108:R108)=0,"-",SUM(Q108:R108))</f>
        <v>-</v>
      </c>
      <c r="Q108" s="116">
        <v>0</v>
      </c>
      <c r="R108" s="121">
        <v>0</v>
      </c>
      <c r="S108" s="120">
        <f t="shared" ref="S108:S114" si="61">IF(SUM(T108:U108)=0,"-",SUM(T108:U108))</f>
        <v>6</v>
      </c>
      <c r="T108" s="116">
        <v>0</v>
      </c>
      <c r="U108" s="119">
        <v>6</v>
      </c>
      <c r="V108" s="171"/>
    </row>
    <row r="109" spans="2:22" s="170" customFormat="1" ht="14.1" hidden="1" customHeight="1" outlineLevel="1">
      <c r="B109" s="95" t="s">
        <v>36</v>
      </c>
      <c r="C109" s="120">
        <f t="shared" si="56"/>
        <v>1</v>
      </c>
      <c r="D109" s="116">
        <v>1</v>
      </c>
      <c r="E109" s="118">
        <v>0</v>
      </c>
      <c r="F109" s="120">
        <f t="shared" si="57"/>
        <v>14</v>
      </c>
      <c r="G109" s="157">
        <v>12</v>
      </c>
      <c r="H109" s="116">
        <v>0</v>
      </c>
      <c r="I109" s="121">
        <v>2</v>
      </c>
      <c r="J109" s="120">
        <f t="shared" si="58"/>
        <v>361</v>
      </c>
      <c r="K109" s="116">
        <v>181</v>
      </c>
      <c r="L109" s="157">
        <v>180</v>
      </c>
      <c r="M109" s="94">
        <f t="shared" si="59"/>
        <v>21</v>
      </c>
      <c r="N109" s="116">
        <v>7</v>
      </c>
      <c r="O109" s="117">
        <v>14</v>
      </c>
      <c r="P109" s="118">
        <f t="shared" si="60"/>
        <v>1</v>
      </c>
      <c r="Q109" s="116">
        <v>0</v>
      </c>
      <c r="R109" s="121">
        <v>1</v>
      </c>
      <c r="S109" s="120">
        <f t="shared" si="61"/>
        <v>4</v>
      </c>
      <c r="T109" s="116">
        <v>0</v>
      </c>
      <c r="U109" s="119">
        <v>4</v>
      </c>
      <c r="V109" s="171"/>
    </row>
    <row r="110" spans="2:22" s="170" customFormat="1" ht="14.1" hidden="1" customHeight="1" outlineLevel="1">
      <c r="B110" s="95" t="s">
        <v>37</v>
      </c>
      <c r="C110" s="120">
        <f t="shared" si="56"/>
        <v>1</v>
      </c>
      <c r="D110" s="116">
        <v>1</v>
      </c>
      <c r="E110" s="118">
        <v>0</v>
      </c>
      <c r="F110" s="120">
        <f t="shared" si="57"/>
        <v>21</v>
      </c>
      <c r="G110" s="157">
        <v>18</v>
      </c>
      <c r="H110" s="116">
        <v>0</v>
      </c>
      <c r="I110" s="121">
        <v>3</v>
      </c>
      <c r="J110" s="120">
        <f t="shared" si="58"/>
        <v>539</v>
      </c>
      <c r="K110" s="116">
        <v>256</v>
      </c>
      <c r="L110" s="157">
        <v>283</v>
      </c>
      <c r="M110" s="94">
        <f t="shared" si="59"/>
        <v>32</v>
      </c>
      <c r="N110" s="116">
        <v>11</v>
      </c>
      <c r="O110" s="117">
        <v>21</v>
      </c>
      <c r="P110" s="118">
        <f t="shared" si="60"/>
        <v>1</v>
      </c>
      <c r="Q110" s="116">
        <v>0</v>
      </c>
      <c r="R110" s="121">
        <v>1</v>
      </c>
      <c r="S110" s="120">
        <f t="shared" si="61"/>
        <v>6</v>
      </c>
      <c r="T110" s="116">
        <v>0</v>
      </c>
      <c r="U110" s="119">
        <v>6</v>
      </c>
      <c r="V110" s="171"/>
    </row>
    <row r="111" spans="2:22" s="170" customFormat="1" ht="14.1" hidden="1" customHeight="1" outlineLevel="1">
      <c r="B111" s="95" t="s">
        <v>38</v>
      </c>
      <c r="C111" s="120">
        <f t="shared" si="56"/>
        <v>1</v>
      </c>
      <c r="D111" s="116">
        <v>1</v>
      </c>
      <c r="E111" s="118">
        <v>0</v>
      </c>
      <c r="F111" s="120">
        <f t="shared" si="57"/>
        <v>7</v>
      </c>
      <c r="G111" s="157">
        <v>6</v>
      </c>
      <c r="H111" s="116">
        <v>0</v>
      </c>
      <c r="I111" s="121">
        <v>1</v>
      </c>
      <c r="J111" s="120">
        <f t="shared" si="58"/>
        <v>151</v>
      </c>
      <c r="K111" s="116">
        <v>79</v>
      </c>
      <c r="L111" s="157">
        <v>72</v>
      </c>
      <c r="M111" s="94">
        <f t="shared" si="59"/>
        <v>11</v>
      </c>
      <c r="N111" s="116">
        <v>4</v>
      </c>
      <c r="O111" s="117">
        <v>7</v>
      </c>
      <c r="P111" s="118">
        <f t="shared" si="60"/>
        <v>1</v>
      </c>
      <c r="Q111" s="116">
        <v>0</v>
      </c>
      <c r="R111" s="121">
        <v>1</v>
      </c>
      <c r="S111" s="120">
        <f t="shared" si="61"/>
        <v>1</v>
      </c>
      <c r="T111" s="116">
        <v>0</v>
      </c>
      <c r="U111" s="119">
        <v>1</v>
      </c>
      <c r="V111" s="171"/>
    </row>
    <row r="112" spans="2:22" s="170" customFormat="1" ht="14.1" hidden="1" customHeight="1" outlineLevel="1">
      <c r="B112" s="95" t="s">
        <v>39</v>
      </c>
      <c r="C112" s="120">
        <f t="shared" si="56"/>
        <v>1</v>
      </c>
      <c r="D112" s="116">
        <v>1</v>
      </c>
      <c r="E112" s="118">
        <v>0</v>
      </c>
      <c r="F112" s="120">
        <f t="shared" si="57"/>
        <v>17</v>
      </c>
      <c r="G112" s="157">
        <v>16</v>
      </c>
      <c r="H112" s="116">
        <v>0</v>
      </c>
      <c r="I112" s="121">
        <v>1</v>
      </c>
      <c r="J112" s="120">
        <f t="shared" si="58"/>
        <v>490</v>
      </c>
      <c r="K112" s="116">
        <v>252</v>
      </c>
      <c r="L112" s="157">
        <v>238</v>
      </c>
      <c r="M112" s="94">
        <f t="shared" si="59"/>
        <v>26</v>
      </c>
      <c r="N112" s="116">
        <v>10</v>
      </c>
      <c r="O112" s="117">
        <v>16</v>
      </c>
      <c r="P112" s="118">
        <f t="shared" si="60"/>
        <v>1</v>
      </c>
      <c r="Q112" s="116">
        <v>0</v>
      </c>
      <c r="R112" s="121">
        <v>1</v>
      </c>
      <c r="S112" s="120">
        <f t="shared" si="61"/>
        <v>7</v>
      </c>
      <c r="T112" s="116">
        <v>0</v>
      </c>
      <c r="U112" s="119">
        <v>7</v>
      </c>
      <c r="V112" s="171"/>
    </row>
    <row r="113" spans="2:22" s="170" customFormat="1" ht="14.1" hidden="1" customHeight="1" outlineLevel="1">
      <c r="B113" s="95" t="s">
        <v>40</v>
      </c>
      <c r="C113" s="120">
        <f t="shared" si="56"/>
        <v>1</v>
      </c>
      <c r="D113" s="116">
        <v>1</v>
      </c>
      <c r="E113" s="118">
        <v>0</v>
      </c>
      <c r="F113" s="120">
        <f t="shared" si="57"/>
        <v>6</v>
      </c>
      <c r="G113" s="157">
        <v>6</v>
      </c>
      <c r="H113" s="116">
        <v>0</v>
      </c>
      <c r="I113" s="121">
        <v>0</v>
      </c>
      <c r="J113" s="120">
        <f t="shared" si="58"/>
        <v>156</v>
      </c>
      <c r="K113" s="116">
        <v>93</v>
      </c>
      <c r="L113" s="157">
        <v>63</v>
      </c>
      <c r="M113" s="94">
        <f t="shared" si="59"/>
        <v>11</v>
      </c>
      <c r="N113" s="116">
        <v>5</v>
      </c>
      <c r="O113" s="117">
        <v>6</v>
      </c>
      <c r="P113" s="118">
        <f t="shared" si="60"/>
        <v>1</v>
      </c>
      <c r="Q113" s="116">
        <v>0</v>
      </c>
      <c r="R113" s="121">
        <v>1</v>
      </c>
      <c r="S113" s="120">
        <f t="shared" si="61"/>
        <v>4</v>
      </c>
      <c r="T113" s="116">
        <v>1</v>
      </c>
      <c r="U113" s="119">
        <v>3</v>
      </c>
      <c r="V113" s="171"/>
    </row>
    <row r="114" spans="2:22" s="170" customFormat="1" ht="14.1" hidden="1" customHeight="1" outlineLevel="1">
      <c r="B114" s="95" t="s">
        <v>85</v>
      </c>
      <c r="C114" s="120">
        <f t="shared" si="56"/>
        <v>1</v>
      </c>
      <c r="D114" s="116">
        <v>1</v>
      </c>
      <c r="E114" s="118">
        <v>0</v>
      </c>
      <c r="F114" s="120">
        <f t="shared" si="57"/>
        <v>0</v>
      </c>
      <c r="G114" s="157">
        <v>0</v>
      </c>
      <c r="H114" s="116">
        <v>0</v>
      </c>
      <c r="I114" s="121">
        <v>0</v>
      </c>
      <c r="J114" s="120" t="str">
        <f t="shared" si="58"/>
        <v>-</v>
      </c>
      <c r="K114" s="116">
        <v>0</v>
      </c>
      <c r="L114" s="157">
        <v>0</v>
      </c>
      <c r="M114" s="94" t="str">
        <f t="shared" si="59"/>
        <v>-</v>
      </c>
      <c r="N114" s="116">
        <v>0</v>
      </c>
      <c r="O114" s="117">
        <v>0</v>
      </c>
      <c r="P114" s="118" t="str">
        <f t="shared" si="60"/>
        <v>-</v>
      </c>
      <c r="Q114" s="116">
        <v>0</v>
      </c>
      <c r="R114" s="121">
        <v>0</v>
      </c>
      <c r="S114" s="120" t="str">
        <f t="shared" si="61"/>
        <v>-</v>
      </c>
      <c r="T114" s="116">
        <v>0</v>
      </c>
      <c r="U114" s="119">
        <v>0</v>
      </c>
      <c r="V114" s="171"/>
    </row>
    <row r="115" spans="2:22" s="170" customFormat="1" ht="12.95" hidden="1" customHeight="1" collapsed="1">
      <c r="B115" s="95" t="s">
        <v>23</v>
      </c>
      <c r="C115" s="120">
        <f>SUM(C116:C119)</f>
        <v>4</v>
      </c>
      <c r="D115" s="116">
        <f t="shared" ref="D115:T115" si="62">SUM(D116:D119)</f>
        <v>4</v>
      </c>
      <c r="E115" s="117">
        <f t="shared" si="62"/>
        <v>0</v>
      </c>
      <c r="F115" s="120">
        <f t="shared" si="62"/>
        <v>62</v>
      </c>
      <c r="G115" s="157">
        <f t="shared" si="62"/>
        <v>55</v>
      </c>
      <c r="H115" s="116">
        <f t="shared" si="62"/>
        <v>0</v>
      </c>
      <c r="I115" s="117">
        <f t="shared" si="62"/>
        <v>7</v>
      </c>
      <c r="J115" s="120">
        <f t="shared" si="62"/>
        <v>1588</v>
      </c>
      <c r="K115" s="116">
        <f t="shared" si="62"/>
        <v>834</v>
      </c>
      <c r="L115" s="157">
        <f t="shared" si="62"/>
        <v>754</v>
      </c>
      <c r="M115" s="94">
        <f t="shared" si="62"/>
        <v>88</v>
      </c>
      <c r="N115" s="116">
        <f t="shared" si="62"/>
        <v>24</v>
      </c>
      <c r="O115" s="117">
        <f t="shared" si="62"/>
        <v>64</v>
      </c>
      <c r="P115" s="118">
        <f t="shared" si="62"/>
        <v>8</v>
      </c>
      <c r="Q115" s="116">
        <f t="shared" si="62"/>
        <v>2</v>
      </c>
      <c r="R115" s="117">
        <f t="shared" si="62"/>
        <v>6</v>
      </c>
      <c r="S115" s="120">
        <f t="shared" si="62"/>
        <v>6</v>
      </c>
      <c r="T115" s="116">
        <f t="shared" si="62"/>
        <v>0</v>
      </c>
      <c r="U115" s="119">
        <f>SUM(U116:U119)</f>
        <v>6</v>
      </c>
      <c r="V115" s="171"/>
    </row>
    <row r="116" spans="2:22" s="170" customFormat="1" ht="14.1" hidden="1" customHeight="1" outlineLevel="1">
      <c r="B116" s="95" t="s">
        <v>42</v>
      </c>
      <c r="C116" s="120">
        <f>IF(SUM(D116:E116)=0,"-",SUM(D116:E116))</f>
        <v>1</v>
      </c>
      <c r="D116" s="116">
        <v>1</v>
      </c>
      <c r="E116" s="118">
        <v>0</v>
      </c>
      <c r="F116" s="120">
        <f>SUM(G116:I116)</f>
        <v>20</v>
      </c>
      <c r="G116" s="157">
        <v>18</v>
      </c>
      <c r="H116" s="116">
        <v>0</v>
      </c>
      <c r="I116" s="121">
        <v>2</v>
      </c>
      <c r="J116" s="120">
        <f>IF(SUM(K116:L116)=0,"-",SUM(K116:L116))</f>
        <v>555</v>
      </c>
      <c r="K116" s="116">
        <v>287</v>
      </c>
      <c r="L116" s="157">
        <v>268</v>
      </c>
      <c r="M116" s="94">
        <f>IF(SUM(N116:O116)=0,"-",SUM(N116:O116))</f>
        <v>29</v>
      </c>
      <c r="N116" s="116">
        <v>8</v>
      </c>
      <c r="O116" s="117">
        <v>21</v>
      </c>
      <c r="P116" s="118">
        <f>IF(SUM(Q116:R116)=0,"-",SUM(Q116:R116))</f>
        <v>1</v>
      </c>
      <c r="Q116" s="116">
        <v>0</v>
      </c>
      <c r="R116" s="121">
        <v>1</v>
      </c>
      <c r="S116" s="120">
        <f>IF(SUM(T116:U116)=0,"-",SUM(T116:U116))</f>
        <v>2</v>
      </c>
      <c r="T116" s="116">
        <v>0</v>
      </c>
      <c r="U116" s="119">
        <v>2</v>
      </c>
      <c r="V116" s="171"/>
    </row>
    <row r="117" spans="2:22" s="170" customFormat="1" ht="14.1" hidden="1" customHeight="1" outlineLevel="1">
      <c r="B117" s="95" t="s">
        <v>43</v>
      </c>
      <c r="C117" s="120">
        <f>IF(SUM(D117:E117)=0,"-",SUM(D117:E117))</f>
        <v>1</v>
      </c>
      <c r="D117" s="116">
        <v>1</v>
      </c>
      <c r="E117" s="118">
        <v>0</v>
      </c>
      <c r="F117" s="120">
        <f>SUM(G117:I117)</f>
        <v>15</v>
      </c>
      <c r="G117" s="157">
        <v>13</v>
      </c>
      <c r="H117" s="116">
        <v>0</v>
      </c>
      <c r="I117" s="121">
        <v>2</v>
      </c>
      <c r="J117" s="120">
        <f>IF(SUM(K117:L117)=0,"-",SUM(K117:L117))</f>
        <v>391</v>
      </c>
      <c r="K117" s="116">
        <v>207</v>
      </c>
      <c r="L117" s="157">
        <v>184</v>
      </c>
      <c r="M117" s="94">
        <f>IF(SUM(N117:O117)=0,"-",SUM(N117:O117))</f>
        <v>22</v>
      </c>
      <c r="N117" s="116">
        <v>5</v>
      </c>
      <c r="O117" s="117">
        <v>17</v>
      </c>
      <c r="P117" s="118">
        <f>IF(SUM(Q117:R117)=0,"-",SUM(Q117:R117))</f>
        <v>2</v>
      </c>
      <c r="Q117" s="116">
        <v>0</v>
      </c>
      <c r="R117" s="121">
        <v>2</v>
      </c>
      <c r="S117" s="120">
        <f>IF(SUM(T117:U117)=0,"-",SUM(T117:U117))</f>
        <v>1</v>
      </c>
      <c r="T117" s="116">
        <v>0</v>
      </c>
      <c r="U117" s="119">
        <v>1</v>
      </c>
      <c r="V117" s="171"/>
    </row>
    <row r="118" spans="2:22" s="170" customFormat="1" ht="14.1" hidden="1" customHeight="1" outlineLevel="1">
      <c r="B118" s="95" t="s">
        <v>44</v>
      </c>
      <c r="C118" s="120">
        <f>IF(SUM(D118:E118)=0,"-",SUM(D118:E118))</f>
        <v>1</v>
      </c>
      <c r="D118" s="116">
        <v>1</v>
      </c>
      <c r="E118" s="118">
        <v>0</v>
      </c>
      <c r="F118" s="120">
        <f>SUM(G118:I118)</f>
        <v>13</v>
      </c>
      <c r="G118" s="157">
        <v>12</v>
      </c>
      <c r="H118" s="116">
        <v>0</v>
      </c>
      <c r="I118" s="121">
        <v>1</v>
      </c>
      <c r="J118" s="120">
        <f>IF(SUM(K118:L118)=0,"-",SUM(K118:L118))</f>
        <v>315</v>
      </c>
      <c r="K118" s="116">
        <v>166</v>
      </c>
      <c r="L118" s="157">
        <v>149</v>
      </c>
      <c r="M118" s="94">
        <f>IF(SUM(N118:O118)=0,"-",SUM(N118:O118))</f>
        <v>17</v>
      </c>
      <c r="N118" s="116">
        <v>5</v>
      </c>
      <c r="O118" s="117">
        <v>12</v>
      </c>
      <c r="P118" s="118">
        <f>IF(SUM(Q118:R118)=0,"-",SUM(Q118:R118))</f>
        <v>3</v>
      </c>
      <c r="Q118" s="116">
        <v>2</v>
      </c>
      <c r="R118" s="121">
        <v>1</v>
      </c>
      <c r="S118" s="120">
        <f>IF(SUM(T118:U118)=0,"-",SUM(T118:U118))</f>
        <v>2</v>
      </c>
      <c r="T118" s="116">
        <v>0</v>
      </c>
      <c r="U118" s="119">
        <v>2</v>
      </c>
      <c r="V118" s="171"/>
    </row>
    <row r="119" spans="2:22" s="170" customFormat="1" ht="14.1" hidden="1" customHeight="1" outlineLevel="1">
      <c r="B119" s="95" t="s">
        <v>45</v>
      </c>
      <c r="C119" s="120">
        <f>IF(SUM(D119:E119)=0,"-",SUM(D119:E119))</f>
        <v>1</v>
      </c>
      <c r="D119" s="116">
        <v>1</v>
      </c>
      <c r="E119" s="118">
        <v>0</v>
      </c>
      <c r="F119" s="120">
        <f>SUM(G119:I119)</f>
        <v>14</v>
      </c>
      <c r="G119" s="157">
        <v>12</v>
      </c>
      <c r="H119" s="116">
        <v>0</v>
      </c>
      <c r="I119" s="121">
        <v>2</v>
      </c>
      <c r="J119" s="120">
        <f>IF(SUM(K119:L119)=0,"-",SUM(K119:L119))</f>
        <v>327</v>
      </c>
      <c r="K119" s="116">
        <v>174</v>
      </c>
      <c r="L119" s="157">
        <v>153</v>
      </c>
      <c r="M119" s="94">
        <f>IF(SUM(N119:O119)=0,"-",SUM(N119:O119))</f>
        <v>20</v>
      </c>
      <c r="N119" s="116">
        <v>6</v>
      </c>
      <c r="O119" s="117">
        <v>14</v>
      </c>
      <c r="P119" s="118">
        <f>IF(SUM(Q119:R119)=0,"-",SUM(Q119:R119))</f>
        <v>2</v>
      </c>
      <c r="Q119" s="116">
        <v>0</v>
      </c>
      <c r="R119" s="121">
        <v>2</v>
      </c>
      <c r="S119" s="120">
        <f>IF(SUM(T119:U119)=0,"-",SUM(T119:U119))</f>
        <v>1</v>
      </c>
      <c r="T119" s="116">
        <v>0</v>
      </c>
      <c r="U119" s="119">
        <v>1</v>
      </c>
      <c r="V119" s="171"/>
    </row>
    <row r="120" spans="2:22" s="170" customFormat="1" ht="12.95" hidden="1" customHeight="1" collapsed="1">
      <c r="B120" s="95" t="s">
        <v>24</v>
      </c>
      <c r="C120" s="120">
        <f>SUM(C121:C124)</f>
        <v>4</v>
      </c>
      <c r="D120" s="116">
        <f t="shared" ref="D120:T120" si="63">SUM(D121:D124)</f>
        <v>4</v>
      </c>
      <c r="E120" s="117">
        <f t="shared" si="63"/>
        <v>0</v>
      </c>
      <c r="F120" s="120">
        <f t="shared" si="63"/>
        <v>36</v>
      </c>
      <c r="G120" s="157">
        <f t="shared" si="63"/>
        <v>32</v>
      </c>
      <c r="H120" s="116">
        <f t="shared" si="63"/>
        <v>0</v>
      </c>
      <c r="I120" s="117">
        <f t="shared" si="63"/>
        <v>4</v>
      </c>
      <c r="J120" s="120">
        <f t="shared" si="63"/>
        <v>809</v>
      </c>
      <c r="K120" s="116">
        <f t="shared" si="63"/>
        <v>410</v>
      </c>
      <c r="L120" s="157">
        <f t="shared" si="63"/>
        <v>399</v>
      </c>
      <c r="M120" s="94">
        <f t="shared" si="63"/>
        <v>58</v>
      </c>
      <c r="N120" s="116">
        <f t="shared" si="63"/>
        <v>23</v>
      </c>
      <c r="O120" s="117">
        <f t="shared" si="63"/>
        <v>35</v>
      </c>
      <c r="P120" s="118">
        <f t="shared" si="63"/>
        <v>1</v>
      </c>
      <c r="Q120" s="116">
        <f t="shared" si="63"/>
        <v>0</v>
      </c>
      <c r="R120" s="117">
        <f t="shared" si="63"/>
        <v>1</v>
      </c>
      <c r="S120" s="120">
        <f t="shared" si="63"/>
        <v>8</v>
      </c>
      <c r="T120" s="116">
        <f t="shared" si="63"/>
        <v>0</v>
      </c>
      <c r="U120" s="119">
        <f>SUM(U121:U124)</f>
        <v>8</v>
      </c>
      <c r="V120" s="171"/>
    </row>
    <row r="121" spans="2:22" s="170" customFormat="1" ht="15" hidden="1" customHeight="1" outlineLevel="1">
      <c r="B121" s="172" t="s">
        <v>46</v>
      </c>
      <c r="C121" s="120">
        <f>IF(SUM(D121:E121)=0,"-",SUM(D121:E121))</f>
        <v>1</v>
      </c>
      <c r="D121" s="116">
        <v>1</v>
      </c>
      <c r="E121" s="118">
        <v>0</v>
      </c>
      <c r="F121" s="120">
        <f>SUM(G121:I121)</f>
        <v>14</v>
      </c>
      <c r="G121" s="157">
        <v>12</v>
      </c>
      <c r="H121" s="116">
        <v>0</v>
      </c>
      <c r="I121" s="121">
        <v>2</v>
      </c>
      <c r="J121" s="120">
        <f>IF(SUM(K121:L121)=0,"-",SUM(K121:L121))</f>
        <v>388</v>
      </c>
      <c r="K121" s="116">
        <v>206</v>
      </c>
      <c r="L121" s="157">
        <v>182</v>
      </c>
      <c r="M121" s="94">
        <f>IF(SUM(N121:O121)=0,"-",SUM(N121:O121))</f>
        <v>22</v>
      </c>
      <c r="N121" s="116">
        <v>7</v>
      </c>
      <c r="O121" s="117">
        <v>15</v>
      </c>
      <c r="P121" s="118" t="str">
        <f>IF(SUM(Q121:R121)=0,"-",SUM(Q121:R121))</f>
        <v>-</v>
      </c>
      <c r="Q121" s="116">
        <v>0</v>
      </c>
      <c r="R121" s="121">
        <v>0</v>
      </c>
      <c r="S121" s="120">
        <f>IF(SUM(T121:U121)=0,"-",SUM(T121:U121))</f>
        <v>3</v>
      </c>
      <c r="T121" s="116">
        <v>0</v>
      </c>
      <c r="U121" s="119">
        <v>3</v>
      </c>
      <c r="V121" s="171"/>
    </row>
    <row r="122" spans="2:22" s="170" customFormat="1" ht="15" hidden="1" customHeight="1" outlineLevel="1">
      <c r="B122" s="172" t="s">
        <v>47</v>
      </c>
      <c r="C122" s="120">
        <f>IF(SUM(D122:E122)=0,"-",SUM(D122:E122))</f>
        <v>1</v>
      </c>
      <c r="D122" s="116">
        <v>1</v>
      </c>
      <c r="E122" s="118">
        <v>0</v>
      </c>
      <c r="F122" s="120">
        <f>SUM(G122:I122)</f>
        <v>9</v>
      </c>
      <c r="G122" s="157">
        <v>8</v>
      </c>
      <c r="H122" s="116">
        <v>0</v>
      </c>
      <c r="I122" s="121">
        <v>1</v>
      </c>
      <c r="J122" s="120">
        <f>IF(SUM(K122:L122)=0,"-",SUM(K122:L122))</f>
        <v>221</v>
      </c>
      <c r="K122" s="116">
        <v>102</v>
      </c>
      <c r="L122" s="157">
        <v>119</v>
      </c>
      <c r="M122" s="94">
        <f>IF(SUM(N122:O122)=0,"-",SUM(N122:O122))</f>
        <v>14</v>
      </c>
      <c r="N122" s="116">
        <v>6</v>
      </c>
      <c r="O122" s="117">
        <v>8</v>
      </c>
      <c r="P122" s="118" t="str">
        <f>IF(SUM(Q122:R122)=0,"-",SUM(Q122:R122))</f>
        <v>-</v>
      </c>
      <c r="Q122" s="116">
        <v>0</v>
      </c>
      <c r="R122" s="121">
        <v>0</v>
      </c>
      <c r="S122" s="120">
        <f>IF(SUM(T122:U122)=0,"-",SUM(T122:U122))</f>
        <v>2</v>
      </c>
      <c r="T122" s="116">
        <v>0</v>
      </c>
      <c r="U122" s="119">
        <v>2</v>
      </c>
      <c r="V122" s="171"/>
    </row>
    <row r="123" spans="2:22" s="170" customFormat="1" ht="15" hidden="1" customHeight="1" outlineLevel="1">
      <c r="B123" s="172" t="s">
        <v>48</v>
      </c>
      <c r="C123" s="120">
        <f>IF(SUM(D123:E123)=0,"-",SUM(D123:E123))</f>
        <v>1</v>
      </c>
      <c r="D123" s="116">
        <v>1</v>
      </c>
      <c r="E123" s="118">
        <v>0</v>
      </c>
      <c r="F123" s="120">
        <f>SUM(G123:I123)</f>
        <v>6</v>
      </c>
      <c r="G123" s="157">
        <v>6</v>
      </c>
      <c r="H123" s="116">
        <v>0</v>
      </c>
      <c r="I123" s="121">
        <v>0</v>
      </c>
      <c r="J123" s="120">
        <f>IF(SUM(K123:L123)=0,"-",SUM(K123:L123))</f>
        <v>124</v>
      </c>
      <c r="K123" s="116">
        <v>58</v>
      </c>
      <c r="L123" s="157">
        <v>66</v>
      </c>
      <c r="M123" s="94">
        <f>IF(SUM(N123:O123)=0,"-",SUM(N123:O123))</f>
        <v>11</v>
      </c>
      <c r="N123" s="116">
        <v>5</v>
      </c>
      <c r="O123" s="117">
        <v>6</v>
      </c>
      <c r="P123" s="118" t="str">
        <f>IF(SUM(Q123:R123)=0,"-",SUM(Q123:R123))</f>
        <v>-</v>
      </c>
      <c r="Q123" s="116">
        <v>0</v>
      </c>
      <c r="R123" s="121">
        <v>0</v>
      </c>
      <c r="S123" s="120">
        <f>IF(SUM(T123:U123)=0,"-",SUM(T123:U123))</f>
        <v>1</v>
      </c>
      <c r="T123" s="116">
        <v>0</v>
      </c>
      <c r="U123" s="119">
        <v>1</v>
      </c>
      <c r="V123" s="171"/>
    </row>
    <row r="124" spans="2:22" s="170" customFormat="1" ht="15" hidden="1" customHeight="1" outlineLevel="1">
      <c r="B124" s="173" t="s">
        <v>49</v>
      </c>
      <c r="C124" s="124">
        <f>IF(SUM(D124:E124)=0,"-",SUM(D124:E124))</f>
        <v>1</v>
      </c>
      <c r="D124" s="125">
        <v>1</v>
      </c>
      <c r="E124" s="129">
        <v>0</v>
      </c>
      <c r="F124" s="124">
        <f>SUM(G124:I124)</f>
        <v>7</v>
      </c>
      <c r="G124" s="158">
        <v>6</v>
      </c>
      <c r="H124" s="125">
        <v>0</v>
      </c>
      <c r="I124" s="130">
        <v>1</v>
      </c>
      <c r="J124" s="124">
        <f>IF(SUM(K124:L124)=0,"-",SUM(K124:L124))</f>
        <v>76</v>
      </c>
      <c r="K124" s="125">
        <v>44</v>
      </c>
      <c r="L124" s="158">
        <v>32</v>
      </c>
      <c r="M124" s="127">
        <f>IF(SUM(N124:O124)=0,"-",SUM(N124:O124))</f>
        <v>11</v>
      </c>
      <c r="N124" s="125">
        <v>5</v>
      </c>
      <c r="O124" s="126">
        <v>6</v>
      </c>
      <c r="P124" s="129">
        <f>IF(SUM(Q124:R124)=0,"-",SUM(Q124:R124))</f>
        <v>1</v>
      </c>
      <c r="Q124" s="125">
        <v>0</v>
      </c>
      <c r="R124" s="130">
        <v>1</v>
      </c>
      <c r="S124" s="124">
        <f>IF(SUM(T124:U124)=0,"-",SUM(T124:U124))</f>
        <v>2</v>
      </c>
      <c r="T124" s="125">
        <v>0</v>
      </c>
      <c r="U124" s="128">
        <v>2</v>
      </c>
      <c r="V124" s="171"/>
    </row>
    <row r="125" spans="2:22" ht="12.95" hidden="1" customHeight="1" collapsed="1">
      <c r="B125" s="160" t="s">
        <v>89</v>
      </c>
      <c r="C125" s="196">
        <f>C126+C132+C140+C145</f>
        <v>20</v>
      </c>
      <c r="D125" s="162">
        <f t="shared" ref="D125:T125" si="64">D126+D132+D140+D145</f>
        <v>20</v>
      </c>
      <c r="E125" s="162">
        <f t="shared" si="64"/>
        <v>0</v>
      </c>
      <c r="F125" s="196">
        <f t="shared" si="64"/>
        <v>229</v>
      </c>
      <c r="G125" s="162">
        <f t="shared" si="64"/>
        <v>205</v>
      </c>
      <c r="H125" s="167">
        <f t="shared" si="64"/>
        <v>0</v>
      </c>
      <c r="I125" s="163">
        <f t="shared" si="64"/>
        <v>24</v>
      </c>
      <c r="J125" s="165">
        <f t="shared" si="64"/>
        <v>5521</v>
      </c>
      <c r="K125" s="162">
        <f t="shared" si="64"/>
        <v>2840</v>
      </c>
      <c r="L125" s="162">
        <f t="shared" si="64"/>
        <v>2681</v>
      </c>
      <c r="M125" s="196">
        <f t="shared" si="64"/>
        <v>347</v>
      </c>
      <c r="N125" s="162">
        <f t="shared" si="64"/>
        <v>119</v>
      </c>
      <c r="O125" s="162">
        <f t="shared" si="64"/>
        <v>228</v>
      </c>
      <c r="P125" s="162">
        <f t="shared" si="64"/>
        <v>18</v>
      </c>
      <c r="Q125" s="162">
        <f>Q126+Q132+Q140+Q145</f>
        <v>1</v>
      </c>
      <c r="R125" s="163">
        <f t="shared" si="64"/>
        <v>17</v>
      </c>
      <c r="S125" s="196">
        <f>S126+S132+S140+S145</f>
        <v>54</v>
      </c>
      <c r="T125" s="162">
        <f t="shared" si="64"/>
        <v>1</v>
      </c>
      <c r="U125" s="163">
        <f>U126+U132+U140+U145</f>
        <v>53</v>
      </c>
      <c r="V125" s="168"/>
    </row>
    <row r="126" spans="2:22" s="170" customFormat="1" ht="12.95" hidden="1" customHeight="1">
      <c r="B126" s="95" t="s">
        <v>19</v>
      </c>
      <c r="C126" s="120">
        <f t="shared" ref="C126:C131" si="65">IF(SUM(D126:E126)=0,"-",SUM(D126:E126))</f>
        <v>5</v>
      </c>
      <c r="D126" s="116">
        <f>SUM(D127:D131)</f>
        <v>5</v>
      </c>
      <c r="E126" s="117">
        <f>SUM(E127:E131)</f>
        <v>0</v>
      </c>
      <c r="F126" s="120">
        <f t="shared" ref="F126:F131" si="66">SUM(G126:I126)</f>
        <v>52</v>
      </c>
      <c r="G126" s="116">
        <f>SUM(G127:G131)</f>
        <v>47</v>
      </c>
      <c r="H126" s="117">
        <f>SUM(H127:H131)</f>
        <v>0</v>
      </c>
      <c r="I126" s="116">
        <f>SUM(I127:I131)</f>
        <v>5</v>
      </c>
      <c r="J126" s="120">
        <f t="shared" ref="J126:J131" si="67">IF(SUM(K126:L126)=0,"-",SUM(K126:L126))</f>
        <v>1120</v>
      </c>
      <c r="K126" s="116">
        <f>SUM(K127:K131)</f>
        <v>555</v>
      </c>
      <c r="L126" s="117">
        <f>SUM(L127:L131)</f>
        <v>565</v>
      </c>
      <c r="M126" s="94">
        <f t="shared" ref="M126:M131" si="68">IF(SUM(N126:O126)=0,"-",SUM(N126:O126))</f>
        <v>81</v>
      </c>
      <c r="N126" s="116">
        <f t="shared" ref="N126:U126" si="69">SUM(N127:N131)</f>
        <v>29</v>
      </c>
      <c r="O126" s="117">
        <f t="shared" si="69"/>
        <v>52</v>
      </c>
      <c r="P126" s="118">
        <f t="shared" si="69"/>
        <v>3</v>
      </c>
      <c r="Q126" s="116">
        <f t="shared" si="69"/>
        <v>1</v>
      </c>
      <c r="R126" s="117">
        <f t="shared" si="69"/>
        <v>2</v>
      </c>
      <c r="S126" s="120">
        <f t="shared" si="69"/>
        <v>12</v>
      </c>
      <c r="T126" s="116">
        <f t="shared" si="69"/>
        <v>0</v>
      </c>
      <c r="U126" s="121">
        <f t="shared" si="69"/>
        <v>12</v>
      </c>
      <c r="V126" s="171"/>
    </row>
    <row r="127" spans="2:22" s="170" customFormat="1" ht="18" hidden="1" customHeight="1" outlineLevel="1">
      <c r="B127" s="95" t="s">
        <v>30</v>
      </c>
      <c r="C127" s="120">
        <f t="shared" si="65"/>
        <v>1</v>
      </c>
      <c r="D127" s="116">
        <v>1</v>
      </c>
      <c r="E127" s="118">
        <v>0</v>
      </c>
      <c r="F127" s="120">
        <f t="shared" si="66"/>
        <v>10</v>
      </c>
      <c r="G127" s="157">
        <v>9</v>
      </c>
      <c r="H127" s="116">
        <v>0</v>
      </c>
      <c r="I127" s="121">
        <v>1</v>
      </c>
      <c r="J127" s="120">
        <f t="shared" si="67"/>
        <v>216</v>
      </c>
      <c r="K127" s="116">
        <v>120</v>
      </c>
      <c r="L127" s="157">
        <v>96</v>
      </c>
      <c r="M127" s="94">
        <f t="shared" si="68"/>
        <v>17</v>
      </c>
      <c r="N127" s="116">
        <v>7</v>
      </c>
      <c r="O127" s="117">
        <v>10</v>
      </c>
      <c r="P127" s="118" t="str">
        <f>IF(SUM(Q127:R127)=0,"-",SUM(Q127:R127))</f>
        <v>-</v>
      </c>
      <c r="Q127" s="116">
        <v>0</v>
      </c>
      <c r="R127" s="121">
        <v>0</v>
      </c>
      <c r="S127" s="120">
        <f>IF(SUM(T127:U127)=0,"-",SUM(T127:U127))</f>
        <v>2</v>
      </c>
      <c r="T127" s="116">
        <v>0</v>
      </c>
      <c r="U127" s="119">
        <v>2</v>
      </c>
      <c r="V127" s="171"/>
    </row>
    <row r="128" spans="2:22" s="170" customFormat="1" ht="18" hidden="1" customHeight="1" outlineLevel="1">
      <c r="B128" s="95" t="s">
        <v>31</v>
      </c>
      <c r="C128" s="120">
        <f t="shared" si="65"/>
        <v>1</v>
      </c>
      <c r="D128" s="116">
        <v>1</v>
      </c>
      <c r="E128" s="118">
        <v>0</v>
      </c>
      <c r="F128" s="120">
        <f t="shared" si="66"/>
        <v>12</v>
      </c>
      <c r="G128" s="157">
        <v>11</v>
      </c>
      <c r="H128" s="116">
        <v>0</v>
      </c>
      <c r="I128" s="121">
        <v>1</v>
      </c>
      <c r="J128" s="120">
        <f t="shared" si="67"/>
        <v>249</v>
      </c>
      <c r="K128" s="116">
        <v>117</v>
      </c>
      <c r="L128" s="157">
        <v>132</v>
      </c>
      <c r="M128" s="94">
        <f t="shared" si="68"/>
        <v>18</v>
      </c>
      <c r="N128" s="116">
        <v>5</v>
      </c>
      <c r="O128" s="117">
        <v>13</v>
      </c>
      <c r="P128" s="118">
        <f>IF(SUM(Q128:R128)=0,"-",SUM(Q128:R128))</f>
        <v>1</v>
      </c>
      <c r="Q128" s="116">
        <v>1</v>
      </c>
      <c r="R128" s="121">
        <v>0</v>
      </c>
      <c r="S128" s="120">
        <f>IF(SUM(T128:U128)=0,"-",SUM(T128:U128))</f>
        <v>2</v>
      </c>
      <c r="T128" s="116">
        <v>0</v>
      </c>
      <c r="U128" s="119">
        <v>2</v>
      </c>
      <c r="V128" s="171"/>
    </row>
    <row r="129" spans="2:22" s="170" customFormat="1" ht="18" hidden="1" customHeight="1" outlineLevel="1">
      <c r="B129" s="95" t="s">
        <v>32</v>
      </c>
      <c r="C129" s="120">
        <f t="shared" si="65"/>
        <v>1</v>
      </c>
      <c r="D129" s="116">
        <v>1</v>
      </c>
      <c r="E129" s="118">
        <v>0</v>
      </c>
      <c r="F129" s="120">
        <f t="shared" si="66"/>
        <v>9</v>
      </c>
      <c r="G129" s="157">
        <v>8</v>
      </c>
      <c r="H129" s="116">
        <v>0</v>
      </c>
      <c r="I129" s="121">
        <v>1</v>
      </c>
      <c r="J129" s="120">
        <f t="shared" si="67"/>
        <v>213</v>
      </c>
      <c r="K129" s="116">
        <v>107</v>
      </c>
      <c r="L129" s="157">
        <v>106</v>
      </c>
      <c r="M129" s="94">
        <f t="shared" si="68"/>
        <v>14</v>
      </c>
      <c r="N129" s="116">
        <v>5</v>
      </c>
      <c r="O129" s="117">
        <v>9</v>
      </c>
      <c r="P129" s="118">
        <f>IF(SUM(Q129:R129)=0,"-",SUM(Q129:R129))</f>
        <v>1</v>
      </c>
      <c r="Q129" s="116">
        <v>0</v>
      </c>
      <c r="R129" s="121">
        <v>1</v>
      </c>
      <c r="S129" s="120">
        <f>IF(SUM(T129:U129)=0,"-",SUM(T129:U129))</f>
        <v>2</v>
      </c>
      <c r="T129" s="116">
        <v>0</v>
      </c>
      <c r="U129" s="119">
        <v>2</v>
      </c>
      <c r="V129" s="171"/>
    </row>
    <row r="130" spans="2:22" s="170" customFormat="1" ht="18" hidden="1" customHeight="1" outlineLevel="1">
      <c r="B130" s="95" t="s">
        <v>33</v>
      </c>
      <c r="C130" s="120">
        <f t="shared" si="65"/>
        <v>1</v>
      </c>
      <c r="D130" s="116">
        <v>1</v>
      </c>
      <c r="E130" s="118">
        <v>0</v>
      </c>
      <c r="F130" s="120">
        <f t="shared" si="66"/>
        <v>13</v>
      </c>
      <c r="G130" s="157">
        <v>12</v>
      </c>
      <c r="H130" s="116">
        <v>0</v>
      </c>
      <c r="I130" s="121">
        <v>1</v>
      </c>
      <c r="J130" s="120">
        <f t="shared" si="67"/>
        <v>265</v>
      </c>
      <c r="K130" s="116">
        <v>125</v>
      </c>
      <c r="L130" s="157">
        <v>140</v>
      </c>
      <c r="M130" s="94">
        <f t="shared" si="68"/>
        <v>19</v>
      </c>
      <c r="N130" s="116">
        <v>7</v>
      </c>
      <c r="O130" s="117">
        <v>12</v>
      </c>
      <c r="P130" s="118" t="str">
        <f>IF(SUM(Q130:R130)=0,"-",SUM(Q130:R130))</f>
        <v>-</v>
      </c>
      <c r="Q130" s="116">
        <v>0</v>
      </c>
      <c r="R130" s="121">
        <v>0</v>
      </c>
      <c r="S130" s="120">
        <f>IF(SUM(T130:U130)=0,"-",SUM(T130:U130))</f>
        <v>4</v>
      </c>
      <c r="T130" s="116">
        <v>0</v>
      </c>
      <c r="U130" s="119">
        <v>4</v>
      </c>
      <c r="V130" s="171"/>
    </row>
    <row r="131" spans="2:22" s="170" customFormat="1" ht="18" hidden="1" customHeight="1" outlineLevel="1">
      <c r="B131" s="95" t="s">
        <v>34</v>
      </c>
      <c r="C131" s="120">
        <f t="shared" si="65"/>
        <v>1</v>
      </c>
      <c r="D131" s="116">
        <v>1</v>
      </c>
      <c r="E131" s="118">
        <v>0</v>
      </c>
      <c r="F131" s="120">
        <f t="shared" si="66"/>
        <v>8</v>
      </c>
      <c r="G131" s="157">
        <v>7</v>
      </c>
      <c r="H131" s="116">
        <v>0</v>
      </c>
      <c r="I131" s="121">
        <v>1</v>
      </c>
      <c r="J131" s="120">
        <f t="shared" si="67"/>
        <v>177</v>
      </c>
      <c r="K131" s="116">
        <v>86</v>
      </c>
      <c r="L131" s="157">
        <v>91</v>
      </c>
      <c r="M131" s="94">
        <f t="shared" si="68"/>
        <v>13</v>
      </c>
      <c r="N131" s="116">
        <v>5</v>
      </c>
      <c r="O131" s="117">
        <v>8</v>
      </c>
      <c r="P131" s="118">
        <f>IF(SUM(Q131:R131)=0,"-",SUM(Q131:R131))</f>
        <v>1</v>
      </c>
      <c r="Q131" s="116">
        <v>0</v>
      </c>
      <c r="R131" s="121">
        <v>1</v>
      </c>
      <c r="S131" s="120">
        <f>IF(SUM(T131:U131)=0,"-",SUM(T131:U131))</f>
        <v>2</v>
      </c>
      <c r="T131" s="116">
        <v>0</v>
      </c>
      <c r="U131" s="119">
        <v>2</v>
      </c>
      <c r="V131" s="171"/>
    </row>
    <row r="132" spans="2:22" s="170" customFormat="1" ht="12.95" hidden="1" customHeight="1" collapsed="1">
      <c r="B132" s="95" t="s">
        <v>21</v>
      </c>
      <c r="C132" s="120">
        <f>SUM(C133:C139)</f>
        <v>7</v>
      </c>
      <c r="D132" s="116">
        <f>SUM(D133:D139)</f>
        <v>7</v>
      </c>
      <c r="E132" s="117">
        <f>SUM(E133:E139)</f>
        <v>0</v>
      </c>
      <c r="F132" s="120">
        <f>SUM(F133:F139)</f>
        <v>79</v>
      </c>
      <c r="G132" s="157">
        <f>SUM(G133:G139)</f>
        <v>71</v>
      </c>
      <c r="H132" s="116">
        <f t="shared" ref="H132:T132" si="70">SUM(H133:H139)</f>
        <v>0</v>
      </c>
      <c r="I132" s="117">
        <f t="shared" si="70"/>
        <v>8</v>
      </c>
      <c r="J132" s="120">
        <f t="shared" si="70"/>
        <v>2005</v>
      </c>
      <c r="K132" s="116">
        <f t="shared" si="70"/>
        <v>1037</v>
      </c>
      <c r="L132" s="157">
        <f t="shared" si="70"/>
        <v>968</v>
      </c>
      <c r="M132" s="94">
        <f t="shared" si="70"/>
        <v>121</v>
      </c>
      <c r="N132" s="116">
        <f t="shared" si="70"/>
        <v>43</v>
      </c>
      <c r="O132" s="117">
        <f t="shared" si="70"/>
        <v>78</v>
      </c>
      <c r="P132" s="118">
        <f t="shared" si="70"/>
        <v>5</v>
      </c>
      <c r="Q132" s="116">
        <f t="shared" si="70"/>
        <v>0</v>
      </c>
      <c r="R132" s="117">
        <f t="shared" si="70"/>
        <v>5</v>
      </c>
      <c r="S132" s="120">
        <f t="shared" si="70"/>
        <v>28</v>
      </c>
      <c r="T132" s="116">
        <f t="shared" si="70"/>
        <v>1</v>
      </c>
      <c r="U132" s="119">
        <f>SUM(U133:U139)</f>
        <v>27</v>
      </c>
      <c r="V132" s="171"/>
    </row>
    <row r="133" spans="2:22" s="170" customFormat="1" ht="18" hidden="1" customHeight="1" outlineLevel="1">
      <c r="B133" s="95" t="s">
        <v>35</v>
      </c>
      <c r="C133" s="120">
        <f t="shared" ref="C133:C139" si="71">IF(SUM(D133:E133)=0,"-",SUM(D133:E133))</f>
        <v>1</v>
      </c>
      <c r="D133" s="116">
        <v>1</v>
      </c>
      <c r="E133" s="118">
        <v>0</v>
      </c>
      <c r="F133" s="120">
        <f t="shared" ref="F133:F139" si="72">SUM(G133:I133)</f>
        <v>13</v>
      </c>
      <c r="G133" s="157">
        <v>12</v>
      </c>
      <c r="H133" s="116">
        <v>0</v>
      </c>
      <c r="I133" s="121">
        <v>1</v>
      </c>
      <c r="J133" s="120">
        <f t="shared" ref="J133:J139" si="73">IF(SUM(K133:L133)=0,"-",SUM(K133:L133))</f>
        <v>333</v>
      </c>
      <c r="K133" s="116">
        <v>171</v>
      </c>
      <c r="L133" s="157">
        <v>162</v>
      </c>
      <c r="M133" s="94">
        <f t="shared" ref="M133:M139" si="74">IF(SUM(N133:O133)=0,"-",SUM(N133:O133))</f>
        <v>19</v>
      </c>
      <c r="N133" s="116">
        <v>7</v>
      </c>
      <c r="O133" s="117">
        <v>12</v>
      </c>
      <c r="P133" s="118">
        <f t="shared" ref="P133:P139" si="75">IF(SUM(Q133:R133)=0,"-",SUM(Q133:R133))</f>
        <v>2</v>
      </c>
      <c r="Q133" s="116">
        <v>0</v>
      </c>
      <c r="R133" s="121">
        <v>2</v>
      </c>
      <c r="S133" s="120">
        <f t="shared" ref="S133:S139" si="76">IF(SUM(T133:U133)=0,"-",SUM(T133:U133))</f>
        <v>6</v>
      </c>
      <c r="T133" s="116">
        <v>0</v>
      </c>
      <c r="U133" s="119">
        <v>6</v>
      </c>
      <c r="V133" s="171"/>
    </row>
    <row r="134" spans="2:22" s="170" customFormat="1" ht="18" hidden="1" customHeight="1" outlineLevel="1">
      <c r="B134" s="95" t="s">
        <v>36</v>
      </c>
      <c r="C134" s="120">
        <f t="shared" si="71"/>
        <v>1</v>
      </c>
      <c r="D134" s="116">
        <v>1</v>
      </c>
      <c r="E134" s="118">
        <v>0</v>
      </c>
      <c r="F134" s="120">
        <f t="shared" si="72"/>
        <v>14</v>
      </c>
      <c r="G134" s="157">
        <v>12</v>
      </c>
      <c r="H134" s="116">
        <v>0</v>
      </c>
      <c r="I134" s="121">
        <v>2</v>
      </c>
      <c r="J134" s="120">
        <f t="shared" si="73"/>
        <v>338</v>
      </c>
      <c r="K134" s="116">
        <v>174</v>
      </c>
      <c r="L134" s="157">
        <v>164</v>
      </c>
      <c r="M134" s="94">
        <f t="shared" si="74"/>
        <v>22</v>
      </c>
      <c r="N134" s="116">
        <v>6</v>
      </c>
      <c r="O134" s="117">
        <v>16</v>
      </c>
      <c r="P134" s="118" t="str">
        <f t="shared" si="75"/>
        <v>-</v>
      </c>
      <c r="Q134" s="116">
        <v>0</v>
      </c>
      <c r="R134" s="121">
        <v>0</v>
      </c>
      <c r="S134" s="120">
        <f t="shared" si="76"/>
        <v>4</v>
      </c>
      <c r="T134" s="116">
        <v>0</v>
      </c>
      <c r="U134" s="119">
        <v>4</v>
      </c>
      <c r="V134" s="171"/>
    </row>
    <row r="135" spans="2:22" s="170" customFormat="1" ht="18" hidden="1" customHeight="1" outlineLevel="1">
      <c r="B135" s="95" t="s">
        <v>37</v>
      </c>
      <c r="C135" s="120">
        <f t="shared" si="71"/>
        <v>1</v>
      </c>
      <c r="D135" s="116">
        <v>1</v>
      </c>
      <c r="E135" s="118">
        <v>0</v>
      </c>
      <c r="F135" s="120">
        <f t="shared" si="72"/>
        <v>21</v>
      </c>
      <c r="G135" s="157">
        <v>18</v>
      </c>
      <c r="H135" s="116">
        <v>0</v>
      </c>
      <c r="I135" s="121">
        <v>3</v>
      </c>
      <c r="J135" s="120">
        <f t="shared" si="73"/>
        <v>544</v>
      </c>
      <c r="K135" s="116">
        <v>260</v>
      </c>
      <c r="L135" s="157">
        <v>284</v>
      </c>
      <c r="M135" s="94">
        <f t="shared" si="74"/>
        <v>32</v>
      </c>
      <c r="N135" s="116">
        <v>10</v>
      </c>
      <c r="O135" s="117">
        <v>22</v>
      </c>
      <c r="P135" s="118" t="str">
        <f t="shared" si="75"/>
        <v>-</v>
      </c>
      <c r="Q135" s="116">
        <v>0</v>
      </c>
      <c r="R135" s="121">
        <v>0</v>
      </c>
      <c r="S135" s="120">
        <f t="shared" si="76"/>
        <v>6</v>
      </c>
      <c r="T135" s="116">
        <v>0</v>
      </c>
      <c r="U135" s="119">
        <v>6</v>
      </c>
      <c r="V135" s="171"/>
    </row>
    <row r="136" spans="2:22" s="170" customFormat="1" ht="18" hidden="1" customHeight="1" outlineLevel="1">
      <c r="B136" s="95" t="s">
        <v>38</v>
      </c>
      <c r="C136" s="120">
        <f t="shared" si="71"/>
        <v>1</v>
      </c>
      <c r="D136" s="116">
        <v>1</v>
      </c>
      <c r="E136" s="118">
        <v>0</v>
      </c>
      <c r="F136" s="120">
        <f t="shared" si="72"/>
        <v>7</v>
      </c>
      <c r="G136" s="157">
        <v>6</v>
      </c>
      <c r="H136" s="116">
        <v>0</v>
      </c>
      <c r="I136" s="121">
        <v>1</v>
      </c>
      <c r="J136" s="120">
        <f t="shared" si="73"/>
        <v>144</v>
      </c>
      <c r="K136" s="116">
        <v>82</v>
      </c>
      <c r="L136" s="157">
        <v>62</v>
      </c>
      <c r="M136" s="94">
        <f t="shared" si="74"/>
        <v>11</v>
      </c>
      <c r="N136" s="116">
        <v>4</v>
      </c>
      <c r="O136" s="117">
        <v>7</v>
      </c>
      <c r="P136" s="118" t="str">
        <f t="shared" si="75"/>
        <v>-</v>
      </c>
      <c r="Q136" s="116">
        <v>0</v>
      </c>
      <c r="R136" s="121">
        <v>0</v>
      </c>
      <c r="S136" s="120">
        <f t="shared" si="76"/>
        <v>1</v>
      </c>
      <c r="T136" s="116">
        <v>0</v>
      </c>
      <c r="U136" s="119">
        <v>1</v>
      </c>
      <c r="V136" s="171"/>
    </row>
    <row r="137" spans="2:22" s="170" customFormat="1" ht="18" hidden="1" customHeight="1" outlineLevel="1">
      <c r="B137" s="95" t="s">
        <v>39</v>
      </c>
      <c r="C137" s="120">
        <f t="shared" si="71"/>
        <v>1</v>
      </c>
      <c r="D137" s="116">
        <v>1</v>
      </c>
      <c r="E137" s="118">
        <v>0</v>
      </c>
      <c r="F137" s="120">
        <f t="shared" si="72"/>
        <v>18</v>
      </c>
      <c r="G137" s="157">
        <v>17</v>
      </c>
      <c r="H137" s="116">
        <v>0</v>
      </c>
      <c r="I137" s="121">
        <v>1</v>
      </c>
      <c r="J137" s="120">
        <f t="shared" si="73"/>
        <v>499</v>
      </c>
      <c r="K137" s="116">
        <v>264</v>
      </c>
      <c r="L137" s="157">
        <v>235</v>
      </c>
      <c r="M137" s="94">
        <f t="shared" si="74"/>
        <v>27</v>
      </c>
      <c r="N137" s="116">
        <v>12</v>
      </c>
      <c r="O137" s="117">
        <v>15</v>
      </c>
      <c r="P137" s="118">
        <f t="shared" si="75"/>
        <v>2</v>
      </c>
      <c r="Q137" s="116">
        <v>0</v>
      </c>
      <c r="R137" s="121">
        <v>2</v>
      </c>
      <c r="S137" s="120">
        <f t="shared" si="76"/>
        <v>7</v>
      </c>
      <c r="T137" s="116">
        <v>0</v>
      </c>
      <c r="U137" s="119">
        <v>7</v>
      </c>
      <c r="V137" s="171"/>
    </row>
    <row r="138" spans="2:22" s="170" customFormat="1" ht="18" hidden="1" customHeight="1" outlineLevel="1">
      <c r="B138" s="95" t="s">
        <v>40</v>
      </c>
      <c r="C138" s="120">
        <f t="shared" si="71"/>
        <v>1</v>
      </c>
      <c r="D138" s="116">
        <v>1</v>
      </c>
      <c r="E138" s="118">
        <v>0</v>
      </c>
      <c r="F138" s="120">
        <f t="shared" si="72"/>
        <v>6</v>
      </c>
      <c r="G138" s="157">
        <v>6</v>
      </c>
      <c r="H138" s="116">
        <v>0</v>
      </c>
      <c r="I138" s="121">
        <v>0</v>
      </c>
      <c r="J138" s="120">
        <f t="shared" si="73"/>
        <v>147</v>
      </c>
      <c r="K138" s="116">
        <v>86</v>
      </c>
      <c r="L138" s="157">
        <v>61</v>
      </c>
      <c r="M138" s="94">
        <f t="shared" si="74"/>
        <v>10</v>
      </c>
      <c r="N138" s="116">
        <v>4</v>
      </c>
      <c r="O138" s="117">
        <v>6</v>
      </c>
      <c r="P138" s="118">
        <f t="shared" si="75"/>
        <v>1</v>
      </c>
      <c r="Q138" s="116">
        <v>0</v>
      </c>
      <c r="R138" s="121">
        <v>1</v>
      </c>
      <c r="S138" s="120">
        <f t="shared" si="76"/>
        <v>4</v>
      </c>
      <c r="T138" s="116">
        <v>1</v>
      </c>
      <c r="U138" s="119">
        <v>3</v>
      </c>
      <c r="V138" s="171"/>
    </row>
    <row r="139" spans="2:22" s="170" customFormat="1" ht="18" hidden="1" customHeight="1" outlineLevel="1">
      <c r="B139" s="95" t="s">
        <v>85</v>
      </c>
      <c r="C139" s="120">
        <f t="shared" si="71"/>
        <v>1</v>
      </c>
      <c r="D139" s="116">
        <v>1</v>
      </c>
      <c r="E139" s="118">
        <v>0</v>
      </c>
      <c r="F139" s="120">
        <f t="shared" si="72"/>
        <v>0</v>
      </c>
      <c r="G139" s="157">
        <v>0</v>
      </c>
      <c r="H139" s="116">
        <v>0</v>
      </c>
      <c r="I139" s="121">
        <v>0</v>
      </c>
      <c r="J139" s="120" t="str">
        <f t="shared" si="73"/>
        <v>-</v>
      </c>
      <c r="K139" s="116">
        <v>0</v>
      </c>
      <c r="L139" s="157">
        <v>0</v>
      </c>
      <c r="M139" s="94" t="str">
        <f t="shared" si="74"/>
        <v>-</v>
      </c>
      <c r="N139" s="116">
        <v>0</v>
      </c>
      <c r="O139" s="117">
        <v>0</v>
      </c>
      <c r="P139" s="118" t="str">
        <f t="shared" si="75"/>
        <v>-</v>
      </c>
      <c r="Q139" s="116">
        <v>0</v>
      </c>
      <c r="R139" s="121">
        <v>0</v>
      </c>
      <c r="S139" s="120" t="str">
        <f t="shared" si="76"/>
        <v>-</v>
      </c>
      <c r="T139" s="116">
        <v>0</v>
      </c>
      <c r="U139" s="119">
        <v>0</v>
      </c>
      <c r="V139" s="171"/>
    </row>
    <row r="140" spans="2:22" s="170" customFormat="1" ht="12.95" hidden="1" customHeight="1" collapsed="1">
      <c r="B140" s="95" t="s">
        <v>23</v>
      </c>
      <c r="C140" s="120">
        <f>SUM(C141:C144)</f>
        <v>4</v>
      </c>
      <c r="D140" s="116">
        <f t="shared" ref="D140:T140" si="77">SUM(D141:D144)</f>
        <v>4</v>
      </c>
      <c r="E140" s="117">
        <f t="shared" si="77"/>
        <v>0</v>
      </c>
      <c r="F140" s="120">
        <f t="shared" si="77"/>
        <v>63</v>
      </c>
      <c r="G140" s="157">
        <f t="shared" si="77"/>
        <v>56</v>
      </c>
      <c r="H140" s="116">
        <f t="shared" si="77"/>
        <v>0</v>
      </c>
      <c r="I140" s="117">
        <f t="shared" si="77"/>
        <v>7</v>
      </c>
      <c r="J140" s="120">
        <f t="shared" si="77"/>
        <v>1603</v>
      </c>
      <c r="K140" s="116">
        <f t="shared" si="77"/>
        <v>836</v>
      </c>
      <c r="L140" s="157">
        <f t="shared" si="77"/>
        <v>767</v>
      </c>
      <c r="M140" s="94">
        <f t="shared" si="77"/>
        <v>86</v>
      </c>
      <c r="N140" s="116">
        <f t="shared" si="77"/>
        <v>25</v>
      </c>
      <c r="O140" s="117">
        <f t="shared" si="77"/>
        <v>61</v>
      </c>
      <c r="P140" s="118">
        <f t="shared" si="77"/>
        <v>10</v>
      </c>
      <c r="Q140" s="116">
        <f t="shared" si="77"/>
        <v>0</v>
      </c>
      <c r="R140" s="117">
        <f t="shared" si="77"/>
        <v>10</v>
      </c>
      <c r="S140" s="120">
        <f t="shared" si="77"/>
        <v>6</v>
      </c>
      <c r="T140" s="116">
        <f t="shared" si="77"/>
        <v>0</v>
      </c>
      <c r="U140" s="119">
        <f>SUM(U141:U144)</f>
        <v>6</v>
      </c>
      <c r="V140" s="171"/>
    </row>
    <row r="141" spans="2:22" s="170" customFormat="1" ht="18" hidden="1" customHeight="1" outlineLevel="1">
      <c r="B141" s="95" t="s">
        <v>42</v>
      </c>
      <c r="C141" s="120">
        <f>IF(SUM(D141:E141)=0,"-",SUM(D141:E141))</f>
        <v>1</v>
      </c>
      <c r="D141" s="116">
        <v>1</v>
      </c>
      <c r="E141" s="118"/>
      <c r="F141" s="120">
        <f>SUM(G141:I141)</f>
        <v>22</v>
      </c>
      <c r="G141" s="157">
        <v>20</v>
      </c>
      <c r="H141" s="116">
        <v>0</v>
      </c>
      <c r="I141" s="121">
        <v>2</v>
      </c>
      <c r="J141" s="120">
        <f>IF(SUM(K141:L141)=0,"-",SUM(K141:L141))</f>
        <v>578</v>
      </c>
      <c r="K141" s="116">
        <v>295</v>
      </c>
      <c r="L141" s="157">
        <v>283</v>
      </c>
      <c r="M141" s="94">
        <f>IF(SUM(N141:O141)=0,"-",SUM(N141:O141))</f>
        <v>28</v>
      </c>
      <c r="N141" s="116">
        <v>9</v>
      </c>
      <c r="O141" s="117">
        <v>19</v>
      </c>
      <c r="P141" s="118">
        <f>IF(SUM(Q141:R141)=0,"-",SUM(Q141:R141))</f>
        <v>3</v>
      </c>
      <c r="Q141" s="116">
        <v>0</v>
      </c>
      <c r="R141" s="121">
        <v>3</v>
      </c>
      <c r="S141" s="120">
        <f>IF(SUM(T141:U141)=0,"-",SUM(T141:U141))</f>
        <v>2</v>
      </c>
      <c r="T141" s="116">
        <v>0</v>
      </c>
      <c r="U141" s="119">
        <v>2</v>
      </c>
      <c r="V141" s="171"/>
    </row>
    <row r="142" spans="2:22" s="170" customFormat="1" ht="18" hidden="1" customHeight="1" outlineLevel="1">
      <c r="B142" s="95" t="s">
        <v>43</v>
      </c>
      <c r="C142" s="120">
        <f>IF(SUM(D142:E142)=0,"-",SUM(D142:E142))</f>
        <v>1</v>
      </c>
      <c r="D142" s="116">
        <v>1</v>
      </c>
      <c r="E142" s="118">
        <v>0</v>
      </c>
      <c r="F142" s="120">
        <f>SUM(G142:I142)</f>
        <v>14</v>
      </c>
      <c r="G142" s="157">
        <v>12</v>
      </c>
      <c r="H142" s="116">
        <v>0</v>
      </c>
      <c r="I142" s="121">
        <v>2</v>
      </c>
      <c r="J142" s="120">
        <f>IF(SUM(K142:L142)=0,"-",SUM(K142:L142))</f>
        <v>370</v>
      </c>
      <c r="K142" s="116">
        <v>195</v>
      </c>
      <c r="L142" s="157">
        <v>175</v>
      </c>
      <c r="M142" s="94">
        <f>IF(SUM(N142:O142)=0,"-",SUM(N142:O142))</f>
        <v>20</v>
      </c>
      <c r="N142" s="116">
        <v>5</v>
      </c>
      <c r="O142" s="117">
        <v>15</v>
      </c>
      <c r="P142" s="118">
        <f>IF(SUM(Q142:R142)=0,"-",SUM(Q142:R142))</f>
        <v>2</v>
      </c>
      <c r="Q142" s="116">
        <v>0</v>
      </c>
      <c r="R142" s="121">
        <v>2</v>
      </c>
      <c r="S142" s="120">
        <f>IF(SUM(T142:U142)=0,"-",SUM(T142:U142))</f>
        <v>1</v>
      </c>
      <c r="T142" s="116">
        <v>0</v>
      </c>
      <c r="U142" s="119">
        <v>1</v>
      </c>
      <c r="V142" s="171"/>
    </row>
    <row r="143" spans="2:22" s="170" customFormat="1" ht="18" hidden="1" customHeight="1" outlineLevel="1">
      <c r="B143" s="95" t="s">
        <v>44</v>
      </c>
      <c r="C143" s="120">
        <f>IF(SUM(D143:E143)=0,"-",SUM(D143:E143))</f>
        <v>1</v>
      </c>
      <c r="D143" s="116">
        <v>1</v>
      </c>
      <c r="E143" s="118">
        <v>0</v>
      </c>
      <c r="F143" s="120">
        <f>SUM(G143:I143)</f>
        <v>13</v>
      </c>
      <c r="G143" s="157">
        <v>12</v>
      </c>
      <c r="H143" s="116">
        <v>0</v>
      </c>
      <c r="I143" s="121">
        <v>1</v>
      </c>
      <c r="J143" s="120">
        <f>IF(SUM(K143:L143)=0,"-",SUM(K143:L143))</f>
        <v>321</v>
      </c>
      <c r="K143" s="116">
        <v>171</v>
      </c>
      <c r="L143" s="157">
        <v>150</v>
      </c>
      <c r="M143" s="94">
        <f>IF(SUM(N143:O143)=0,"-",SUM(N143:O143))</f>
        <v>17</v>
      </c>
      <c r="N143" s="116">
        <v>6</v>
      </c>
      <c r="O143" s="117">
        <v>11</v>
      </c>
      <c r="P143" s="118">
        <f>IF(SUM(Q143:R143)=0,"-",SUM(Q143:R143))</f>
        <v>2</v>
      </c>
      <c r="Q143" s="116">
        <v>0</v>
      </c>
      <c r="R143" s="121">
        <v>2</v>
      </c>
      <c r="S143" s="120">
        <f>IF(SUM(T143:U143)=0,"-",SUM(T143:U143))</f>
        <v>2</v>
      </c>
      <c r="T143" s="116">
        <v>0</v>
      </c>
      <c r="U143" s="119">
        <v>2</v>
      </c>
      <c r="V143" s="171"/>
    </row>
    <row r="144" spans="2:22" s="170" customFormat="1" ht="18" hidden="1" customHeight="1" outlineLevel="1">
      <c r="B144" s="95" t="s">
        <v>45</v>
      </c>
      <c r="C144" s="120">
        <f>IF(SUM(D144:E144)=0,"-",SUM(D144:E144))</f>
        <v>1</v>
      </c>
      <c r="D144" s="116">
        <v>1</v>
      </c>
      <c r="E144" s="118">
        <v>0</v>
      </c>
      <c r="F144" s="120">
        <f>SUM(G144:I144)</f>
        <v>14</v>
      </c>
      <c r="G144" s="157">
        <v>12</v>
      </c>
      <c r="H144" s="116">
        <v>0</v>
      </c>
      <c r="I144" s="121">
        <v>2</v>
      </c>
      <c r="J144" s="120">
        <f>IF(SUM(K144:L144)=0,"-",SUM(K144:L144))</f>
        <v>334</v>
      </c>
      <c r="K144" s="116">
        <v>175</v>
      </c>
      <c r="L144" s="157">
        <v>159</v>
      </c>
      <c r="M144" s="94">
        <f>IF(SUM(N144:O144)=0,"-",SUM(N144:O144))</f>
        <v>21</v>
      </c>
      <c r="N144" s="116">
        <v>5</v>
      </c>
      <c r="O144" s="117">
        <v>16</v>
      </c>
      <c r="P144" s="118">
        <f>IF(SUM(Q144:R144)=0,"-",SUM(Q144:R144))</f>
        <v>3</v>
      </c>
      <c r="Q144" s="116">
        <v>0</v>
      </c>
      <c r="R144" s="121">
        <v>3</v>
      </c>
      <c r="S144" s="120">
        <f>IF(SUM(T144:U144)=0,"-",SUM(T144:U144))</f>
        <v>1</v>
      </c>
      <c r="T144" s="116">
        <v>0</v>
      </c>
      <c r="U144" s="119">
        <v>1</v>
      </c>
      <c r="V144" s="171"/>
    </row>
    <row r="145" spans="2:22" s="170" customFormat="1" ht="12.95" hidden="1" customHeight="1" collapsed="1">
      <c r="B145" s="95" t="s">
        <v>24</v>
      </c>
      <c r="C145" s="120">
        <f>SUM(C146:C149)</f>
        <v>4</v>
      </c>
      <c r="D145" s="116">
        <f t="shared" ref="D145:T145" si="78">SUM(D146:D149)</f>
        <v>4</v>
      </c>
      <c r="E145" s="117">
        <f t="shared" si="78"/>
        <v>0</v>
      </c>
      <c r="F145" s="120">
        <f t="shared" si="78"/>
        <v>35</v>
      </c>
      <c r="G145" s="157">
        <f t="shared" si="78"/>
        <v>31</v>
      </c>
      <c r="H145" s="116">
        <f t="shared" si="78"/>
        <v>0</v>
      </c>
      <c r="I145" s="117">
        <f t="shared" si="78"/>
        <v>4</v>
      </c>
      <c r="J145" s="120">
        <f t="shared" si="78"/>
        <v>793</v>
      </c>
      <c r="K145" s="116">
        <f t="shared" si="78"/>
        <v>412</v>
      </c>
      <c r="L145" s="157">
        <f t="shared" si="78"/>
        <v>381</v>
      </c>
      <c r="M145" s="94">
        <f t="shared" si="78"/>
        <v>59</v>
      </c>
      <c r="N145" s="116">
        <f t="shared" si="78"/>
        <v>22</v>
      </c>
      <c r="O145" s="117">
        <f t="shared" si="78"/>
        <v>37</v>
      </c>
      <c r="P145" s="118">
        <f t="shared" si="78"/>
        <v>0</v>
      </c>
      <c r="Q145" s="116">
        <f t="shared" si="78"/>
        <v>0</v>
      </c>
      <c r="R145" s="117">
        <f t="shared" si="78"/>
        <v>0</v>
      </c>
      <c r="S145" s="120">
        <f t="shared" si="78"/>
        <v>8</v>
      </c>
      <c r="T145" s="116">
        <f t="shared" si="78"/>
        <v>0</v>
      </c>
      <c r="U145" s="119">
        <f>SUM(U146:U149)</f>
        <v>8</v>
      </c>
      <c r="V145" s="171"/>
    </row>
    <row r="146" spans="2:22" s="170" customFormat="1" ht="15" hidden="1" customHeight="1" outlineLevel="1">
      <c r="B146" s="172" t="s">
        <v>46</v>
      </c>
      <c r="C146" s="120">
        <f>IF(SUM(D146:E146)=0,"-",SUM(D146:E146))</f>
        <v>1</v>
      </c>
      <c r="D146" s="116">
        <v>1</v>
      </c>
      <c r="E146" s="118">
        <v>0</v>
      </c>
      <c r="F146" s="120">
        <f>SUM(G146:I146)</f>
        <v>14</v>
      </c>
      <c r="G146" s="157">
        <v>12</v>
      </c>
      <c r="H146" s="116">
        <v>0</v>
      </c>
      <c r="I146" s="121">
        <v>2</v>
      </c>
      <c r="J146" s="120">
        <f>IF(SUM(K146:L146)=0,"-",SUM(K146:L146))</f>
        <v>389</v>
      </c>
      <c r="K146" s="116">
        <v>216</v>
      </c>
      <c r="L146" s="157">
        <v>173</v>
      </c>
      <c r="M146" s="94">
        <f>IF(SUM(N146:O146)=0,"-",SUM(N146:O146))</f>
        <v>22</v>
      </c>
      <c r="N146" s="116">
        <v>8</v>
      </c>
      <c r="O146" s="117">
        <v>14</v>
      </c>
      <c r="P146" s="118" t="str">
        <f>IF(SUM(Q146:R146)=0,"-",SUM(Q146:R146))</f>
        <v>-</v>
      </c>
      <c r="Q146" s="116">
        <v>0</v>
      </c>
      <c r="R146" s="121">
        <v>0</v>
      </c>
      <c r="S146" s="120">
        <f>IF(SUM(T146:U146)=0,"-",SUM(T146:U146))</f>
        <v>3</v>
      </c>
      <c r="T146" s="116">
        <v>0</v>
      </c>
      <c r="U146" s="119">
        <v>3</v>
      </c>
      <c r="V146" s="171"/>
    </row>
    <row r="147" spans="2:22" s="170" customFormat="1" ht="15" hidden="1" customHeight="1" outlineLevel="1">
      <c r="B147" s="172" t="s">
        <v>47</v>
      </c>
      <c r="C147" s="120">
        <f>IF(SUM(D147:E147)=0,"-",SUM(D147:E147))</f>
        <v>1</v>
      </c>
      <c r="D147" s="116">
        <v>1</v>
      </c>
      <c r="E147" s="118">
        <v>0</v>
      </c>
      <c r="F147" s="120">
        <f>SUM(G147:I147)</f>
        <v>8</v>
      </c>
      <c r="G147" s="157">
        <v>7</v>
      </c>
      <c r="H147" s="116">
        <v>0</v>
      </c>
      <c r="I147" s="121">
        <v>1</v>
      </c>
      <c r="J147" s="120">
        <f>IF(SUM(K147:L147)=0,"-",SUM(K147:L147))</f>
        <v>207</v>
      </c>
      <c r="K147" s="116">
        <v>97</v>
      </c>
      <c r="L147" s="157">
        <v>110</v>
      </c>
      <c r="M147" s="94">
        <f>IF(SUM(N147:O147)=0,"-",SUM(N147:O147))</f>
        <v>13</v>
      </c>
      <c r="N147" s="116">
        <v>5</v>
      </c>
      <c r="O147" s="117">
        <v>8</v>
      </c>
      <c r="P147" s="118" t="str">
        <f>IF(SUM(Q147:R147)=0,"-",SUM(Q147:R147))</f>
        <v>-</v>
      </c>
      <c r="Q147" s="116">
        <v>0</v>
      </c>
      <c r="R147" s="121">
        <v>0</v>
      </c>
      <c r="S147" s="120">
        <f>IF(SUM(T147:U147)=0,"-",SUM(T147:U147))</f>
        <v>2</v>
      </c>
      <c r="T147" s="116">
        <v>0</v>
      </c>
      <c r="U147" s="119">
        <v>2</v>
      </c>
      <c r="V147" s="171"/>
    </row>
    <row r="148" spans="2:22" s="170" customFormat="1" ht="15" hidden="1" customHeight="1" outlineLevel="1">
      <c r="B148" s="172" t="s">
        <v>48</v>
      </c>
      <c r="C148" s="120">
        <f>IF(SUM(D148:E148)=0,"-",SUM(D148:E148))</f>
        <v>1</v>
      </c>
      <c r="D148" s="116">
        <v>1</v>
      </c>
      <c r="E148" s="118">
        <v>0</v>
      </c>
      <c r="F148" s="120">
        <f>SUM(G148:I148)</f>
        <v>6</v>
      </c>
      <c r="G148" s="157">
        <v>6</v>
      </c>
      <c r="H148" s="116">
        <v>0</v>
      </c>
      <c r="I148" s="121">
        <v>0</v>
      </c>
      <c r="J148" s="120">
        <f>IF(SUM(K148:L148)=0,"-",SUM(K148:L148))</f>
        <v>122</v>
      </c>
      <c r="K148" s="116">
        <v>58</v>
      </c>
      <c r="L148" s="157">
        <v>64</v>
      </c>
      <c r="M148" s="94">
        <f>IF(SUM(N148:O148)=0,"-",SUM(N148:O148))</f>
        <v>11</v>
      </c>
      <c r="N148" s="116">
        <v>5</v>
      </c>
      <c r="O148" s="117">
        <v>6</v>
      </c>
      <c r="P148" s="118" t="str">
        <f>IF(SUM(Q148:R148)=0,"-",SUM(Q148:R148))</f>
        <v>-</v>
      </c>
      <c r="Q148" s="116">
        <v>0</v>
      </c>
      <c r="R148" s="121">
        <v>0</v>
      </c>
      <c r="S148" s="120">
        <f>IF(SUM(T148:U148)=0,"-",SUM(T148:U148))</f>
        <v>1</v>
      </c>
      <c r="T148" s="116">
        <v>0</v>
      </c>
      <c r="U148" s="119">
        <v>1</v>
      </c>
      <c r="V148" s="171"/>
    </row>
    <row r="149" spans="2:22" s="170" customFormat="1" ht="15" hidden="1" customHeight="1" outlineLevel="1">
      <c r="B149" s="173" t="s">
        <v>49</v>
      </c>
      <c r="C149" s="124">
        <f>IF(SUM(D149:E149)=0,"-",SUM(D149:E149))</f>
        <v>1</v>
      </c>
      <c r="D149" s="125">
        <v>1</v>
      </c>
      <c r="E149" s="129">
        <v>0</v>
      </c>
      <c r="F149" s="124">
        <f>SUM(G149:I149)</f>
        <v>7</v>
      </c>
      <c r="G149" s="158">
        <v>6</v>
      </c>
      <c r="H149" s="125">
        <v>0</v>
      </c>
      <c r="I149" s="130">
        <v>1</v>
      </c>
      <c r="J149" s="124">
        <f>IF(SUM(K149:L149)=0,"-",SUM(K149:L149))</f>
        <v>75</v>
      </c>
      <c r="K149" s="125">
        <v>41</v>
      </c>
      <c r="L149" s="158">
        <v>34</v>
      </c>
      <c r="M149" s="127">
        <f>IF(SUM(N149:O149)=0,"-",SUM(N149:O149))</f>
        <v>13</v>
      </c>
      <c r="N149" s="125">
        <v>4</v>
      </c>
      <c r="O149" s="126">
        <v>9</v>
      </c>
      <c r="P149" s="129" t="str">
        <f>IF(SUM(Q149:R149)=0,"-",SUM(Q149:R149))</f>
        <v>-</v>
      </c>
      <c r="Q149" s="125">
        <v>0</v>
      </c>
      <c r="R149" s="130">
        <v>0</v>
      </c>
      <c r="S149" s="124">
        <f>IF(SUM(T149:U149)=0,"-",SUM(T149:U149))</f>
        <v>2</v>
      </c>
      <c r="T149" s="125">
        <v>0</v>
      </c>
      <c r="U149" s="128">
        <v>2</v>
      </c>
      <c r="V149" s="171"/>
    </row>
    <row r="150" spans="2:22" ht="12.75" hidden="1" customHeight="1" collapsed="1">
      <c r="B150" s="160" t="s">
        <v>90</v>
      </c>
      <c r="C150" s="196">
        <f t="shared" ref="C150:U150" si="79">C151+C157+C164+C169</f>
        <v>19</v>
      </c>
      <c r="D150" s="162">
        <f t="shared" si="79"/>
        <v>19</v>
      </c>
      <c r="E150" s="162">
        <f t="shared" si="79"/>
        <v>0</v>
      </c>
      <c r="F150" s="196">
        <f t="shared" si="79"/>
        <v>228</v>
      </c>
      <c r="G150" s="162">
        <f t="shared" si="79"/>
        <v>203</v>
      </c>
      <c r="H150" s="167">
        <f t="shared" si="79"/>
        <v>0</v>
      </c>
      <c r="I150" s="163">
        <f t="shared" si="79"/>
        <v>25</v>
      </c>
      <c r="J150" s="165">
        <f t="shared" si="79"/>
        <v>5377</v>
      </c>
      <c r="K150" s="162">
        <f t="shared" si="79"/>
        <v>2798</v>
      </c>
      <c r="L150" s="162">
        <f t="shared" si="79"/>
        <v>2579</v>
      </c>
      <c r="M150" s="196">
        <f t="shared" si="79"/>
        <v>348</v>
      </c>
      <c r="N150" s="162">
        <f t="shared" si="79"/>
        <v>121</v>
      </c>
      <c r="O150" s="162">
        <f t="shared" si="79"/>
        <v>227</v>
      </c>
      <c r="P150" s="162">
        <f t="shared" si="79"/>
        <v>22</v>
      </c>
      <c r="Q150" s="162">
        <f t="shared" si="79"/>
        <v>5</v>
      </c>
      <c r="R150" s="163">
        <f t="shared" si="79"/>
        <v>17</v>
      </c>
      <c r="S150" s="196">
        <f t="shared" si="79"/>
        <v>54</v>
      </c>
      <c r="T150" s="162">
        <f t="shared" si="79"/>
        <v>2</v>
      </c>
      <c r="U150" s="163">
        <f t="shared" si="79"/>
        <v>52</v>
      </c>
      <c r="V150" s="168"/>
    </row>
    <row r="151" spans="2:22" s="170" customFormat="1" ht="12.75" hidden="1" customHeight="1">
      <c r="B151" s="95" t="s">
        <v>19</v>
      </c>
      <c r="C151" s="120">
        <f t="shared" ref="C151:C156" si="80">IF(SUM(D151:E151)=0,"-",SUM(D151:E151))</f>
        <v>5</v>
      </c>
      <c r="D151" s="116">
        <f>SUM(D152:D156)</f>
        <v>5</v>
      </c>
      <c r="E151" s="117">
        <f>SUM(E152:E156)</f>
        <v>0</v>
      </c>
      <c r="F151" s="120">
        <f t="shared" ref="F151:F156" si="81">SUM(G151:I151)</f>
        <v>50</v>
      </c>
      <c r="G151" s="116">
        <f>SUM(G152:G156)</f>
        <v>45</v>
      </c>
      <c r="H151" s="117">
        <f>SUM(H152:H156)</f>
        <v>0</v>
      </c>
      <c r="I151" s="116">
        <f>SUM(I152:I156)</f>
        <v>5</v>
      </c>
      <c r="J151" s="120">
        <f t="shared" ref="J151:J156" si="82">IF(SUM(K151:L151)=0,"-",SUM(K151:L151))</f>
        <v>1071</v>
      </c>
      <c r="K151" s="116">
        <f>SUM(K152:K156)</f>
        <v>513</v>
      </c>
      <c r="L151" s="117">
        <f>SUM(L152:L156)</f>
        <v>558</v>
      </c>
      <c r="M151" s="94">
        <f t="shared" ref="M151:M156" si="83">IF(SUM(N151:O151)=0,"-",SUM(N151:O151))</f>
        <v>77</v>
      </c>
      <c r="N151" s="116">
        <f t="shared" ref="N151:U151" si="84">SUM(N152:N156)</f>
        <v>28</v>
      </c>
      <c r="O151" s="117">
        <f t="shared" si="84"/>
        <v>49</v>
      </c>
      <c r="P151" s="118">
        <f t="shared" si="84"/>
        <v>4</v>
      </c>
      <c r="Q151" s="116">
        <f t="shared" si="84"/>
        <v>0</v>
      </c>
      <c r="R151" s="117">
        <f t="shared" si="84"/>
        <v>4</v>
      </c>
      <c r="S151" s="120">
        <f t="shared" si="84"/>
        <v>9</v>
      </c>
      <c r="T151" s="116">
        <f t="shared" si="84"/>
        <v>0</v>
      </c>
      <c r="U151" s="121">
        <f t="shared" si="84"/>
        <v>9</v>
      </c>
      <c r="V151" s="171"/>
    </row>
    <row r="152" spans="2:22" s="170" customFormat="1" ht="18" hidden="1" customHeight="1" outlineLevel="1">
      <c r="B152" s="95" t="s">
        <v>30</v>
      </c>
      <c r="C152" s="120">
        <f t="shared" si="80"/>
        <v>1</v>
      </c>
      <c r="D152" s="116">
        <v>1</v>
      </c>
      <c r="E152" s="118">
        <v>0</v>
      </c>
      <c r="F152" s="120">
        <f t="shared" si="81"/>
        <v>9</v>
      </c>
      <c r="G152" s="157">
        <v>8</v>
      </c>
      <c r="H152" s="116">
        <v>0</v>
      </c>
      <c r="I152" s="121">
        <v>1</v>
      </c>
      <c r="J152" s="120">
        <f t="shared" si="82"/>
        <v>211</v>
      </c>
      <c r="K152" s="116">
        <v>109</v>
      </c>
      <c r="L152" s="157">
        <v>102</v>
      </c>
      <c r="M152" s="94">
        <f t="shared" si="83"/>
        <v>15</v>
      </c>
      <c r="N152" s="116">
        <v>6</v>
      </c>
      <c r="O152" s="117">
        <v>9</v>
      </c>
      <c r="P152" s="118">
        <f>IF(SUM(Q152:R152)=0,"-",SUM(Q152:R152))</f>
        <v>2</v>
      </c>
      <c r="Q152" s="116">
        <v>0</v>
      </c>
      <c r="R152" s="121">
        <v>2</v>
      </c>
      <c r="S152" s="120">
        <f>IF(SUM(T152:U152)=0,"-",SUM(T152:U152))</f>
        <v>2</v>
      </c>
      <c r="T152" s="116">
        <v>0</v>
      </c>
      <c r="U152" s="119">
        <v>2</v>
      </c>
      <c r="V152" s="171"/>
    </row>
    <row r="153" spans="2:22" s="170" customFormat="1" ht="18" hidden="1" customHeight="1" outlineLevel="1">
      <c r="B153" s="95" t="s">
        <v>31</v>
      </c>
      <c r="C153" s="120">
        <f t="shared" si="80"/>
        <v>1</v>
      </c>
      <c r="D153" s="116">
        <v>1</v>
      </c>
      <c r="E153" s="118">
        <v>0</v>
      </c>
      <c r="F153" s="120">
        <f t="shared" si="81"/>
        <v>12</v>
      </c>
      <c r="G153" s="157">
        <v>11</v>
      </c>
      <c r="H153" s="116">
        <v>0</v>
      </c>
      <c r="I153" s="121">
        <v>1</v>
      </c>
      <c r="J153" s="120">
        <f t="shared" si="82"/>
        <v>246</v>
      </c>
      <c r="K153" s="116">
        <v>108</v>
      </c>
      <c r="L153" s="157">
        <v>138</v>
      </c>
      <c r="M153" s="94">
        <f t="shared" si="83"/>
        <v>18</v>
      </c>
      <c r="N153" s="116">
        <v>6</v>
      </c>
      <c r="O153" s="117">
        <v>12</v>
      </c>
      <c r="P153" s="118" t="str">
        <f>IF(SUM(Q153:R153)=0,"-",SUM(Q153:R153))</f>
        <v>-</v>
      </c>
      <c r="Q153" s="116">
        <v>0</v>
      </c>
      <c r="R153" s="121">
        <v>0</v>
      </c>
      <c r="S153" s="120">
        <f>IF(SUM(T153:U153)=0,"-",SUM(T153:U153))</f>
        <v>1</v>
      </c>
      <c r="T153" s="116">
        <v>0</v>
      </c>
      <c r="U153" s="119">
        <v>1</v>
      </c>
      <c r="V153" s="171"/>
    </row>
    <row r="154" spans="2:22" s="170" customFormat="1" ht="18" hidden="1" customHeight="1" outlineLevel="1">
      <c r="B154" s="95" t="s">
        <v>33</v>
      </c>
      <c r="C154" s="120">
        <f>IF(SUM(D154:E154)=0,"-",SUM(D154:E154))</f>
        <v>1</v>
      </c>
      <c r="D154" s="116">
        <v>1</v>
      </c>
      <c r="E154" s="118">
        <v>0</v>
      </c>
      <c r="F154" s="120">
        <f>SUM(G154:I154)</f>
        <v>12</v>
      </c>
      <c r="G154" s="157">
        <v>11</v>
      </c>
      <c r="H154" s="116">
        <v>0</v>
      </c>
      <c r="I154" s="121">
        <v>1</v>
      </c>
      <c r="J154" s="120">
        <f>IF(SUM(K154:L154)=0,"-",SUM(K154:L154))</f>
        <v>250</v>
      </c>
      <c r="K154" s="116">
        <v>123</v>
      </c>
      <c r="L154" s="157">
        <v>127</v>
      </c>
      <c r="M154" s="94">
        <f t="shared" si="83"/>
        <v>18</v>
      </c>
      <c r="N154" s="116">
        <v>7</v>
      </c>
      <c r="O154" s="117">
        <v>11</v>
      </c>
      <c r="P154" s="118" t="str">
        <f>IF(SUM(Q154:R154)=0,"-",SUM(Q154:R154))</f>
        <v>-</v>
      </c>
      <c r="Q154" s="116">
        <v>0</v>
      </c>
      <c r="R154" s="121">
        <v>0</v>
      </c>
      <c r="S154" s="120">
        <f>IF(SUM(T154:U154)=0,"-",SUM(T154:U154))</f>
        <v>2</v>
      </c>
      <c r="T154" s="116">
        <v>0</v>
      </c>
      <c r="U154" s="119">
        <v>2</v>
      </c>
      <c r="V154" s="171"/>
    </row>
    <row r="155" spans="2:22" s="170" customFormat="1" ht="18" hidden="1" customHeight="1" outlineLevel="1">
      <c r="B155" s="95" t="s">
        <v>32</v>
      </c>
      <c r="C155" s="120">
        <f t="shared" si="80"/>
        <v>1</v>
      </c>
      <c r="D155" s="116">
        <v>1</v>
      </c>
      <c r="E155" s="118">
        <v>0</v>
      </c>
      <c r="F155" s="120">
        <f t="shared" si="81"/>
        <v>9</v>
      </c>
      <c r="G155" s="157">
        <v>8</v>
      </c>
      <c r="H155" s="116">
        <v>0</v>
      </c>
      <c r="I155" s="121">
        <v>1</v>
      </c>
      <c r="J155" s="120">
        <f t="shared" si="82"/>
        <v>193</v>
      </c>
      <c r="K155" s="116">
        <v>88</v>
      </c>
      <c r="L155" s="157">
        <v>105</v>
      </c>
      <c r="M155" s="94">
        <f t="shared" si="83"/>
        <v>13</v>
      </c>
      <c r="N155" s="116">
        <v>5</v>
      </c>
      <c r="O155" s="117">
        <v>8</v>
      </c>
      <c r="P155" s="118">
        <f>IF(SUM(Q155:R155)=0,"-",SUM(Q155:R155))</f>
        <v>1</v>
      </c>
      <c r="Q155" s="116">
        <v>0</v>
      </c>
      <c r="R155" s="121">
        <v>1</v>
      </c>
      <c r="S155" s="120">
        <f>IF(SUM(T155:U155)=0,"-",SUM(T155:U155))</f>
        <v>2</v>
      </c>
      <c r="T155" s="116">
        <v>0</v>
      </c>
      <c r="U155" s="119">
        <v>2</v>
      </c>
      <c r="V155" s="171"/>
    </row>
    <row r="156" spans="2:22" s="170" customFormat="1" ht="18" hidden="1" customHeight="1" outlineLevel="1">
      <c r="B156" s="95" t="s">
        <v>34</v>
      </c>
      <c r="C156" s="120">
        <f t="shared" si="80"/>
        <v>1</v>
      </c>
      <c r="D156" s="116">
        <v>1</v>
      </c>
      <c r="E156" s="118">
        <v>0</v>
      </c>
      <c r="F156" s="120">
        <f t="shared" si="81"/>
        <v>8</v>
      </c>
      <c r="G156" s="157">
        <v>7</v>
      </c>
      <c r="H156" s="116">
        <v>0</v>
      </c>
      <c r="I156" s="121">
        <v>1</v>
      </c>
      <c r="J156" s="120">
        <f t="shared" si="82"/>
        <v>171</v>
      </c>
      <c r="K156" s="116">
        <v>85</v>
      </c>
      <c r="L156" s="157">
        <v>86</v>
      </c>
      <c r="M156" s="94">
        <f t="shared" si="83"/>
        <v>13</v>
      </c>
      <c r="N156" s="116">
        <v>4</v>
      </c>
      <c r="O156" s="117">
        <v>9</v>
      </c>
      <c r="P156" s="118">
        <f>IF(SUM(Q156:R156)=0,"-",SUM(Q156:R156))</f>
        <v>1</v>
      </c>
      <c r="Q156" s="116">
        <v>0</v>
      </c>
      <c r="R156" s="121">
        <v>1</v>
      </c>
      <c r="S156" s="120">
        <f>IF(SUM(T156:U156)=0,"-",SUM(T156:U156))</f>
        <v>2</v>
      </c>
      <c r="T156" s="116">
        <v>0</v>
      </c>
      <c r="U156" s="119">
        <v>2</v>
      </c>
      <c r="V156" s="171"/>
    </row>
    <row r="157" spans="2:22" s="170" customFormat="1" ht="12.75" hidden="1" customHeight="1" collapsed="1">
      <c r="B157" s="95" t="s">
        <v>21</v>
      </c>
      <c r="C157" s="120">
        <f t="shared" ref="C157:U157" si="85">SUM(C158:C163)</f>
        <v>6</v>
      </c>
      <c r="D157" s="116">
        <f t="shared" si="85"/>
        <v>6</v>
      </c>
      <c r="E157" s="117">
        <f t="shared" si="85"/>
        <v>0</v>
      </c>
      <c r="F157" s="120">
        <f t="shared" si="85"/>
        <v>81</v>
      </c>
      <c r="G157" s="157">
        <f t="shared" si="85"/>
        <v>72</v>
      </c>
      <c r="H157" s="116">
        <f t="shared" si="85"/>
        <v>0</v>
      </c>
      <c r="I157" s="117">
        <f t="shared" si="85"/>
        <v>9</v>
      </c>
      <c r="J157" s="120">
        <f t="shared" si="85"/>
        <v>1957</v>
      </c>
      <c r="K157" s="116">
        <f t="shared" si="85"/>
        <v>1057</v>
      </c>
      <c r="L157" s="157">
        <f t="shared" si="85"/>
        <v>900</v>
      </c>
      <c r="M157" s="94">
        <f t="shared" si="85"/>
        <v>121</v>
      </c>
      <c r="N157" s="116">
        <f t="shared" si="85"/>
        <v>46</v>
      </c>
      <c r="O157" s="117">
        <f t="shared" si="85"/>
        <v>75</v>
      </c>
      <c r="P157" s="118">
        <f t="shared" si="85"/>
        <v>7</v>
      </c>
      <c r="Q157" s="116">
        <f t="shared" si="85"/>
        <v>2</v>
      </c>
      <c r="R157" s="117">
        <f t="shared" si="85"/>
        <v>5</v>
      </c>
      <c r="S157" s="120">
        <f t="shared" si="85"/>
        <v>29</v>
      </c>
      <c r="T157" s="116">
        <f t="shared" si="85"/>
        <v>1</v>
      </c>
      <c r="U157" s="119">
        <f t="shared" si="85"/>
        <v>28</v>
      </c>
      <c r="V157" s="171"/>
    </row>
    <row r="158" spans="2:22" s="170" customFormat="1" ht="18" hidden="1" customHeight="1" outlineLevel="1">
      <c r="B158" s="95" t="s">
        <v>35</v>
      </c>
      <c r="C158" s="120">
        <f t="shared" ref="C158:C163" si="86">IF(SUM(D158:E158)=0,"-",SUM(D158:E158))</f>
        <v>1</v>
      </c>
      <c r="D158" s="116">
        <v>1</v>
      </c>
      <c r="E158" s="118">
        <v>0</v>
      </c>
      <c r="F158" s="120">
        <f t="shared" ref="F158:F163" si="87">SUM(G158:I158)</f>
        <v>14</v>
      </c>
      <c r="G158" s="157">
        <v>12</v>
      </c>
      <c r="H158" s="116">
        <v>0</v>
      </c>
      <c r="I158" s="121">
        <v>2</v>
      </c>
      <c r="J158" s="120">
        <f t="shared" ref="J158:J163" si="88">IF(SUM(K158:L158)=0,"-",SUM(K158:L158))</f>
        <v>332</v>
      </c>
      <c r="K158" s="116">
        <v>175</v>
      </c>
      <c r="L158" s="157">
        <v>157</v>
      </c>
      <c r="M158" s="94">
        <f t="shared" ref="M158:M163" si="89">IF(SUM(N158:O158)=0,"-",SUM(N158:O158))</f>
        <v>20</v>
      </c>
      <c r="N158" s="116">
        <v>8</v>
      </c>
      <c r="O158" s="117">
        <v>12</v>
      </c>
      <c r="P158" s="118">
        <f t="shared" ref="P158:P163" si="90">IF(SUM(Q158:R158)=0,"-",SUM(Q158:R158))</f>
        <v>3</v>
      </c>
      <c r="Q158" s="116">
        <v>1</v>
      </c>
      <c r="R158" s="121">
        <v>2</v>
      </c>
      <c r="S158" s="120">
        <f t="shared" ref="S158:S163" si="91">IF(SUM(T158:U158)=0,"-",SUM(T158:U158))</f>
        <v>6</v>
      </c>
      <c r="T158" s="116">
        <v>0</v>
      </c>
      <c r="U158" s="119">
        <v>6</v>
      </c>
      <c r="V158" s="171"/>
    </row>
    <row r="159" spans="2:22" s="170" customFormat="1" ht="18" hidden="1" customHeight="1" outlineLevel="1">
      <c r="B159" s="95" t="s">
        <v>36</v>
      </c>
      <c r="C159" s="120">
        <f t="shared" si="86"/>
        <v>1</v>
      </c>
      <c r="D159" s="116">
        <v>1</v>
      </c>
      <c r="E159" s="118">
        <v>0</v>
      </c>
      <c r="F159" s="120">
        <f t="shared" si="87"/>
        <v>14</v>
      </c>
      <c r="G159" s="157">
        <v>12</v>
      </c>
      <c r="H159" s="116">
        <v>0</v>
      </c>
      <c r="I159" s="121">
        <v>2</v>
      </c>
      <c r="J159" s="120">
        <f t="shared" si="88"/>
        <v>351</v>
      </c>
      <c r="K159" s="116">
        <v>184</v>
      </c>
      <c r="L159" s="157">
        <v>167</v>
      </c>
      <c r="M159" s="94">
        <f t="shared" si="89"/>
        <v>21</v>
      </c>
      <c r="N159" s="116">
        <v>7</v>
      </c>
      <c r="O159" s="117">
        <v>14</v>
      </c>
      <c r="P159" s="118">
        <f t="shared" si="90"/>
        <v>1</v>
      </c>
      <c r="Q159" s="116">
        <v>0</v>
      </c>
      <c r="R159" s="121">
        <v>1</v>
      </c>
      <c r="S159" s="120">
        <f t="shared" si="91"/>
        <v>4</v>
      </c>
      <c r="T159" s="116">
        <v>0</v>
      </c>
      <c r="U159" s="119">
        <v>4</v>
      </c>
      <c r="V159" s="171"/>
    </row>
    <row r="160" spans="2:22" s="170" customFormat="1" ht="18" hidden="1" customHeight="1" outlineLevel="1">
      <c r="B160" s="95" t="s">
        <v>37</v>
      </c>
      <c r="C160" s="120">
        <f t="shared" si="86"/>
        <v>1</v>
      </c>
      <c r="D160" s="116">
        <v>1</v>
      </c>
      <c r="E160" s="118">
        <v>0</v>
      </c>
      <c r="F160" s="120">
        <f t="shared" si="87"/>
        <v>20</v>
      </c>
      <c r="G160" s="157">
        <v>18</v>
      </c>
      <c r="H160" s="116">
        <v>0</v>
      </c>
      <c r="I160" s="121">
        <v>2</v>
      </c>
      <c r="J160" s="120">
        <f t="shared" si="88"/>
        <v>510</v>
      </c>
      <c r="K160" s="116">
        <v>262</v>
      </c>
      <c r="L160" s="157">
        <v>248</v>
      </c>
      <c r="M160" s="94">
        <f t="shared" si="89"/>
        <v>31</v>
      </c>
      <c r="N160" s="116">
        <v>10</v>
      </c>
      <c r="O160" s="117">
        <v>21</v>
      </c>
      <c r="P160" s="118" t="str">
        <f t="shared" si="90"/>
        <v>-</v>
      </c>
      <c r="Q160" s="116">
        <v>0</v>
      </c>
      <c r="R160" s="121">
        <v>0</v>
      </c>
      <c r="S160" s="120">
        <f t="shared" si="91"/>
        <v>7</v>
      </c>
      <c r="T160" s="116">
        <v>0</v>
      </c>
      <c r="U160" s="119">
        <v>7</v>
      </c>
      <c r="V160" s="171"/>
    </row>
    <row r="161" spans="2:22" s="170" customFormat="1" ht="18" hidden="1" customHeight="1" outlineLevel="1">
      <c r="B161" s="95" t="s">
        <v>38</v>
      </c>
      <c r="C161" s="120">
        <f t="shared" si="86"/>
        <v>1</v>
      </c>
      <c r="D161" s="116">
        <v>1</v>
      </c>
      <c r="E161" s="118">
        <v>0</v>
      </c>
      <c r="F161" s="120">
        <f t="shared" si="87"/>
        <v>7</v>
      </c>
      <c r="G161" s="157">
        <v>6</v>
      </c>
      <c r="H161" s="116">
        <v>0</v>
      </c>
      <c r="I161" s="121">
        <v>1</v>
      </c>
      <c r="J161" s="120">
        <f t="shared" si="88"/>
        <v>137</v>
      </c>
      <c r="K161" s="116">
        <v>82</v>
      </c>
      <c r="L161" s="157">
        <v>55</v>
      </c>
      <c r="M161" s="94">
        <f t="shared" si="89"/>
        <v>12</v>
      </c>
      <c r="N161" s="116">
        <v>6</v>
      </c>
      <c r="O161" s="117">
        <v>6</v>
      </c>
      <c r="P161" s="118">
        <f t="shared" si="90"/>
        <v>1</v>
      </c>
      <c r="Q161" s="116">
        <v>1</v>
      </c>
      <c r="R161" s="121">
        <v>0</v>
      </c>
      <c r="S161" s="120">
        <f t="shared" si="91"/>
        <v>1</v>
      </c>
      <c r="T161" s="116">
        <v>0</v>
      </c>
      <c r="U161" s="119">
        <v>1</v>
      </c>
      <c r="V161" s="171"/>
    </row>
    <row r="162" spans="2:22" s="170" customFormat="1" ht="18" hidden="1" customHeight="1" outlineLevel="1">
      <c r="B162" s="95" t="s">
        <v>39</v>
      </c>
      <c r="C162" s="120">
        <f t="shared" si="86"/>
        <v>1</v>
      </c>
      <c r="D162" s="116">
        <v>1</v>
      </c>
      <c r="E162" s="118">
        <v>0</v>
      </c>
      <c r="F162" s="120">
        <f t="shared" si="87"/>
        <v>20</v>
      </c>
      <c r="G162" s="157">
        <v>18</v>
      </c>
      <c r="H162" s="116">
        <v>0</v>
      </c>
      <c r="I162" s="121">
        <v>2</v>
      </c>
      <c r="J162" s="120">
        <f t="shared" si="88"/>
        <v>489</v>
      </c>
      <c r="K162" s="116">
        <v>278</v>
      </c>
      <c r="L162" s="157">
        <v>211</v>
      </c>
      <c r="M162" s="94">
        <f t="shared" si="89"/>
        <v>26</v>
      </c>
      <c r="N162" s="116">
        <v>11</v>
      </c>
      <c r="O162" s="117">
        <v>15</v>
      </c>
      <c r="P162" s="118">
        <f t="shared" si="90"/>
        <v>1</v>
      </c>
      <c r="Q162" s="116">
        <v>0</v>
      </c>
      <c r="R162" s="121">
        <v>1</v>
      </c>
      <c r="S162" s="120">
        <f t="shared" si="91"/>
        <v>7</v>
      </c>
      <c r="T162" s="116">
        <v>0</v>
      </c>
      <c r="U162" s="119">
        <v>7</v>
      </c>
      <c r="V162" s="171"/>
    </row>
    <row r="163" spans="2:22" s="170" customFormat="1" ht="18" hidden="1" customHeight="1" outlineLevel="1">
      <c r="B163" s="95" t="s">
        <v>40</v>
      </c>
      <c r="C163" s="120">
        <f t="shared" si="86"/>
        <v>1</v>
      </c>
      <c r="D163" s="116">
        <v>1</v>
      </c>
      <c r="E163" s="118">
        <v>0</v>
      </c>
      <c r="F163" s="120">
        <f t="shared" si="87"/>
        <v>6</v>
      </c>
      <c r="G163" s="157">
        <v>6</v>
      </c>
      <c r="H163" s="116">
        <v>0</v>
      </c>
      <c r="I163" s="121">
        <v>0</v>
      </c>
      <c r="J163" s="120">
        <f t="shared" si="88"/>
        <v>138</v>
      </c>
      <c r="K163" s="116">
        <v>76</v>
      </c>
      <c r="L163" s="157">
        <v>62</v>
      </c>
      <c r="M163" s="94">
        <f t="shared" si="89"/>
        <v>11</v>
      </c>
      <c r="N163" s="116">
        <v>4</v>
      </c>
      <c r="O163" s="117">
        <v>7</v>
      </c>
      <c r="P163" s="118">
        <f t="shared" si="90"/>
        <v>1</v>
      </c>
      <c r="Q163" s="116">
        <v>0</v>
      </c>
      <c r="R163" s="121">
        <v>1</v>
      </c>
      <c r="S163" s="120">
        <f t="shared" si="91"/>
        <v>4</v>
      </c>
      <c r="T163" s="116">
        <v>1</v>
      </c>
      <c r="U163" s="119">
        <v>3</v>
      </c>
      <c r="V163" s="171"/>
    </row>
    <row r="164" spans="2:22" s="170" customFormat="1" ht="12.75" hidden="1" customHeight="1" collapsed="1">
      <c r="B164" s="95" t="s">
        <v>23</v>
      </c>
      <c r="C164" s="120">
        <f>SUM(C165:C168)</f>
        <v>4</v>
      </c>
      <c r="D164" s="116">
        <f t="shared" ref="D164:T164" si="92">SUM(D165:D168)</f>
        <v>4</v>
      </c>
      <c r="E164" s="117">
        <f t="shared" si="92"/>
        <v>0</v>
      </c>
      <c r="F164" s="120">
        <f t="shared" si="92"/>
        <v>62</v>
      </c>
      <c r="G164" s="157">
        <f t="shared" si="92"/>
        <v>55</v>
      </c>
      <c r="H164" s="116">
        <f t="shared" si="92"/>
        <v>0</v>
      </c>
      <c r="I164" s="117">
        <f t="shared" si="92"/>
        <v>7</v>
      </c>
      <c r="J164" s="120">
        <f t="shared" si="92"/>
        <v>1553</v>
      </c>
      <c r="K164" s="116">
        <f t="shared" si="92"/>
        <v>820</v>
      </c>
      <c r="L164" s="157">
        <f t="shared" si="92"/>
        <v>733</v>
      </c>
      <c r="M164" s="94">
        <f t="shared" si="92"/>
        <v>87</v>
      </c>
      <c r="N164" s="116">
        <f t="shared" si="92"/>
        <v>25</v>
      </c>
      <c r="O164" s="117">
        <f t="shared" si="92"/>
        <v>62</v>
      </c>
      <c r="P164" s="118">
        <f t="shared" si="92"/>
        <v>6</v>
      </c>
      <c r="Q164" s="116">
        <f t="shared" si="92"/>
        <v>1</v>
      </c>
      <c r="R164" s="117">
        <f t="shared" si="92"/>
        <v>5</v>
      </c>
      <c r="S164" s="120">
        <f t="shared" si="92"/>
        <v>7</v>
      </c>
      <c r="T164" s="116">
        <f t="shared" si="92"/>
        <v>1</v>
      </c>
      <c r="U164" s="119">
        <f>SUM(U165:U168)</f>
        <v>6</v>
      </c>
      <c r="V164" s="171"/>
    </row>
    <row r="165" spans="2:22" s="170" customFormat="1" ht="18" hidden="1" customHeight="1" outlineLevel="1">
      <c r="B165" s="95" t="s">
        <v>42</v>
      </c>
      <c r="C165" s="120">
        <f>IF(SUM(D165:E165)=0,"-",SUM(D165:E165))</f>
        <v>1</v>
      </c>
      <c r="D165" s="116">
        <v>1</v>
      </c>
      <c r="E165" s="118">
        <v>0</v>
      </c>
      <c r="F165" s="120">
        <f>SUM(G165:I165)</f>
        <v>21</v>
      </c>
      <c r="G165" s="157">
        <v>19</v>
      </c>
      <c r="H165" s="116">
        <v>0</v>
      </c>
      <c r="I165" s="121">
        <v>2</v>
      </c>
      <c r="J165" s="120">
        <f>IF(SUM(K165:L165)=0,"-",SUM(K165:L165))</f>
        <v>560</v>
      </c>
      <c r="K165" s="116">
        <v>280</v>
      </c>
      <c r="L165" s="157">
        <v>280</v>
      </c>
      <c r="M165" s="94">
        <f>IF(SUM(N165:O165)=0,"-",SUM(N165:O165))</f>
        <v>29</v>
      </c>
      <c r="N165" s="116">
        <v>8</v>
      </c>
      <c r="O165" s="117">
        <v>21</v>
      </c>
      <c r="P165" s="118">
        <f>IF(SUM(Q165:R165)=0,"-",SUM(Q165:R165))</f>
        <v>2</v>
      </c>
      <c r="Q165" s="116">
        <v>0</v>
      </c>
      <c r="R165" s="121">
        <v>2</v>
      </c>
      <c r="S165" s="120">
        <f>IF(SUM(T165:U165)=0,"-",SUM(T165:U165))</f>
        <v>2</v>
      </c>
      <c r="T165" s="116">
        <v>0</v>
      </c>
      <c r="U165" s="119">
        <v>2</v>
      </c>
      <c r="V165" s="171"/>
    </row>
    <row r="166" spans="2:22" s="170" customFormat="1" ht="18" hidden="1" customHeight="1" outlineLevel="1">
      <c r="B166" s="95" t="s">
        <v>43</v>
      </c>
      <c r="C166" s="120">
        <f>IF(SUM(D166:E166)=0,"-",SUM(D166:E166))</f>
        <v>1</v>
      </c>
      <c r="D166" s="116">
        <v>1</v>
      </c>
      <c r="E166" s="118">
        <v>0</v>
      </c>
      <c r="F166" s="120">
        <f>SUM(G166:I166)</f>
        <v>14</v>
      </c>
      <c r="G166" s="157">
        <v>12</v>
      </c>
      <c r="H166" s="116">
        <v>0</v>
      </c>
      <c r="I166" s="121">
        <v>2</v>
      </c>
      <c r="J166" s="120">
        <f>IF(SUM(K166:L166)=0,"-",SUM(K166:L166))</f>
        <v>362</v>
      </c>
      <c r="K166" s="116">
        <v>191</v>
      </c>
      <c r="L166" s="157">
        <v>171</v>
      </c>
      <c r="M166" s="94">
        <f>IF(SUM(N166:O166)=0,"-",SUM(N166:O166))</f>
        <v>20</v>
      </c>
      <c r="N166" s="116">
        <v>4</v>
      </c>
      <c r="O166" s="117">
        <v>16</v>
      </c>
      <c r="P166" s="118">
        <f>IF(SUM(Q166:R166)=0,"-",SUM(Q166:R166))</f>
        <v>2</v>
      </c>
      <c r="Q166" s="116">
        <v>0</v>
      </c>
      <c r="R166" s="121">
        <v>2</v>
      </c>
      <c r="S166" s="120">
        <f>IF(SUM(T166:U166)=0,"-",SUM(T166:U166))</f>
        <v>1</v>
      </c>
      <c r="T166" s="116">
        <v>0</v>
      </c>
      <c r="U166" s="119">
        <v>1</v>
      </c>
      <c r="V166" s="171"/>
    </row>
    <row r="167" spans="2:22" s="170" customFormat="1" ht="18" hidden="1" customHeight="1" outlineLevel="1">
      <c r="B167" s="95" t="s">
        <v>44</v>
      </c>
      <c r="C167" s="120">
        <f>IF(SUM(D167:E167)=0,"-",SUM(D167:E167))</f>
        <v>1</v>
      </c>
      <c r="D167" s="116">
        <v>1</v>
      </c>
      <c r="E167" s="118">
        <v>0</v>
      </c>
      <c r="F167" s="120">
        <f>SUM(G167:I167)</f>
        <v>13</v>
      </c>
      <c r="G167" s="157">
        <v>12</v>
      </c>
      <c r="H167" s="116">
        <v>0</v>
      </c>
      <c r="I167" s="121">
        <v>1</v>
      </c>
      <c r="J167" s="120">
        <f>IF(SUM(K167:L167)=0,"-",SUM(K167:L167))</f>
        <v>311</v>
      </c>
      <c r="K167" s="116">
        <v>175</v>
      </c>
      <c r="L167" s="157">
        <v>136</v>
      </c>
      <c r="M167" s="94">
        <f>IF(SUM(N167:O167)=0,"-",SUM(N167:O167))</f>
        <v>17</v>
      </c>
      <c r="N167" s="116">
        <v>5</v>
      </c>
      <c r="O167" s="117">
        <v>12</v>
      </c>
      <c r="P167" s="118">
        <f>IF(SUM(Q167:R167)=0,"-",SUM(Q167:R167))</f>
        <v>2</v>
      </c>
      <c r="Q167" s="116">
        <v>1</v>
      </c>
      <c r="R167" s="121">
        <v>1</v>
      </c>
      <c r="S167" s="120">
        <f>IF(SUM(T167:U167)=0,"-",SUM(T167:U167))</f>
        <v>2</v>
      </c>
      <c r="T167" s="116">
        <v>1</v>
      </c>
      <c r="U167" s="119">
        <v>1</v>
      </c>
      <c r="V167" s="171"/>
    </row>
    <row r="168" spans="2:22" s="170" customFormat="1" ht="18" hidden="1" customHeight="1" outlineLevel="1">
      <c r="B168" s="95" t="s">
        <v>45</v>
      </c>
      <c r="C168" s="120">
        <f>IF(SUM(D168:E168)=0,"-",SUM(D168:E168))</f>
        <v>1</v>
      </c>
      <c r="D168" s="116">
        <v>1</v>
      </c>
      <c r="E168" s="118">
        <v>0</v>
      </c>
      <c r="F168" s="120">
        <f>SUM(G168:I168)</f>
        <v>14</v>
      </c>
      <c r="G168" s="157">
        <v>12</v>
      </c>
      <c r="H168" s="116">
        <v>0</v>
      </c>
      <c r="I168" s="121">
        <v>2</v>
      </c>
      <c r="J168" s="120">
        <f>IF(SUM(K168:L168)=0,"-",SUM(K168:L168))</f>
        <v>320</v>
      </c>
      <c r="K168" s="116">
        <v>174</v>
      </c>
      <c r="L168" s="157">
        <v>146</v>
      </c>
      <c r="M168" s="94">
        <f>IF(SUM(N168:O168)=0,"-",SUM(N168:O168))</f>
        <v>21</v>
      </c>
      <c r="N168" s="116">
        <v>8</v>
      </c>
      <c r="O168" s="117">
        <v>13</v>
      </c>
      <c r="P168" s="118" t="str">
        <f>IF(SUM(Q168:R168)=0,"-",SUM(Q168:R168))</f>
        <v>-</v>
      </c>
      <c r="Q168" s="116">
        <v>0</v>
      </c>
      <c r="R168" s="121">
        <v>0</v>
      </c>
      <c r="S168" s="120">
        <f>IF(SUM(T168:U168)=0,"-",SUM(T168:U168))</f>
        <v>2</v>
      </c>
      <c r="T168" s="116">
        <v>0</v>
      </c>
      <c r="U168" s="119">
        <v>2</v>
      </c>
      <c r="V168" s="171"/>
    </row>
    <row r="169" spans="2:22" s="170" customFormat="1" ht="12.75" hidden="1" customHeight="1" collapsed="1">
      <c r="B169" s="95" t="s">
        <v>24</v>
      </c>
      <c r="C169" s="120">
        <f>SUM(C170:C173)</f>
        <v>4</v>
      </c>
      <c r="D169" s="116">
        <f t="shared" ref="D169:T169" si="93">SUM(D170:D173)</f>
        <v>4</v>
      </c>
      <c r="E169" s="117">
        <f t="shared" si="93"/>
        <v>0</v>
      </c>
      <c r="F169" s="120">
        <f t="shared" si="93"/>
        <v>35</v>
      </c>
      <c r="G169" s="157">
        <f t="shared" si="93"/>
        <v>31</v>
      </c>
      <c r="H169" s="116">
        <f t="shared" si="93"/>
        <v>0</v>
      </c>
      <c r="I169" s="117">
        <f t="shared" si="93"/>
        <v>4</v>
      </c>
      <c r="J169" s="120">
        <f t="shared" si="93"/>
        <v>796</v>
      </c>
      <c r="K169" s="116">
        <f t="shared" si="93"/>
        <v>408</v>
      </c>
      <c r="L169" s="157">
        <f t="shared" si="93"/>
        <v>388</v>
      </c>
      <c r="M169" s="94">
        <f t="shared" si="93"/>
        <v>63</v>
      </c>
      <c r="N169" s="116">
        <f t="shared" si="93"/>
        <v>22</v>
      </c>
      <c r="O169" s="117">
        <f t="shared" si="93"/>
        <v>41</v>
      </c>
      <c r="P169" s="118">
        <f t="shared" si="93"/>
        <v>5</v>
      </c>
      <c r="Q169" s="116">
        <f t="shared" si="93"/>
        <v>2</v>
      </c>
      <c r="R169" s="117">
        <f t="shared" si="93"/>
        <v>3</v>
      </c>
      <c r="S169" s="120">
        <f t="shared" si="93"/>
        <v>9</v>
      </c>
      <c r="T169" s="116">
        <f t="shared" si="93"/>
        <v>0</v>
      </c>
      <c r="U169" s="119">
        <f>SUM(U170:U173)</f>
        <v>9</v>
      </c>
      <c r="V169" s="171"/>
    </row>
    <row r="170" spans="2:22" s="170" customFormat="1" ht="15" hidden="1" customHeight="1" outlineLevel="1">
      <c r="B170" s="172" t="s">
        <v>46</v>
      </c>
      <c r="C170" s="120">
        <f>IF(SUM(D170:E170)=0,"-",SUM(D170:E170))</f>
        <v>1</v>
      </c>
      <c r="D170" s="116">
        <v>1</v>
      </c>
      <c r="E170" s="118">
        <v>0</v>
      </c>
      <c r="F170" s="120">
        <f>SUM(G170:I170)</f>
        <v>15</v>
      </c>
      <c r="G170" s="157">
        <v>13</v>
      </c>
      <c r="H170" s="116">
        <v>0</v>
      </c>
      <c r="I170" s="121">
        <v>2</v>
      </c>
      <c r="J170" s="120">
        <f>IF(SUM(K170:L170)=0,"-",SUM(K170:L170))</f>
        <v>412</v>
      </c>
      <c r="K170" s="116">
        <v>227</v>
      </c>
      <c r="L170" s="157">
        <v>185</v>
      </c>
      <c r="M170" s="94">
        <f>IF(SUM(N170:O170)=0,"-",SUM(N170:O170))</f>
        <v>27</v>
      </c>
      <c r="N170" s="116">
        <v>8</v>
      </c>
      <c r="O170" s="117">
        <v>19</v>
      </c>
      <c r="P170" s="118">
        <f>IF(SUM(Q170:R170)=0,"-",SUM(Q170:R170))</f>
        <v>1</v>
      </c>
      <c r="Q170" s="116">
        <v>0</v>
      </c>
      <c r="R170" s="121">
        <v>1</v>
      </c>
      <c r="S170" s="120">
        <f>IF(SUM(T170:U170)=0,"-",SUM(T170:U170))</f>
        <v>3</v>
      </c>
      <c r="T170" s="116">
        <v>0</v>
      </c>
      <c r="U170" s="119">
        <v>3</v>
      </c>
      <c r="V170" s="171"/>
    </row>
    <row r="171" spans="2:22" s="170" customFormat="1" ht="15" hidden="1" customHeight="1" outlineLevel="1">
      <c r="B171" s="172" t="s">
        <v>47</v>
      </c>
      <c r="C171" s="120">
        <f>IF(SUM(D171:E171)=0,"-",SUM(D171:E171))</f>
        <v>1</v>
      </c>
      <c r="D171" s="116">
        <v>1</v>
      </c>
      <c r="E171" s="118">
        <v>0</v>
      </c>
      <c r="F171" s="120">
        <f>SUM(G171:I171)</f>
        <v>7</v>
      </c>
      <c r="G171" s="157">
        <v>6</v>
      </c>
      <c r="H171" s="116">
        <v>0</v>
      </c>
      <c r="I171" s="121">
        <v>1</v>
      </c>
      <c r="J171" s="120">
        <f>IF(SUM(K171:L171)=0,"-",SUM(K171:L171))</f>
        <v>187</v>
      </c>
      <c r="K171" s="116">
        <v>86</v>
      </c>
      <c r="L171" s="157">
        <v>101</v>
      </c>
      <c r="M171" s="94">
        <f>IF(SUM(N171:O171)=0,"-",SUM(N171:O171))</f>
        <v>14</v>
      </c>
      <c r="N171" s="116">
        <v>4</v>
      </c>
      <c r="O171" s="117">
        <v>10</v>
      </c>
      <c r="P171" s="118">
        <f>IF(SUM(Q171:R171)=0,"-",SUM(Q171:R171))</f>
        <v>2</v>
      </c>
      <c r="Q171" s="116">
        <v>1</v>
      </c>
      <c r="R171" s="121">
        <v>1</v>
      </c>
      <c r="S171" s="120">
        <f>IF(SUM(T171:U171)=0,"-",SUM(T171:U171))</f>
        <v>2</v>
      </c>
      <c r="T171" s="116">
        <v>0</v>
      </c>
      <c r="U171" s="119">
        <v>2</v>
      </c>
      <c r="V171" s="171"/>
    </row>
    <row r="172" spans="2:22" s="170" customFormat="1" ht="15" hidden="1" customHeight="1" outlineLevel="1">
      <c r="B172" s="172" t="s">
        <v>48</v>
      </c>
      <c r="C172" s="120">
        <f>IF(SUM(D172:E172)=0,"-",SUM(D172:E172))</f>
        <v>1</v>
      </c>
      <c r="D172" s="116">
        <v>1</v>
      </c>
      <c r="E172" s="118">
        <v>0</v>
      </c>
      <c r="F172" s="120">
        <f>SUM(G172:I172)</f>
        <v>6</v>
      </c>
      <c r="G172" s="157">
        <v>6</v>
      </c>
      <c r="H172" s="116">
        <v>0</v>
      </c>
      <c r="I172" s="121">
        <v>0</v>
      </c>
      <c r="J172" s="120">
        <f>IF(SUM(K172:L172)=0,"-",SUM(K172:L172))</f>
        <v>127</v>
      </c>
      <c r="K172" s="116">
        <v>56</v>
      </c>
      <c r="L172" s="157">
        <v>71</v>
      </c>
      <c r="M172" s="94">
        <f>IF(SUM(N172:O172)=0,"-",SUM(N172:O172))</f>
        <v>10</v>
      </c>
      <c r="N172" s="116">
        <v>5</v>
      </c>
      <c r="O172" s="117">
        <v>5</v>
      </c>
      <c r="P172" s="118">
        <f>IF(SUM(Q172:R172)=0,"-",SUM(Q172:R172))</f>
        <v>1</v>
      </c>
      <c r="Q172" s="116">
        <v>0</v>
      </c>
      <c r="R172" s="121">
        <v>1</v>
      </c>
      <c r="S172" s="120">
        <f>IF(SUM(T172:U172)=0,"-",SUM(T172:U172))</f>
        <v>2</v>
      </c>
      <c r="T172" s="116">
        <v>0</v>
      </c>
      <c r="U172" s="119">
        <v>2</v>
      </c>
      <c r="V172" s="171"/>
    </row>
    <row r="173" spans="2:22" s="170" customFormat="1" ht="15" hidden="1" customHeight="1" outlineLevel="1">
      <c r="B173" s="173" t="s">
        <v>49</v>
      </c>
      <c r="C173" s="124">
        <f>IF(SUM(D173:E173)=0,"-",SUM(D173:E173))</f>
        <v>1</v>
      </c>
      <c r="D173" s="125">
        <v>1</v>
      </c>
      <c r="E173" s="129">
        <v>0</v>
      </c>
      <c r="F173" s="124">
        <f>SUM(G173:I173)</f>
        <v>7</v>
      </c>
      <c r="G173" s="158">
        <v>6</v>
      </c>
      <c r="H173" s="125">
        <v>0</v>
      </c>
      <c r="I173" s="130">
        <v>1</v>
      </c>
      <c r="J173" s="124">
        <f>IF(SUM(K173:L173)=0,"-",SUM(K173:L173))</f>
        <v>70</v>
      </c>
      <c r="K173" s="125">
        <v>39</v>
      </c>
      <c r="L173" s="158">
        <v>31</v>
      </c>
      <c r="M173" s="127">
        <f>IF(SUM(N173:O173)=0,"-",SUM(N173:O173))</f>
        <v>12</v>
      </c>
      <c r="N173" s="125">
        <v>5</v>
      </c>
      <c r="O173" s="126">
        <v>7</v>
      </c>
      <c r="P173" s="129">
        <f>IF(SUM(Q173:R173)=0,"-",SUM(Q173:R173))</f>
        <v>1</v>
      </c>
      <c r="Q173" s="125">
        <v>1</v>
      </c>
      <c r="R173" s="130">
        <v>0</v>
      </c>
      <c r="S173" s="124">
        <f>IF(SUM(T173:U173)=0,"-",SUM(T173:U173))</f>
        <v>2</v>
      </c>
      <c r="T173" s="125">
        <v>0</v>
      </c>
      <c r="U173" s="128">
        <v>2</v>
      </c>
      <c r="V173" s="171"/>
    </row>
    <row r="174" spans="2:22" s="170" customFormat="1" ht="18" hidden="1" customHeight="1" collapsed="1">
      <c r="B174" s="174" t="s">
        <v>91</v>
      </c>
      <c r="C174" s="175">
        <f t="shared" ref="C174:U174" si="94">C175+C181+C188+C193</f>
        <v>19</v>
      </c>
      <c r="D174" s="167">
        <f t="shared" si="94"/>
        <v>19</v>
      </c>
      <c r="E174" s="163">
        <f t="shared" si="94"/>
        <v>0</v>
      </c>
      <c r="F174" s="175">
        <f t="shared" si="94"/>
        <v>230</v>
      </c>
      <c r="G174" s="167">
        <f t="shared" si="94"/>
        <v>202</v>
      </c>
      <c r="H174" s="167">
        <f t="shared" si="94"/>
        <v>0</v>
      </c>
      <c r="I174" s="163">
        <f t="shared" si="94"/>
        <v>28</v>
      </c>
      <c r="J174" s="175">
        <f t="shared" si="94"/>
        <v>5387</v>
      </c>
      <c r="K174" s="167">
        <f t="shared" si="94"/>
        <v>2798</v>
      </c>
      <c r="L174" s="163">
        <f t="shared" si="94"/>
        <v>2589</v>
      </c>
      <c r="M174" s="175">
        <f t="shared" si="94"/>
        <v>347</v>
      </c>
      <c r="N174" s="167">
        <f t="shared" si="94"/>
        <v>121</v>
      </c>
      <c r="O174" s="167">
        <f t="shared" si="94"/>
        <v>226</v>
      </c>
      <c r="P174" s="167">
        <f t="shared" si="94"/>
        <v>15</v>
      </c>
      <c r="Q174" s="167">
        <f t="shared" si="94"/>
        <v>5</v>
      </c>
      <c r="R174" s="163">
        <f t="shared" si="94"/>
        <v>10</v>
      </c>
      <c r="S174" s="175">
        <f t="shared" si="94"/>
        <v>55</v>
      </c>
      <c r="T174" s="167">
        <f t="shared" si="94"/>
        <v>2</v>
      </c>
      <c r="U174" s="163">
        <f t="shared" si="94"/>
        <v>53</v>
      </c>
      <c r="V174" s="171"/>
    </row>
    <row r="175" spans="2:22" s="170" customFormat="1" ht="15" hidden="1" customHeight="1">
      <c r="B175" s="95" t="s">
        <v>19</v>
      </c>
      <c r="C175" s="94">
        <f t="shared" ref="C175:C180" si="95">IF(SUM(D175:E175)=0,"-",SUM(D175:E175))</f>
        <v>5</v>
      </c>
      <c r="D175" s="116">
        <f>SUM(D176:D180)</f>
        <v>5</v>
      </c>
      <c r="E175" s="119">
        <f>SUM(E176:E180)</f>
        <v>0</v>
      </c>
      <c r="F175" s="94">
        <f t="shared" ref="F175:F180" si="96">SUM(G175:I175)</f>
        <v>51</v>
      </c>
      <c r="G175" s="116">
        <f>SUM(G176:G180)</f>
        <v>45</v>
      </c>
      <c r="H175" s="116">
        <f>SUM(H176:H180)</f>
        <v>0</v>
      </c>
      <c r="I175" s="119">
        <f>SUM(I176:I180)</f>
        <v>6</v>
      </c>
      <c r="J175" s="94">
        <f t="shared" ref="J175:J180" si="97">IF(SUM(K175:L175)=0,"-",SUM(K175:L175))</f>
        <v>1063</v>
      </c>
      <c r="K175" s="116">
        <f>SUM(K176:K180)</f>
        <v>520</v>
      </c>
      <c r="L175" s="119">
        <f>SUM(L176:L180)</f>
        <v>543</v>
      </c>
      <c r="M175" s="94">
        <f t="shared" ref="M175:M180" si="98">IF(SUM(N175:O175)=0,"-",SUM(N175:O175))</f>
        <v>76</v>
      </c>
      <c r="N175" s="116">
        <f t="shared" ref="N175:U175" si="99">SUM(N176:N180)</f>
        <v>28</v>
      </c>
      <c r="O175" s="116">
        <f t="shared" si="99"/>
        <v>48</v>
      </c>
      <c r="P175" s="116">
        <f t="shared" si="99"/>
        <v>4</v>
      </c>
      <c r="Q175" s="116">
        <f t="shared" si="99"/>
        <v>0</v>
      </c>
      <c r="R175" s="119">
        <f t="shared" si="99"/>
        <v>4</v>
      </c>
      <c r="S175" s="94">
        <f t="shared" si="99"/>
        <v>10</v>
      </c>
      <c r="T175" s="116">
        <f t="shared" si="99"/>
        <v>0</v>
      </c>
      <c r="U175" s="119">
        <f t="shared" si="99"/>
        <v>10</v>
      </c>
      <c r="V175" s="171"/>
    </row>
    <row r="176" spans="2:22" s="170" customFormat="1" ht="15" hidden="1" customHeight="1" outlineLevel="1">
      <c r="B176" s="95" t="s">
        <v>30</v>
      </c>
      <c r="C176" s="94">
        <f t="shared" si="95"/>
        <v>1</v>
      </c>
      <c r="D176" s="116">
        <v>1</v>
      </c>
      <c r="E176" s="119"/>
      <c r="F176" s="94">
        <f t="shared" si="96"/>
        <v>8</v>
      </c>
      <c r="G176" s="116">
        <v>7</v>
      </c>
      <c r="H176" s="116"/>
      <c r="I176" s="119">
        <v>1</v>
      </c>
      <c r="J176" s="94">
        <f t="shared" si="97"/>
        <v>197</v>
      </c>
      <c r="K176" s="116">
        <v>98</v>
      </c>
      <c r="L176" s="119">
        <v>99</v>
      </c>
      <c r="M176" s="94">
        <f t="shared" si="98"/>
        <v>13</v>
      </c>
      <c r="N176" s="116">
        <v>6</v>
      </c>
      <c r="O176" s="116">
        <v>7</v>
      </c>
      <c r="P176" s="116">
        <f>IF(SUM(Q176:R176)=0,"-",SUM(Q176:R176))</f>
        <v>1</v>
      </c>
      <c r="Q176" s="116">
        <v>0</v>
      </c>
      <c r="R176" s="119">
        <v>1</v>
      </c>
      <c r="S176" s="94">
        <f>IF(SUM(T176:U176)=0,"-",SUM(T176:U176))</f>
        <v>2</v>
      </c>
      <c r="T176" s="116">
        <v>0</v>
      </c>
      <c r="U176" s="119">
        <v>2</v>
      </c>
      <c r="V176" s="171"/>
    </row>
    <row r="177" spans="2:22" s="170" customFormat="1" ht="15" hidden="1" customHeight="1" outlineLevel="1">
      <c r="B177" s="95" t="s">
        <v>31</v>
      </c>
      <c r="C177" s="94">
        <f t="shared" si="95"/>
        <v>1</v>
      </c>
      <c r="D177" s="116">
        <v>1</v>
      </c>
      <c r="E177" s="119"/>
      <c r="F177" s="94">
        <f t="shared" si="96"/>
        <v>13</v>
      </c>
      <c r="G177" s="116">
        <v>12</v>
      </c>
      <c r="H177" s="116"/>
      <c r="I177" s="119">
        <v>1</v>
      </c>
      <c r="J177" s="94">
        <f t="shared" si="97"/>
        <v>250</v>
      </c>
      <c r="K177" s="116">
        <v>117</v>
      </c>
      <c r="L177" s="119">
        <v>133</v>
      </c>
      <c r="M177" s="94">
        <f t="shared" si="98"/>
        <v>20</v>
      </c>
      <c r="N177" s="116">
        <v>7</v>
      </c>
      <c r="O177" s="116">
        <v>13</v>
      </c>
      <c r="P177" s="116" t="str">
        <f>IF(SUM(Q177:R177)=0,"-",SUM(Q177:R177))</f>
        <v>-</v>
      </c>
      <c r="Q177" s="116"/>
      <c r="R177" s="119"/>
      <c r="S177" s="94">
        <f>IF(SUM(T177:U177)=0,"-",SUM(T177:U177))</f>
        <v>1</v>
      </c>
      <c r="T177" s="116">
        <v>0</v>
      </c>
      <c r="U177" s="119">
        <v>1</v>
      </c>
      <c r="V177" s="171"/>
    </row>
    <row r="178" spans="2:22" s="170" customFormat="1" ht="15" hidden="1" customHeight="1" outlineLevel="1">
      <c r="B178" s="95" t="s">
        <v>33</v>
      </c>
      <c r="C178" s="94">
        <f t="shared" si="95"/>
        <v>1</v>
      </c>
      <c r="D178" s="116">
        <v>1</v>
      </c>
      <c r="E178" s="119"/>
      <c r="F178" s="94">
        <f t="shared" si="96"/>
        <v>13</v>
      </c>
      <c r="G178" s="116">
        <v>11</v>
      </c>
      <c r="H178" s="116"/>
      <c r="I178" s="119">
        <v>2</v>
      </c>
      <c r="J178" s="94">
        <f t="shared" si="97"/>
        <v>251</v>
      </c>
      <c r="K178" s="116">
        <v>129</v>
      </c>
      <c r="L178" s="119">
        <v>122</v>
      </c>
      <c r="M178" s="94">
        <f t="shared" si="98"/>
        <v>18</v>
      </c>
      <c r="N178" s="116">
        <v>6</v>
      </c>
      <c r="O178" s="116">
        <v>12</v>
      </c>
      <c r="P178" s="116">
        <f>IF(SUM(Q178:R178)=0,"-",SUM(Q178:R178))</f>
        <v>1</v>
      </c>
      <c r="Q178" s="116">
        <v>0</v>
      </c>
      <c r="R178" s="119">
        <v>1</v>
      </c>
      <c r="S178" s="94">
        <f>IF(SUM(T178:U178)=0,"-",SUM(T178:U178))</f>
        <v>2</v>
      </c>
      <c r="T178" s="116">
        <v>0</v>
      </c>
      <c r="U178" s="119">
        <v>2</v>
      </c>
      <c r="V178" s="171"/>
    </row>
    <row r="179" spans="2:22" s="170" customFormat="1" ht="15" hidden="1" customHeight="1" outlineLevel="1">
      <c r="B179" s="95" t="s">
        <v>32</v>
      </c>
      <c r="C179" s="94">
        <f t="shared" si="95"/>
        <v>1</v>
      </c>
      <c r="D179" s="116">
        <v>1</v>
      </c>
      <c r="E179" s="119"/>
      <c r="F179" s="94">
        <f t="shared" si="96"/>
        <v>10</v>
      </c>
      <c r="G179" s="116">
        <v>9</v>
      </c>
      <c r="H179" s="116"/>
      <c r="I179" s="119">
        <v>1</v>
      </c>
      <c r="J179" s="94">
        <f t="shared" si="97"/>
        <v>200</v>
      </c>
      <c r="K179" s="116">
        <v>91</v>
      </c>
      <c r="L179" s="119">
        <v>109</v>
      </c>
      <c r="M179" s="94">
        <f t="shared" si="98"/>
        <v>14</v>
      </c>
      <c r="N179" s="116">
        <v>4</v>
      </c>
      <c r="O179" s="116">
        <v>10</v>
      </c>
      <c r="P179" s="116">
        <f>IF(SUM(Q179:R179)=0,"-",SUM(Q179:R179))</f>
        <v>1</v>
      </c>
      <c r="Q179" s="116">
        <v>0</v>
      </c>
      <c r="R179" s="119">
        <v>1</v>
      </c>
      <c r="S179" s="94">
        <f>IF(SUM(T179:U179)=0,"-",SUM(T179:U179))</f>
        <v>2</v>
      </c>
      <c r="T179" s="116">
        <v>0</v>
      </c>
      <c r="U179" s="119">
        <v>2</v>
      </c>
      <c r="V179" s="171"/>
    </row>
    <row r="180" spans="2:22" s="170" customFormat="1" ht="15" hidden="1" customHeight="1" outlineLevel="1">
      <c r="B180" s="95" t="s">
        <v>34</v>
      </c>
      <c r="C180" s="94">
        <f t="shared" si="95"/>
        <v>1</v>
      </c>
      <c r="D180" s="116">
        <v>1</v>
      </c>
      <c r="E180" s="119"/>
      <c r="F180" s="94">
        <f t="shared" si="96"/>
        <v>7</v>
      </c>
      <c r="G180" s="116">
        <v>6</v>
      </c>
      <c r="H180" s="116"/>
      <c r="I180" s="119">
        <v>1</v>
      </c>
      <c r="J180" s="94">
        <f t="shared" si="97"/>
        <v>165</v>
      </c>
      <c r="K180" s="116">
        <v>85</v>
      </c>
      <c r="L180" s="119">
        <v>80</v>
      </c>
      <c r="M180" s="94">
        <f t="shared" si="98"/>
        <v>11</v>
      </c>
      <c r="N180" s="116">
        <v>5</v>
      </c>
      <c r="O180" s="116">
        <v>6</v>
      </c>
      <c r="P180" s="116">
        <f>IF(SUM(Q180:R180)=0,"-",SUM(Q180:R180))</f>
        <v>1</v>
      </c>
      <c r="Q180" s="116">
        <v>0</v>
      </c>
      <c r="R180" s="119">
        <v>1</v>
      </c>
      <c r="S180" s="94">
        <f>IF(SUM(T180:U180)=0,"-",SUM(T180:U180))</f>
        <v>3</v>
      </c>
      <c r="T180" s="116">
        <v>0</v>
      </c>
      <c r="U180" s="119">
        <v>3</v>
      </c>
      <c r="V180" s="171"/>
    </row>
    <row r="181" spans="2:22" s="170" customFormat="1" ht="15" hidden="1" customHeight="1" collapsed="1">
      <c r="B181" s="95" t="s">
        <v>21</v>
      </c>
      <c r="C181" s="94">
        <f t="shared" ref="C181:U181" si="100">SUM(C182:C187)</f>
        <v>6</v>
      </c>
      <c r="D181" s="116">
        <f t="shared" si="100"/>
        <v>6</v>
      </c>
      <c r="E181" s="119">
        <f t="shared" si="100"/>
        <v>0</v>
      </c>
      <c r="F181" s="94">
        <f t="shared" si="100"/>
        <v>81</v>
      </c>
      <c r="G181" s="116">
        <f t="shared" si="100"/>
        <v>72</v>
      </c>
      <c r="H181" s="116">
        <f t="shared" si="100"/>
        <v>0</v>
      </c>
      <c r="I181" s="119">
        <f t="shared" si="100"/>
        <v>9</v>
      </c>
      <c r="J181" s="94">
        <f t="shared" si="100"/>
        <v>1946</v>
      </c>
      <c r="K181" s="116">
        <f t="shared" si="100"/>
        <v>1046</v>
      </c>
      <c r="L181" s="119">
        <f t="shared" si="100"/>
        <v>900</v>
      </c>
      <c r="M181" s="94">
        <f t="shared" si="100"/>
        <v>121</v>
      </c>
      <c r="N181" s="116">
        <f t="shared" si="100"/>
        <v>46</v>
      </c>
      <c r="O181" s="116">
        <f t="shared" si="100"/>
        <v>75</v>
      </c>
      <c r="P181" s="116">
        <f t="shared" si="100"/>
        <v>7</v>
      </c>
      <c r="Q181" s="116">
        <f t="shared" si="100"/>
        <v>4</v>
      </c>
      <c r="R181" s="119">
        <f t="shared" si="100"/>
        <v>3</v>
      </c>
      <c r="S181" s="94">
        <f t="shared" si="100"/>
        <v>29</v>
      </c>
      <c r="T181" s="116">
        <f t="shared" si="100"/>
        <v>1</v>
      </c>
      <c r="U181" s="119">
        <f t="shared" si="100"/>
        <v>28</v>
      </c>
      <c r="V181" s="171"/>
    </row>
    <row r="182" spans="2:22" s="170" customFormat="1" ht="15" hidden="1" customHeight="1" outlineLevel="1">
      <c r="B182" s="95" t="s">
        <v>35</v>
      </c>
      <c r="C182" s="94">
        <f t="shared" ref="C182:C187" si="101">IF(SUM(D182:E182)=0,"-",SUM(D182:E182))</f>
        <v>1</v>
      </c>
      <c r="D182" s="116">
        <v>1</v>
      </c>
      <c r="E182" s="119"/>
      <c r="F182" s="94">
        <f t="shared" ref="F182:F187" si="102">SUM(G182:I182)</f>
        <v>14</v>
      </c>
      <c r="G182" s="116">
        <v>12</v>
      </c>
      <c r="H182" s="116"/>
      <c r="I182" s="119">
        <v>2</v>
      </c>
      <c r="J182" s="94">
        <f t="shared" ref="J182:J187" si="103">IF(SUM(K182:L182)=0,"-",SUM(K182:L182))</f>
        <v>326</v>
      </c>
      <c r="K182" s="116">
        <v>174</v>
      </c>
      <c r="L182" s="119">
        <v>152</v>
      </c>
      <c r="M182" s="94">
        <f t="shared" ref="M182:M187" si="104">IF(SUM(N182:O182)=0,"-",SUM(N182:O182))</f>
        <v>20</v>
      </c>
      <c r="N182" s="116">
        <v>8</v>
      </c>
      <c r="O182" s="116">
        <v>12</v>
      </c>
      <c r="P182" s="116">
        <f t="shared" ref="P182:P187" si="105">IF(SUM(Q182:R182)=0,"-",SUM(Q182:R182))</f>
        <v>1</v>
      </c>
      <c r="Q182" s="116">
        <v>1</v>
      </c>
      <c r="R182" s="119">
        <v>0</v>
      </c>
      <c r="S182" s="94">
        <f t="shared" ref="S182:S187" si="106">IF(SUM(T182:U182)=0,"-",SUM(T182:U182))</f>
        <v>6</v>
      </c>
      <c r="T182" s="116">
        <v>0</v>
      </c>
      <c r="U182" s="119">
        <v>6</v>
      </c>
      <c r="V182" s="171"/>
    </row>
    <row r="183" spans="2:22" s="170" customFormat="1" ht="15" hidden="1" customHeight="1" outlineLevel="1">
      <c r="B183" s="95" t="s">
        <v>36</v>
      </c>
      <c r="C183" s="94">
        <f t="shared" si="101"/>
        <v>1</v>
      </c>
      <c r="D183" s="116">
        <v>1</v>
      </c>
      <c r="E183" s="119"/>
      <c r="F183" s="94">
        <f t="shared" si="102"/>
        <v>14</v>
      </c>
      <c r="G183" s="116">
        <v>12</v>
      </c>
      <c r="H183" s="116"/>
      <c r="I183" s="119">
        <v>2</v>
      </c>
      <c r="J183" s="94">
        <f t="shared" si="103"/>
        <v>345</v>
      </c>
      <c r="K183" s="116">
        <v>178</v>
      </c>
      <c r="L183" s="119">
        <v>167</v>
      </c>
      <c r="M183" s="94">
        <f t="shared" si="104"/>
        <v>21</v>
      </c>
      <c r="N183" s="116">
        <v>8</v>
      </c>
      <c r="O183" s="116">
        <v>13</v>
      </c>
      <c r="P183" s="116">
        <f t="shared" si="105"/>
        <v>2</v>
      </c>
      <c r="Q183" s="116">
        <v>0</v>
      </c>
      <c r="R183" s="119">
        <v>2</v>
      </c>
      <c r="S183" s="94">
        <f t="shared" si="106"/>
        <v>4</v>
      </c>
      <c r="T183" s="116">
        <v>0</v>
      </c>
      <c r="U183" s="119">
        <v>4</v>
      </c>
      <c r="V183" s="171"/>
    </row>
    <row r="184" spans="2:22" s="170" customFormat="1" ht="15" hidden="1" customHeight="1" outlineLevel="1">
      <c r="B184" s="95" t="s">
        <v>37</v>
      </c>
      <c r="C184" s="94">
        <f t="shared" si="101"/>
        <v>1</v>
      </c>
      <c r="D184" s="116">
        <v>1</v>
      </c>
      <c r="E184" s="119"/>
      <c r="F184" s="94">
        <f t="shared" si="102"/>
        <v>20</v>
      </c>
      <c r="G184" s="116">
        <v>18</v>
      </c>
      <c r="H184" s="116"/>
      <c r="I184" s="119">
        <v>2</v>
      </c>
      <c r="J184" s="94">
        <f t="shared" si="103"/>
        <v>502</v>
      </c>
      <c r="K184" s="116">
        <v>250</v>
      </c>
      <c r="L184" s="119">
        <v>252</v>
      </c>
      <c r="M184" s="94">
        <f t="shared" si="104"/>
        <v>31</v>
      </c>
      <c r="N184" s="116">
        <v>10</v>
      </c>
      <c r="O184" s="116">
        <v>21</v>
      </c>
      <c r="P184" s="116" t="str">
        <f t="shared" si="105"/>
        <v>-</v>
      </c>
      <c r="Q184" s="116"/>
      <c r="R184" s="119"/>
      <c r="S184" s="94">
        <f t="shared" si="106"/>
        <v>7</v>
      </c>
      <c r="T184" s="116">
        <v>0</v>
      </c>
      <c r="U184" s="119">
        <v>7</v>
      </c>
      <c r="V184" s="171"/>
    </row>
    <row r="185" spans="2:22" s="170" customFormat="1" ht="15" hidden="1" customHeight="1" outlineLevel="1">
      <c r="B185" s="95" t="s">
        <v>38</v>
      </c>
      <c r="C185" s="94">
        <f t="shared" si="101"/>
        <v>1</v>
      </c>
      <c r="D185" s="116">
        <v>1</v>
      </c>
      <c r="E185" s="119"/>
      <c r="F185" s="94">
        <f t="shared" si="102"/>
        <v>7</v>
      </c>
      <c r="G185" s="116">
        <v>6</v>
      </c>
      <c r="H185" s="116"/>
      <c r="I185" s="119">
        <v>1</v>
      </c>
      <c r="J185" s="94">
        <f t="shared" si="103"/>
        <v>134</v>
      </c>
      <c r="K185" s="116">
        <v>83</v>
      </c>
      <c r="L185" s="119">
        <v>51</v>
      </c>
      <c r="M185" s="94">
        <f t="shared" si="104"/>
        <v>12</v>
      </c>
      <c r="N185" s="116">
        <v>5</v>
      </c>
      <c r="O185" s="116">
        <v>7</v>
      </c>
      <c r="P185" s="116">
        <f t="shared" si="105"/>
        <v>1</v>
      </c>
      <c r="Q185" s="116">
        <v>1</v>
      </c>
      <c r="R185" s="119">
        <v>0</v>
      </c>
      <c r="S185" s="94">
        <f t="shared" si="106"/>
        <v>1</v>
      </c>
      <c r="T185" s="116">
        <v>0</v>
      </c>
      <c r="U185" s="119">
        <v>1</v>
      </c>
      <c r="V185" s="171"/>
    </row>
    <row r="186" spans="2:22" s="170" customFormat="1" ht="15" hidden="1" customHeight="1" outlineLevel="1">
      <c r="B186" s="95" t="s">
        <v>39</v>
      </c>
      <c r="C186" s="94">
        <f t="shared" si="101"/>
        <v>1</v>
      </c>
      <c r="D186" s="116">
        <v>1</v>
      </c>
      <c r="E186" s="119"/>
      <c r="F186" s="94">
        <f t="shared" si="102"/>
        <v>20</v>
      </c>
      <c r="G186" s="116">
        <v>18</v>
      </c>
      <c r="H186" s="116"/>
      <c r="I186" s="119">
        <v>2</v>
      </c>
      <c r="J186" s="94">
        <f t="shared" si="103"/>
        <v>499</v>
      </c>
      <c r="K186" s="116">
        <v>285</v>
      </c>
      <c r="L186" s="119">
        <v>214</v>
      </c>
      <c r="M186" s="94">
        <f t="shared" si="104"/>
        <v>27</v>
      </c>
      <c r="N186" s="116">
        <v>11</v>
      </c>
      <c r="O186" s="116">
        <v>16</v>
      </c>
      <c r="P186" s="116">
        <f t="shared" si="105"/>
        <v>2</v>
      </c>
      <c r="Q186" s="116">
        <v>1</v>
      </c>
      <c r="R186" s="119">
        <v>1</v>
      </c>
      <c r="S186" s="94">
        <f t="shared" si="106"/>
        <v>7</v>
      </c>
      <c r="T186" s="116">
        <v>0</v>
      </c>
      <c r="U186" s="119">
        <v>7</v>
      </c>
      <c r="V186" s="171"/>
    </row>
    <row r="187" spans="2:22" s="170" customFormat="1" ht="15" hidden="1" customHeight="1" outlineLevel="1">
      <c r="B187" s="95" t="s">
        <v>40</v>
      </c>
      <c r="C187" s="94">
        <f t="shared" si="101"/>
        <v>1</v>
      </c>
      <c r="D187" s="116">
        <v>1</v>
      </c>
      <c r="E187" s="119"/>
      <c r="F187" s="94">
        <f t="shared" si="102"/>
        <v>6</v>
      </c>
      <c r="G187" s="116">
        <v>6</v>
      </c>
      <c r="H187" s="116"/>
      <c r="I187" s="119">
        <v>0</v>
      </c>
      <c r="J187" s="94">
        <f t="shared" si="103"/>
        <v>140</v>
      </c>
      <c r="K187" s="116">
        <v>76</v>
      </c>
      <c r="L187" s="119">
        <v>64</v>
      </c>
      <c r="M187" s="94">
        <f t="shared" si="104"/>
        <v>10</v>
      </c>
      <c r="N187" s="116">
        <v>4</v>
      </c>
      <c r="O187" s="116">
        <v>6</v>
      </c>
      <c r="P187" s="116">
        <f t="shared" si="105"/>
        <v>1</v>
      </c>
      <c r="Q187" s="116">
        <v>1</v>
      </c>
      <c r="R187" s="119">
        <v>0</v>
      </c>
      <c r="S187" s="94">
        <f t="shared" si="106"/>
        <v>4</v>
      </c>
      <c r="T187" s="116">
        <v>1</v>
      </c>
      <c r="U187" s="119">
        <v>3</v>
      </c>
      <c r="V187" s="171"/>
    </row>
    <row r="188" spans="2:22" s="170" customFormat="1" ht="15" hidden="1" customHeight="1" collapsed="1">
      <c r="B188" s="95" t="s">
        <v>23</v>
      </c>
      <c r="C188" s="94">
        <f>SUM(C189:C192)</f>
        <v>4</v>
      </c>
      <c r="D188" s="116">
        <f t="shared" ref="D188:T188" si="107">SUM(D189:D192)</f>
        <v>4</v>
      </c>
      <c r="E188" s="119">
        <f t="shared" si="107"/>
        <v>0</v>
      </c>
      <c r="F188" s="94">
        <f t="shared" si="107"/>
        <v>61</v>
      </c>
      <c r="G188" s="116">
        <f t="shared" si="107"/>
        <v>54</v>
      </c>
      <c r="H188" s="116">
        <f t="shared" si="107"/>
        <v>0</v>
      </c>
      <c r="I188" s="119">
        <f t="shared" si="107"/>
        <v>7</v>
      </c>
      <c r="J188" s="94">
        <f t="shared" si="107"/>
        <v>1578</v>
      </c>
      <c r="K188" s="116">
        <f t="shared" si="107"/>
        <v>821</v>
      </c>
      <c r="L188" s="119">
        <f t="shared" si="107"/>
        <v>757</v>
      </c>
      <c r="M188" s="94">
        <f t="shared" si="107"/>
        <v>88</v>
      </c>
      <c r="N188" s="116">
        <f t="shared" si="107"/>
        <v>25</v>
      </c>
      <c r="O188" s="116">
        <f t="shared" si="107"/>
        <v>63</v>
      </c>
      <c r="P188" s="116">
        <f t="shared" si="107"/>
        <v>4</v>
      </c>
      <c r="Q188" s="116">
        <f t="shared" si="107"/>
        <v>1</v>
      </c>
      <c r="R188" s="119">
        <f t="shared" si="107"/>
        <v>3</v>
      </c>
      <c r="S188" s="94">
        <f t="shared" si="107"/>
        <v>7</v>
      </c>
      <c r="T188" s="116">
        <f t="shared" si="107"/>
        <v>1</v>
      </c>
      <c r="U188" s="119">
        <f>SUM(U189:U192)</f>
        <v>6</v>
      </c>
      <c r="V188" s="171"/>
    </row>
    <row r="189" spans="2:22" s="170" customFormat="1" ht="15" hidden="1" customHeight="1" outlineLevel="1">
      <c r="B189" s="95" t="s">
        <v>42</v>
      </c>
      <c r="C189" s="94">
        <f>IF(SUM(D189:E189)=0,"-",SUM(D189:E189))</f>
        <v>1</v>
      </c>
      <c r="D189" s="116">
        <v>1</v>
      </c>
      <c r="E189" s="119"/>
      <c r="F189" s="94">
        <f>SUM(G189:I189)</f>
        <v>20</v>
      </c>
      <c r="G189" s="116">
        <v>18</v>
      </c>
      <c r="H189" s="116"/>
      <c r="I189" s="119">
        <v>2</v>
      </c>
      <c r="J189" s="94">
        <f>IF(SUM(K189:L189)=0,"-",SUM(K189:L189))</f>
        <v>586</v>
      </c>
      <c r="K189" s="116">
        <v>297</v>
      </c>
      <c r="L189" s="119">
        <v>289</v>
      </c>
      <c r="M189" s="94">
        <f>IF(SUM(N189:O189)=0,"-",SUM(N189:O189))</f>
        <v>30</v>
      </c>
      <c r="N189" s="116">
        <v>7</v>
      </c>
      <c r="O189" s="116">
        <v>23</v>
      </c>
      <c r="P189" s="116">
        <f>IF(SUM(Q189:R189)=0,"-",SUM(Q189:R189))</f>
        <v>2</v>
      </c>
      <c r="Q189" s="116">
        <v>1</v>
      </c>
      <c r="R189" s="119">
        <v>1</v>
      </c>
      <c r="S189" s="94">
        <f>IF(SUM(T189:U189)=0,"-",SUM(T189:U189))</f>
        <v>2</v>
      </c>
      <c r="T189" s="116">
        <v>0</v>
      </c>
      <c r="U189" s="119">
        <v>2</v>
      </c>
      <c r="V189" s="171"/>
    </row>
    <row r="190" spans="2:22" s="170" customFormat="1" ht="15" hidden="1" customHeight="1" outlineLevel="1">
      <c r="B190" s="95" t="s">
        <v>43</v>
      </c>
      <c r="C190" s="94">
        <f>IF(SUM(D190:E190)=0,"-",SUM(D190:E190))</f>
        <v>1</v>
      </c>
      <c r="D190" s="116">
        <v>1</v>
      </c>
      <c r="E190" s="119"/>
      <c r="F190" s="94">
        <f>SUM(G190:I190)</f>
        <v>14</v>
      </c>
      <c r="G190" s="116">
        <v>12</v>
      </c>
      <c r="H190" s="116"/>
      <c r="I190" s="119">
        <v>2</v>
      </c>
      <c r="J190" s="94">
        <f>IF(SUM(K190:L190)=0,"-",SUM(K190:L190))</f>
        <v>366</v>
      </c>
      <c r="K190" s="116">
        <v>187</v>
      </c>
      <c r="L190" s="119">
        <v>179</v>
      </c>
      <c r="M190" s="94">
        <f>IF(SUM(N190:O190)=0,"-",SUM(N190:O190))</f>
        <v>20</v>
      </c>
      <c r="N190" s="116">
        <v>5</v>
      </c>
      <c r="O190" s="116">
        <v>15</v>
      </c>
      <c r="P190" s="116">
        <f>IF(SUM(Q190:R190)=0,"-",SUM(Q190:R190))</f>
        <v>2</v>
      </c>
      <c r="Q190" s="116">
        <v>0</v>
      </c>
      <c r="R190" s="119">
        <v>2</v>
      </c>
      <c r="S190" s="94">
        <f>IF(SUM(T190:U190)=0,"-",SUM(T190:U190))</f>
        <v>1</v>
      </c>
      <c r="T190" s="116">
        <v>0</v>
      </c>
      <c r="U190" s="119">
        <v>1</v>
      </c>
      <c r="V190" s="171"/>
    </row>
    <row r="191" spans="2:22" s="170" customFormat="1" ht="15" hidden="1" customHeight="1" outlineLevel="1">
      <c r="B191" s="95" t="s">
        <v>44</v>
      </c>
      <c r="C191" s="94">
        <f>IF(SUM(D191:E191)=0,"-",SUM(D191:E191))</f>
        <v>1</v>
      </c>
      <c r="D191" s="116">
        <v>1</v>
      </c>
      <c r="E191" s="119"/>
      <c r="F191" s="94">
        <f>SUM(G191:I191)</f>
        <v>13</v>
      </c>
      <c r="G191" s="116">
        <v>12</v>
      </c>
      <c r="H191" s="116"/>
      <c r="I191" s="119">
        <v>1</v>
      </c>
      <c r="J191" s="94">
        <f>IF(SUM(K191:L191)=0,"-",SUM(K191:L191))</f>
        <v>304</v>
      </c>
      <c r="K191" s="116">
        <v>166</v>
      </c>
      <c r="L191" s="119">
        <v>138</v>
      </c>
      <c r="M191" s="94">
        <f>IF(SUM(N191:O191)=0,"-",SUM(N191:O191))</f>
        <v>18</v>
      </c>
      <c r="N191" s="116">
        <v>6</v>
      </c>
      <c r="O191" s="116">
        <v>12</v>
      </c>
      <c r="P191" s="116" t="str">
        <f>IF(SUM(Q191:R191)=0,"-",SUM(Q191:R191))</f>
        <v>-</v>
      </c>
      <c r="Q191" s="116"/>
      <c r="R191" s="119"/>
      <c r="S191" s="94">
        <f>IF(SUM(T191:U191)=0,"-",SUM(T191:U191))</f>
        <v>2</v>
      </c>
      <c r="T191" s="116">
        <v>1</v>
      </c>
      <c r="U191" s="119">
        <v>1</v>
      </c>
      <c r="V191" s="171"/>
    </row>
    <row r="192" spans="2:22" s="170" customFormat="1" ht="15" hidden="1" customHeight="1" outlineLevel="1">
      <c r="B192" s="95" t="s">
        <v>45</v>
      </c>
      <c r="C192" s="94">
        <f>IF(SUM(D192:E192)=0,"-",SUM(D192:E192))</f>
        <v>1</v>
      </c>
      <c r="D192" s="116">
        <v>1</v>
      </c>
      <c r="E192" s="119"/>
      <c r="F192" s="94">
        <f>SUM(G192:I192)</f>
        <v>14</v>
      </c>
      <c r="G192" s="116">
        <v>12</v>
      </c>
      <c r="H192" s="116"/>
      <c r="I192" s="119">
        <v>2</v>
      </c>
      <c r="J192" s="94">
        <f>IF(SUM(K192:L192)=0,"-",SUM(K192:L192))</f>
        <v>322</v>
      </c>
      <c r="K192" s="116">
        <v>171</v>
      </c>
      <c r="L192" s="119">
        <v>151</v>
      </c>
      <c r="M192" s="94">
        <f>IF(SUM(N192:O192)=0,"-",SUM(N192:O192))</f>
        <v>20</v>
      </c>
      <c r="N192" s="116">
        <v>7</v>
      </c>
      <c r="O192" s="116">
        <v>13</v>
      </c>
      <c r="P192" s="116" t="str">
        <f>IF(SUM(Q192:R192)=0,"-",SUM(Q192:R192))</f>
        <v>-</v>
      </c>
      <c r="Q192" s="116"/>
      <c r="R192" s="119"/>
      <c r="S192" s="94">
        <f>IF(SUM(T192:U192)=0,"-",SUM(T192:U192))</f>
        <v>2</v>
      </c>
      <c r="T192" s="116">
        <v>0</v>
      </c>
      <c r="U192" s="119">
        <v>2</v>
      </c>
      <c r="V192" s="171"/>
    </row>
    <row r="193" spans="2:22" s="170" customFormat="1" ht="15" hidden="1" customHeight="1" collapsed="1">
      <c r="B193" s="95" t="s">
        <v>24</v>
      </c>
      <c r="C193" s="94">
        <f t="shared" ref="C193:U193" si="108">SUM(C194:C197)</f>
        <v>4</v>
      </c>
      <c r="D193" s="116">
        <f t="shared" si="108"/>
        <v>4</v>
      </c>
      <c r="E193" s="119">
        <f t="shared" si="108"/>
        <v>0</v>
      </c>
      <c r="F193" s="94">
        <f t="shared" si="108"/>
        <v>37</v>
      </c>
      <c r="G193" s="116">
        <f t="shared" si="108"/>
        <v>31</v>
      </c>
      <c r="H193" s="116">
        <f t="shared" si="108"/>
        <v>0</v>
      </c>
      <c r="I193" s="119">
        <f t="shared" si="108"/>
        <v>6</v>
      </c>
      <c r="J193" s="94">
        <f t="shared" si="108"/>
        <v>800</v>
      </c>
      <c r="K193" s="116">
        <f t="shared" si="108"/>
        <v>411</v>
      </c>
      <c r="L193" s="119">
        <f t="shared" si="108"/>
        <v>389</v>
      </c>
      <c r="M193" s="94">
        <f t="shared" si="108"/>
        <v>62</v>
      </c>
      <c r="N193" s="116">
        <f t="shared" si="108"/>
        <v>22</v>
      </c>
      <c r="O193" s="116">
        <f t="shared" si="108"/>
        <v>40</v>
      </c>
      <c r="P193" s="116">
        <f t="shared" si="108"/>
        <v>0</v>
      </c>
      <c r="Q193" s="116">
        <f t="shared" si="108"/>
        <v>0</v>
      </c>
      <c r="R193" s="119">
        <f t="shared" si="108"/>
        <v>0</v>
      </c>
      <c r="S193" s="94">
        <f t="shared" si="108"/>
        <v>9</v>
      </c>
      <c r="T193" s="116">
        <f t="shared" si="108"/>
        <v>0</v>
      </c>
      <c r="U193" s="119">
        <f t="shared" si="108"/>
        <v>9</v>
      </c>
      <c r="V193" s="171"/>
    </row>
    <row r="194" spans="2:22" s="170" customFormat="1" ht="15" hidden="1" customHeight="1" outlineLevel="1">
      <c r="B194" s="95" t="s">
        <v>58</v>
      </c>
      <c r="C194" s="94">
        <f>IF(SUM(D194:E194)=0,"-",SUM(D194:E194))</f>
        <v>1</v>
      </c>
      <c r="D194" s="116">
        <v>1</v>
      </c>
      <c r="E194" s="119"/>
      <c r="F194" s="94">
        <f>SUM(G194:I194)</f>
        <v>15</v>
      </c>
      <c r="G194" s="116">
        <v>13</v>
      </c>
      <c r="H194" s="116"/>
      <c r="I194" s="119">
        <v>2</v>
      </c>
      <c r="J194" s="94">
        <f>IF(SUM(K194:L194)=0,"-",SUM(K194:L194))</f>
        <v>405</v>
      </c>
      <c r="K194" s="116">
        <v>225</v>
      </c>
      <c r="L194" s="119">
        <v>180</v>
      </c>
      <c r="M194" s="94">
        <f>IF(SUM(N194:O194)=0,"-",SUM(N194:O194))</f>
        <v>26</v>
      </c>
      <c r="N194" s="116">
        <v>9</v>
      </c>
      <c r="O194" s="116">
        <v>17</v>
      </c>
      <c r="P194" s="116" t="str">
        <f>IF(SUM(Q194:R194)=0,"-",SUM(Q194:R194))</f>
        <v>-</v>
      </c>
      <c r="Q194" s="116"/>
      <c r="R194" s="119"/>
      <c r="S194" s="94">
        <f>IF(SUM(T194:U194)=0,"-",SUM(T194:U194))</f>
        <v>3</v>
      </c>
      <c r="T194" s="116">
        <v>0</v>
      </c>
      <c r="U194" s="119">
        <v>3</v>
      </c>
      <c r="V194" s="171"/>
    </row>
    <row r="195" spans="2:22" s="170" customFormat="1" ht="15" hidden="1" customHeight="1" outlineLevel="1">
      <c r="B195" s="95" t="s">
        <v>59</v>
      </c>
      <c r="C195" s="94">
        <f>IF(SUM(D195:E195)=0,"-",SUM(D195:E195))</f>
        <v>1</v>
      </c>
      <c r="D195" s="116">
        <v>1</v>
      </c>
      <c r="E195" s="119"/>
      <c r="F195" s="94">
        <f>SUM(G195:I195)</f>
        <v>8</v>
      </c>
      <c r="G195" s="116">
        <v>6</v>
      </c>
      <c r="H195" s="116"/>
      <c r="I195" s="119">
        <v>2</v>
      </c>
      <c r="J195" s="94">
        <f>IF(SUM(K195:L195)=0,"-",SUM(K195:L195))</f>
        <v>181</v>
      </c>
      <c r="K195" s="116">
        <v>80</v>
      </c>
      <c r="L195" s="119">
        <v>101</v>
      </c>
      <c r="M195" s="94">
        <f>IF(SUM(N195:O195)=0,"-",SUM(N195:O195))</f>
        <v>13</v>
      </c>
      <c r="N195" s="116">
        <v>5</v>
      </c>
      <c r="O195" s="116">
        <v>8</v>
      </c>
      <c r="P195" s="116" t="str">
        <f>IF(SUM(Q195:R195)=0,"-",SUM(Q195:R195))</f>
        <v>-</v>
      </c>
      <c r="Q195" s="116"/>
      <c r="R195" s="119"/>
      <c r="S195" s="94">
        <f>IF(SUM(T195:U195)=0,"-",SUM(T195:U195))</f>
        <v>2</v>
      </c>
      <c r="T195" s="116">
        <v>0</v>
      </c>
      <c r="U195" s="119">
        <v>2</v>
      </c>
      <c r="V195" s="171"/>
    </row>
    <row r="196" spans="2:22" s="170" customFormat="1" ht="15" hidden="1" customHeight="1" outlineLevel="1">
      <c r="B196" s="95" t="s">
        <v>60</v>
      </c>
      <c r="C196" s="94">
        <f>IF(SUM(D196:E196)=0,"-",SUM(D196:E196))</f>
        <v>1</v>
      </c>
      <c r="D196" s="116">
        <v>1</v>
      </c>
      <c r="E196" s="119"/>
      <c r="F196" s="94">
        <f>SUM(G196:I196)</f>
        <v>7</v>
      </c>
      <c r="G196" s="116">
        <v>6</v>
      </c>
      <c r="H196" s="116"/>
      <c r="I196" s="119">
        <v>1</v>
      </c>
      <c r="J196" s="94">
        <f>IF(SUM(K196:L196)=0,"-",SUM(K196:L196))</f>
        <v>136</v>
      </c>
      <c r="K196" s="116">
        <v>64</v>
      </c>
      <c r="L196" s="119">
        <v>72</v>
      </c>
      <c r="M196" s="94">
        <f>IF(SUM(N196:O196)=0,"-",SUM(N196:O196))</f>
        <v>12</v>
      </c>
      <c r="N196" s="116">
        <v>4</v>
      </c>
      <c r="O196" s="116">
        <v>8</v>
      </c>
      <c r="P196" s="116" t="str">
        <f>IF(SUM(Q196:R196)=0,"-",SUM(Q196:R196))</f>
        <v>-</v>
      </c>
      <c r="Q196" s="116"/>
      <c r="R196" s="119"/>
      <c r="S196" s="94">
        <f>IF(SUM(T196:U196)=0,"-",SUM(T196:U196))</f>
        <v>2</v>
      </c>
      <c r="T196" s="116">
        <v>0</v>
      </c>
      <c r="U196" s="119">
        <v>2</v>
      </c>
      <c r="V196" s="171"/>
    </row>
    <row r="197" spans="2:22" s="170" customFormat="1" ht="15" hidden="1" customHeight="1" outlineLevel="1">
      <c r="B197" s="123" t="s">
        <v>92</v>
      </c>
      <c r="C197" s="127">
        <f>IF(SUM(D197:E197)=0,"-",SUM(D197:E197))</f>
        <v>1</v>
      </c>
      <c r="D197" s="125">
        <v>1</v>
      </c>
      <c r="E197" s="128"/>
      <c r="F197" s="127">
        <f>SUM(G197:I197)</f>
        <v>7</v>
      </c>
      <c r="G197" s="125">
        <v>6</v>
      </c>
      <c r="H197" s="125"/>
      <c r="I197" s="128">
        <v>1</v>
      </c>
      <c r="J197" s="127">
        <f>IF(SUM(K197:L197)=0,"-",SUM(K197:L197))</f>
        <v>78</v>
      </c>
      <c r="K197" s="125">
        <v>42</v>
      </c>
      <c r="L197" s="128">
        <v>36</v>
      </c>
      <c r="M197" s="127">
        <f>IF(SUM(N197:O197)=0,"-",SUM(N197:O197))</f>
        <v>11</v>
      </c>
      <c r="N197" s="125">
        <v>4</v>
      </c>
      <c r="O197" s="125">
        <v>7</v>
      </c>
      <c r="P197" s="125" t="str">
        <f>IF(SUM(Q197:R197)=0,"-",SUM(Q197:R197))</f>
        <v>-</v>
      </c>
      <c r="Q197" s="125"/>
      <c r="R197" s="128"/>
      <c r="S197" s="127">
        <f>IF(SUM(T197:U197)=0,"-",SUM(T197:U197))</f>
        <v>2</v>
      </c>
      <c r="T197" s="125">
        <v>0</v>
      </c>
      <c r="U197" s="128">
        <v>2</v>
      </c>
      <c r="V197" s="171"/>
    </row>
    <row r="198" spans="2:22" s="170" customFormat="1" ht="18" customHeight="1" collapsed="1">
      <c r="B198" s="174" t="s">
        <v>93</v>
      </c>
      <c r="C198" s="175">
        <f t="shared" ref="C198:U198" si="109">C199+C205+C212+C217</f>
        <v>19</v>
      </c>
      <c r="D198" s="167">
        <f t="shared" si="109"/>
        <v>19</v>
      </c>
      <c r="E198" s="163">
        <f t="shared" si="109"/>
        <v>0</v>
      </c>
      <c r="F198" s="175">
        <f t="shared" si="109"/>
        <v>231</v>
      </c>
      <c r="G198" s="167">
        <f t="shared" si="109"/>
        <v>201</v>
      </c>
      <c r="H198" s="167">
        <f t="shared" si="109"/>
        <v>0</v>
      </c>
      <c r="I198" s="163">
        <f t="shared" si="109"/>
        <v>30</v>
      </c>
      <c r="J198" s="175">
        <f t="shared" si="109"/>
        <v>5329</v>
      </c>
      <c r="K198" s="167">
        <f t="shared" si="109"/>
        <v>2750</v>
      </c>
      <c r="L198" s="163">
        <f t="shared" si="109"/>
        <v>2579</v>
      </c>
      <c r="M198" s="175">
        <f t="shared" si="109"/>
        <v>346</v>
      </c>
      <c r="N198" s="167">
        <f t="shared" si="109"/>
        <v>114</v>
      </c>
      <c r="O198" s="167">
        <f t="shared" si="109"/>
        <v>232</v>
      </c>
      <c r="P198" s="167">
        <f t="shared" si="109"/>
        <v>29</v>
      </c>
      <c r="Q198" s="167">
        <f t="shared" si="109"/>
        <v>11</v>
      </c>
      <c r="R198" s="163">
        <f t="shared" si="109"/>
        <v>18</v>
      </c>
      <c r="S198" s="175">
        <f t="shared" si="109"/>
        <v>57</v>
      </c>
      <c r="T198" s="167">
        <f t="shared" si="109"/>
        <v>3</v>
      </c>
      <c r="U198" s="163">
        <f t="shared" si="109"/>
        <v>54</v>
      </c>
      <c r="V198" s="171"/>
    </row>
    <row r="199" spans="2:22" s="170" customFormat="1" ht="15" hidden="1" customHeight="1">
      <c r="B199" s="95" t="s">
        <v>19</v>
      </c>
      <c r="C199" s="94">
        <f t="shared" ref="C199:C204" si="110">IF(SUM(D199:E199)=0,"-",SUM(D199:E199))</f>
        <v>5</v>
      </c>
      <c r="D199" s="116">
        <f>SUM(D200:D204)</f>
        <v>5</v>
      </c>
      <c r="E199" s="119">
        <f>SUM(E200:E204)</f>
        <v>0</v>
      </c>
      <c r="F199" s="94">
        <f t="shared" ref="F199:F204" si="111">SUM(G199:I199)</f>
        <v>51</v>
      </c>
      <c r="G199" s="116">
        <f>SUM(G200:G204)</f>
        <v>45</v>
      </c>
      <c r="H199" s="116">
        <f>SUM(H200:H204)</f>
        <v>0</v>
      </c>
      <c r="I199" s="119">
        <f>SUM(I200:I204)</f>
        <v>6</v>
      </c>
      <c r="J199" s="94">
        <f t="shared" ref="J199:J204" si="112">IF(SUM(K199:L199)=0,"-",SUM(K199:L199))</f>
        <v>1046</v>
      </c>
      <c r="K199" s="116">
        <f>SUM(K200:K204)</f>
        <v>492</v>
      </c>
      <c r="L199" s="119">
        <f>SUM(L200:L204)</f>
        <v>554</v>
      </c>
      <c r="M199" s="94">
        <f t="shared" ref="M199:M204" si="113">IF(SUM(N199:O199)=0,"-",SUM(N199:O199))</f>
        <v>76</v>
      </c>
      <c r="N199" s="116">
        <f t="shared" ref="N199:U199" si="114">SUM(N200:N204)</f>
        <v>26</v>
      </c>
      <c r="O199" s="116">
        <f t="shared" si="114"/>
        <v>50</v>
      </c>
      <c r="P199" s="116">
        <f t="shared" si="114"/>
        <v>5</v>
      </c>
      <c r="Q199" s="116">
        <f t="shared" si="114"/>
        <v>0</v>
      </c>
      <c r="R199" s="119">
        <f t="shared" si="114"/>
        <v>5</v>
      </c>
      <c r="S199" s="94">
        <f t="shared" si="114"/>
        <v>10</v>
      </c>
      <c r="T199" s="116">
        <f t="shared" si="114"/>
        <v>0</v>
      </c>
      <c r="U199" s="119">
        <f t="shared" si="114"/>
        <v>10</v>
      </c>
      <c r="V199" s="171"/>
    </row>
    <row r="200" spans="2:22" s="170" customFormat="1" ht="11.25" hidden="1" outlineLevel="1">
      <c r="B200" s="95" t="s">
        <v>30</v>
      </c>
      <c r="C200" s="94">
        <f t="shared" si="110"/>
        <v>1</v>
      </c>
      <c r="D200" s="116">
        <v>1</v>
      </c>
      <c r="E200" s="119"/>
      <c r="F200" s="94">
        <f t="shared" si="111"/>
        <v>8</v>
      </c>
      <c r="G200" s="116">
        <v>7</v>
      </c>
      <c r="H200" s="116">
        <v>0</v>
      </c>
      <c r="I200" s="119">
        <v>1</v>
      </c>
      <c r="J200" s="94">
        <f t="shared" si="112"/>
        <v>198</v>
      </c>
      <c r="K200" s="116">
        <v>91</v>
      </c>
      <c r="L200" s="119">
        <v>107</v>
      </c>
      <c r="M200" s="94">
        <f t="shared" si="113"/>
        <v>15</v>
      </c>
      <c r="N200" s="116">
        <v>5</v>
      </c>
      <c r="O200" s="116">
        <v>10</v>
      </c>
      <c r="P200" s="116" t="str">
        <f>IF(SUM(Q200:R200)=0,"-",SUM(Q200:R200))</f>
        <v>-</v>
      </c>
      <c r="Q200" s="116">
        <v>0</v>
      </c>
      <c r="R200" s="119">
        <v>0</v>
      </c>
      <c r="S200" s="94">
        <f>IF(SUM(T200:U200)=0,"-",SUM(T200:U200))</f>
        <v>3</v>
      </c>
      <c r="T200" s="116">
        <v>0</v>
      </c>
      <c r="U200" s="119">
        <v>3</v>
      </c>
      <c r="V200" s="171"/>
    </row>
    <row r="201" spans="2:22" s="170" customFormat="1" ht="11.25" hidden="1" outlineLevel="1">
      <c r="B201" s="95" t="s">
        <v>31</v>
      </c>
      <c r="C201" s="94">
        <f t="shared" si="110"/>
        <v>1</v>
      </c>
      <c r="D201" s="116">
        <v>1</v>
      </c>
      <c r="E201" s="119"/>
      <c r="F201" s="94">
        <f t="shared" si="111"/>
        <v>12</v>
      </c>
      <c r="G201" s="116">
        <v>11</v>
      </c>
      <c r="H201" s="116">
        <v>0</v>
      </c>
      <c r="I201" s="119">
        <v>1</v>
      </c>
      <c r="J201" s="94">
        <f t="shared" si="112"/>
        <v>240</v>
      </c>
      <c r="K201" s="116">
        <v>109</v>
      </c>
      <c r="L201" s="119">
        <v>131</v>
      </c>
      <c r="M201" s="94">
        <f t="shared" si="113"/>
        <v>18</v>
      </c>
      <c r="N201" s="116">
        <v>6</v>
      </c>
      <c r="O201" s="116">
        <v>12</v>
      </c>
      <c r="P201" s="116">
        <f>IF(SUM(Q201:R201)=0,"-",SUM(Q201:R201))</f>
        <v>2</v>
      </c>
      <c r="Q201" s="116">
        <v>0</v>
      </c>
      <c r="R201" s="119">
        <v>2</v>
      </c>
      <c r="S201" s="94">
        <f>IF(SUM(T201:U201)=0,"-",SUM(T201:U201))</f>
        <v>1</v>
      </c>
      <c r="T201" s="116">
        <v>0</v>
      </c>
      <c r="U201" s="119">
        <v>1</v>
      </c>
      <c r="V201" s="171"/>
    </row>
    <row r="202" spans="2:22" s="170" customFormat="1" ht="11.25" hidden="1" outlineLevel="1">
      <c r="B202" s="95" t="s">
        <v>33</v>
      </c>
      <c r="C202" s="94">
        <f t="shared" si="110"/>
        <v>1</v>
      </c>
      <c r="D202" s="116">
        <v>1</v>
      </c>
      <c r="E202" s="119"/>
      <c r="F202" s="94">
        <f t="shared" si="111"/>
        <v>14</v>
      </c>
      <c r="G202" s="116">
        <v>12</v>
      </c>
      <c r="H202" s="116">
        <v>0</v>
      </c>
      <c r="I202" s="119">
        <v>2</v>
      </c>
      <c r="J202" s="94">
        <f t="shared" si="112"/>
        <v>250</v>
      </c>
      <c r="K202" s="116">
        <v>123</v>
      </c>
      <c r="L202" s="119">
        <v>127</v>
      </c>
      <c r="M202" s="94">
        <f t="shared" si="113"/>
        <v>18</v>
      </c>
      <c r="N202" s="116">
        <v>8</v>
      </c>
      <c r="O202" s="116">
        <v>10</v>
      </c>
      <c r="P202" s="116">
        <f>IF(SUM(Q202:R202)=0,"-",SUM(Q202:R202))</f>
        <v>1</v>
      </c>
      <c r="Q202" s="116">
        <v>0</v>
      </c>
      <c r="R202" s="119">
        <v>1</v>
      </c>
      <c r="S202" s="94">
        <f>IF(SUM(T202:U202)=0,"-",SUM(T202:U202))</f>
        <v>2</v>
      </c>
      <c r="T202" s="116">
        <v>0</v>
      </c>
      <c r="U202" s="119">
        <v>2</v>
      </c>
      <c r="V202" s="171"/>
    </row>
    <row r="203" spans="2:22" s="170" customFormat="1" ht="11.25" hidden="1" outlineLevel="1">
      <c r="B203" s="95" t="s">
        <v>32</v>
      </c>
      <c r="C203" s="94">
        <f t="shared" si="110"/>
        <v>1</v>
      </c>
      <c r="D203" s="116">
        <v>1</v>
      </c>
      <c r="E203" s="119"/>
      <c r="F203" s="94">
        <f t="shared" si="111"/>
        <v>10</v>
      </c>
      <c r="G203" s="116">
        <v>9</v>
      </c>
      <c r="H203" s="116">
        <v>0</v>
      </c>
      <c r="I203" s="119">
        <v>1</v>
      </c>
      <c r="J203" s="94">
        <f t="shared" si="112"/>
        <v>192</v>
      </c>
      <c r="K203" s="116">
        <v>83</v>
      </c>
      <c r="L203" s="119">
        <v>109</v>
      </c>
      <c r="M203" s="94">
        <f t="shared" si="113"/>
        <v>14</v>
      </c>
      <c r="N203" s="116">
        <v>4</v>
      </c>
      <c r="O203" s="116">
        <v>10</v>
      </c>
      <c r="P203" s="116">
        <f>IF(SUM(Q203:R203)=0,"-",SUM(Q203:R203))</f>
        <v>1</v>
      </c>
      <c r="Q203" s="116">
        <v>0</v>
      </c>
      <c r="R203" s="119">
        <v>1</v>
      </c>
      <c r="S203" s="94">
        <f>IF(SUM(T203:U203)=0,"-",SUM(T203:U203))</f>
        <v>2</v>
      </c>
      <c r="T203" s="116">
        <v>0</v>
      </c>
      <c r="U203" s="119">
        <v>2</v>
      </c>
      <c r="V203" s="171"/>
    </row>
    <row r="204" spans="2:22" s="170" customFormat="1" ht="11.25" hidden="1" outlineLevel="1">
      <c r="B204" s="95" t="s">
        <v>34</v>
      </c>
      <c r="C204" s="94">
        <f t="shared" si="110"/>
        <v>1</v>
      </c>
      <c r="D204" s="116">
        <v>1</v>
      </c>
      <c r="E204" s="119"/>
      <c r="F204" s="94">
        <f t="shared" si="111"/>
        <v>7</v>
      </c>
      <c r="G204" s="116">
        <v>6</v>
      </c>
      <c r="H204" s="116">
        <v>0</v>
      </c>
      <c r="I204" s="119">
        <v>1</v>
      </c>
      <c r="J204" s="94">
        <f t="shared" si="112"/>
        <v>166</v>
      </c>
      <c r="K204" s="116">
        <v>86</v>
      </c>
      <c r="L204" s="119">
        <v>80</v>
      </c>
      <c r="M204" s="94">
        <f t="shared" si="113"/>
        <v>11</v>
      </c>
      <c r="N204" s="116">
        <v>3</v>
      </c>
      <c r="O204" s="116">
        <v>8</v>
      </c>
      <c r="P204" s="116">
        <f>IF(SUM(Q204:R204)=0,"-",SUM(Q204:R204))</f>
        <v>1</v>
      </c>
      <c r="Q204" s="116">
        <v>0</v>
      </c>
      <c r="R204" s="119">
        <v>1</v>
      </c>
      <c r="S204" s="94">
        <f>IF(SUM(T204:U204)=0,"-",SUM(T204:U204))</f>
        <v>2</v>
      </c>
      <c r="T204" s="116">
        <v>0</v>
      </c>
      <c r="U204" s="119">
        <v>2</v>
      </c>
      <c r="V204" s="171"/>
    </row>
    <row r="205" spans="2:22" s="170" customFormat="1" ht="15" hidden="1" customHeight="1" collapsed="1">
      <c r="B205" s="95" t="s">
        <v>21</v>
      </c>
      <c r="C205" s="94">
        <f t="shared" ref="C205:U205" si="115">SUM(C206:C211)</f>
        <v>6</v>
      </c>
      <c r="D205" s="116">
        <f t="shared" si="115"/>
        <v>6</v>
      </c>
      <c r="E205" s="119">
        <f t="shared" si="115"/>
        <v>0</v>
      </c>
      <c r="F205" s="94">
        <f t="shared" si="115"/>
        <v>81</v>
      </c>
      <c r="G205" s="116">
        <f t="shared" si="115"/>
        <v>71</v>
      </c>
      <c r="H205" s="116">
        <f t="shared" si="115"/>
        <v>0</v>
      </c>
      <c r="I205" s="119">
        <f t="shared" si="115"/>
        <v>10</v>
      </c>
      <c r="J205" s="94">
        <f t="shared" si="115"/>
        <v>1885</v>
      </c>
      <c r="K205" s="116">
        <f t="shared" si="115"/>
        <v>1013</v>
      </c>
      <c r="L205" s="119">
        <f t="shared" si="115"/>
        <v>872</v>
      </c>
      <c r="M205" s="94">
        <f t="shared" si="115"/>
        <v>121</v>
      </c>
      <c r="N205" s="116">
        <f t="shared" si="115"/>
        <v>40</v>
      </c>
      <c r="O205" s="116">
        <f t="shared" si="115"/>
        <v>81</v>
      </c>
      <c r="P205" s="116">
        <f t="shared" si="115"/>
        <v>13</v>
      </c>
      <c r="Q205" s="116">
        <f t="shared" si="115"/>
        <v>5</v>
      </c>
      <c r="R205" s="119">
        <f t="shared" si="115"/>
        <v>8</v>
      </c>
      <c r="S205" s="94">
        <f t="shared" si="115"/>
        <v>31</v>
      </c>
      <c r="T205" s="116">
        <f t="shared" si="115"/>
        <v>1</v>
      </c>
      <c r="U205" s="119">
        <f t="shared" si="115"/>
        <v>30</v>
      </c>
      <c r="V205" s="171"/>
    </row>
    <row r="206" spans="2:22" s="170" customFormat="1" ht="11.25" hidden="1" outlineLevel="1">
      <c r="B206" s="95" t="s">
        <v>35</v>
      </c>
      <c r="C206" s="94">
        <f t="shared" ref="C206:C211" si="116">IF(SUM(D206:E206)=0,"-",SUM(D206:E206))</f>
        <v>1</v>
      </c>
      <c r="D206" s="116">
        <v>1</v>
      </c>
      <c r="E206" s="119"/>
      <c r="F206" s="94">
        <f t="shared" ref="F206:F211" si="117">SUM(G206:I206)</f>
        <v>14</v>
      </c>
      <c r="G206" s="116">
        <v>12</v>
      </c>
      <c r="H206" s="116">
        <v>0</v>
      </c>
      <c r="I206" s="119">
        <v>2</v>
      </c>
      <c r="J206" s="94">
        <f t="shared" ref="J206:J211" si="118">IF(SUM(K206:L206)=0,"-",SUM(K206:L206))</f>
        <v>312</v>
      </c>
      <c r="K206" s="116">
        <v>164</v>
      </c>
      <c r="L206" s="119">
        <v>148</v>
      </c>
      <c r="M206" s="94">
        <f t="shared" ref="M206:M211" si="119">IF(SUM(N206:O206)=0,"-",SUM(N206:O206))</f>
        <v>21</v>
      </c>
      <c r="N206" s="116">
        <v>3</v>
      </c>
      <c r="O206" s="116">
        <v>18</v>
      </c>
      <c r="P206" s="116">
        <f t="shared" ref="P206:P211" si="120">IF(SUM(Q206:R206)=0,"-",SUM(Q206:R206))</f>
        <v>1</v>
      </c>
      <c r="Q206" s="116">
        <v>0</v>
      </c>
      <c r="R206" s="119">
        <v>1</v>
      </c>
      <c r="S206" s="94">
        <f t="shared" ref="S206:S211" si="121">IF(SUM(T206:U206)=0,"-",SUM(T206:U206))</f>
        <v>6</v>
      </c>
      <c r="T206" s="116">
        <v>0</v>
      </c>
      <c r="U206" s="119">
        <v>6</v>
      </c>
      <c r="V206" s="171"/>
    </row>
    <row r="207" spans="2:22" s="170" customFormat="1" ht="11.25" hidden="1" outlineLevel="1">
      <c r="B207" s="95" t="s">
        <v>36</v>
      </c>
      <c r="C207" s="94">
        <f t="shared" si="116"/>
        <v>1</v>
      </c>
      <c r="D207" s="116">
        <v>1</v>
      </c>
      <c r="E207" s="119"/>
      <c r="F207" s="94">
        <f t="shared" si="117"/>
        <v>15</v>
      </c>
      <c r="G207" s="116">
        <v>12</v>
      </c>
      <c r="H207" s="116">
        <v>0</v>
      </c>
      <c r="I207" s="119">
        <v>3</v>
      </c>
      <c r="J207" s="94">
        <f t="shared" si="118"/>
        <v>336</v>
      </c>
      <c r="K207" s="116">
        <v>170</v>
      </c>
      <c r="L207" s="119">
        <v>166</v>
      </c>
      <c r="M207" s="94">
        <f t="shared" si="119"/>
        <v>22</v>
      </c>
      <c r="N207" s="116">
        <v>9</v>
      </c>
      <c r="O207" s="116">
        <v>13</v>
      </c>
      <c r="P207" s="116">
        <f t="shared" si="120"/>
        <v>2</v>
      </c>
      <c r="Q207" s="116">
        <v>1</v>
      </c>
      <c r="R207" s="119">
        <v>1</v>
      </c>
      <c r="S207" s="94">
        <f t="shared" si="121"/>
        <v>4</v>
      </c>
      <c r="T207" s="116">
        <v>0</v>
      </c>
      <c r="U207" s="119">
        <v>4</v>
      </c>
      <c r="V207" s="171"/>
    </row>
    <row r="208" spans="2:22" s="170" customFormat="1" ht="11.25" hidden="1" outlineLevel="1">
      <c r="B208" s="95" t="s">
        <v>37</v>
      </c>
      <c r="C208" s="94">
        <f t="shared" si="116"/>
        <v>1</v>
      </c>
      <c r="D208" s="116">
        <v>1</v>
      </c>
      <c r="E208" s="119"/>
      <c r="F208" s="94">
        <f t="shared" si="117"/>
        <v>20</v>
      </c>
      <c r="G208" s="116">
        <v>18</v>
      </c>
      <c r="H208" s="116">
        <v>0</v>
      </c>
      <c r="I208" s="119">
        <v>2</v>
      </c>
      <c r="J208" s="94">
        <f t="shared" si="118"/>
        <v>504</v>
      </c>
      <c r="K208" s="116">
        <v>247</v>
      </c>
      <c r="L208" s="119">
        <v>257</v>
      </c>
      <c r="M208" s="94">
        <f t="shared" si="119"/>
        <v>28</v>
      </c>
      <c r="N208" s="116">
        <v>10</v>
      </c>
      <c r="O208" s="116">
        <v>18</v>
      </c>
      <c r="P208" s="116">
        <f t="shared" si="120"/>
        <v>3</v>
      </c>
      <c r="Q208" s="116">
        <v>1</v>
      </c>
      <c r="R208" s="119">
        <v>2</v>
      </c>
      <c r="S208" s="94">
        <f t="shared" si="121"/>
        <v>8</v>
      </c>
      <c r="T208" s="116">
        <v>0</v>
      </c>
      <c r="U208" s="119">
        <v>8</v>
      </c>
      <c r="V208" s="171"/>
    </row>
    <row r="209" spans="2:22" s="170" customFormat="1" ht="11.25" hidden="1" outlineLevel="1">
      <c r="B209" s="95" t="s">
        <v>38</v>
      </c>
      <c r="C209" s="94">
        <f t="shared" si="116"/>
        <v>1</v>
      </c>
      <c r="D209" s="116">
        <v>1</v>
      </c>
      <c r="E209" s="119"/>
      <c r="F209" s="94">
        <f t="shared" si="117"/>
        <v>7</v>
      </c>
      <c r="G209" s="116">
        <v>6</v>
      </c>
      <c r="H209" s="116">
        <v>0</v>
      </c>
      <c r="I209" s="119">
        <v>1</v>
      </c>
      <c r="J209" s="94">
        <f t="shared" si="118"/>
        <v>126</v>
      </c>
      <c r="K209" s="116">
        <v>79</v>
      </c>
      <c r="L209" s="119">
        <v>47</v>
      </c>
      <c r="M209" s="94">
        <f t="shared" si="119"/>
        <v>12</v>
      </c>
      <c r="N209" s="116">
        <v>3</v>
      </c>
      <c r="O209" s="116">
        <v>9</v>
      </c>
      <c r="P209" s="116">
        <f t="shared" si="120"/>
        <v>1</v>
      </c>
      <c r="Q209" s="116">
        <v>0</v>
      </c>
      <c r="R209" s="119">
        <v>1</v>
      </c>
      <c r="S209" s="94">
        <f t="shared" si="121"/>
        <v>1</v>
      </c>
      <c r="T209" s="116">
        <v>1</v>
      </c>
      <c r="U209" s="119">
        <v>0</v>
      </c>
      <c r="V209" s="171"/>
    </row>
    <row r="210" spans="2:22" s="170" customFormat="1" ht="11.25" hidden="1" outlineLevel="1">
      <c r="B210" s="95" t="s">
        <v>39</v>
      </c>
      <c r="C210" s="94">
        <f t="shared" si="116"/>
        <v>1</v>
      </c>
      <c r="D210" s="116">
        <v>1</v>
      </c>
      <c r="E210" s="119"/>
      <c r="F210" s="94">
        <f t="shared" si="117"/>
        <v>19</v>
      </c>
      <c r="G210" s="116">
        <v>17</v>
      </c>
      <c r="H210" s="116">
        <v>0</v>
      </c>
      <c r="I210" s="119">
        <v>2</v>
      </c>
      <c r="J210" s="94">
        <f t="shared" si="118"/>
        <v>476</v>
      </c>
      <c r="K210" s="116">
        <v>276</v>
      </c>
      <c r="L210" s="119">
        <v>200</v>
      </c>
      <c r="M210" s="94">
        <f t="shared" si="119"/>
        <v>28</v>
      </c>
      <c r="N210" s="116">
        <v>12</v>
      </c>
      <c r="O210" s="116">
        <v>16</v>
      </c>
      <c r="P210" s="116">
        <f t="shared" si="120"/>
        <v>3</v>
      </c>
      <c r="Q210" s="116">
        <v>2</v>
      </c>
      <c r="R210" s="119">
        <v>1</v>
      </c>
      <c r="S210" s="94">
        <f t="shared" si="121"/>
        <v>8</v>
      </c>
      <c r="T210" s="116">
        <v>0</v>
      </c>
      <c r="U210" s="119">
        <v>8</v>
      </c>
      <c r="V210" s="171"/>
    </row>
    <row r="211" spans="2:22" s="170" customFormat="1" ht="11.25" hidden="1" outlineLevel="1">
      <c r="B211" s="95" t="s">
        <v>40</v>
      </c>
      <c r="C211" s="94">
        <f t="shared" si="116"/>
        <v>1</v>
      </c>
      <c r="D211" s="116">
        <v>1</v>
      </c>
      <c r="E211" s="119"/>
      <c r="F211" s="94">
        <f t="shared" si="117"/>
        <v>6</v>
      </c>
      <c r="G211" s="116">
        <v>6</v>
      </c>
      <c r="H211" s="116">
        <v>0</v>
      </c>
      <c r="I211" s="119">
        <v>0</v>
      </c>
      <c r="J211" s="94">
        <f t="shared" si="118"/>
        <v>131</v>
      </c>
      <c r="K211" s="116">
        <v>77</v>
      </c>
      <c r="L211" s="119">
        <v>54</v>
      </c>
      <c r="M211" s="94">
        <f t="shared" si="119"/>
        <v>10</v>
      </c>
      <c r="N211" s="116">
        <v>3</v>
      </c>
      <c r="O211" s="116">
        <v>7</v>
      </c>
      <c r="P211" s="116">
        <f t="shared" si="120"/>
        <v>3</v>
      </c>
      <c r="Q211" s="116">
        <v>1</v>
      </c>
      <c r="R211" s="119">
        <v>2</v>
      </c>
      <c r="S211" s="94">
        <f t="shared" si="121"/>
        <v>4</v>
      </c>
      <c r="T211" s="116">
        <v>0</v>
      </c>
      <c r="U211" s="119">
        <v>4</v>
      </c>
      <c r="V211" s="171"/>
    </row>
    <row r="212" spans="2:22" s="170" customFormat="1" ht="15" hidden="1" customHeight="1" collapsed="1">
      <c r="B212" s="95" t="s">
        <v>23</v>
      </c>
      <c r="C212" s="94">
        <f>SUM(C213:C216)</f>
        <v>4</v>
      </c>
      <c r="D212" s="116">
        <f t="shared" ref="D212:T212" si="122">SUM(D213:D216)</f>
        <v>4</v>
      </c>
      <c r="E212" s="119">
        <f t="shared" si="122"/>
        <v>0</v>
      </c>
      <c r="F212" s="94">
        <f t="shared" si="122"/>
        <v>61</v>
      </c>
      <c r="G212" s="116">
        <f t="shared" si="122"/>
        <v>54</v>
      </c>
      <c r="H212" s="116">
        <f t="shared" si="122"/>
        <v>0</v>
      </c>
      <c r="I212" s="119">
        <f t="shared" si="122"/>
        <v>7</v>
      </c>
      <c r="J212" s="94">
        <f t="shared" si="122"/>
        <v>1588</v>
      </c>
      <c r="K212" s="116">
        <f t="shared" si="122"/>
        <v>829</v>
      </c>
      <c r="L212" s="119">
        <f t="shared" si="122"/>
        <v>759</v>
      </c>
      <c r="M212" s="94">
        <f t="shared" si="122"/>
        <v>86</v>
      </c>
      <c r="N212" s="116">
        <f t="shared" si="122"/>
        <v>26</v>
      </c>
      <c r="O212" s="116">
        <f t="shared" si="122"/>
        <v>60</v>
      </c>
      <c r="P212" s="116">
        <f t="shared" si="122"/>
        <v>5</v>
      </c>
      <c r="Q212" s="116">
        <f t="shared" si="122"/>
        <v>3</v>
      </c>
      <c r="R212" s="119">
        <f t="shared" si="122"/>
        <v>2</v>
      </c>
      <c r="S212" s="94">
        <f t="shared" si="122"/>
        <v>7</v>
      </c>
      <c r="T212" s="116">
        <f t="shared" si="122"/>
        <v>1</v>
      </c>
      <c r="U212" s="119">
        <f>SUM(U213:U216)</f>
        <v>6</v>
      </c>
      <c r="V212" s="171"/>
    </row>
    <row r="213" spans="2:22" s="170" customFormat="1" ht="11.25" hidden="1" outlineLevel="1">
      <c r="B213" s="95" t="s">
        <v>42</v>
      </c>
      <c r="C213" s="94">
        <f>IF(SUM(D213:E213)=0,"-",SUM(D213:E213))</f>
        <v>1</v>
      </c>
      <c r="D213" s="116">
        <v>1</v>
      </c>
      <c r="E213" s="119"/>
      <c r="F213" s="94">
        <f>SUM(G213:I213)</f>
        <v>20</v>
      </c>
      <c r="G213" s="116">
        <v>18</v>
      </c>
      <c r="H213" s="116">
        <v>0</v>
      </c>
      <c r="I213" s="119">
        <v>2</v>
      </c>
      <c r="J213" s="94">
        <f>IF(SUM(K213:L213)=0,"-",SUM(K213:L213))</f>
        <v>584</v>
      </c>
      <c r="K213" s="116">
        <v>303</v>
      </c>
      <c r="L213" s="119">
        <v>281</v>
      </c>
      <c r="M213" s="94">
        <f>IF(SUM(N213:O213)=0,"-",SUM(N213:O213))</f>
        <v>30</v>
      </c>
      <c r="N213" s="116">
        <v>8</v>
      </c>
      <c r="O213" s="116">
        <v>22</v>
      </c>
      <c r="P213" s="116">
        <f>IF(SUM(Q213:R213)=0,"-",SUM(Q213:R213))</f>
        <v>1</v>
      </c>
      <c r="Q213" s="116">
        <v>0</v>
      </c>
      <c r="R213" s="119">
        <v>1</v>
      </c>
      <c r="S213" s="94">
        <f>IF(SUM(T213:U213)=0,"-",SUM(T213:U213))</f>
        <v>2</v>
      </c>
      <c r="T213" s="116">
        <v>0</v>
      </c>
      <c r="U213" s="119">
        <v>2</v>
      </c>
      <c r="V213" s="171"/>
    </row>
    <row r="214" spans="2:22" s="170" customFormat="1" ht="11.25" hidden="1" outlineLevel="1">
      <c r="B214" s="95" t="s">
        <v>43</v>
      </c>
      <c r="C214" s="94">
        <f>IF(SUM(D214:E214)=0,"-",SUM(D214:E214))</f>
        <v>1</v>
      </c>
      <c r="D214" s="116">
        <v>1</v>
      </c>
      <c r="E214" s="119"/>
      <c r="F214" s="94">
        <f>SUM(G214:I214)</f>
        <v>14</v>
      </c>
      <c r="G214" s="116">
        <v>12</v>
      </c>
      <c r="H214" s="116">
        <v>0</v>
      </c>
      <c r="I214" s="119">
        <v>2</v>
      </c>
      <c r="J214" s="94">
        <f>IF(SUM(K214:L214)=0,"-",SUM(K214:L214))</f>
        <v>372</v>
      </c>
      <c r="K214" s="116">
        <v>184</v>
      </c>
      <c r="L214" s="119">
        <v>188</v>
      </c>
      <c r="M214" s="94">
        <f>IF(SUM(N214:O214)=0,"-",SUM(N214:O214))</f>
        <v>18</v>
      </c>
      <c r="N214" s="116">
        <v>5</v>
      </c>
      <c r="O214" s="116">
        <v>13</v>
      </c>
      <c r="P214" s="116">
        <f>IF(SUM(Q214:R214)=0,"-",SUM(Q214:R214))</f>
        <v>1</v>
      </c>
      <c r="Q214" s="116">
        <v>0</v>
      </c>
      <c r="R214" s="119">
        <v>1</v>
      </c>
      <c r="S214" s="94">
        <f>IF(SUM(T214:U214)=0,"-",SUM(T214:U214))</f>
        <v>1</v>
      </c>
      <c r="T214" s="116">
        <v>0</v>
      </c>
      <c r="U214" s="119">
        <v>1</v>
      </c>
      <c r="V214" s="171"/>
    </row>
    <row r="215" spans="2:22" s="170" customFormat="1" ht="11.25" hidden="1" outlineLevel="1">
      <c r="B215" s="95" t="s">
        <v>44</v>
      </c>
      <c r="C215" s="94">
        <f>IF(SUM(D215:E215)=0,"-",SUM(D215:E215))</f>
        <v>1</v>
      </c>
      <c r="D215" s="116">
        <v>1</v>
      </c>
      <c r="E215" s="119"/>
      <c r="F215" s="94">
        <f>SUM(G215:I215)</f>
        <v>13</v>
      </c>
      <c r="G215" s="116">
        <v>12</v>
      </c>
      <c r="H215" s="116">
        <v>0</v>
      </c>
      <c r="I215" s="119">
        <v>1</v>
      </c>
      <c r="J215" s="94">
        <f>IF(SUM(K215:L215)=0,"-",SUM(K215:L215))</f>
        <v>297</v>
      </c>
      <c r="K215" s="116">
        <v>169</v>
      </c>
      <c r="L215" s="119">
        <v>128</v>
      </c>
      <c r="M215" s="94">
        <f>IF(SUM(N215:O215)=0,"-",SUM(N215:O215))</f>
        <v>18</v>
      </c>
      <c r="N215" s="116">
        <v>5</v>
      </c>
      <c r="O215" s="116">
        <v>13</v>
      </c>
      <c r="P215" s="116">
        <f>IF(SUM(Q215:R215)=0,"-",SUM(Q215:R215))</f>
        <v>2</v>
      </c>
      <c r="Q215" s="116">
        <v>2</v>
      </c>
      <c r="R215" s="119">
        <v>0</v>
      </c>
      <c r="S215" s="94">
        <f>IF(SUM(T215:U215)=0,"-",SUM(T215:U215))</f>
        <v>2</v>
      </c>
      <c r="T215" s="116">
        <v>1</v>
      </c>
      <c r="U215" s="119">
        <v>1</v>
      </c>
      <c r="V215" s="171"/>
    </row>
    <row r="216" spans="2:22" s="170" customFormat="1" ht="11.25" hidden="1" outlineLevel="1">
      <c r="B216" s="95" t="s">
        <v>45</v>
      </c>
      <c r="C216" s="94">
        <f>IF(SUM(D216:E216)=0,"-",SUM(D216:E216))</f>
        <v>1</v>
      </c>
      <c r="D216" s="116">
        <v>1</v>
      </c>
      <c r="E216" s="119"/>
      <c r="F216" s="94">
        <f>SUM(G216:I216)</f>
        <v>14</v>
      </c>
      <c r="G216" s="116">
        <v>12</v>
      </c>
      <c r="H216" s="116">
        <v>0</v>
      </c>
      <c r="I216" s="119">
        <v>2</v>
      </c>
      <c r="J216" s="94">
        <f>IF(SUM(K216:L216)=0,"-",SUM(K216:L216))</f>
        <v>335</v>
      </c>
      <c r="K216" s="116">
        <v>173</v>
      </c>
      <c r="L216" s="119">
        <v>162</v>
      </c>
      <c r="M216" s="94">
        <f>IF(SUM(N216:O216)=0,"-",SUM(N216:O216))</f>
        <v>20</v>
      </c>
      <c r="N216" s="116">
        <v>8</v>
      </c>
      <c r="O216" s="116">
        <v>12</v>
      </c>
      <c r="P216" s="116">
        <f>IF(SUM(Q216:R216)=0,"-",SUM(Q216:R216))</f>
        <v>1</v>
      </c>
      <c r="Q216" s="116">
        <v>1</v>
      </c>
      <c r="R216" s="119">
        <v>0</v>
      </c>
      <c r="S216" s="94">
        <f>IF(SUM(T216:U216)=0,"-",SUM(T216:U216))</f>
        <v>2</v>
      </c>
      <c r="T216" s="116">
        <v>0</v>
      </c>
      <c r="U216" s="119">
        <v>2</v>
      </c>
      <c r="V216" s="171"/>
    </row>
    <row r="217" spans="2:22" s="170" customFormat="1" ht="15" hidden="1" customHeight="1" collapsed="1">
      <c r="B217" s="95" t="s">
        <v>24</v>
      </c>
      <c r="C217" s="94">
        <f t="shared" ref="C217:U217" si="123">SUM(C218:C221)</f>
        <v>4</v>
      </c>
      <c r="D217" s="116">
        <f t="shared" si="123"/>
        <v>4</v>
      </c>
      <c r="E217" s="119">
        <f t="shared" si="123"/>
        <v>0</v>
      </c>
      <c r="F217" s="94">
        <f t="shared" si="123"/>
        <v>38</v>
      </c>
      <c r="G217" s="116">
        <f t="shared" si="123"/>
        <v>31</v>
      </c>
      <c r="H217" s="116">
        <f t="shared" si="123"/>
        <v>0</v>
      </c>
      <c r="I217" s="119">
        <f t="shared" si="123"/>
        <v>7</v>
      </c>
      <c r="J217" s="94">
        <f t="shared" si="123"/>
        <v>810</v>
      </c>
      <c r="K217" s="116">
        <f t="shared" si="123"/>
        <v>416</v>
      </c>
      <c r="L217" s="119">
        <f t="shared" si="123"/>
        <v>394</v>
      </c>
      <c r="M217" s="94">
        <f t="shared" si="123"/>
        <v>63</v>
      </c>
      <c r="N217" s="116">
        <f t="shared" si="123"/>
        <v>22</v>
      </c>
      <c r="O217" s="116">
        <f t="shared" si="123"/>
        <v>41</v>
      </c>
      <c r="P217" s="116">
        <f t="shared" si="123"/>
        <v>6</v>
      </c>
      <c r="Q217" s="116">
        <f t="shared" si="123"/>
        <v>3</v>
      </c>
      <c r="R217" s="119">
        <f t="shared" si="123"/>
        <v>3</v>
      </c>
      <c r="S217" s="94">
        <f t="shared" si="123"/>
        <v>9</v>
      </c>
      <c r="T217" s="116">
        <f t="shared" si="123"/>
        <v>1</v>
      </c>
      <c r="U217" s="119">
        <f t="shared" si="123"/>
        <v>8</v>
      </c>
      <c r="V217" s="171"/>
    </row>
    <row r="218" spans="2:22" s="170" customFormat="1" ht="11.25" hidden="1" outlineLevel="1">
      <c r="B218" s="95" t="s">
        <v>58</v>
      </c>
      <c r="C218" s="94">
        <f>IF(SUM(D218:E218)=0,"-",SUM(D218:E218))</f>
        <v>1</v>
      </c>
      <c r="D218" s="116">
        <v>1</v>
      </c>
      <c r="E218" s="119"/>
      <c r="F218" s="94">
        <f>SUM(G218:I218)</f>
        <v>15</v>
      </c>
      <c r="G218" s="116">
        <v>13</v>
      </c>
      <c r="H218" s="116">
        <v>0</v>
      </c>
      <c r="I218" s="119">
        <v>2</v>
      </c>
      <c r="J218" s="94">
        <f>IF(SUM(K218:L218)=0,"-",SUM(K218:L218))</f>
        <v>405</v>
      </c>
      <c r="K218" s="116">
        <v>221</v>
      </c>
      <c r="L218" s="119">
        <v>184</v>
      </c>
      <c r="M218" s="94">
        <f>IF(SUM(N218:O218)=0,"-",SUM(N218:O218))</f>
        <v>24</v>
      </c>
      <c r="N218" s="116">
        <v>9</v>
      </c>
      <c r="O218" s="116">
        <v>15</v>
      </c>
      <c r="P218" s="116">
        <f>IF(SUM(Q218:R218)=0,"-",SUM(Q218:R218))</f>
        <v>3</v>
      </c>
      <c r="Q218" s="116">
        <v>2</v>
      </c>
      <c r="R218" s="119">
        <v>1</v>
      </c>
      <c r="S218" s="94">
        <f>IF(SUM(T218:U218)=0,"-",SUM(T218:U218))</f>
        <v>3</v>
      </c>
      <c r="T218" s="116">
        <v>0</v>
      </c>
      <c r="U218" s="119">
        <v>3</v>
      </c>
      <c r="V218" s="171"/>
    </row>
    <row r="219" spans="2:22" s="170" customFormat="1" ht="11.25" hidden="1" outlineLevel="1">
      <c r="B219" s="95" t="s">
        <v>59</v>
      </c>
      <c r="C219" s="94">
        <f>IF(SUM(D219:E219)=0,"-",SUM(D219:E219))</f>
        <v>1</v>
      </c>
      <c r="D219" s="116">
        <v>1</v>
      </c>
      <c r="E219" s="119"/>
      <c r="F219" s="94">
        <f>SUM(G219:I219)</f>
        <v>8</v>
      </c>
      <c r="G219" s="116">
        <v>6</v>
      </c>
      <c r="H219" s="116">
        <v>0</v>
      </c>
      <c r="I219" s="119">
        <v>2</v>
      </c>
      <c r="J219" s="94">
        <f>IF(SUM(K219:L219)=0,"-",SUM(K219:L219))</f>
        <v>174</v>
      </c>
      <c r="K219" s="116">
        <v>78</v>
      </c>
      <c r="L219" s="119">
        <v>96</v>
      </c>
      <c r="M219" s="94">
        <f>IF(SUM(N219:O219)=0,"-",SUM(N219:O219))</f>
        <v>14</v>
      </c>
      <c r="N219" s="116">
        <v>5</v>
      </c>
      <c r="O219" s="116">
        <v>9</v>
      </c>
      <c r="P219" s="116" t="str">
        <f>IF(SUM(Q219:R219)=0,"-",SUM(Q219:R219))</f>
        <v>-</v>
      </c>
      <c r="Q219" s="116">
        <v>0</v>
      </c>
      <c r="R219" s="119">
        <v>0</v>
      </c>
      <c r="S219" s="94">
        <f>IF(SUM(T219:U219)=0,"-",SUM(T219:U219))</f>
        <v>2</v>
      </c>
      <c r="T219" s="116">
        <v>0</v>
      </c>
      <c r="U219" s="119">
        <v>2</v>
      </c>
      <c r="V219" s="171"/>
    </row>
    <row r="220" spans="2:22" s="170" customFormat="1" ht="11.25" hidden="1" outlineLevel="1">
      <c r="B220" s="95" t="s">
        <v>60</v>
      </c>
      <c r="C220" s="94">
        <f>IF(SUM(D220:E220)=0,"-",SUM(D220:E220))</f>
        <v>1</v>
      </c>
      <c r="D220" s="116">
        <v>1</v>
      </c>
      <c r="E220" s="119"/>
      <c r="F220" s="94">
        <f>SUM(G220:I220)</f>
        <v>8</v>
      </c>
      <c r="G220" s="116">
        <v>6</v>
      </c>
      <c r="H220" s="116">
        <v>0</v>
      </c>
      <c r="I220" s="119">
        <v>2</v>
      </c>
      <c r="J220" s="94">
        <f>IF(SUM(K220:L220)=0,"-",SUM(K220:L220))</f>
        <v>141</v>
      </c>
      <c r="K220" s="116">
        <v>67</v>
      </c>
      <c r="L220" s="119">
        <v>74</v>
      </c>
      <c r="M220" s="94">
        <f>IF(SUM(N220:O220)=0,"-",SUM(N220:O220))</f>
        <v>13</v>
      </c>
      <c r="N220" s="116">
        <v>5</v>
      </c>
      <c r="O220" s="116">
        <v>8</v>
      </c>
      <c r="P220" s="116">
        <f>IF(SUM(Q220:R220)=0,"-",SUM(Q220:R220))</f>
        <v>1</v>
      </c>
      <c r="Q220" s="116">
        <v>1</v>
      </c>
      <c r="R220" s="119">
        <v>0</v>
      </c>
      <c r="S220" s="94">
        <f>IF(SUM(T220:U220)=0,"-",SUM(T220:U220))</f>
        <v>2</v>
      </c>
      <c r="T220" s="116">
        <v>0</v>
      </c>
      <c r="U220" s="119">
        <v>2</v>
      </c>
      <c r="V220" s="171"/>
    </row>
    <row r="221" spans="2:22" s="170" customFormat="1" ht="11.25" hidden="1" outlineLevel="1">
      <c r="B221" s="123" t="s">
        <v>92</v>
      </c>
      <c r="C221" s="127">
        <f>IF(SUM(D221:E221)=0,"-",SUM(D221:E221))</f>
        <v>1</v>
      </c>
      <c r="D221" s="125">
        <v>1</v>
      </c>
      <c r="E221" s="128"/>
      <c r="F221" s="127">
        <f>SUM(G221:I221)</f>
        <v>7</v>
      </c>
      <c r="G221" s="125">
        <v>6</v>
      </c>
      <c r="H221" s="125">
        <v>0</v>
      </c>
      <c r="I221" s="128">
        <v>1</v>
      </c>
      <c r="J221" s="127">
        <f>IF(SUM(K221:L221)=0,"-",SUM(K221:L221))</f>
        <v>90</v>
      </c>
      <c r="K221" s="125">
        <v>50</v>
      </c>
      <c r="L221" s="128">
        <v>40</v>
      </c>
      <c r="M221" s="127">
        <f>IF(SUM(N221:O221)=0,"-",SUM(N221:O221))</f>
        <v>12</v>
      </c>
      <c r="N221" s="125">
        <v>3</v>
      </c>
      <c r="O221" s="125">
        <v>9</v>
      </c>
      <c r="P221" s="125">
        <f>IF(SUM(Q221:R221)=0,"-",SUM(Q221:R221))</f>
        <v>2</v>
      </c>
      <c r="Q221" s="125">
        <v>0</v>
      </c>
      <c r="R221" s="128">
        <v>2</v>
      </c>
      <c r="S221" s="127">
        <f>IF(SUM(T221:U221)=0,"-",SUM(T221:U221))</f>
        <v>2</v>
      </c>
      <c r="T221" s="125">
        <v>1</v>
      </c>
      <c r="U221" s="128">
        <v>1</v>
      </c>
      <c r="V221" s="171"/>
    </row>
    <row r="222" spans="2:22" s="170" customFormat="1" ht="18" customHeight="1" collapsed="1">
      <c r="B222" s="174" t="s">
        <v>94</v>
      </c>
      <c r="C222" s="175">
        <f t="shared" ref="C222:U222" si="124">C223+C229+C236+C241</f>
        <v>19</v>
      </c>
      <c r="D222" s="167">
        <f t="shared" si="124"/>
        <v>19</v>
      </c>
      <c r="E222" s="163">
        <f t="shared" si="124"/>
        <v>0</v>
      </c>
      <c r="F222" s="175">
        <f t="shared" si="124"/>
        <v>231</v>
      </c>
      <c r="G222" s="167">
        <f t="shared" si="124"/>
        <v>198</v>
      </c>
      <c r="H222" s="167">
        <f t="shared" si="124"/>
        <v>0</v>
      </c>
      <c r="I222" s="163">
        <f t="shared" si="124"/>
        <v>33</v>
      </c>
      <c r="J222" s="175">
        <f t="shared" si="124"/>
        <v>5277</v>
      </c>
      <c r="K222" s="167">
        <f t="shared" si="124"/>
        <v>2720</v>
      </c>
      <c r="L222" s="163">
        <f t="shared" si="124"/>
        <v>2557</v>
      </c>
      <c r="M222" s="175">
        <f t="shared" si="124"/>
        <v>349</v>
      </c>
      <c r="N222" s="167">
        <f t="shared" si="124"/>
        <v>120</v>
      </c>
      <c r="O222" s="167">
        <f t="shared" si="124"/>
        <v>229</v>
      </c>
      <c r="P222" s="167">
        <f t="shared" si="124"/>
        <v>41</v>
      </c>
      <c r="Q222" s="167">
        <f t="shared" si="124"/>
        <v>10</v>
      </c>
      <c r="R222" s="163">
        <f t="shared" si="124"/>
        <v>31</v>
      </c>
      <c r="S222" s="175">
        <f t="shared" si="124"/>
        <v>56</v>
      </c>
      <c r="T222" s="167">
        <f t="shared" si="124"/>
        <v>4</v>
      </c>
      <c r="U222" s="163">
        <f t="shared" si="124"/>
        <v>52</v>
      </c>
      <c r="V222" s="171"/>
    </row>
    <row r="223" spans="2:22" s="170" customFormat="1" ht="15" hidden="1" customHeight="1">
      <c r="B223" s="95" t="s">
        <v>19</v>
      </c>
      <c r="C223" s="94">
        <f t="shared" ref="C223:C228" si="125">IF(SUM(D223:E223)=0,"-",SUM(D223:E223))</f>
        <v>5</v>
      </c>
      <c r="D223" s="116">
        <f>SUM(D224:D228)</f>
        <v>5</v>
      </c>
      <c r="E223" s="119">
        <f>SUM(E224:E228)</f>
        <v>0</v>
      </c>
      <c r="F223" s="94">
        <f t="shared" ref="F223:F228" si="126">SUM(G223:I223)</f>
        <v>49</v>
      </c>
      <c r="G223" s="116">
        <f>SUM(G224:G228)</f>
        <v>42</v>
      </c>
      <c r="H223" s="116">
        <f>SUM(H224:H228)</f>
        <v>0</v>
      </c>
      <c r="I223" s="119">
        <f>SUM(I224:I228)</f>
        <v>7</v>
      </c>
      <c r="J223" s="94">
        <f t="shared" ref="J223:J228" si="127">IF(SUM(K223:L223)=0,"-",SUM(K223:L223))</f>
        <v>1032</v>
      </c>
      <c r="K223" s="116">
        <f>SUM(K224:K228)</f>
        <v>494</v>
      </c>
      <c r="L223" s="119">
        <f>SUM(L224:L228)</f>
        <v>538</v>
      </c>
      <c r="M223" s="94">
        <f t="shared" ref="M223:M228" si="128">IF(SUM(N223:O223)=0,"-",SUM(N223:O223))</f>
        <v>74</v>
      </c>
      <c r="N223" s="116">
        <f t="shared" ref="N223:U223" si="129">SUM(N224:N228)</f>
        <v>26</v>
      </c>
      <c r="O223" s="116">
        <f t="shared" si="129"/>
        <v>48</v>
      </c>
      <c r="P223" s="116">
        <f t="shared" si="129"/>
        <v>10</v>
      </c>
      <c r="Q223" s="116">
        <f t="shared" si="129"/>
        <v>4</v>
      </c>
      <c r="R223" s="119">
        <f t="shared" si="129"/>
        <v>6</v>
      </c>
      <c r="S223" s="94">
        <f t="shared" si="129"/>
        <v>10</v>
      </c>
      <c r="T223" s="116">
        <f t="shared" si="129"/>
        <v>0</v>
      </c>
      <c r="U223" s="119">
        <f t="shared" si="129"/>
        <v>10</v>
      </c>
      <c r="V223" s="171"/>
    </row>
    <row r="224" spans="2:22" s="170" customFormat="1" ht="11.25" hidden="1" outlineLevel="1">
      <c r="B224" s="95" t="s">
        <v>30</v>
      </c>
      <c r="C224" s="94">
        <f t="shared" si="125"/>
        <v>1</v>
      </c>
      <c r="D224" s="116">
        <v>1</v>
      </c>
      <c r="E224" s="119"/>
      <c r="F224" s="94">
        <f t="shared" si="126"/>
        <v>7</v>
      </c>
      <c r="G224" s="116">
        <v>6</v>
      </c>
      <c r="H224" s="116">
        <v>0</v>
      </c>
      <c r="I224" s="119">
        <v>1</v>
      </c>
      <c r="J224" s="94">
        <f t="shared" si="127"/>
        <v>189</v>
      </c>
      <c r="K224" s="116">
        <v>91</v>
      </c>
      <c r="L224" s="119">
        <v>98</v>
      </c>
      <c r="M224" s="94">
        <f t="shared" si="128"/>
        <v>14</v>
      </c>
      <c r="N224" s="116">
        <v>4</v>
      </c>
      <c r="O224" s="116">
        <v>10</v>
      </c>
      <c r="P224" s="116">
        <f>IF(SUM(Q224:R224)=0,"-",SUM(Q224:R224))</f>
        <v>2</v>
      </c>
      <c r="Q224" s="116">
        <v>1</v>
      </c>
      <c r="R224" s="119">
        <v>1</v>
      </c>
      <c r="S224" s="94">
        <f>IF(SUM(T224:U224)=0,"-",SUM(T224:U224))</f>
        <v>3</v>
      </c>
      <c r="T224" s="116">
        <v>0</v>
      </c>
      <c r="U224" s="119">
        <v>3</v>
      </c>
      <c r="V224" s="171"/>
    </row>
    <row r="225" spans="2:22" s="170" customFormat="1" ht="11.25" hidden="1" outlineLevel="1">
      <c r="B225" s="95" t="s">
        <v>31</v>
      </c>
      <c r="C225" s="94">
        <f t="shared" si="125"/>
        <v>1</v>
      </c>
      <c r="D225" s="116">
        <v>1</v>
      </c>
      <c r="E225" s="119"/>
      <c r="F225" s="94">
        <f t="shared" si="126"/>
        <v>12</v>
      </c>
      <c r="G225" s="116">
        <v>11</v>
      </c>
      <c r="H225" s="116">
        <v>0</v>
      </c>
      <c r="I225" s="119">
        <v>1</v>
      </c>
      <c r="J225" s="94">
        <f t="shared" si="127"/>
        <v>258</v>
      </c>
      <c r="K225" s="116">
        <v>129</v>
      </c>
      <c r="L225" s="119">
        <v>129</v>
      </c>
      <c r="M225" s="94">
        <f t="shared" si="128"/>
        <v>16</v>
      </c>
      <c r="N225" s="116">
        <v>7</v>
      </c>
      <c r="O225" s="116">
        <v>9</v>
      </c>
      <c r="P225" s="116">
        <f>IF(SUM(Q225:R225)=0,"-",SUM(Q225:R225))</f>
        <v>2</v>
      </c>
      <c r="Q225" s="116">
        <v>1</v>
      </c>
      <c r="R225" s="119">
        <v>1</v>
      </c>
      <c r="S225" s="94">
        <f>IF(SUM(T225:U225)=0,"-",SUM(T225:U225))</f>
        <v>1</v>
      </c>
      <c r="T225" s="116">
        <v>0</v>
      </c>
      <c r="U225" s="119">
        <v>1</v>
      </c>
      <c r="V225" s="171"/>
    </row>
    <row r="226" spans="2:22" s="170" customFormat="1" ht="11.25" hidden="1" outlineLevel="1">
      <c r="B226" s="95" t="s">
        <v>33</v>
      </c>
      <c r="C226" s="94">
        <f t="shared" si="125"/>
        <v>1</v>
      </c>
      <c r="D226" s="116">
        <v>1</v>
      </c>
      <c r="E226" s="119"/>
      <c r="F226" s="94">
        <f t="shared" si="126"/>
        <v>13</v>
      </c>
      <c r="G226" s="116">
        <v>11</v>
      </c>
      <c r="H226" s="116">
        <v>0</v>
      </c>
      <c r="I226" s="119">
        <v>2</v>
      </c>
      <c r="J226" s="94">
        <f t="shared" si="127"/>
        <v>233</v>
      </c>
      <c r="K226" s="116">
        <v>109</v>
      </c>
      <c r="L226" s="119">
        <v>124</v>
      </c>
      <c r="M226" s="94">
        <f t="shared" si="128"/>
        <v>17</v>
      </c>
      <c r="N226" s="116">
        <v>6</v>
      </c>
      <c r="O226" s="116">
        <v>11</v>
      </c>
      <c r="P226" s="116">
        <f>IF(SUM(Q226:R226)=0,"-",SUM(Q226:R226))</f>
        <v>2</v>
      </c>
      <c r="Q226" s="116">
        <v>1</v>
      </c>
      <c r="R226" s="119">
        <v>1</v>
      </c>
      <c r="S226" s="94">
        <f>IF(SUM(T226:U226)=0,"-",SUM(T226:U226))</f>
        <v>2</v>
      </c>
      <c r="T226" s="116">
        <v>0</v>
      </c>
      <c r="U226" s="119">
        <v>2</v>
      </c>
      <c r="V226" s="171"/>
    </row>
    <row r="227" spans="2:22" s="170" customFormat="1" ht="11.25" hidden="1" outlineLevel="1">
      <c r="B227" s="95" t="s">
        <v>32</v>
      </c>
      <c r="C227" s="94">
        <f t="shared" si="125"/>
        <v>1</v>
      </c>
      <c r="D227" s="116">
        <v>1</v>
      </c>
      <c r="E227" s="119"/>
      <c r="F227" s="94">
        <f t="shared" si="126"/>
        <v>10</v>
      </c>
      <c r="G227" s="116">
        <v>8</v>
      </c>
      <c r="H227" s="116">
        <v>0</v>
      </c>
      <c r="I227" s="119">
        <v>2</v>
      </c>
      <c r="J227" s="94">
        <f t="shared" si="127"/>
        <v>181</v>
      </c>
      <c r="K227" s="116">
        <v>79</v>
      </c>
      <c r="L227" s="119">
        <v>102</v>
      </c>
      <c r="M227" s="94">
        <f t="shared" si="128"/>
        <v>15</v>
      </c>
      <c r="N227" s="116">
        <v>4</v>
      </c>
      <c r="O227" s="116">
        <v>11</v>
      </c>
      <c r="P227" s="116">
        <f>IF(SUM(Q227:R227)=0,"-",SUM(Q227:R227))</f>
        <v>2</v>
      </c>
      <c r="Q227" s="116">
        <v>0</v>
      </c>
      <c r="R227" s="119">
        <v>2</v>
      </c>
      <c r="S227" s="94">
        <f>IF(SUM(T227:U227)=0,"-",SUM(T227:U227))</f>
        <v>2</v>
      </c>
      <c r="T227" s="116">
        <v>0</v>
      </c>
      <c r="U227" s="119">
        <v>2</v>
      </c>
      <c r="V227" s="171"/>
    </row>
    <row r="228" spans="2:22" s="170" customFormat="1" ht="11.25" hidden="1" outlineLevel="1">
      <c r="B228" s="95" t="s">
        <v>34</v>
      </c>
      <c r="C228" s="94">
        <f t="shared" si="125"/>
        <v>1</v>
      </c>
      <c r="D228" s="116">
        <v>1</v>
      </c>
      <c r="E228" s="119"/>
      <c r="F228" s="94">
        <f t="shared" si="126"/>
        <v>7</v>
      </c>
      <c r="G228" s="116">
        <v>6</v>
      </c>
      <c r="H228" s="116">
        <v>0</v>
      </c>
      <c r="I228" s="119">
        <v>1</v>
      </c>
      <c r="J228" s="94">
        <f t="shared" si="127"/>
        <v>171</v>
      </c>
      <c r="K228" s="116">
        <v>86</v>
      </c>
      <c r="L228" s="119">
        <v>85</v>
      </c>
      <c r="M228" s="94">
        <f t="shared" si="128"/>
        <v>12</v>
      </c>
      <c r="N228" s="116">
        <v>5</v>
      </c>
      <c r="O228" s="116">
        <v>7</v>
      </c>
      <c r="P228" s="116">
        <f>IF(SUM(Q228:R228)=0,"-",SUM(Q228:R228))</f>
        <v>2</v>
      </c>
      <c r="Q228" s="116">
        <v>1</v>
      </c>
      <c r="R228" s="119">
        <v>1</v>
      </c>
      <c r="S228" s="94">
        <f>IF(SUM(T228:U228)=0,"-",SUM(T228:U228))</f>
        <v>2</v>
      </c>
      <c r="T228" s="116">
        <v>0</v>
      </c>
      <c r="U228" s="119">
        <v>2</v>
      </c>
      <c r="V228" s="171"/>
    </row>
    <row r="229" spans="2:22" s="170" customFormat="1" ht="15" hidden="1" customHeight="1" collapsed="1">
      <c r="B229" s="95" t="s">
        <v>21</v>
      </c>
      <c r="C229" s="94">
        <f t="shared" ref="C229:U229" si="130">SUM(C230:C235)</f>
        <v>6</v>
      </c>
      <c r="D229" s="116">
        <f t="shared" si="130"/>
        <v>6</v>
      </c>
      <c r="E229" s="119">
        <f t="shared" si="130"/>
        <v>0</v>
      </c>
      <c r="F229" s="94">
        <f t="shared" si="130"/>
        <v>82</v>
      </c>
      <c r="G229" s="116">
        <f t="shared" si="130"/>
        <v>71</v>
      </c>
      <c r="H229" s="116">
        <f t="shared" si="130"/>
        <v>0</v>
      </c>
      <c r="I229" s="119">
        <f t="shared" si="130"/>
        <v>11</v>
      </c>
      <c r="J229" s="94">
        <f t="shared" si="130"/>
        <v>1869</v>
      </c>
      <c r="K229" s="116">
        <f t="shared" si="130"/>
        <v>990</v>
      </c>
      <c r="L229" s="119">
        <f t="shared" si="130"/>
        <v>879</v>
      </c>
      <c r="M229" s="94">
        <f t="shared" si="130"/>
        <v>122</v>
      </c>
      <c r="N229" s="116">
        <f t="shared" si="130"/>
        <v>43</v>
      </c>
      <c r="O229" s="116">
        <f t="shared" si="130"/>
        <v>79</v>
      </c>
      <c r="P229" s="116">
        <f t="shared" si="130"/>
        <v>13</v>
      </c>
      <c r="Q229" s="116">
        <f t="shared" si="130"/>
        <v>3</v>
      </c>
      <c r="R229" s="119">
        <f t="shared" si="130"/>
        <v>10</v>
      </c>
      <c r="S229" s="94">
        <f t="shared" si="130"/>
        <v>31</v>
      </c>
      <c r="T229" s="116">
        <f t="shared" si="130"/>
        <v>1</v>
      </c>
      <c r="U229" s="119">
        <f t="shared" si="130"/>
        <v>30</v>
      </c>
      <c r="V229" s="171"/>
    </row>
    <row r="230" spans="2:22" s="170" customFormat="1" ht="11.25" hidden="1" outlineLevel="1">
      <c r="B230" s="95" t="s">
        <v>35</v>
      </c>
      <c r="C230" s="94">
        <f t="shared" ref="C230:C235" si="131">IF(SUM(D230:E230)=0,"-",SUM(D230:E230))</f>
        <v>1</v>
      </c>
      <c r="D230" s="116">
        <v>1</v>
      </c>
      <c r="E230" s="119"/>
      <c r="F230" s="94">
        <f t="shared" ref="F230:F235" si="132">SUM(G230:I230)</f>
        <v>14</v>
      </c>
      <c r="G230" s="116">
        <v>12</v>
      </c>
      <c r="H230" s="116">
        <v>0</v>
      </c>
      <c r="I230" s="119">
        <v>2</v>
      </c>
      <c r="J230" s="94">
        <f t="shared" ref="J230:J235" si="133">IF(SUM(K230:L230)=0,"-",SUM(K230:L230))</f>
        <v>320</v>
      </c>
      <c r="K230" s="116">
        <v>165</v>
      </c>
      <c r="L230" s="119">
        <v>155</v>
      </c>
      <c r="M230" s="94">
        <f t="shared" ref="M230:M235" si="134">IF(SUM(N230:O230)=0,"-",SUM(N230:O230))</f>
        <v>21</v>
      </c>
      <c r="N230" s="116">
        <v>5</v>
      </c>
      <c r="O230" s="116">
        <v>16</v>
      </c>
      <c r="P230" s="116">
        <f t="shared" ref="P230:P235" si="135">IF(SUM(Q230:R230)=0,"-",SUM(Q230:R230))</f>
        <v>2</v>
      </c>
      <c r="Q230" s="116">
        <v>1</v>
      </c>
      <c r="R230" s="119">
        <v>1</v>
      </c>
      <c r="S230" s="94">
        <f t="shared" ref="S230:S235" si="136">IF(SUM(T230:U230)=0,"-",SUM(T230:U230))</f>
        <v>7</v>
      </c>
      <c r="T230" s="116">
        <v>0</v>
      </c>
      <c r="U230" s="119">
        <v>7</v>
      </c>
      <c r="V230" s="171"/>
    </row>
    <row r="231" spans="2:22" s="170" customFormat="1" ht="11.25" hidden="1" outlineLevel="1">
      <c r="B231" s="95" t="s">
        <v>36</v>
      </c>
      <c r="C231" s="94">
        <f t="shared" si="131"/>
        <v>1</v>
      </c>
      <c r="D231" s="116">
        <v>1</v>
      </c>
      <c r="E231" s="119"/>
      <c r="F231" s="94">
        <f t="shared" si="132"/>
        <v>15</v>
      </c>
      <c r="G231" s="116">
        <v>12</v>
      </c>
      <c r="H231" s="116">
        <v>0</v>
      </c>
      <c r="I231" s="119">
        <v>3</v>
      </c>
      <c r="J231" s="94">
        <f t="shared" si="133"/>
        <v>324</v>
      </c>
      <c r="K231" s="116">
        <v>164</v>
      </c>
      <c r="L231" s="119">
        <v>160</v>
      </c>
      <c r="M231" s="94">
        <f t="shared" si="134"/>
        <v>25</v>
      </c>
      <c r="N231" s="116">
        <v>8</v>
      </c>
      <c r="O231" s="116">
        <v>17</v>
      </c>
      <c r="P231" s="116">
        <f t="shared" si="135"/>
        <v>2</v>
      </c>
      <c r="Q231" s="116">
        <v>1</v>
      </c>
      <c r="R231" s="119">
        <v>1</v>
      </c>
      <c r="S231" s="94">
        <f t="shared" si="136"/>
        <v>4</v>
      </c>
      <c r="T231" s="116">
        <v>0</v>
      </c>
      <c r="U231" s="119">
        <v>4</v>
      </c>
      <c r="V231" s="171"/>
    </row>
    <row r="232" spans="2:22" s="170" customFormat="1" ht="11.25" hidden="1" outlineLevel="1">
      <c r="B232" s="95" t="s">
        <v>37</v>
      </c>
      <c r="C232" s="94">
        <f t="shared" si="131"/>
        <v>1</v>
      </c>
      <c r="D232" s="116">
        <v>1</v>
      </c>
      <c r="E232" s="119"/>
      <c r="F232" s="94">
        <f t="shared" si="132"/>
        <v>20</v>
      </c>
      <c r="G232" s="116">
        <v>18</v>
      </c>
      <c r="H232" s="116">
        <v>0</v>
      </c>
      <c r="I232" s="119">
        <v>2</v>
      </c>
      <c r="J232" s="94">
        <f t="shared" si="133"/>
        <v>491</v>
      </c>
      <c r="K232" s="116">
        <v>238</v>
      </c>
      <c r="L232" s="119">
        <v>253</v>
      </c>
      <c r="M232" s="94">
        <f t="shared" si="134"/>
        <v>27</v>
      </c>
      <c r="N232" s="116">
        <v>10</v>
      </c>
      <c r="O232" s="116">
        <v>17</v>
      </c>
      <c r="P232" s="116">
        <f t="shared" si="135"/>
        <v>2</v>
      </c>
      <c r="Q232" s="116">
        <v>0</v>
      </c>
      <c r="R232" s="119">
        <v>2</v>
      </c>
      <c r="S232" s="94">
        <f t="shared" si="136"/>
        <v>8</v>
      </c>
      <c r="T232" s="116">
        <v>0</v>
      </c>
      <c r="U232" s="119">
        <v>8</v>
      </c>
      <c r="V232" s="171"/>
    </row>
    <row r="233" spans="2:22" s="170" customFormat="1" ht="11.25" hidden="1" outlineLevel="1">
      <c r="B233" s="95" t="s">
        <v>38</v>
      </c>
      <c r="C233" s="94">
        <f t="shared" si="131"/>
        <v>1</v>
      </c>
      <c r="D233" s="116">
        <v>1</v>
      </c>
      <c r="E233" s="119"/>
      <c r="F233" s="94">
        <f t="shared" si="132"/>
        <v>7</v>
      </c>
      <c r="G233" s="116">
        <v>6</v>
      </c>
      <c r="H233" s="116">
        <v>0</v>
      </c>
      <c r="I233" s="119">
        <v>1</v>
      </c>
      <c r="J233" s="94">
        <f t="shared" si="133"/>
        <v>128</v>
      </c>
      <c r="K233" s="116">
        <v>77</v>
      </c>
      <c r="L233" s="119">
        <v>51</v>
      </c>
      <c r="M233" s="94">
        <f t="shared" si="134"/>
        <v>11</v>
      </c>
      <c r="N233" s="116">
        <v>3</v>
      </c>
      <c r="O233" s="116">
        <v>8</v>
      </c>
      <c r="P233" s="116">
        <f t="shared" si="135"/>
        <v>2</v>
      </c>
      <c r="Q233" s="116">
        <v>0</v>
      </c>
      <c r="R233" s="119">
        <v>2</v>
      </c>
      <c r="S233" s="94">
        <f t="shared" si="136"/>
        <v>1</v>
      </c>
      <c r="T233" s="116">
        <v>1</v>
      </c>
      <c r="U233" s="119">
        <v>0</v>
      </c>
      <c r="V233" s="171"/>
    </row>
    <row r="234" spans="2:22" s="170" customFormat="1" ht="11.25" hidden="1" outlineLevel="1">
      <c r="B234" s="95" t="s">
        <v>39</v>
      </c>
      <c r="C234" s="94">
        <f t="shared" si="131"/>
        <v>1</v>
      </c>
      <c r="D234" s="116">
        <v>1</v>
      </c>
      <c r="E234" s="119"/>
      <c r="F234" s="94">
        <f t="shared" si="132"/>
        <v>20</v>
      </c>
      <c r="G234" s="116">
        <v>17</v>
      </c>
      <c r="H234" s="116">
        <v>0</v>
      </c>
      <c r="I234" s="119">
        <v>3</v>
      </c>
      <c r="J234" s="94">
        <f t="shared" si="133"/>
        <v>492</v>
      </c>
      <c r="K234" s="116">
        <v>281</v>
      </c>
      <c r="L234" s="119">
        <v>211</v>
      </c>
      <c r="M234" s="94">
        <f t="shared" si="134"/>
        <v>28</v>
      </c>
      <c r="N234" s="116">
        <v>13</v>
      </c>
      <c r="O234" s="116">
        <v>15</v>
      </c>
      <c r="P234" s="116">
        <f t="shared" si="135"/>
        <v>3</v>
      </c>
      <c r="Q234" s="116">
        <v>0</v>
      </c>
      <c r="R234" s="119">
        <v>3</v>
      </c>
      <c r="S234" s="94">
        <f t="shared" si="136"/>
        <v>7</v>
      </c>
      <c r="T234" s="116">
        <v>0</v>
      </c>
      <c r="U234" s="119">
        <v>7</v>
      </c>
      <c r="V234" s="171"/>
    </row>
    <row r="235" spans="2:22" s="170" customFormat="1" ht="11.25" hidden="1" outlineLevel="1">
      <c r="B235" s="95" t="s">
        <v>40</v>
      </c>
      <c r="C235" s="94">
        <f t="shared" si="131"/>
        <v>1</v>
      </c>
      <c r="D235" s="116">
        <v>1</v>
      </c>
      <c r="E235" s="119"/>
      <c r="F235" s="94">
        <f t="shared" si="132"/>
        <v>6</v>
      </c>
      <c r="G235" s="116">
        <v>6</v>
      </c>
      <c r="H235" s="116">
        <v>0</v>
      </c>
      <c r="I235" s="119">
        <v>0</v>
      </c>
      <c r="J235" s="94">
        <f t="shared" si="133"/>
        <v>114</v>
      </c>
      <c r="K235" s="116">
        <v>65</v>
      </c>
      <c r="L235" s="119">
        <v>49</v>
      </c>
      <c r="M235" s="94">
        <f t="shared" si="134"/>
        <v>10</v>
      </c>
      <c r="N235" s="116">
        <v>4</v>
      </c>
      <c r="O235" s="116">
        <v>6</v>
      </c>
      <c r="P235" s="116">
        <f t="shared" si="135"/>
        <v>2</v>
      </c>
      <c r="Q235" s="116">
        <v>1</v>
      </c>
      <c r="R235" s="119">
        <v>1</v>
      </c>
      <c r="S235" s="94">
        <f t="shared" si="136"/>
        <v>4</v>
      </c>
      <c r="T235" s="116">
        <v>0</v>
      </c>
      <c r="U235" s="119">
        <v>4</v>
      </c>
      <c r="V235" s="171"/>
    </row>
    <row r="236" spans="2:22" s="170" customFormat="1" ht="15" hidden="1" customHeight="1" collapsed="1">
      <c r="B236" s="95" t="s">
        <v>23</v>
      </c>
      <c r="C236" s="94">
        <f>SUM(C237:C240)</f>
        <v>4</v>
      </c>
      <c r="D236" s="116">
        <f t="shared" ref="D236:T236" si="137">SUM(D237:D240)</f>
        <v>4</v>
      </c>
      <c r="E236" s="119">
        <f t="shared" si="137"/>
        <v>0</v>
      </c>
      <c r="F236" s="94">
        <f t="shared" si="137"/>
        <v>61</v>
      </c>
      <c r="G236" s="116">
        <f t="shared" si="137"/>
        <v>54</v>
      </c>
      <c r="H236" s="116">
        <f t="shared" si="137"/>
        <v>0</v>
      </c>
      <c r="I236" s="119">
        <f t="shared" si="137"/>
        <v>7</v>
      </c>
      <c r="J236" s="94">
        <f t="shared" si="137"/>
        <v>1570</v>
      </c>
      <c r="K236" s="116">
        <f t="shared" si="137"/>
        <v>824</v>
      </c>
      <c r="L236" s="119">
        <f t="shared" si="137"/>
        <v>746</v>
      </c>
      <c r="M236" s="94">
        <f t="shared" si="137"/>
        <v>89</v>
      </c>
      <c r="N236" s="116">
        <f t="shared" si="137"/>
        <v>29</v>
      </c>
      <c r="O236" s="116">
        <f t="shared" si="137"/>
        <v>60</v>
      </c>
      <c r="P236" s="116">
        <f t="shared" si="137"/>
        <v>10</v>
      </c>
      <c r="Q236" s="116">
        <f t="shared" si="137"/>
        <v>2</v>
      </c>
      <c r="R236" s="119">
        <f t="shared" si="137"/>
        <v>8</v>
      </c>
      <c r="S236" s="94">
        <f t="shared" si="137"/>
        <v>7</v>
      </c>
      <c r="T236" s="116">
        <f t="shared" si="137"/>
        <v>2</v>
      </c>
      <c r="U236" s="119">
        <f>SUM(U237:U240)</f>
        <v>5</v>
      </c>
      <c r="V236" s="171"/>
    </row>
    <row r="237" spans="2:22" s="170" customFormat="1" ht="11.25" hidden="1" outlineLevel="1">
      <c r="B237" s="95" t="s">
        <v>42</v>
      </c>
      <c r="C237" s="94">
        <f>IF(SUM(D237:E237)=0,"-",SUM(D237:E237))</f>
        <v>1</v>
      </c>
      <c r="D237" s="116">
        <v>1</v>
      </c>
      <c r="E237" s="119"/>
      <c r="F237" s="94">
        <f>SUM(G237:I237)</f>
        <v>20</v>
      </c>
      <c r="G237" s="116">
        <v>18</v>
      </c>
      <c r="H237" s="116">
        <v>0</v>
      </c>
      <c r="I237" s="119">
        <v>2</v>
      </c>
      <c r="J237" s="94">
        <f>IF(SUM(K237:L237)=0,"-",SUM(K237:L237))</f>
        <v>594</v>
      </c>
      <c r="K237" s="116">
        <v>309</v>
      </c>
      <c r="L237" s="119">
        <v>285</v>
      </c>
      <c r="M237" s="94">
        <f>IF(SUM(N237:O237)=0,"-",SUM(N237:O237))</f>
        <v>31</v>
      </c>
      <c r="N237" s="116">
        <v>10</v>
      </c>
      <c r="O237" s="116">
        <v>21</v>
      </c>
      <c r="P237" s="116">
        <f>IF(SUM(Q237:R237)=0,"-",SUM(Q237:R237))</f>
        <v>2</v>
      </c>
      <c r="Q237" s="116">
        <v>0</v>
      </c>
      <c r="R237" s="119">
        <v>2</v>
      </c>
      <c r="S237" s="94">
        <f>IF(SUM(T237:U237)=0,"-",SUM(T237:U237))</f>
        <v>2</v>
      </c>
      <c r="T237" s="116">
        <v>0</v>
      </c>
      <c r="U237" s="119">
        <v>2</v>
      </c>
      <c r="V237" s="171"/>
    </row>
    <row r="238" spans="2:22" s="170" customFormat="1" ht="11.25" hidden="1" outlineLevel="1">
      <c r="B238" s="95" t="s">
        <v>43</v>
      </c>
      <c r="C238" s="94">
        <f>IF(SUM(D238:E238)=0,"-",SUM(D238:E238))</f>
        <v>1</v>
      </c>
      <c r="D238" s="116">
        <v>1</v>
      </c>
      <c r="E238" s="119"/>
      <c r="F238" s="94">
        <f>SUM(G238:I238)</f>
        <v>14</v>
      </c>
      <c r="G238" s="116">
        <v>12</v>
      </c>
      <c r="H238" s="116">
        <v>0</v>
      </c>
      <c r="I238" s="119">
        <v>2</v>
      </c>
      <c r="J238" s="94">
        <f>IF(SUM(K238:L238)=0,"-",SUM(K238:L238))</f>
        <v>372</v>
      </c>
      <c r="K238" s="116">
        <v>188</v>
      </c>
      <c r="L238" s="119">
        <v>184</v>
      </c>
      <c r="M238" s="94">
        <f>IF(SUM(N238:O238)=0,"-",SUM(N238:O238))</f>
        <v>21</v>
      </c>
      <c r="N238" s="116">
        <v>5</v>
      </c>
      <c r="O238" s="116">
        <v>16</v>
      </c>
      <c r="P238" s="116">
        <f>IF(SUM(Q238:R238)=0,"-",SUM(Q238:R238))</f>
        <v>3</v>
      </c>
      <c r="Q238" s="116">
        <v>1</v>
      </c>
      <c r="R238" s="119">
        <v>2</v>
      </c>
      <c r="S238" s="94">
        <f>IF(SUM(T238:U238)=0,"-",SUM(T238:U238))</f>
        <v>1</v>
      </c>
      <c r="T238" s="116">
        <v>0</v>
      </c>
      <c r="U238" s="119">
        <v>1</v>
      </c>
      <c r="V238" s="171"/>
    </row>
    <row r="239" spans="2:22" s="170" customFormat="1" ht="11.25" hidden="1" outlineLevel="1">
      <c r="B239" s="95" t="s">
        <v>44</v>
      </c>
      <c r="C239" s="94">
        <f>IF(SUM(D239:E239)=0,"-",SUM(D239:E239))</f>
        <v>1</v>
      </c>
      <c r="D239" s="116">
        <v>1</v>
      </c>
      <c r="E239" s="119"/>
      <c r="F239" s="94">
        <f>SUM(G239:I239)</f>
        <v>13</v>
      </c>
      <c r="G239" s="116">
        <v>12</v>
      </c>
      <c r="H239" s="116">
        <v>0</v>
      </c>
      <c r="I239" s="119">
        <v>1</v>
      </c>
      <c r="J239" s="94">
        <f>IF(SUM(K239:L239)=0,"-",SUM(K239:L239))</f>
        <v>292</v>
      </c>
      <c r="K239" s="116">
        <v>165</v>
      </c>
      <c r="L239" s="119">
        <v>127</v>
      </c>
      <c r="M239" s="94">
        <f>IF(SUM(N239:O239)=0,"-",SUM(N239:O239))</f>
        <v>19</v>
      </c>
      <c r="N239" s="116">
        <v>7</v>
      </c>
      <c r="O239" s="116">
        <v>12</v>
      </c>
      <c r="P239" s="116">
        <f>IF(SUM(Q239:R239)=0,"-",SUM(Q239:R239))</f>
        <v>3</v>
      </c>
      <c r="Q239" s="116">
        <v>0</v>
      </c>
      <c r="R239" s="119">
        <v>3</v>
      </c>
      <c r="S239" s="94">
        <f>IF(SUM(T239:U239)=0,"-",SUM(T239:U239))</f>
        <v>2</v>
      </c>
      <c r="T239" s="116">
        <v>1</v>
      </c>
      <c r="U239" s="119">
        <v>1</v>
      </c>
      <c r="V239" s="171"/>
    </row>
    <row r="240" spans="2:22" s="170" customFormat="1" ht="11.25" hidden="1" outlineLevel="1">
      <c r="B240" s="95" t="s">
        <v>45</v>
      </c>
      <c r="C240" s="94">
        <f>IF(SUM(D240:E240)=0,"-",SUM(D240:E240))</f>
        <v>1</v>
      </c>
      <c r="D240" s="116">
        <v>1</v>
      </c>
      <c r="E240" s="119"/>
      <c r="F240" s="94">
        <f>SUM(G240:I240)</f>
        <v>14</v>
      </c>
      <c r="G240" s="116">
        <v>12</v>
      </c>
      <c r="H240" s="116">
        <v>0</v>
      </c>
      <c r="I240" s="119">
        <v>2</v>
      </c>
      <c r="J240" s="94">
        <f>IF(SUM(K240:L240)=0,"-",SUM(K240:L240))</f>
        <v>312</v>
      </c>
      <c r="K240" s="116">
        <v>162</v>
      </c>
      <c r="L240" s="119">
        <v>150</v>
      </c>
      <c r="M240" s="94">
        <f>IF(SUM(N240:O240)=0,"-",SUM(N240:O240))</f>
        <v>18</v>
      </c>
      <c r="N240" s="116">
        <v>7</v>
      </c>
      <c r="O240" s="116">
        <v>11</v>
      </c>
      <c r="P240" s="116">
        <f>IF(SUM(Q240:R240)=0,"-",SUM(Q240:R240))</f>
        <v>2</v>
      </c>
      <c r="Q240" s="116">
        <v>1</v>
      </c>
      <c r="R240" s="119">
        <v>1</v>
      </c>
      <c r="S240" s="94">
        <f>IF(SUM(T240:U240)=0,"-",SUM(T240:U240))</f>
        <v>2</v>
      </c>
      <c r="T240" s="116">
        <v>1</v>
      </c>
      <c r="U240" s="119">
        <v>1</v>
      </c>
      <c r="V240" s="171"/>
    </row>
    <row r="241" spans="2:22" s="170" customFormat="1" ht="15" hidden="1" customHeight="1" collapsed="1">
      <c r="B241" s="95" t="s">
        <v>24</v>
      </c>
      <c r="C241" s="94">
        <f t="shared" ref="C241:U241" si="138">SUM(C242:C245)</f>
        <v>4</v>
      </c>
      <c r="D241" s="116">
        <f t="shared" si="138"/>
        <v>4</v>
      </c>
      <c r="E241" s="119">
        <f t="shared" si="138"/>
        <v>0</v>
      </c>
      <c r="F241" s="94">
        <f t="shared" si="138"/>
        <v>39</v>
      </c>
      <c r="G241" s="116">
        <f t="shared" si="138"/>
        <v>31</v>
      </c>
      <c r="H241" s="116">
        <f t="shared" si="138"/>
        <v>0</v>
      </c>
      <c r="I241" s="119">
        <f t="shared" si="138"/>
        <v>8</v>
      </c>
      <c r="J241" s="94">
        <f t="shared" si="138"/>
        <v>806</v>
      </c>
      <c r="K241" s="116">
        <f t="shared" si="138"/>
        <v>412</v>
      </c>
      <c r="L241" s="119">
        <f>SUM(L242:L245)</f>
        <v>394</v>
      </c>
      <c r="M241" s="94">
        <f t="shared" si="138"/>
        <v>64</v>
      </c>
      <c r="N241" s="116">
        <f t="shared" si="138"/>
        <v>22</v>
      </c>
      <c r="O241" s="116">
        <f t="shared" si="138"/>
        <v>42</v>
      </c>
      <c r="P241" s="116">
        <f t="shared" si="138"/>
        <v>8</v>
      </c>
      <c r="Q241" s="116">
        <f t="shared" si="138"/>
        <v>1</v>
      </c>
      <c r="R241" s="119">
        <f t="shared" si="138"/>
        <v>7</v>
      </c>
      <c r="S241" s="94">
        <f t="shared" si="138"/>
        <v>8</v>
      </c>
      <c r="T241" s="116">
        <f t="shared" si="138"/>
        <v>1</v>
      </c>
      <c r="U241" s="119">
        <f t="shared" si="138"/>
        <v>7</v>
      </c>
      <c r="V241" s="171"/>
    </row>
    <row r="242" spans="2:22" s="170" customFormat="1" ht="11.25" hidden="1" outlineLevel="1">
      <c r="B242" s="95" t="s">
        <v>58</v>
      </c>
      <c r="C242" s="94">
        <f>IF(SUM(D242:E242)=0,"-",SUM(D242:E242))</f>
        <v>1</v>
      </c>
      <c r="D242" s="116">
        <v>1</v>
      </c>
      <c r="E242" s="119"/>
      <c r="F242" s="94">
        <f>SUM(G242:I242)</f>
        <v>16</v>
      </c>
      <c r="G242" s="116">
        <v>13</v>
      </c>
      <c r="H242" s="116">
        <v>0</v>
      </c>
      <c r="I242" s="119">
        <v>3</v>
      </c>
      <c r="J242" s="94">
        <f>IF(SUM(K242:L242)=0,"-",SUM(K242:L242))</f>
        <v>412</v>
      </c>
      <c r="K242" s="116">
        <v>220</v>
      </c>
      <c r="L242" s="119">
        <v>192</v>
      </c>
      <c r="M242" s="94">
        <f>IF(SUM(N242:O242)=0,"-",SUM(N242:O242))</f>
        <v>26</v>
      </c>
      <c r="N242" s="116">
        <v>9</v>
      </c>
      <c r="O242" s="116">
        <v>17</v>
      </c>
      <c r="P242" s="116">
        <f>IF(SUM(Q242:R242)=0,"-",SUM(Q242:R242))</f>
        <v>2</v>
      </c>
      <c r="Q242" s="116">
        <v>0</v>
      </c>
      <c r="R242" s="119">
        <v>2</v>
      </c>
      <c r="S242" s="94">
        <f>IF(SUM(T242:U242)=0,"-",SUM(T242:U242))</f>
        <v>2</v>
      </c>
      <c r="T242" s="116">
        <v>0</v>
      </c>
      <c r="U242" s="119">
        <v>2</v>
      </c>
      <c r="V242" s="171"/>
    </row>
    <row r="243" spans="2:22" s="170" customFormat="1" ht="11.25" hidden="1" outlineLevel="1">
      <c r="B243" s="95" t="s">
        <v>59</v>
      </c>
      <c r="C243" s="94">
        <f>IF(SUM(D243:E243)=0,"-",SUM(D243:E243))</f>
        <v>1</v>
      </c>
      <c r="D243" s="116">
        <v>1</v>
      </c>
      <c r="E243" s="119"/>
      <c r="F243" s="94">
        <f>SUM(G243:I243)</f>
        <v>8</v>
      </c>
      <c r="G243" s="116">
        <v>6</v>
      </c>
      <c r="H243" s="116">
        <v>0</v>
      </c>
      <c r="I243" s="119">
        <v>2</v>
      </c>
      <c r="J243" s="94">
        <f>IF(SUM(K243:L243)=0,"-",SUM(K243:L243))</f>
        <v>170</v>
      </c>
      <c r="K243" s="116">
        <v>79</v>
      </c>
      <c r="L243" s="119">
        <v>91</v>
      </c>
      <c r="M243" s="94">
        <f>IF(SUM(N243:O243)=0,"-",SUM(N243:O243))</f>
        <v>14</v>
      </c>
      <c r="N243" s="116">
        <v>5</v>
      </c>
      <c r="O243" s="116">
        <v>9</v>
      </c>
      <c r="P243" s="116">
        <f>IF(SUM(Q243:R243)=0,"-",SUM(Q243:R243))</f>
        <v>3</v>
      </c>
      <c r="Q243" s="116">
        <v>1</v>
      </c>
      <c r="R243" s="119">
        <v>2</v>
      </c>
      <c r="S243" s="94">
        <f>IF(SUM(T243:U243)=0,"-",SUM(T243:U243))</f>
        <v>2</v>
      </c>
      <c r="T243" s="116">
        <v>0</v>
      </c>
      <c r="U243" s="119">
        <v>2</v>
      </c>
      <c r="V243" s="171"/>
    </row>
    <row r="244" spans="2:22" s="170" customFormat="1" ht="11.25" hidden="1" outlineLevel="1">
      <c r="B244" s="95" t="s">
        <v>60</v>
      </c>
      <c r="C244" s="94">
        <f>IF(SUM(D244:E244)=0,"-",SUM(D244:E244))</f>
        <v>1</v>
      </c>
      <c r="D244" s="116">
        <v>1</v>
      </c>
      <c r="E244" s="119"/>
      <c r="F244" s="94">
        <f>SUM(G244:I244)</f>
        <v>8</v>
      </c>
      <c r="G244" s="116">
        <v>6</v>
      </c>
      <c r="H244" s="116">
        <v>0</v>
      </c>
      <c r="I244" s="119">
        <v>2</v>
      </c>
      <c r="J244" s="94">
        <f>IF(SUM(K244:L244)=0,"-",SUM(K244:L244))</f>
        <v>139</v>
      </c>
      <c r="K244" s="116">
        <v>64</v>
      </c>
      <c r="L244" s="119">
        <v>75</v>
      </c>
      <c r="M244" s="94">
        <f>IF(SUM(N244:O244)=0,"-",SUM(N244:O244))</f>
        <v>12</v>
      </c>
      <c r="N244" s="116">
        <v>5</v>
      </c>
      <c r="O244" s="116">
        <v>7</v>
      </c>
      <c r="P244" s="116">
        <f>IF(SUM(Q244:R244)=0,"-",SUM(Q244:R244))</f>
        <v>2</v>
      </c>
      <c r="Q244" s="116">
        <v>0</v>
      </c>
      <c r="R244" s="119">
        <v>2</v>
      </c>
      <c r="S244" s="94">
        <f>IF(SUM(T244:U244)=0,"-",SUM(T244:U244))</f>
        <v>2</v>
      </c>
      <c r="T244" s="116">
        <v>0</v>
      </c>
      <c r="U244" s="119">
        <v>2</v>
      </c>
      <c r="V244" s="171"/>
    </row>
    <row r="245" spans="2:22" s="170" customFormat="1" ht="11.25" hidden="1" outlineLevel="1">
      <c r="B245" s="123" t="s">
        <v>92</v>
      </c>
      <c r="C245" s="127">
        <f>IF(SUM(D245:E245)=0,"-",SUM(D245:E245))</f>
        <v>1</v>
      </c>
      <c r="D245" s="125">
        <v>1</v>
      </c>
      <c r="E245" s="128"/>
      <c r="F245" s="127">
        <f>SUM(G245:I245)</f>
        <v>7</v>
      </c>
      <c r="G245" s="125">
        <v>6</v>
      </c>
      <c r="H245" s="125">
        <v>0</v>
      </c>
      <c r="I245" s="128">
        <v>1</v>
      </c>
      <c r="J245" s="127">
        <f>IF(SUM(K245:L245)=0,"-",SUM(K245:L245))</f>
        <v>85</v>
      </c>
      <c r="K245" s="125">
        <v>49</v>
      </c>
      <c r="L245" s="128">
        <v>36</v>
      </c>
      <c r="M245" s="127">
        <f>IF(SUM(N245:O245)=0,"-",SUM(N245:O245))</f>
        <v>12</v>
      </c>
      <c r="N245" s="125">
        <v>3</v>
      </c>
      <c r="O245" s="125">
        <v>9</v>
      </c>
      <c r="P245" s="125">
        <f>IF(SUM(Q245:R245)=0,"-",SUM(Q245:R245))</f>
        <v>1</v>
      </c>
      <c r="Q245" s="125">
        <v>0</v>
      </c>
      <c r="R245" s="128">
        <v>1</v>
      </c>
      <c r="S245" s="127">
        <f>IF(SUM(T245:U245)=0,"-",SUM(T245:U245))</f>
        <v>2</v>
      </c>
      <c r="T245" s="125">
        <v>1</v>
      </c>
      <c r="U245" s="128">
        <v>1</v>
      </c>
      <c r="V245" s="171"/>
    </row>
    <row r="246" spans="2:22" s="170" customFormat="1" ht="18" customHeight="1" collapsed="1">
      <c r="B246" s="174" t="s">
        <v>95</v>
      </c>
      <c r="C246" s="175">
        <f t="shared" ref="C246:U246" si="139">C247+C253+C260+C265</f>
        <v>19</v>
      </c>
      <c r="D246" s="167">
        <f t="shared" si="139"/>
        <v>19</v>
      </c>
      <c r="E246" s="163">
        <f t="shared" si="139"/>
        <v>0</v>
      </c>
      <c r="F246" s="175">
        <f>F247+F253+F260+F265</f>
        <v>235</v>
      </c>
      <c r="G246" s="167">
        <f>G247+G253+G260+G265</f>
        <v>200</v>
      </c>
      <c r="H246" s="167">
        <f>H247+H253+H260+H265</f>
        <v>0</v>
      </c>
      <c r="I246" s="163">
        <f>I247+I253+I260+I265</f>
        <v>35</v>
      </c>
      <c r="J246" s="175">
        <f t="shared" si="139"/>
        <v>5220</v>
      </c>
      <c r="K246" s="167">
        <f t="shared" si="139"/>
        <v>2694</v>
      </c>
      <c r="L246" s="163">
        <f t="shared" si="139"/>
        <v>2526</v>
      </c>
      <c r="M246" s="175">
        <f t="shared" si="139"/>
        <v>357</v>
      </c>
      <c r="N246" s="167">
        <f t="shared" si="139"/>
        <v>120</v>
      </c>
      <c r="O246" s="167">
        <f t="shared" si="139"/>
        <v>237</v>
      </c>
      <c r="P246" s="167">
        <f t="shared" si="139"/>
        <v>48</v>
      </c>
      <c r="Q246" s="167">
        <f t="shared" si="139"/>
        <v>17</v>
      </c>
      <c r="R246" s="163">
        <f t="shared" si="139"/>
        <v>31</v>
      </c>
      <c r="S246" s="175">
        <f t="shared" si="139"/>
        <v>58</v>
      </c>
      <c r="T246" s="167">
        <f t="shared" si="139"/>
        <v>5</v>
      </c>
      <c r="U246" s="163">
        <f t="shared" si="139"/>
        <v>53</v>
      </c>
      <c r="V246" s="171"/>
    </row>
    <row r="247" spans="2:22" s="170" customFormat="1" ht="18" hidden="1" customHeight="1">
      <c r="B247" s="95" t="s">
        <v>19</v>
      </c>
      <c r="C247" s="94">
        <f t="shared" ref="C247:C252" si="140">IF(SUM(D247:E247)=0,"-",SUM(D247:E247))</f>
        <v>5</v>
      </c>
      <c r="D247" s="116">
        <f>SUM(D248:D252)</f>
        <v>5</v>
      </c>
      <c r="E247" s="119">
        <f>SUM(E248:E252)</f>
        <v>0</v>
      </c>
      <c r="F247" s="94">
        <f t="shared" ref="F247:F252" si="141">SUM(G247:I247)</f>
        <v>51</v>
      </c>
      <c r="G247" s="116">
        <f>SUM(G248:G252)</f>
        <v>44</v>
      </c>
      <c r="H247" s="116">
        <f>SUM(H248:H252)</f>
        <v>0</v>
      </c>
      <c r="I247" s="119">
        <f>SUM(I248:I252)</f>
        <v>7</v>
      </c>
      <c r="J247" s="94">
        <f t="shared" ref="J247:J252" si="142">IF(SUM(K247:L247)=0,"-",SUM(K247:L247))</f>
        <v>1063</v>
      </c>
      <c r="K247" s="116">
        <f>SUM(K248:K252)</f>
        <v>519</v>
      </c>
      <c r="L247" s="119">
        <f>SUM(L248:L252)</f>
        <v>544</v>
      </c>
      <c r="M247" s="94">
        <f t="shared" ref="M247:M252" si="143">IF(SUM(N247:O247)=0,"-",SUM(N247:O247))</f>
        <v>77</v>
      </c>
      <c r="N247" s="116">
        <f t="shared" ref="N247:U247" si="144">SUM(N248:N252)</f>
        <v>25</v>
      </c>
      <c r="O247" s="116">
        <f t="shared" si="144"/>
        <v>52</v>
      </c>
      <c r="P247" s="116">
        <f t="shared" si="144"/>
        <v>12</v>
      </c>
      <c r="Q247" s="116">
        <f t="shared" si="144"/>
        <v>5</v>
      </c>
      <c r="R247" s="119">
        <f t="shared" si="144"/>
        <v>7</v>
      </c>
      <c r="S247" s="94">
        <f t="shared" si="144"/>
        <v>11</v>
      </c>
      <c r="T247" s="116">
        <f t="shared" si="144"/>
        <v>0</v>
      </c>
      <c r="U247" s="119">
        <f t="shared" si="144"/>
        <v>11</v>
      </c>
      <c r="V247" s="171"/>
    </row>
    <row r="248" spans="2:22" s="170" customFormat="1" ht="11.25" hidden="1" outlineLevel="1">
      <c r="B248" s="95" t="s">
        <v>30</v>
      </c>
      <c r="C248" s="94">
        <f t="shared" si="140"/>
        <v>1</v>
      </c>
      <c r="D248" s="116">
        <v>1</v>
      </c>
      <c r="E248" s="119">
        <v>0</v>
      </c>
      <c r="F248" s="94">
        <f t="shared" si="141"/>
        <v>8</v>
      </c>
      <c r="G248" s="116">
        <v>7</v>
      </c>
      <c r="H248" s="116">
        <v>0</v>
      </c>
      <c r="I248" s="119">
        <v>1</v>
      </c>
      <c r="J248" s="94">
        <f>IF(SUM(K248:L248)=0,"-",SUM(K248:L248))</f>
        <v>195</v>
      </c>
      <c r="K248" s="116">
        <v>98</v>
      </c>
      <c r="L248" s="119">
        <v>97</v>
      </c>
      <c r="M248" s="94">
        <f>IF(SUM(N248:O248)=0,"-",SUM(N248:O248))</f>
        <v>14</v>
      </c>
      <c r="N248" s="116">
        <v>3</v>
      </c>
      <c r="O248" s="116">
        <v>11</v>
      </c>
      <c r="P248" s="116">
        <f>IF(SUM(Q248:R248)=0,"-",SUM(Q248:R248))</f>
        <v>3</v>
      </c>
      <c r="Q248" s="116">
        <v>1</v>
      </c>
      <c r="R248" s="119">
        <v>2</v>
      </c>
      <c r="S248" s="94">
        <f>IF(SUM(T248:U248)=0,"-",SUM(T248:U248))</f>
        <v>3</v>
      </c>
      <c r="T248" s="116">
        <v>0</v>
      </c>
      <c r="U248" s="119">
        <v>3</v>
      </c>
      <c r="V248" s="171"/>
    </row>
    <row r="249" spans="2:22" s="170" customFormat="1" ht="11.25" hidden="1" outlineLevel="1">
      <c r="B249" s="95" t="s">
        <v>31</v>
      </c>
      <c r="C249" s="94">
        <f t="shared" si="140"/>
        <v>1</v>
      </c>
      <c r="D249" s="116">
        <v>1</v>
      </c>
      <c r="E249" s="119">
        <v>0</v>
      </c>
      <c r="F249" s="94">
        <f t="shared" si="141"/>
        <v>13</v>
      </c>
      <c r="G249" s="116">
        <v>12</v>
      </c>
      <c r="H249" s="116">
        <v>0</v>
      </c>
      <c r="I249" s="119">
        <v>1</v>
      </c>
      <c r="J249" s="94">
        <f t="shared" si="142"/>
        <v>267</v>
      </c>
      <c r="K249" s="116">
        <v>134</v>
      </c>
      <c r="L249" s="119">
        <v>133</v>
      </c>
      <c r="M249" s="94">
        <f t="shared" si="143"/>
        <v>18</v>
      </c>
      <c r="N249" s="116">
        <v>6</v>
      </c>
      <c r="O249" s="116">
        <v>12</v>
      </c>
      <c r="P249" s="116">
        <f>IF(SUM(Q249:R249)=0,"-",SUM(Q249:R249))</f>
        <v>3</v>
      </c>
      <c r="Q249" s="116">
        <v>1</v>
      </c>
      <c r="R249" s="119">
        <v>2</v>
      </c>
      <c r="S249" s="94">
        <f>IF(SUM(T249:U249)=0,"-",SUM(T249:U249))</f>
        <v>1</v>
      </c>
      <c r="T249" s="116">
        <v>0</v>
      </c>
      <c r="U249" s="119">
        <v>1</v>
      </c>
      <c r="V249" s="171"/>
    </row>
    <row r="250" spans="2:22" s="170" customFormat="1" ht="11.25" hidden="1" outlineLevel="1">
      <c r="B250" s="95" t="s">
        <v>33</v>
      </c>
      <c r="C250" s="94">
        <f t="shared" si="140"/>
        <v>1</v>
      </c>
      <c r="D250" s="116">
        <v>1</v>
      </c>
      <c r="E250" s="119">
        <v>0</v>
      </c>
      <c r="F250" s="94">
        <f t="shared" si="141"/>
        <v>13</v>
      </c>
      <c r="G250" s="116">
        <v>11</v>
      </c>
      <c r="H250" s="116">
        <v>0</v>
      </c>
      <c r="I250" s="119">
        <v>2</v>
      </c>
      <c r="J250" s="94">
        <f t="shared" si="142"/>
        <v>239</v>
      </c>
      <c r="K250" s="116">
        <v>115</v>
      </c>
      <c r="L250" s="119">
        <v>124</v>
      </c>
      <c r="M250" s="94">
        <f t="shared" si="143"/>
        <v>17</v>
      </c>
      <c r="N250" s="116">
        <v>6</v>
      </c>
      <c r="O250" s="116">
        <v>11</v>
      </c>
      <c r="P250" s="116">
        <f>IF(SUM(Q250:R250)=0,"-",SUM(Q250:R250))</f>
        <v>2</v>
      </c>
      <c r="Q250" s="116">
        <v>1</v>
      </c>
      <c r="R250" s="119">
        <v>1</v>
      </c>
      <c r="S250" s="94">
        <f>IF(SUM(T250:U250)=0,"-",SUM(T250:U250))</f>
        <v>2</v>
      </c>
      <c r="T250" s="116">
        <v>0</v>
      </c>
      <c r="U250" s="119">
        <v>2</v>
      </c>
      <c r="V250" s="171"/>
    </row>
    <row r="251" spans="2:22" s="170" customFormat="1" ht="11.25" hidden="1" outlineLevel="1">
      <c r="B251" s="95" t="s">
        <v>32</v>
      </c>
      <c r="C251" s="94">
        <f t="shared" si="140"/>
        <v>1</v>
      </c>
      <c r="D251" s="116">
        <v>1</v>
      </c>
      <c r="E251" s="119">
        <v>0</v>
      </c>
      <c r="F251" s="94">
        <f t="shared" si="141"/>
        <v>10</v>
      </c>
      <c r="G251" s="116">
        <v>8</v>
      </c>
      <c r="H251" s="116">
        <v>0</v>
      </c>
      <c r="I251" s="119">
        <v>2</v>
      </c>
      <c r="J251" s="94">
        <f t="shared" si="142"/>
        <v>189</v>
      </c>
      <c r="K251" s="116">
        <v>80</v>
      </c>
      <c r="L251" s="119">
        <v>109</v>
      </c>
      <c r="M251" s="94">
        <f t="shared" si="143"/>
        <v>15</v>
      </c>
      <c r="N251" s="116">
        <v>6</v>
      </c>
      <c r="O251" s="116">
        <v>9</v>
      </c>
      <c r="P251" s="116">
        <f>IF(SUM(Q251:R251)=0,"-",SUM(Q251:R251))</f>
        <v>2</v>
      </c>
      <c r="Q251" s="116">
        <v>1</v>
      </c>
      <c r="R251" s="119">
        <v>1</v>
      </c>
      <c r="S251" s="94">
        <f>IF(SUM(T251:U251)=0,"-",SUM(T251:U251))</f>
        <v>2</v>
      </c>
      <c r="T251" s="116">
        <v>0</v>
      </c>
      <c r="U251" s="119">
        <v>2</v>
      </c>
      <c r="V251" s="171"/>
    </row>
    <row r="252" spans="2:22" s="170" customFormat="1" ht="11.25" hidden="1" outlineLevel="1">
      <c r="B252" s="95" t="s">
        <v>34</v>
      </c>
      <c r="C252" s="94">
        <f t="shared" si="140"/>
        <v>1</v>
      </c>
      <c r="D252" s="116">
        <v>1</v>
      </c>
      <c r="E252" s="119">
        <v>0</v>
      </c>
      <c r="F252" s="94">
        <f t="shared" si="141"/>
        <v>7</v>
      </c>
      <c r="G252" s="116">
        <v>6</v>
      </c>
      <c r="H252" s="116">
        <v>0</v>
      </c>
      <c r="I252" s="119">
        <v>1</v>
      </c>
      <c r="J252" s="94">
        <f t="shared" si="142"/>
        <v>173</v>
      </c>
      <c r="K252" s="116">
        <v>92</v>
      </c>
      <c r="L252" s="119">
        <v>81</v>
      </c>
      <c r="M252" s="94">
        <f t="shared" si="143"/>
        <v>13</v>
      </c>
      <c r="N252" s="116">
        <v>4</v>
      </c>
      <c r="O252" s="116">
        <v>9</v>
      </c>
      <c r="P252" s="116">
        <f>IF(SUM(Q252:R252)=0,"-",SUM(Q252:R252))</f>
        <v>2</v>
      </c>
      <c r="Q252" s="116">
        <v>1</v>
      </c>
      <c r="R252" s="119">
        <v>1</v>
      </c>
      <c r="S252" s="94">
        <f>IF(SUM(T252:U252)=0,"-",SUM(T252:U252))</f>
        <v>3</v>
      </c>
      <c r="T252" s="116">
        <v>0</v>
      </c>
      <c r="U252" s="119">
        <v>3</v>
      </c>
      <c r="V252" s="171"/>
    </row>
    <row r="253" spans="2:22" s="170" customFormat="1" ht="18" hidden="1" customHeight="1" collapsed="1">
      <c r="B253" s="95" t="s">
        <v>21</v>
      </c>
      <c r="C253" s="94">
        <f t="shared" ref="C253:U253" si="145">SUM(C254:C259)</f>
        <v>6</v>
      </c>
      <c r="D253" s="116">
        <f t="shared" si="145"/>
        <v>6</v>
      </c>
      <c r="E253" s="119">
        <f t="shared" si="145"/>
        <v>0</v>
      </c>
      <c r="F253" s="94">
        <f t="shared" si="145"/>
        <v>82</v>
      </c>
      <c r="G253" s="116">
        <f t="shared" si="145"/>
        <v>70</v>
      </c>
      <c r="H253" s="116">
        <f t="shared" si="145"/>
        <v>0</v>
      </c>
      <c r="I253" s="119">
        <f t="shared" si="145"/>
        <v>12</v>
      </c>
      <c r="J253" s="94">
        <f t="shared" si="145"/>
        <v>1788</v>
      </c>
      <c r="K253" s="116">
        <f t="shared" si="145"/>
        <v>964</v>
      </c>
      <c r="L253" s="119">
        <f t="shared" si="145"/>
        <v>824</v>
      </c>
      <c r="M253" s="94">
        <f t="shared" si="145"/>
        <v>117</v>
      </c>
      <c r="N253" s="116">
        <f t="shared" si="145"/>
        <v>41</v>
      </c>
      <c r="O253" s="116">
        <f t="shared" si="145"/>
        <v>76</v>
      </c>
      <c r="P253" s="116">
        <f t="shared" si="145"/>
        <v>14</v>
      </c>
      <c r="Q253" s="116">
        <f t="shared" si="145"/>
        <v>4</v>
      </c>
      <c r="R253" s="119">
        <f t="shared" si="145"/>
        <v>10</v>
      </c>
      <c r="S253" s="94">
        <f t="shared" si="145"/>
        <v>32</v>
      </c>
      <c r="T253" s="116">
        <f t="shared" si="145"/>
        <v>2</v>
      </c>
      <c r="U253" s="119">
        <f t="shared" si="145"/>
        <v>30</v>
      </c>
      <c r="V253" s="171"/>
    </row>
    <row r="254" spans="2:22" s="170" customFormat="1" ht="11.25" hidden="1" outlineLevel="1">
      <c r="B254" s="95" t="s">
        <v>35</v>
      </c>
      <c r="C254" s="94">
        <f t="shared" ref="C254:C259" si="146">IF(SUM(D254:E254)=0,"-",SUM(D254:E254))</f>
        <v>1</v>
      </c>
      <c r="D254" s="116">
        <v>1</v>
      </c>
      <c r="E254" s="119">
        <v>0</v>
      </c>
      <c r="F254" s="94">
        <f t="shared" ref="F254:F259" si="147">SUM(G254:I254)</f>
        <v>14</v>
      </c>
      <c r="G254" s="116">
        <v>12</v>
      </c>
      <c r="H254" s="116">
        <v>0</v>
      </c>
      <c r="I254" s="119">
        <v>2</v>
      </c>
      <c r="J254" s="94">
        <f t="shared" ref="J254:J259" si="148">IF(SUM(K254:L254)=0,"-",SUM(K254:L254))</f>
        <v>303</v>
      </c>
      <c r="K254" s="116">
        <v>162</v>
      </c>
      <c r="L254" s="119">
        <v>141</v>
      </c>
      <c r="M254" s="94">
        <f t="shared" ref="M254:M259" si="149">IF(SUM(N254:O254)=0,"-",SUM(N254:O254))</f>
        <v>20</v>
      </c>
      <c r="N254" s="116">
        <v>7</v>
      </c>
      <c r="O254" s="116">
        <v>13</v>
      </c>
      <c r="P254" s="116">
        <f t="shared" ref="P254:P259" si="150">IF(SUM(Q254:R254)=0,"-",SUM(Q254:R254))</f>
        <v>3</v>
      </c>
      <c r="Q254" s="116">
        <v>2</v>
      </c>
      <c r="R254" s="119">
        <v>1</v>
      </c>
      <c r="S254" s="94">
        <f t="shared" ref="S254:S259" si="151">IF(SUM(T254:U254)=0,"-",SUM(T254:U254))</f>
        <v>7</v>
      </c>
      <c r="T254" s="116">
        <v>0</v>
      </c>
      <c r="U254" s="119">
        <v>7</v>
      </c>
      <c r="V254" s="171"/>
    </row>
    <row r="255" spans="2:22" s="170" customFormat="1" ht="11.25" hidden="1" outlineLevel="1">
      <c r="B255" s="95" t="s">
        <v>36</v>
      </c>
      <c r="C255" s="94">
        <f t="shared" si="146"/>
        <v>1</v>
      </c>
      <c r="D255" s="116">
        <v>1</v>
      </c>
      <c r="E255" s="119">
        <v>0</v>
      </c>
      <c r="F255" s="94">
        <f t="shared" si="147"/>
        <v>15</v>
      </c>
      <c r="G255" s="116">
        <v>12</v>
      </c>
      <c r="H255" s="116">
        <v>0</v>
      </c>
      <c r="I255" s="119">
        <v>3</v>
      </c>
      <c r="J255" s="94">
        <f t="shared" si="148"/>
        <v>310</v>
      </c>
      <c r="K255" s="116">
        <v>169</v>
      </c>
      <c r="L255" s="119">
        <v>141</v>
      </c>
      <c r="M255" s="94">
        <f t="shared" si="149"/>
        <v>23</v>
      </c>
      <c r="N255" s="116">
        <v>7</v>
      </c>
      <c r="O255" s="116">
        <v>16</v>
      </c>
      <c r="P255" s="116">
        <f t="shared" si="150"/>
        <v>1</v>
      </c>
      <c r="Q255" s="116">
        <v>0</v>
      </c>
      <c r="R255" s="119">
        <v>1</v>
      </c>
      <c r="S255" s="94">
        <f t="shared" si="151"/>
        <v>4</v>
      </c>
      <c r="T255" s="116">
        <v>0</v>
      </c>
      <c r="U255" s="119">
        <v>4</v>
      </c>
      <c r="V255" s="171"/>
    </row>
    <row r="256" spans="2:22" s="170" customFormat="1" ht="11.25" hidden="1" outlineLevel="1">
      <c r="B256" s="95" t="s">
        <v>37</v>
      </c>
      <c r="C256" s="94">
        <f t="shared" si="146"/>
        <v>1</v>
      </c>
      <c r="D256" s="116">
        <v>1</v>
      </c>
      <c r="E256" s="119">
        <v>0</v>
      </c>
      <c r="F256" s="94">
        <f t="shared" si="147"/>
        <v>19</v>
      </c>
      <c r="G256" s="116">
        <v>17</v>
      </c>
      <c r="H256" s="116">
        <v>0</v>
      </c>
      <c r="I256" s="119">
        <v>2</v>
      </c>
      <c r="J256" s="94">
        <f t="shared" si="148"/>
        <v>460</v>
      </c>
      <c r="K256" s="116">
        <v>233</v>
      </c>
      <c r="L256" s="119">
        <v>227</v>
      </c>
      <c r="M256" s="94">
        <f t="shared" si="149"/>
        <v>25</v>
      </c>
      <c r="N256" s="116">
        <v>9</v>
      </c>
      <c r="O256" s="116">
        <v>16</v>
      </c>
      <c r="P256" s="116">
        <f t="shared" si="150"/>
        <v>3</v>
      </c>
      <c r="Q256" s="116">
        <v>0</v>
      </c>
      <c r="R256" s="119">
        <v>3</v>
      </c>
      <c r="S256" s="94">
        <f t="shared" si="151"/>
        <v>7</v>
      </c>
      <c r="T256" s="116">
        <v>0</v>
      </c>
      <c r="U256" s="119">
        <v>7</v>
      </c>
      <c r="V256" s="171"/>
    </row>
    <row r="257" spans="2:22" s="170" customFormat="1" ht="11.25" hidden="1" outlineLevel="1">
      <c r="B257" s="95" t="s">
        <v>38</v>
      </c>
      <c r="C257" s="94">
        <f t="shared" si="146"/>
        <v>1</v>
      </c>
      <c r="D257" s="116">
        <v>1</v>
      </c>
      <c r="E257" s="119">
        <v>0</v>
      </c>
      <c r="F257" s="94">
        <f t="shared" si="147"/>
        <v>7</v>
      </c>
      <c r="G257" s="116">
        <v>6</v>
      </c>
      <c r="H257" s="116">
        <v>0</v>
      </c>
      <c r="I257" s="119">
        <v>1</v>
      </c>
      <c r="J257" s="94">
        <f t="shared" si="148"/>
        <v>113</v>
      </c>
      <c r="K257" s="116">
        <v>65</v>
      </c>
      <c r="L257" s="119">
        <v>48</v>
      </c>
      <c r="M257" s="94">
        <f t="shared" si="149"/>
        <v>11</v>
      </c>
      <c r="N257" s="116">
        <v>5</v>
      </c>
      <c r="O257" s="116">
        <v>6</v>
      </c>
      <c r="P257" s="116">
        <f t="shared" si="150"/>
        <v>3</v>
      </c>
      <c r="Q257" s="116">
        <v>1</v>
      </c>
      <c r="R257" s="119">
        <v>2</v>
      </c>
      <c r="S257" s="94">
        <f t="shared" si="151"/>
        <v>1</v>
      </c>
      <c r="T257" s="116">
        <v>1</v>
      </c>
      <c r="U257" s="119">
        <v>0</v>
      </c>
      <c r="V257" s="171"/>
    </row>
    <row r="258" spans="2:22" s="170" customFormat="1" ht="11.25" hidden="1" outlineLevel="1">
      <c r="B258" s="95" t="s">
        <v>39</v>
      </c>
      <c r="C258" s="94">
        <f t="shared" si="146"/>
        <v>1</v>
      </c>
      <c r="D258" s="116">
        <v>1</v>
      </c>
      <c r="E258" s="119">
        <v>0</v>
      </c>
      <c r="F258" s="94">
        <f t="shared" si="147"/>
        <v>20</v>
      </c>
      <c r="G258" s="116">
        <v>17</v>
      </c>
      <c r="H258" s="116">
        <v>0</v>
      </c>
      <c r="I258" s="119">
        <v>3</v>
      </c>
      <c r="J258" s="94">
        <f t="shared" si="148"/>
        <v>492</v>
      </c>
      <c r="K258" s="116">
        <v>277</v>
      </c>
      <c r="L258" s="119">
        <v>215</v>
      </c>
      <c r="M258" s="94">
        <f t="shared" si="149"/>
        <v>27</v>
      </c>
      <c r="N258" s="116">
        <v>9</v>
      </c>
      <c r="O258" s="116">
        <v>18</v>
      </c>
      <c r="P258" s="116">
        <f t="shared" si="150"/>
        <v>2</v>
      </c>
      <c r="Q258" s="116">
        <v>0</v>
      </c>
      <c r="R258" s="119">
        <v>2</v>
      </c>
      <c r="S258" s="94">
        <f t="shared" si="151"/>
        <v>8</v>
      </c>
      <c r="T258" s="116">
        <v>1</v>
      </c>
      <c r="U258" s="119">
        <v>7</v>
      </c>
      <c r="V258" s="171"/>
    </row>
    <row r="259" spans="2:22" s="170" customFormat="1" ht="11.25" hidden="1" outlineLevel="1">
      <c r="B259" s="95" t="s">
        <v>40</v>
      </c>
      <c r="C259" s="94">
        <f t="shared" si="146"/>
        <v>1</v>
      </c>
      <c r="D259" s="116">
        <v>1</v>
      </c>
      <c r="E259" s="119">
        <v>0</v>
      </c>
      <c r="F259" s="94">
        <f t="shared" si="147"/>
        <v>7</v>
      </c>
      <c r="G259" s="116">
        <v>6</v>
      </c>
      <c r="H259" s="116">
        <v>0</v>
      </c>
      <c r="I259" s="119">
        <v>1</v>
      </c>
      <c r="J259" s="94">
        <f t="shared" si="148"/>
        <v>110</v>
      </c>
      <c r="K259" s="116">
        <v>58</v>
      </c>
      <c r="L259" s="119">
        <v>52</v>
      </c>
      <c r="M259" s="94">
        <f t="shared" si="149"/>
        <v>11</v>
      </c>
      <c r="N259" s="116">
        <v>4</v>
      </c>
      <c r="O259" s="116">
        <v>7</v>
      </c>
      <c r="P259" s="116">
        <f t="shared" si="150"/>
        <v>2</v>
      </c>
      <c r="Q259" s="116">
        <v>1</v>
      </c>
      <c r="R259" s="119">
        <v>1</v>
      </c>
      <c r="S259" s="94">
        <f t="shared" si="151"/>
        <v>5</v>
      </c>
      <c r="T259" s="116">
        <v>0</v>
      </c>
      <c r="U259" s="119">
        <v>5</v>
      </c>
      <c r="V259" s="171"/>
    </row>
    <row r="260" spans="2:22" s="170" customFormat="1" ht="18" hidden="1" customHeight="1" collapsed="1">
      <c r="B260" s="95" t="s">
        <v>23</v>
      </c>
      <c r="C260" s="94">
        <f>SUM(C261:C264)</f>
        <v>4</v>
      </c>
      <c r="D260" s="116">
        <f t="shared" ref="D260:T260" si="152">SUM(D261:D264)</f>
        <v>4</v>
      </c>
      <c r="E260" s="119">
        <f t="shared" si="152"/>
        <v>0</v>
      </c>
      <c r="F260" s="94">
        <f t="shared" si="152"/>
        <v>62</v>
      </c>
      <c r="G260" s="116">
        <f t="shared" si="152"/>
        <v>54</v>
      </c>
      <c r="H260" s="116">
        <f t="shared" si="152"/>
        <v>0</v>
      </c>
      <c r="I260" s="119">
        <f t="shared" si="152"/>
        <v>8</v>
      </c>
      <c r="J260" s="94">
        <f t="shared" si="152"/>
        <v>1548</v>
      </c>
      <c r="K260" s="116">
        <f t="shared" si="152"/>
        <v>800</v>
      </c>
      <c r="L260" s="119">
        <f t="shared" si="152"/>
        <v>748</v>
      </c>
      <c r="M260" s="94">
        <f t="shared" si="152"/>
        <v>97</v>
      </c>
      <c r="N260" s="116">
        <f t="shared" si="152"/>
        <v>31</v>
      </c>
      <c r="O260" s="116">
        <f t="shared" si="152"/>
        <v>66</v>
      </c>
      <c r="P260" s="116">
        <f t="shared" si="152"/>
        <v>12</v>
      </c>
      <c r="Q260" s="116">
        <f t="shared" si="152"/>
        <v>4</v>
      </c>
      <c r="R260" s="119">
        <f t="shared" si="152"/>
        <v>8</v>
      </c>
      <c r="S260" s="94">
        <f t="shared" si="152"/>
        <v>7</v>
      </c>
      <c r="T260" s="116">
        <f t="shared" si="152"/>
        <v>2</v>
      </c>
      <c r="U260" s="119">
        <f>SUM(U261:U264)</f>
        <v>5</v>
      </c>
      <c r="V260" s="171"/>
    </row>
    <row r="261" spans="2:22" s="170" customFormat="1" ht="11.25" hidden="1" outlineLevel="1">
      <c r="B261" s="95" t="s">
        <v>42</v>
      </c>
      <c r="C261" s="94">
        <f>IF(SUM(D261:E261)=0,"-",SUM(D261:E261))</f>
        <v>1</v>
      </c>
      <c r="D261" s="116">
        <v>1</v>
      </c>
      <c r="E261" s="119">
        <v>0</v>
      </c>
      <c r="F261" s="94">
        <f>SUM(G261:I261)</f>
        <v>21</v>
      </c>
      <c r="G261" s="116">
        <v>18</v>
      </c>
      <c r="H261" s="116">
        <v>0</v>
      </c>
      <c r="I261" s="119">
        <v>3</v>
      </c>
      <c r="J261" s="94">
        <f>IF(SUM(K261:L261)=0,"-",SUM(K261:L261))</f>
        <v>579</v>
      </c>
      <c r="K261" s="116">
        <v>299</v>
      </c>
      <c r="L261" s="119">
        <v>280</v>
      </c>
      <c r="M261" s="94">
        <f>IF(SUM(N261:O261)=0,"-",SUM(N261:O261))</f>
        <v>34</v>
      </c>
      <c r="N261" s="116">
        <v>11</v>
      </c>
      <c r="O261" s="116">
        <v>23</v>
      </c>
      <c r="P261" s="116">
        <f>IF(SUM(Q261:R261)=0,"-",SUM(Q261:R261))</f>
        <v>4</v>
      </c>
      <c r="Q261" s="116">
        <v>1</v>
      </c>
      <c r="R261" s="119">
        <v>3</v>
      </c>
      <c r="S261" s="94">
        <f>IF(SUM(T261:U261)=0,"-",SUM(T261:U261))</f>
        <v>2</v>
      </c>
      <c r="T261" s="116">
        <v>1</v>
      </c>
      <c r="U261" s="119">
        <v>1</v>
      </c>
      <c r="V261" s="171"/>
    </row>
    <row r="262" spans="2:22" s="170" customFormat="1" ht="11.25" hidden="1" outlineLevel="1">
      <c r="B262" s="95" t="s">
        <v>43</v>
      </c>
      <c r="C262" s="94">
        <f>IF(SUM(D262:E262)=0,"-",SUM(D262:E262))</f>
        <v>1</v>
      </c>
      <c r="D262" s="116">
        <v>1</v>
      </c>
      <c r="E262" s="119">
        <v>0</v>
      </c>
      <c r="F262" s="94">
        <f>SUM(G262:I262)</f>
        <v>14</v>
      </c>
      <c r="G262" s="116">
        <v>12</v>
      </c>
      <c r="H262" s="116">
        <v>0</v>
      </c>
      <c r="I262" s="119">
        <v>2</v>
      </c>
      <c r="J262" s="94">
        <f>IF(SUM(K262:L262)=0,"-",SUM(K262:L262))</f>
        <v>356</v>
      </c>
      <c r="K262" s="116">
        <v>178</v>
      </c>
      <c r="L262" s="119">
        <v>178</v>
      </c>
      <c r="M262" s="94">
        <f>IF(SUM(N262:O262)=0,"-",SUM(N262:O262))</f>
        <v>23</v>
      </c>
      <c r="N262" s="116">
        <v>7</v>
      </c>
      <c r="O262" s="116">
        <v>16</v>
      </c>
      <c r="P262" s="116">
        <f>IF(SUM(Q262:R262)=0,"-",SUM(Q262:R262))</f>
        <v>3</v>
      </c>
      <c r="Q262" s="116">
        <v>1</v>
      </c>
      <c r="R262" s="119">
        <v>2</v>
      </c>
      <c r="S262" s="94">
        <f>IF(SUM(T262:U262)=0,"-",SUM(T262:U262))</f>
        <v>1</v>
      </c>
      <c r="T262" s="116">
        <v>0</v>
      </c>
      <c r="U262" s="119">
        <v>1</v>
      </c>
      <c r="V262" s="171"/>
    </row>
    <row r="263" spans="2:22" s="170" customFormat="1" ht="11.25" hidden="1" outlineLevel="1">
      <c r="B263" s="95" t="s">
        <v>44</v>
      </c>
      <c r="C263" s="94">
        <f>IF(SUM(D263:E263)=0,"-",SUM(D263:E263))</f>
        <v>1</v>
      </c>
      <c r="D263" s="116">
        <v>1</v>
      </c>
      <c r="E263" s="119">
        <v>0</v>
      </c>
      <c r="F263" s="94">
        <f>SUM(G263:I263)</f>
        <v>13</v>
      </c>
      <c r="G263" s="116">
        <v>12</v>
      </c>
      <c r="H263" s="116">
        <v>0</v>
      </c>
      <c r="I263" s="119">
        <v>1</v>
      </c>
      <c r="J263" s="94">
        <f>IF(SUM(K263:L263)=0,"-",SUM(K263:L263))</f>
        <v>286</v>
      </c>
      <c r="K263" s="116">
        <v>159</v>
      </c>
      <c r="L263" s="119">
        <v>127</v>
      </c>
      <c r="M263" s="94">
        <f>IF(SUM(N263:O263)=0,"-",SUM(N263:O263))</f>
        <v>20</v>
      </c>
      <c r="N263" s="116">
        <v>7</v>
      </c>
      <c r="O263" s="116">
        <v>13</v>
      </c>
      <c r="P263" s="116">
        <f>IF(SUM(Q263:R263)=0,"-",SUM(Q263:R263))</f>
        <v>2</v>
      </c>
      <c r="Q263" s="116">
        <v>1</v>
      </c>
      <c r="R263" s="119">
        <v>1</v>
      </c>
      <c r="S263" s="94">
        <f>IF(SUM(T263:U263)=0,"-",SUM(T263:U263))</f>
        <v>2</v>
      </c>
      <c r="T263" s="116">
        <v>0</v>
      </c>
      <c r="U263" s="119">
        <v>2</v>
      </c>
      <c r="V263" s="171"/>
    </row>
    <row r="264" spans="2:22" s="170" customFormat="1" ht="11.25" hidden="1" outlineLevel="1">
      <c r="B264" s="95" t="s">
        <v>45</v>
      </c>
      <c r="C264" s="94">
        <f>IF(SUM(D264:E264)=0,"-",SUM(D264:E264))</f>
        <v>1</v>
      </c>
      <c r="D264" s="116">
        <v>1</v>
      </c>
      <c r="E264" s="119">
        <v>0</v>
      </c>
      <c r="F264" s="94">
        <f>SUM(G264:I264)</f>
        <v>14</v>
      </c>
      <c r="G264" s="116">
        <v>12</v>
      </c>
      <c r="H264" s="116">
        <v>0</v>
      </c>
      <c r="I264" s="119">
        <v>2</v>
      </c>
      <c r="J264" s="94">
        <f>IF(SUM(K264:L264)=0,"-",SUM(K264:L264))</f>
        <v>327</v>
      </c>
      <c r="K264" s="116">
        <v>164</v>
      </c>
      <c r="L264" s="119">
        <v>163</v>
      </c>
      <c r="M264" s="94">
        <f>IF(SUM(N264:O264)=0,"-",SUM(N264:O264))</f>
        <v>20</v>
      </c>
      <c r="N264" s="116">
        <v>6</v>
      </c>
      <c r="O264" s="116">
        <v>14</v>
      </c>
      <c r="P264" s="116">
        <f>IF(SUM(Q264:R264)=0,"-",SUM(Q264:R264))</f>
        <v>3</v>
      </c>
      <c r="Q264" s="116">
        <v>1</v>
      </c>
      <c r="R264" s="119">
        <v>2</v>
      </c>
      <c r="S264" s="94">
        <f>IF(SUM(T264:U264)=0,"-",SUM(T264:U264))</f>
        <v>2</v>
      </c>
      <c r="T264" s="116">
        <v>1</v>
      </c>
      <c r="U264" s="119">
        <v>1</v>
      </c>
      <c r="V264" s="171"/>
    </row>
    <row r="265" spans="2:22" s="170" customFormat="1" ht="18" hidden="1" customHeight="1" collapsed="1">
      <c r="B265" s="95" t="s">
        <v>24</v>
      </c>
      <c r="C265" s="94">
        <f t="shared" ref="C265:K265" si="153">SUM(C266:C269)</f>
        <v>4</v>
      </c>
      <c r="D265" s="116">
        <f t="shared" si="153"/>
        <v>4</v>
      </c>
      <c r="E265" s="119">
        <f t="shared" si="153"/>
        <v>0</v>
      </c>
      <c r="F265" s="94">
        <f t="shared" si="153"/>
        <v>40</v>
      </c>
      <c r="G265" s="116">
        <f t="shared" si="153"/>
        <v>32</v>
      </c>
      <c r="H265" s="116">
        <f t="shared" si="153"/>
        <v>0</v>
      </c>
      <c r="I265" s="119">
        <f t="shared" si="153"/>
        <v>8</v>
      </c>
      <c r="J265" s="94">
        <f t="shared" si="153"/>
        <v>821</v>
      </c>
      <c r="K265" s="116">
        <f t="shared" si="153"/>
        <v>411</v>
      </c>
      <c r="L265" s="119">
        <f>SUM(L266:L269)</f>
        <v>410</v>
      </c>
      <c r="M265" s="94">
        <f t="shared" ref="M265:U265" si="154">SUM(M266:M269)</f>
        <v>66</v>
      </c>
      <c r="N265" s="116">
        <f t="shared" si="154"/>
        <v>23</v>
      </c>
      <c r="O265" s="116">
        <f t="shared" si="154"/>
        <v>43</v>
      </c>
      <c r="P265" s="116">
        <f t="shared" si="154"/>
        <v>10</v>
      </c>
      <c r="Q265" s="116">
        <f t="shared" si="154"/>
        <v>4</v>
      </c>
      <c r="R265" s="119">
        <f t="shared" si="154"/>
        <v>6</v>
      </c>
      <c r="S265" s="94">
        <f t="shared" si="154"/>
        <v>8</v>
      </c>
      <c r="T265" s="116">
        <f t="shared" si="154"/>
        <v>1</v>
      </c>
      <c r="U265" s="119">
        <f t="shared" si="154"/>
        <v>7</v>
      </c>
      <c r="V265" s="171"/>
    </row>
    <row r="266" spans="2:22" s="170" customFormat="1" ht="11.25" hidden="1" outlineLevel="1">
      <c r="B266" s="95" t="s">
        <v>58</v>
      </c>
      <c r="C266" s="94">
        <f>IF(SUM(D266:E266)=0,"-",SUM(D266:E266))</f>
        <v>1</v>
      </c>
      <c r="D266" s="116">
        <v>1</v>
      </c>
      <c r="E266" s="119">
        <v>0</v>
      </c>
      <c r="F266" s="94">
        <f>SUM(G266:I266)</f>
        <v>17</v>
      </c>
      <c r="G266" s="116">
        <v>14</v>
      </c>
      <c r="H266" s="116">
        <v>0</v>
      </c>
      <c r="I266" s="119">
        <v>3</v>
      </c>
      <c r="J266" s="94">
        <f>IF(SUM(K266:L266)=0,"-",SUM(K266:L266))</f>
        <v>418</v>
      </c>
      <c r="K266" s="116">
        <v>213</v>
      </c>
      <c r="L266" s="119">
        <v>205</v>
      </c>
      <c r="M266" s="94">
        <f>IF(SUM(N266:O266)=0,"-",SUM(N266:O266))</f>
        <v>28</v>
      </c>
      <c r="N266" s="116">
        <v>12</v>
      </c>
      <c r="O266" s="116">
        <v>16</v>
      </c>
      <c r="P266" s="116">
        <f>IF(SUM(Q266:R266)=0,"-",SUM(Q266:R266))</f>
        <v>2</v>
      </c>
      <c r="Q266" s="116">
        <v>1</v>
      </c>
      <c r="R266" s="119">
        <v>1</v>
      </c>
      <c r="S266" s="94">
        <f>IF(SUM(T266:U266)=0,"-",SUM(T266:U266))</f>
        <v>2</v>
      </c>
      <c r="T266" s="116">
        <v>0</v>
      </c>
      <c r="U266" s="119">
        <v>2</v>
      </c>
    </row>
    <row r="267" spans="2:22" s="170" customFormat="1" ht="11.25" hidden="1" outlineLevel="1">
      <c r="B267" s="95" t="s">
        <v>59</v>
      </c>
      <c r="C267" s="94">
        <f>IF(SUM(D267:E267)=0,"-",SUM(D267:E267))</f>
        <v>1</v>
      </c>
      <c r="D267" s="116">
        <v>1</v>
      </c>
      <c r="E267" s="119">
        <v>0</v>
      </c>
      <c r="F267" s="94">
        <f>SUM(G267:I267)</f>
        <v>8</v>
      </c>
      <c r="G267" s="116">
        <v>6</v>
      </c>
      <c r="H267" s="116">
        <v>0</v>
      </c>
      <c r="I267" s="119">
        <v>2</v>
      </c>
      <c r="J267" s="94">
        <f>IF(SUM(K267:L267)=0,"-",SUM(K267:L267))</f>
        <v>171</v>
      </c>
      <c r="K267" s="116">
        <v>82</v>
      </c>
      <c r="L267" s="119">
        <v>89</v>
      </c>
      <c r="M267" s="94">
        <f>IF(SUM(N267:O267)=0,"-",SUM(N267:O267))</f>
        <v>14</v>
      </c>
      <c r="N267" s="116">
        <v>4</v>
      </c>
      <c r="O267" s="116">
        <v>10</v>
      </c>
      <c r="P267" s="116">
        <f>IF(SUM(Q267:R267)=0,"-",SUM(Q267:R267))</f>
        <v>3</v>
      </c>
      <c r="Q267" s="116">
        <v>1</v>
      </c>
      <c r="R267" s="119">
        <v>2</v>
      </c>
      <c r="S267" s="94">
        <f>IF(SUM(T267:U267)=0,"-",SUM(T267:U267))</f>
        <v>2</v>
      </c>
      <c r="T267" s="116">
        <v>0</v>
      </c>
      <c r="U267" s="119">
        <v>2</v>
      </c>
    </row>
    <row r="268" spans="2:22" s="170" customFormat="1" ht="11.25" hidden="1" outlineLevel="1">
      <c r="B268" s="95" t="s">
        <v>60</v>
      </c>
      <c r="C268" s="94">
        <f>IF(SUM(D268:E268)=0,"-",SUM(D268:E268))</f>
        <v>1</v>
      </c>
      <c r="D268" s="116">
        <v>1</v>
      </c>
      <c r="E268" s="119">
        <v>0</v>
      </c>
      <c r="F268" s="94">
        <f>SUM(G268:I268)</f>
        <v>8</v>
      </c>
      <c r="G268" s="116">
        <v>6</v>
      </c>
      <c r="H268" s="116">
        <v>0</v>
      </c>
      <c r="I268" s="119">
        <v>2</v>
      </c>
      <c r="J268" s="94">
        <f>IF(SUM(K268:L268)=0,"-",SUM(K268:L268))</f>
        <v>143</v>
      </c>
      <c r="K268" s="116">
        <v>67</v>
      </c>
      <c r="L268" s="119">
        <v>76</v>
      </c>
      <c r="M268" s="94">
        <f>IF(SUM(N268:O268)=0,"-",SUM(N268:O268))</f>
        <v>12</v>
      </c>
      <c r="N268" s="116">
        <v>4</v>
      </c>
      <c r="O268" s="116">
        <v>8</v>
      </c>
      <c r="P268" s="116">
        <f>IF(SUM(Q268:R268)=0,"-",SUM(Q268:R268))</f>
        <v>2</v>
      </c>
      <c r="Q268" s="116">
        <v>1</v>
      </c>
      <c r="R268" s="119">
        <v>1</v>
      </c>
      <c r="S268" s="94">
        <f>IF(SUM(T268:U268)=0,"-",SUM(T268:U268))</f>
        <v>2</v>
      </c>
      <c r="T268" s="116">
        <v>0</v>
      </c>
      <c r="U268" s="119">
        <v>2</v>
      </c>
    </row>
    <row r="269" spans="2:22" s="170" customFormat="1" ht="11.25" hidden="1" outlineLevel="1">
      <c r="B269" s="123" t="s">
        <v>92</v>
      </c>
      <c r="C269" s="127">
        <f>IF(SUM(D269:E269)=0,"-",SUM(D269:E269))</f>
        <v>1</v>
      </c>
      <c r="D269" s="125">
        <v>1</v>
      </c>
      <c r="E269" s="128">
        <v>0</v>
      </c>
      <c r="F269" s="127">
        <f>SUM(G269:I269)</f>
        <v>7</v>
      </c>
      <c r="G269" s="125">
        <v>6</v>
      </c>
      <c r="H269" s="125">
        <v>0</v>
      </c>
      <c r="I269" s="128">
        <v>1</v>
      </c>
      <c r="J269" s="127">
        <f>IF(SUM(K269:L269)=0,"-",SUM(K269:L269))</f>
        <v>89</v>
      </c>
      <c r="K269" s="125">
        <v>49</v>
      </c>
      <c r="L269" s="128">
        <v>40</v>
      </c>
      <c r="M269" s="127">
        <f>IF(SUM(N269:O269)=0,"-",SUM(N269:O269))</f>
        <v>12</v>
      </c>
      <c r="N269" s="125">
        <v>3</v>
      </c>
      <c r="O269" s="125">
        <v>9</v>
      </c>
      <c r="P269" s="125">
        <f>IF(SUM(Q269:R269)=0,"-",SUM(Q269:R269))</f>
        <v>3</v>
      </c>
      <c r="Q269" s="125">
        <v>1</v>
      </c>
      <c r="R269" s="128">
        <v>2</v>
      </c>
      <c r="S269" s="127">
        <f>IF(SUM(T269:U269)=0,"-",SUM(T269:U269))</f>
        <v>2</v>
      </c>
      <c r="T269" s="125">
        <v>1</v>
      </c>
      <c r="U269" s="128">
        <v>1</v>
      </c>
    </row>
    <row r="270" spans="2:22" s="170" customFormat="1" ht="18" customHeight="1" collapsed="1">
      <c r="B270" s="174" t="s">
        <v>96</v>
      </c>
      <c r="C270" s="175">
        <v>19</v>
      </c>
      <c r="D270" s="167">
        <v>19</v>
      </c>
      <c r="E270" s="163">
        <v>0</v>
      </c>
      <c r="F270" s="175">
        <f>F271+F277+F284+F289</f>
        <v>235</v>
      </c>
      <c r="G270" s="167">
        <f>G271+G277+G284+G289</f>
        <v>195</v>
      </c>
      <c r="H270" s="167">
        <f>H271+H277+H284+H289</f>
        <v>0</v>
      </c>
      <c r="I270" s="163">
        <f>I271+I277+I284+I289</f>
        <v>40</v>
      </c>
      <c r="J270" s="175">
        <f>J271+J277+J284+J289</f>
        <v>5114</v>
      </c>
      <c r="K270" s="167">
        <f t="shared" ref="K270:U270" si="155">K271+K277+K284+K289</f>
        <v>2613</v>
      </c>
      <c r="L270" s="163">
        <f t="shared" si="155"/>
        <v>2501</v>
      </c>
      <c r="M270" s="175">
        <f>M271+M277+M284+M289</f>
        <v>353</v>
      </c>
      <c r="N270" s="167">
        <f t="shared" si="155"/>
        <v>122</v>
      </c>
      <c r="O270" s="167">
        <f t="shared" si="155"/>
        <v>231</v>
      </c>
      <c r="P270" s="167">
        <f t="shared" si="155"/>
        <v>48</v>
      </c>
      <c r="Q270" s="167">
        <f t="shared" si="155"/>
        <v>16</v>
      </c>
      <c r="R270" s="163">
        <f t="shared" si="155"/>
        <v>32</v>
      </c>
      <c r="S270" s="175">
        <f t="shared" si="155"/>
        <v>53</v>
      </c>
      <c r="T270" s="167">
        <f t="shared" si="155"/>
        <v>8</v>
      </c>
      <c r="U270" s="163">
        <f t="shared" si="155"/>
        <v>45</v>
      </c>
      <c r="V270" s="171"/>
    </row>
    <row r="271" spans="2:22" s="170" customFormat="1" ht="18" hidden="1" customHeight="1">
      <c r="B271" s="95" t="s">
        <v>19</v>
      </c>
      <c r="C271" s="94">
        <v>5</v>
      </c>
      <c r="D271" s="116">
        <v>5</v>
      </c>
      <c r="E271" s="119">
        <v>0</v>
      </c>
      <c r="F271" s="94">
        <f>SUM(G271:I271)</f>
        <v>50</v>
      </c>
      <c r="G271" s="116">
        <f>SUM(G272:G276)</f>
        <v>42</v>
      </c>
      <c r="H271" s="116">
        <f>SUM(H272:H276)</f>
        <v>0</v>
      </c>
      <c r="I271" s="119">
        <f>SUM(I272:I276)</f>
        <v>8</v>
      </c>
      <c r="J271" s="94">
        <f t="shared" ref="J271:J276" si="156">IF(SUM(K271:L271)=0,"-",SUM(K271:L271))</f>
        <v>1033</v>
      </c>
      <c r="K271" s="116">
        <f>SUM(K272:K276)</f>
        <v>508</v>
      </c>
      <c r="L271" s="119">
        <f>SUM(L272:L276)</f>
        <v>525</v>
      </c>
      <c r="M271" s="94">
        <f t="shared" ref="M271:M276" si="157">IF(SUM(N271:O271)=0,"-",SUM(N271:O271))</f>
        <v>76</v>
      </c>
      <c r="N271" s="116">
        <f t="shared" ref="N271:U271" si="158">SUM(N272:N276)</f>
        <v>26</v>
      </c>
      <c r="O271" s="116">
        <f t="shared" si="158"/>
        <v>50</v>
      </c>
      <c r="P271" s="116">
        <f t="shared" si="158"/>
        <v>9</v>
      </c>
      <c r="Q271" s="116">
        <f t="shared" si="158"/>
        <v>3</v>
      </c>
      <c r="R271" s="119">
        <f t="shared" si="158"/>
        <v>6</v>
      </c>
      <c r="S271" s="94">
        <f t="shared" si="158"/>
        <v>10</v>
      </c>
      <c r="T271" s="116">
        <f t="shared" si="158"/>
        <v>1</v>
      </c>
      <c r="U271" s="119">
        <f t="shared" si="158"/>
        <v>9</v>
      </c>
      <c r="V271" s="171"/>
    </row>
    <row r="272" spans="2:22" s="170" customFormat="1" ht="11.25" hidden="1" outlineLevel="1">
      <c r="B272" s="95" t="s">
        <v>30</v>
      </c>
      <c r="C272" s="94">
        <v>1</v>
      </c>
      <c r="D272" s="116">
        <v>1</v>
      </c>
      <c r="E272" s="119">
        <v>0</v>
      </c>
      <c r="F272" s="94">
        <f>SUM(G272:I272)</f>
        <v>9</v>
      </c>
      <c r="G272" s="116">
        <v>7</v>
      </c>
      <c r="H272" s="116">
        <v>0</v>
      </c>
      <c r="I272" s="119">
        <v>2</v>
      </c>
      <c r="J272" s="94">
        <f t="shared" si="156"/>
        <v>194</v>
      </c>
      <c r="K272" s="116">
        <v>99</v>
      </c>
      <c r="L272" s="119">
        <v>95</v>
      </c>
      <c r="M272" s="94">
        <f>IF(SUM(N272:O272)=0,"-",SUM(N272:O272))</f>
        <v>14</v>
      </c>
      <c r="N272" s="116">
        <v>5</v>
      </c>
      <c r="O272" s="116">
        <v>9</v>
      </c>
      <c r="P272" s="116">
        <f>IF(SUM(Q272:R272)=0,"-",SUM(Q272:R272))</f>
        <v>2</v>
      </c>
      <c r="Q272" s="116">
        <v>1</v>
      </c>
      <c r="R272" s="119">
        <v>1</v>
      </c>
      <c r="S272" s="94">
        <f>IF(SUM(T272:U272)=0,"-",SUM(T272:U272))</f>
        <v>3</v>
      </c>
      <c r="T272" s="116">
        <v>0</v>
      </c>
      <c r="U272" s="119">
        <v>3</v>
      </c>
      <c r="V272" s="171"/>
    </row>
    <row r="273" spans="2:22" s="170" customFormat="1" ht="11.25" hidden="1" outlineLevel="1">
      <c r="B273" s="95" t="s">
        <v>31</v>
      </c>
      <c r="C273" s="94">
        <v>1</v>
      </c>
      <c r="D273" s="116">
        <v>1</v>
      </c>
      <c r="E273" s="119">
        <v>0</v>
      </c>
      <c r="F273" s="94">
        <f t="shared" ref="F273:F293" si="159">SUM(G273:I273)</f>
        <v>12</v>
      </c>
      <c r="G273" s="116">
        <v>11</v>
      </c>
      <c r="H273" s="116">
        <v>0</v>
      </c>
      <c r="I273" s="119">
        <v>1</v>
      </c>
      <c r="J273" s="94">
        <f t="shared" si="156"/>
        <v>254</v>
      </c>
      <c r="K273" s="116">
        <v>126</v>
      </c>
      <c r="L273" s="119">
        <v>128</v>
      </c>
      <c r="M273" s="94">
        <f t="shared" si="157"/>
        <v>18</v>
      </c>
      <c r="N273" s="116">
        <v>6</v>
      </c>
      <c r="O273" s="116">
        <v>12</v>
      </c>
      <c r="P273" s="116">
        <f>IF(SUM(Q273:R273)=0,"-",SUM(Q273:R273))</f>
        <v>1</v>
      </c>
      <c r="Q273" s="116">
        <v>0</v>
      </c>
      <c r="R273" s="119">
        <v>1</v>
      </c>
      <c r="S273" s="94">
        <f>IF(SUM(T273:U273)=0,"-",SUM(T273:U273))</f>
        <v>1</v>
      </c>
      <c r="T273" s="116">
        <v>0</v>
      </c>
      <c r="U273" s="119">
        <v>1</v>
      </c>
      <c r="V273" s="171"/>
    </row>
    <row r="274" spans="2:22" s="170" customFormat="1" ht="11.25" hidden="1" outlineLevel="1">
      <c r="B274" s="95" t="s">
        <v>33</v>
      </c>
      <c r="C274" s="94">
        <v>1</v>
      </c>
      <c r="D274" s="116">
        <v>1</v>
      </c>
      <c r="E274" s="119">
        <v>0</v>
      </c>
      <c r="F274" s="94">
        <f t="shared" si="159"/>
        <v>13</v>
      </c>
      <c r="G274" s="116">
        <v>11</v>
      </c>
      <c r="H274" s="116">
        <v>0</v>
      </c>
      <c r="I274" s="119">
        <v>2</v>
      </c>
      <c r="J274" s="94">
        <f t="shared" si="156"/>
        <v>242</v>
      </c>
      <c r="K274" s="116">
        <v>120</v>
      </c>
      <c r="L274" s="119">
        <v>122</v>
      </c>
      <c r="M274" s="94">
        <f t="shared" si="157"/>
        <v>17</v>
      </c>
      <c r="N274" s="116">
        <v>5</v>
      </c>
      <c r="O274" s="116">
        <v>12</v>
      </c>
      <c r="P274" s="116">
        <f>IF(SUM(Q274:R274)=0,"-",SUM(Q274:R274))</f>
        <v>2</v>
      </c>
      <c r="Q274" s="116">
        <v>1</v>
      </c>
      <c r="R274" s="119">
        <v>1</v>
      </c>
      <c r="S274" s="94">
        <f>IF(SUM(T274:U274)=0,"-",SUM(T274:U274))</f>
        <v>2</v>
      </c>
      <c r="T274" s="116">
        <v>0</v>
      </c>
      <c r="U274" s="119">
        <v>2</v>
      </c>
      <c r="V274" s="171"/>
    </row>
    <row r="275" spans="2:22" s="170" customFormat="1" ht="11.25" hidden="1" outlineLevel="1">
      <c r="B275" s="95" t="s">
        <v>32</v>
      </c>
      <c r="C275" s="94">
        <v>1</v>
      </c>
      <c r="D275" s="116">
        <v>1</v>
      </c>
      <c r="E275" s="119">
        <v>0</v>
      </c>
      <c r="F275" s="94">
        <f t="shared" si="159"/>
        <v>9</v>
      </c>
      <c r="G275" s="116">
        <v>7</v>
      </c>
      <c r="H275" s="116">
        <v>0</v>
      </c>
      <c r="I275" s="119">
        <v>2</v>
      </c>
      <c r="J275" s="94">
        <f t="shared" si="156"/>
        <v>179</v>
      </c>
      <c r="K275" s="116">
        <v>76</v>
      </c>
      <c r="L275" s="119">
        <v>103</v>
      </c>
      <c r="M275" s="94">
        <f t="shared" si="157"/>
        <v>15</v>
      </c>
      <c r="N275" s="116">
        <v>6</v>
      </c>
      <c r="O275" s="116">
        <v>9</v>
      </c>
      <c r="P275" s="116">
        <f>IF(SUM(Q275:R275)=0,"-",SUM(Q275:R275))</f>
        <v>2</v>
      </c>
      <c r="Q275" s="116">
        <v>1</v>
      </c>
      <c r="R275" s="119">
        <v>1</v>
      </c>
      <c r="S275" s="94">
        <f>IF(SUM(T275:U275)=0,"-",SUM(T275:U275))</f>
        <v>2</v>
      </c>
      <c r="T275" s="116">
        <v>1</v>
      </c>
      <c r="U275" s="119">
        <v>1</v>
      </c>
      <c r="V275" s="171"/>
    </row>
    <row r="276" spans="2:22" s="170" customFormat="1" ht="11.25" hidden="1" outlineLevel="1">
      <c r="B276" s="95" t="s">
        <v>34</v>
      </c>
      <c r="C276" s="94">
        <v>1</v>
      </c>
      <c r="D276" s="116">
        <v>1</v>
      </c>
      <c r="E276" s="119">
        <v>0</v>
      </c>
      <c r="F276" s="94">
        <f t="shared" si="159"/>
        <v>7</v>
      </c>
      <c r="G276" s="116">
        <v>6</v>
      </c>
      <c r="H276" s="116">
        <v>0</v>
      </c>
      <c r="I276" s="119">
        <v>1</v>
      </c>
      <c r="J276" s="94">
        <f t="shared" si="156"/>
        <v>164</v>
      </c>
      <c r="K276" s="116">
        <v>87</v>
      </c>
      <c r="L276" s="119">
        <v>77</v>
      </c>
      <c r="M276" s="94">
        <f t="shared" si="157"/>
        <v>12</v>
      </c>
      <c r="N276" s="116">
        <v>4</v>
      </c>
      <c r="O276" s="116">
        <v>8</v>
      </c>
      <c r="P276" s="116">
        <f>IF(SUM(Q276:R276)=0,"-",SUM(Q276:R276))</f>
        <v>2</v>
      </c>
      <c r="Q276" s="116">
        <v>0</v>
      </c>
      <c r="R276" s="119">
        <v>2</v>
      </c>
      <c r="S276" s="94">
        <f>IF(SUM(T276:U276)=0,"-",SUM(T276:U276))</f>
        <v>2</v>
      </c>
      <c r="T276" s="116">
        <v>0</v>
      </c>
      <c r="U276" s="119">
        <v>2</v>
      </c>
      <c r="V276" s="171"/>
    </row>
    <row r="277" spans="2:22" s="170" customFormat="1" ht="18" hidden="1" customHeight="1" collapsed="1">
      <c r="B277" s="95" t="s">
        <v>21</v>
      </c>
      <c r="C277" s="94">
        <v>6</v>
      </c>
      <c r="D277" s="116">
        <v>6</v>
      </c>
      <c r="E277" s="119">
        <v>0</v>
      </c>
      <c r="F277" s="94">
        <f t="shared" ref="F277:U277" si="160">SUM(F278:F283)</f>
        <v>83</v>
      </c>
      <c r="G277" s="116">
        <f t="shared" si="160"/>
        <v>68</v>
      </c>
      <c r="H277" s="116">
        <f t="shared" si="160"/>
        <v>0</v>
      </c>
      <c r="I277" s="119">
        <f t="shared" si="160"/>
        <v>15</v>
      </c>
      <c r="J277" s="94">
        <f t="shared" si="160"/>
        <v>1783</v>
      </c>
      <c r="K277" s="116">
        <f t="shared" si="160"/>
        <v>952</v>
      </c>
      <c r="L277" s="119">
        <f t="shared" si="160"/>
        <v>831</v>
      </c>
      <c r="M277" s="94">
        <f t="shared" si="160"/>
        <v>119</v>
      </c>
      <c r="N277" s="116">
        <f t="shared" si="160"/>
        <v>42</v>
      </c>
      <c r="O277" s="116">
        <f t="shared" si="160"/>
        <v>77</v>
      </c>
      <c r="P277" s="116">
        <f t="shared" si="160"/>
        <v>18</v>
      </c>
      <c r="Q277" s="116">
        <f t="shared" si="160"/>
        <v>3</v>
      </c>
      <c r="R277" s="119">
        <f t="shared" si="160"/>
        <v>15</v>
      </c>
      <c r="S277" s="94">
        <f t="shared" si="160"/>
        <v>29</v>
      </c>
      <c r="T277" s="116">
        <f t="shared" si="160"/>
        <v>2</v>
      </c>
      <c r="U277" s="119">
        <f t="shared" si="160"/>
        <v>27</v>
      </c>
      <c r="V277" s="171"/>
    </row>
    <row r="278" spans="2:22" s="170" customFormat="1" ht="11.25" hidden="1" outlineLevel="1">
      <c r="B278" s="95" t="s">
        <v>35</v>
      </c>
      <c r="C278" s="94">
        <v>1</v>
      </c>
      <c r="D278" s="116">
        <v>1</v>
      </c>
      <c r="E278" s="119">
        <v>0</v>
      </c>
      <c r="F278" s="94">
        <f t="shared" si="159"/>
        <v>14</v>
      </c>
      <c r="G278" s="116">
        <v>11</v>
      </c>
      <c r="H278" s="116">
        <v>0</v>
      </c>
      <c r="I278" s="119">
        <v>3</v>
      </c>
      <c r="J278" s="94">
        <f t="shared" ref="J278:J283" si="161">IF(SUM(K278:L278)=0,"-",SUM(K278:L278))</f>
        <v>312</v>
      </c>
      <c r="K278" s="116">
        <v>161</v>
      </c>
      <c r="L278" s="119">
        <v>151</v>
      </c>
      <c r="M278" s="94">
        <f t="shared" ref="M278:M283" si="162">IF(SUM(N278:O278)=0,"-",SUM(N278:O278))</f>
        <v>19</v>
      </c>
      <c r="N278" s="116">
        <v>8</v>
      </c>
      <c r="O278" s="116">
        <v>11</v>
      </c>
      <c r="P278" s="116">
        <f t="shared" ref="P278:P283" si="163">IF(SUM(Q278:R278)=0,"-",SUM(Q278:R278))</f>
        <v>3</v>
      </c>
      <c r="Q278" s="116">
        <v>1</v>
      </c>
      <c r="R278" s="119">
        <v>2</v>
      </c>
      <c r="S278" s="94">
        <f t="shared" ref="S278:S283" si="164">IF(SUM(T278:U278)=0,"-",SUM(T278:U278))</f>
        <v>6</v>
      </c>
      <c r="T278" s="116">
        <v>0</v>
      </c>
      <c r="U278" s="119">
        <v>6</v>
      </c>
      <c r="V278" s="171"/>
    </row>
    <row r="279" spans="2:22" s="170" customFormat="1" ht="11.25" hidden="1" outlineLevel="1">
      <c r="B279" s="95" t="s">
        <v>36</v>
      </c>
      <c r="C279" s="94">
        <v>1</v>
      </c>
      <c r="D279" s="116">
        <v>1</v>
      </c>
      <c r="E279" s="119">
        <v>0</v>
      </c>
      <c r="F279" s="94">
        <f t="shared" si="159"/>
        <v>15</v>
      </c>
      <c r="G279" s="116">
        <v>12</v>
      </c>
      <c r="H279" s="116">
        <v>0</v>
      </c>
      <c r="I279" s="119">
        <v>3</v>
      </c>
      <c r="J279" s="94">
        <f t="shared" si="161"/>
        <v>326</v>
      </c>
      <c r="K279" s="116">
        <v>174</v>
      </c>
      <c r="L279" s="119">
        <v>152</v>
      </c>
      <c r="M279" s="94">
        <f t="shared" si="162"/>
        <v>24</v>
      </c>
      <c r="N279" s="116">
        <v>9</v>
      </c>
      <c r="O279" s="116">
        <v>15</v>
      </c>
      <c r="P279" s="116">
        <f t="shared" si="163"/>
        <v>2</v>
      </c>
      <c r="Q279" s="116">
        <v>1</v>
      </c>
      <c r="R279" s="119">
        <v>1</v>
      </c>
      <c r="S279" s="94">
        <f t="shared" si="164"/>
        <v>4</v>
      </c>
      <c r="T279" s="116">
        <v>0</v>
      </c>
      <c r="U279" s="119">
        <v>4</v>
      </c>
      <c r="V279" s="171"/>
    </row>
    <row r="280" spans="2:22" s="170" customFormat="1" ht="11.25" hidden="1" outlineLevel="1">
      <c r="B280" s="95" t="s">
        <v>37</v>
      </c>
      <c r="C280" s="94">
        <v>1</v>
      </c>
      <c r="D280" s="116">
        <v>1</v>
      </c>
      <c r="E280" s="119">
        <v>0</v>
      </c>
      <c r="F280" s="94">
        <f t="shared" si="159"/>
        <v>19</v>
      </c>
      <c r="G280" s="116">
        <v>16</v>
      </c>
      <c r="H280" s="116">
        <v>0</v>
      </c>
      <c r="I280" s="119">
        <v>3</v>
      </c>
      <c r="J280" s="94">
        <f t="shared" si="161"/>
        <v>452</v>
      </c>
      <c r="K280" s="116">
        <v>231</v>
      </c>
      <c r="L280" s="119">
        <v>221</v>
      </c>
      <c r="M280" s="94">
        <f t="shared" si="162"/>
        <v>25</v>
      </c>
      <c r="N280" s="116">
        <v>8</v>
      </c>
      <c r="O280" s="116">
        <v>17</v>
      </c>
      <c r="P280" s="116">
        <f t="shared" si="163"/>
        <v>4</v>
      </c>
      <c r="Q280" s="116">
        <v>0</v>
      </c>
      <c r="R280" s="119">
        <v>4</v>
      </c>
      <c r="S280" s="94">
        <f t="shared" si="164"/>
        <v>6</v>
      </c>
      <c r="T280" s="116">
        <v>0</v>
      </c>
      <c r="U280" s="119">
        <v>6</v>
      </c>
      <c r="V280" s="171"/>
    </row>
    <row r="281" spans="2:22" s="170" customFormat="1" ht="11.25" hidden="1" outlineLevel="1">
      <c r="B281" s="95" t="s">
        <v>38</v>
      </c>
      <c r="C281" s="94">
        <v>1</v>
      </c>
      <c r="D281" s="116">
        <v>1</v>
      </c>
      <c r="E281" s="119">
        <v>0</v>
      </c>
      <c r="F281" s="94">
        <f t="shared" si="159"/>
        <v>7</v>
      </c>
      <c r="G281" s="116">
        <v>6</v>
      </c>
      <c r="H281" s="116">
        <v>0</v>
      </c>
      <c r="I281" s="119">
        <v>1</v>
      </c>
      <c r="J281" s="94">
        <f t="shared" si="161"/>
        <v>109</v>
      </c>
      <c r="K281" s="116">
        <v>62</v>
      </c>
      <c r="L281" s="119">
        <v>47</v>
      </c>
      <c r="M281" s="94">
        <f t="shared" si="162"/>
        <v>12</v>
      </c>
      <c r="N281" s="116">
        <v>5</v>
      </c>
      <c r="O281" s="116">
        <v>7</v>
      </c>
      <c r="P281" s="116">
        <f t="shared" si="163"/>
        <v>2</v>
      </c>
      <c r="Q281" s="116">
        <v>0</v>
      </c>
      <c r="R281" s="119">
        <v>2</v>
      </c>
      <c r="S281" s="94">
        <f t="shared" si="164"/>
        <v>1</v>
      </c>
      <c r="T281" s="116">
        <v>1</v>
      </c>
      <c r="U281" s="119">
        <v>0</v>
      </c>
      <c r="V281" s="171"/>
    </row>
    <row r="282" spans="2:22" s="170" customFormat="1" ht="11.25" hidden="1" outlineLevel="1">
      <c r="B282" s="95" t="s">
        <v>39</v>
      </c>
      <c r="C282" s="94">
        <v>1</v>
      </c>
      <c r="D282" s="116">
        <v>1</v>
      </c>
      <c r="E282" s="119">
        <v>0</v>
      </c>
      <c r="F282" s="94">
        <f t="shared" si="159"/>
        <v>21</v>
      </c>
      <c r="G282" s="116">
        <v>17</v>
      </c>
      <c r="H282" s="116">
        <v>0</v>
      </c>
      <c r="I282" s="119">
        <v>4</v>
      </c>
      <c r="J282" s="94">
        <f t="shared" si="161"/>
        <v>482</v>
      </c>
      <c r="K282" s="116">
        <v>274</v>
      </c>
      <c r="L282" s="119">
        <v>208</v>
      </c>
      <c r="M282" s="94">
        <f t="shared" si="162"/>
        <v>28</v>
      </c>
      <c r="N282" s="116">
        <v>9</v>
      </c>
      <c r="O282" s="116">
        <v>19</v>
      </c>
      <c r="P282" s="116">
        <f t="shared" si="163"/>
        <v>5</v>
      </c>
      <c r="Q282" s="116">
        <v>1</v>
      </c>
      <c r="R282" s="119">
        <v>4</v>
      </c>
      <c r="S282" s="94">
        <f t="shared" si="164"/>
        <v>8</v>
      </c>
      <c r="T282" s="116">
        <v>1</v>
      </c>
      <c r="U282" s="119">
        <v>7</v>
      </c>
      <c r="V282" s="171"/>
    </row>
    <row r="283" spans="2:22" s="170" customFormat="1" ht="11.25" hidden="1" outlineLevel="1">
      <c r="B283" s="95" t="s">
        <v>40</v>
      </c>
      <c r="C283" s="94">
        <v>1</v>
      </c>
      <c r="D283" s="116">
        <v>1</v>
      </c>
      <c r="E283" s="119">
        <v>0</v>
      </c>
      <c r="F283" s="94">
        <f t="shared" si="159"/>
        <v>7</v>
      </c>
      <c r="G283" s="116">
        <v>6</v>
      </c>
      <c r="H283" s="116">
        <v>0</v>
      </c>
      <c r="I283" s="119">
        <v>1</v>
      </c>
      <c r="J283" s="94">
        <f t="shared" si="161"/>
        <v>102</v>
      </c>
      <c r="K283" s="116">
        <v>50</v>
      </c>
      <c r="L283" s="119">
        <v>52</v>
      </c>
      <c r="M283" s="94">
        <f t="shared" si="162"/>
        <v>11</v>
      </c>
      <c r="N283" s="116">
        <v>3</v>
      </c>
      <c r="O283" s="116">
        <v>8</v>
      </c>
      <c r="P283" s="116">
        <f t="shared" si="163"/>
        <v>2</v>
      </c>
      <c r="Q283" s="116">
        <v>0</v>
      </c>
      <c r="R283" s="119">
        <v>2</v>
      </c>
      <c r="S283" s="94">
        <f t="shared" si="164"/>
        <v>4</v>
      </c>
      <c r="T283" s="116">
        <v>0</v>
      </c>
      <c r="U283" s="119">
        <v>4</v>
      </c>
      <c r="V283" s="171"/>
    </row>
    <row r="284" spans="2:22" s="170" customFormat="1" ht="18" hidden="1" customHeight="1" collapsed="1">
      <c r="B284" s="95" t="s">
        <v>23</v>
      </c>
      <c r="C284" s="94">
        <v>4</v>
      </c>
      <c r="D284" s="116">
        <v>4</v>
      </c>
      <c r="E284" s="119">
        <v>0</v>
      </c>
      <c r="F284" s="94">
        <f t="shared" ref="F284:T284" si="165">SUM(F285:F288)</f>
        <v>62</v>
      </c>
      <c r="G284" s="116">
        <f t="shared" si="165"/>
        <v>53</v>
      </c>
      <c r="H284" s="116">
        <f t="shared" si="165"/>
        <v>0</v>
      </c>
      <c r="I284" s="119">
        <f t="shared" si="165"/>
        <v>9</v>
      </c>
      <c r="J284" s="94">
        <f t="shared" si="165"/>
        <v>1487</v>
      </c>
      <c r="K284" s="116">
        <f t="shared" si="165"/>
        <v>757</v>
      </c>
      <c r="L284" s="119">
        <f t="shared" si="165"/>
        <v>730</v>
      </c>
      <c r="M284" s="94">
        <f t="shared" si="165"/>
        <v>95</v>
      </c>
      <c r="N284" s="116">
        <f t="shared" si="165"/>
        <v>33</v>
      </c>
      <c r="O284" s="116">
        <f t="shared" si="165"/>
        <v>62</v>
      </c>
      <c r="P284" s="116">
        <f t="shared" si="165"/>
        <v>11</v>
      </c>
      <c r="Q284" s="116">
        <f t="shared" si="165"/>
        <v>4</v>
      </c>
      <c r="R284" s="119">
        <f t="shared" si="165"/>
        <v>7</v>
      </c>
      <c r="S284" s="94">
        <f t="shared" si="165"/>
        <v>7</v>
      </c>
      <c r="T284" s="116">
        <f t="shared" si="165"/>
        <v>3</v>
      </c>
      <c r="U284" s="119">
        <f>SUM(U285:U288)</f>
        <v>4</v>
      </c>
      <c r="V284" s="171"/>
    </row>
    <row r="285" spans="2:22" s="170" customFormat="1" ht="11.25" hidden="1" outlineLevel="1">
      <c r="B285" s="95" t="s">
        <v>42</v>
      </c>
      <c r="C285" s="94">
        <v>1</v>
      </c>
      <c r="D285" s="116">
        <v>1</v>
      </c>
      <c r="E285" s="119">
        <v>0</v>
      </c>
      <c r="F285" s="94">
        <f>SUM(G285:I285)</f>
        <v>21</v>
      </c>
      <c r="G285" s="116">
        <v>18</v>
      </c>
      <c r="H285" s="116">
        <v>0</v>
      </c>
      <c r="I285" s="119">
        <v>3</v>
      </c>
      <c r="J285" s="94">
        <f>IF(SUM(K285:L285)=0,"-",SUM(K285:L285))</f>
        <v>565</v>
      </c>
      <c r="K285" s="116">
        <v>288</v>
      </c>
      <c r="L285" s="119">
        <v>277</v>
      </c>
      <c r="M285" s="94">
        <f>IF(SUM(N285:O285)=0,"-",SUM(N285:O285))</f>
        <v>34</v>
      </c>
      <c r="N285" s="116">
        <v>10</v>
      </c>
      <c r="O285" s="116">
        <v>24</v>
      </c>
      <c r="P285" s="116">
        <f>IF(SUM(Q285:R285)=0,"-",SUM(Q285:R285))</f>
        <v>4</v>
      </c>
      <c r="Q285" s="116">
        <v>1</v>
      </c>
      <c r="R285" s="119">
        <v>3</v>
      </c>
      <c r="S285" s="94">
        <f>IF(SUM(T285:U285)=0,"-",SUM(T285:U285))</f>
        <v>2</v>
      </c>
      <c r="T285" s="116">
        <v>1</v>
      </c>
      <c r="U285" s="119">
        <v>1</v>
      </c>
      <c r="V285" s="171"/>
    </row>
    <row r="286" spans="2:22" s="170" customFormat="1" ht="11.25" hidden="1" outlineLevel="1">
      <c r="B286" s="95" t="s">
        <v>43</v>
      </c>
      <c r="C286" s="94">
        <v>1</v>
      </c>
      <c r="D286" s="116">
        <v>1</v>
      </c>
      <c r="E286" s="119">
        <v>0</v>
      </c>
      <c r="F286" s="94">
        <f t="shared" si="159"/>
        <v>14</v>
      </c>
      <c r="G286" s="116">
        <v>12</v>
      </c>
      <c r="H286" s="116">
        <v>0</v>
      </c>
      <c r="I286" s="119">
        <v>2</v>
      </c>
      <c r="J286" s="94">
        <f>IF(SUM(K286:L286)=0,"-",SUM(K286:L286))</f>
        <v>353</v>
      </c>
      <c r="K286" s="116">
        <v>173</v>
      </c>
      <c r="L286" s="119">
        <v>180</v>
      </c>
      <c r="M286" s="94">
        <f>IF(SUM(N286:O286)=0,"-",SUM(N286:O286))</f>
        <v>21</v>
      </c>
      <c r="N286" s="116">
        <v>8</v>
      </c>
      <c r="O286" s="116">
        <v>13</v>
      </c>
      <c r="P286" s="116">
        <f>IF(SUM(Q286:R286)=0,"-",SUM(Q286:R286))</f>
        <v>2</v>
      </c>
      <c r="Q286" s="116">
        <v>1</v>
      </c>
      <c r="R286" s="119">
        <v>1</v>
      </c>
      <c r="S286" s="94">
        <f>IF(SUM(T286:U286)=0,"-",SUM(T286:U286))</f>
        <v>1</v>
      </c>
      <c r="T286" s="116">
        <v>0</v>
      </c>
      <c r="U286" s="119">
        <v>1</v>
      </c>
      <c r="V286" s="171"/>
    </row>
    <row r="287" spans="2:22" s="170" customFormat="1" ht="11.25" hidden="1" outlineLevel="1">
      <c r="B287" s="95" t="s">
        <v>44</v>
      </c>
      <c r="C287" s="94">
        <v>1</v>
      </c>
      <c r="D287" s="116">
        <v>1</v>
      </c>
      <c r="E287" s="119">
        <v>0</v>
      </c>
      <c r="F287" s="94">
        <f t="shared" si="159"/>
        <v>13</v>
      </c>
      <c r="G287" s="116">
        <v>11</v>
      </c>
      <c r="H287" s="116">
        <v>0</v>
      </c>
      <c r="I287" s="119">
        <v>2</v>
      </c>
      <c r="J287" s="94">
        <f>IF(SUM(K287:L287)=0,"-",SUM(K287:L287))</f>
        <v>256</v>
      </c>
      <c r="K287" s="116">
        <v>144</v>
      </c>
      <c r="L287" s="119">
        <v>112</v>
      </c>
      <c r="M287" s="94">
        <f>IF(SUM(N287:O287)=0,"-",SUM(N287:O287))</f>
        <v>20</v>
      </c>
      <c r="N287" s="116">
        <v>8</v>
      </c>
      <c r="O287" s="116">
        <v>12</v>
      </c>
      <c r="P287" s="116">
        <f>IF(SUM(Q287:R287)=0,"-",SUM(Q287:R287))</f>
        <v>3</v>
      </c>
      <c r="Q287" s="116">
        <v>1</v>
      </c>
      <c r="R287" s="119">
        <v>2</v>
      </c>
      <c r="S287" s="94">
        <f>IF(SUM(T287:U287)=0,"-",SUM(T287:U287))</f>
        <v>2</v>
      </c>
      <c r="T287" s="116">
        <v>1</v>
      </c>
      <c r="U287" s="119">
        <v>1</v>
      </c>
      <c r="V287" s="171"/>
    </row>
    <row r="288" spans="2:22" s="170" customFormat="1" ht="11.25" hidden="1" outlineLevel="1">
      <c r="B288" s="95" t="s">
        <v>45</v>
      </c>
      <c r="C288" s="94">
        <v>1</v>
      </c>
      <c r="D288" s="116">
        <v>1</v>
      </c>
      <c r="E288" s="119">
        <v>0</v>
      </c>
      <c r="F288" s="94">
        <f t="shared" si="159"/>
        <v>14</v>
      </c>
      <c r="G288" s="116">
        <v>12</v>
      </c>
      <c r="H288" s="116">
        <v>0</v>
      </c>
      <c r="I288" s="119">
        <v>2</v>
      </c>
      <c r="J288" s="94">
        <f>IF(SUM(K288:L288)=0,"-",SUM(K288:L288))</f>
        <v>313</v>
      </c>
      <c r="K288" s="116">
        <v>152</v>
      </c>
      <c r="L288" s="119">
        <v>161</v>
      </c>
      <c r="M288" s="94">
        <f>IF(SUM(N288:O288)=0,"-",SUM(N288:O288))</f>
        <v>20</v>
      </c>
      <c r="N288" s="116">
        <v>7</v>
      </c>
      <c r="O288" s="116">
        <v>13</v>
      </c>
      <c r="P288" s="116">
        <f>IF(SUM(Q288:R288)=0,"-",SUM(Q288:R288))</f>
        <v>2</v>
      </c>
      <c r="Q288" s="116">
        <v>1</v>
      </c>
      <c r="R288" s="119">
        <v>1</v>
      </c>
      <c r="S288" s="94">
        <f>IF(SUM(T288:U288)=0,"-",SUM(T288:U288))</f>
        <v>2</v>
      </c>
      <c r="T288" s="116">
        <v>1</v>
      </c>
      <c r="U288" s="119">
        <v>1</v>
      </c>
      <c r="V288" s="171"/>
    </row>
    <row r="289" spans="2:22" s="170" customFormat="1" ht="18" hidden="1" customHeight="1" collapsed="1">
      <c r="B289" s="95" t="s">
        <v>24</v>
      </c>
      <c r="C289" s="94">
        <v>4</v>
      </c>
      <c r="D289" s="116">
        <v>4</v>
      </c>
      <c r="E289" s="119">
        <v>0</v>
      </c>
      <c r="F289" s="94">
        <f t="shared" ref="F289:K289" si="166">SUM(F290:F293)</f>
        <v>40</v>
      </c>
      <c r="G289" s="116">
        <f t="shared" si="166"/>
        <v>32</v>
      </c>
      <c r="H289" s="116">
        <f t="shared" si="166"/>
        <v>0</v>
      </c>
      <c r="I289" s="119">
        <f t="shared" si="166"/>
        <v>8</v>
      </c>
      <c r="J289" s="94">
        <f t="shared" si="166"/>
        <v>811</v>
      </c>
      <c r="K289" s="116">
        <f t="shared" si="166"/>
        <v>396</v>
      </c>
      <c r="L289" s="119">
        <f>SUM(L290:L293)</f>
        <v>415</v>
      </c>
      <c r="M289" s="94">
        <f t="shared" ref="M289:U289" si="167">SUM(M290:M293)</f>
        <v>63</v>
      </c>
      <c r="N289" s="116">
        <f t="shared" si="167"/>
        <v>21</v>
      </c>
      <c r="O289" s="116">
        <f t="shared" si="167"/>
        <v>42</v>
      </c>
      <c r="P289" s="116">
        <f t="shared" si="167"/>
        <v>10</v>
      </c>
      <c r="Q289" s="116">
        <f t="shared" si="167"/>
        <v>6</v>
      </c>
      <c r="R289" s="119">
        <f t="shared" si="167"/>
        <v>4</v>
      </c>
      <c r="S289" s="94">
        <f t="shared" si="167"/>
        <v>7</v>
      </c>
      <c r="T289" s="116">
        <f t="shared" si="167"/>
        <v>2</v>
      </c>
      <c r="U289" s="119">
        <f t="shared" si="167"/>
        <v>5</v>
      </c>
      <c r="V289" s="171"/>
    </row>
    <row r="290" spans="2:22" s="170" customFormat="1" ht="11.25" hidden="1" outlineLevel="1">
      <c r="B290" s="95" t="s">
        <v>58</v>
      </c>
      <c r="C290" s="94">
        <v>1</v>
      </c>
      <c r="D290" s="116">
        <v>1</v>
      </c>
      <c r="E290" s="119">
        <v>0</v>
      </c>
      <c r="F290" s="94">
        <f t="shared" si="159"/>
        <v>17</v>
      </c>
      <c r="G290" s="116">
        <v>14</v>
      </c>
      <c r="H290" s="116">
        <v>0</v>
      </c>
      <c r="I290" s="119">
        <v>3</v>
      </c>
      <c r="J290" s="94">
        <f>IF(SUM(K290:L290)=0,"-",SUM(K290:L290))</f>
        <v>421</v>
      </c>
      <c r="K290" s="116">
        <v>206</v>
      </c>
      <c r="L290" s="119">
        <v>215</v>
      </c>
      <c r="M290" s="94">
        <f>IF(SUM(N290:O290)=0,"-",SUM(N290:O290))</f>
        <v>27</v>
      </c>
      <c r="N290" s="116">
        <v>9</v>
      </c>
      <c r="O290" s="116">
        <v>18</v>
      </c>
      <c r="P290" s="116">
        <f>IF(SUM(Q290:R290)=0,"-",SUM(Q290:R290))</f>
        <v>3</v>
      </c>
      <c r="Q290" s="116">
        <v>2</v>
      </c>
      <c r="R290" s="119">
        <v>1</v>
      </c>
      <c r="S290" s="94">
        <f>IF(SUM(T290:U290)=0,"-",SUM(T290:U290))</f>
        <v>2</v>
      </c>
      <c r="T290" s="116">
        <v>1</v>
      </c>
      <c r="U290" s="119">
        <v>1</v>
      </c>
    </row>
    <row r="291" spans="2:22" s="170" customFormat="1" ht="11.25" hidden="1" outlineLevel="1">
      <c r="B291" s="95" t="s">
        <v>59</v>
      </c>
      <c r="C291" s="94">
        <v>1</v>
      </c>
      <c r="D291" s="116">
        <v>1</v>
      </c>
      <c r="E291" s="119">
        <v>0</v>
      </c>
      <c r="F291" s="94">
        <f t="shared" si="159"/>
        <v>8</v>
      </c>
      <c r="G291" s="116">
        <v>6</v>
      </c>
      <c r="H291" s="116">
        <v>0</v>
      </c>
      <c r="I291" s="119">
        <v>2</v>
      </c>
      <c r="J291" s="94">
        <f>IF(SUM(K291:L291)=0,"-",SUM(K291:L291))</f>
        <v>159</v>
      </c>
      <c r="K291" s="116">
        <v>74</v>
      </c>
      <c r="L291" s="119">
        <v>85</v>
      </c>
      <c r="M291" s="94">
        <f>IF(SUM(N291:O291)=0,"-",SUM(N291:O291))</f>
        <v>13</v>
      </c>
      <c r="N291" s="116">
        <v>4</v>
      </c>
      <c r="O291" s="116">
        <v>9</v>
      </c>
      <c r="P291" s="116">
        <f>IF(SUM(Q291:R291)=0,"-",SUM(Q291:R291))</f>
        <v>3</v>
      </c>
      <c r="Q291" s="116">
        <v>2</v>
      </c>
      <c r="R291" s="119">
        <v>1</v>
      </c>
      <c r="S291" s="94">
        <f>IF(SUM(T291:U291)=0,"-",SUM(T291:U291))</f>
        <v>2</v>
      </c>
      <c r="T291" s="116">
        <v>0</v>
      </c>
      <c r="U291" s="119">
        <v>2</v>
      </c>
    </row>
    <row r="292" spans="2:22" s="170" customFormat="1" ht="11.25" hidden="1" outlineLevel="1">
      <c r="B292" s="95" t="s">
        <v>60</v>
      </c>
      <c r="C292" s="94">
        <v>1</v>
      </c>
      <c r="D292" s="116">
        <v>1</v>
      </c>
      <c r="E292" s="119">
        <v>0</v>
      </c>
      <c r="F292" s="94">
        <f t="shared" si="159"/>
        <v>8</v>
      </c>
      <c r="G292" s="116">
        <v>6</v>
      </c>
      <c r="H292" s="116">
        <v>0</v>
      </c>
      <c r="I292" s="119">
        <v>2</v>
      </c>
      <c r="J292" s="94">
        <f>IF(SUM(K292:L292)=0,"-",SUM(K292:L292))</f>
        <v>140</v>
      </c>
      <c r="K292" s="116">
        <v>66</v>
      </c>
      <c r="L292" s="119">
        <v>74</v>
      </c>
      <c r="M292" s="94">
        <f>IF(SUM(N292:O292)=0,"-",SUM(N292:O292))</f>
        <v>12</v>
      </c>
      <c r="N292" s="116">
        <v>4</v>
      </c>
      <c r="O292" s="116">
        <v>8</v>
      </c>
      <c r="P292" s="116">
        <f>IF(SUM(Q292:R292)=0,"-",SUM(Q292:R292))</f>
        <v>2</v>
      </c>
      <c r="Q292" s="116">
        <v>1</v>
      </c>
      <c r="R292" s="119">
        <v>1</v>
      </c>
      <c r="S292" s="94">
        <f>IF(SUM(T292:U292)=0,"-",SUM(T292:U292))</f>
        <v>1</v>
      </c>
      <c r="T292" s="116">
        <v>0</v>
      </c>
      <c r="U292" s="119">
        <v>1</v>
      </c>
    </row>
    <row r="293" spans="2:22" s="170" customFormat="1" ht="11.25" hidden="1" outlineLevel="1">
      <c r="B293" s="123" t="s">
        <v>92</v>
      </c>
      <c r="C293" s="127">
        <v>1</v>
      </c>
      <c r="D293" s="125">
        <v>1</v>
      </c>
      <c r="E293" s="128">
        <v>0</v>
      </c>
      <c r="F293" s="127">
        <f t="shared" si="159"/>
        <v>7</v>
      </c>
      <c r="G293" s="125">
        <v>6</v>
      </c>
      <c r="H293" s="125">
        <v>0</v>
      </c>
      <c r="I293" s="128">
        <v>1</v>
      </c>
      <c r="J293" s="127">
        <f>IF(SUM(K293:L293)=0,"-",SUM(K293:L293))</f>
        <v>91</v>
      </c>
      <c r="K293" s="125">
        <v>50</v>
      </c>
      <c r="L293" s="128">
        <v>41</v>
      </c>
      <c r="M293" s="127">
        <f>IF(SUM(N293:O293)=0,"-",SUM(N293:O293))</f>
        <v>11</v>
      </c>
      <c r="N293" s="125">
        <v>4</v>
      </c>
      <c r="O293" s="125">
        <v>7</v>
      </c>
      <c r="P293" s="125">
        <f>IF(SUM(Q293:R293)=0,"-",SUM(Q293:R293))</f>
        <v>2</v>
      </c>
      <c r="Q293" s="125">
        <v>1</v>
      </c>
      <c r="R293" s="128">
        <v>1</v>
      </c>
      <c r="S293" s="127">
        <f>IF(SUM(T293:U293)=0,"-",SUM(T293:U293))</f>
        <v>2</v>
      </c>
      <c r="T293" s="125">
        <v>1</v>
      </c>
      <c r="U293" s="128">
        <v>1</v>
      </c>
    </row>
    <row r="294" spans="2:22" s="170" customFormat="1" ht="18" customHeight="1" collapsed="1">
      <c r="B294" s="174" t="s">
        <v>97</v>
      </c>
      <c r="C294" s="175">
        <f t="shared" ref="C294:U294" si="168">C295+C301+C308+C313</f>
        <v>19</v>
      </c>
      <c r="D294" s="167">
        <f t="shared" si="168"/>
        <v>19</v>
      </c>
      <c r="E294" s="163">
        <f t="shared" si="168"/>
        <v>0</v>
      </c>
      <c r="F294" s="175">
        <f t="shared" si="168"/>
        <v>231</v>
      </c>
      <c r="G294" s="167">
        <f t="shared" si="168"/>
        <v>190</v>
      </c>
      <c r="H294" s="167">
        <f t="shared" si="168"/>
        <v>0</v>
      </c>
      <c r="I294" s="163">
        <f t="shared" si="168"/>
        <v>41</v>
      </c>
      <c r="J294" s="175">
        <f t="shared" si="168"/>
        <v>5033</v>
      </c>
      <c r="K294" s="167">
        <f t="shared" si="168"/>
        <v>2551</v>
      </c>
      <c r="L294" s="163">
        <f t="shared" si="168"/>
        <v>2482</v>
      </c>
      <c r="M294" s="175">
        <f t="shared" si="168"/>
        <v>351</v>
      </c>
      <c r="N294" s="167">
        <f t="shared" si="168"/>
        <v>122</v>
      </c>
      <c r="O294" s="167">
        <f t="shared" si="168"/>
        <v>229</v>
      </c>
      <c r="P294" s="167">
        <f t="shared" si="168"/>
        <v>51</v>
      </c>
      <c r="Q294" s="167">
        <f t="shared" si="168"/>
        <v>17</v>
      </c>
      <c r="R294" s="163">
        <f t="shared" si="168"/>
        <v>34</v>
      </c>
      <c r="S294" s="175">
        <f t="shared" si="168"/>
        <v>55</v>
      </c>
      <c r="T294" s="167">
        <f t="shared" si="168"/>
        <v>6</v>
      </c>
      <c r="U294" s="163">
        <f t="shared" si="168"/>
        <v>49</v>
      </c>
      <c r="V294" s="171"/>
    </row>
    <row r="295" spans="2:22" s="170" customFormat="1" ht="18" hidden="1" customHeight="1">
      <c r="B295" s="95" t="s">
        <v>19</v>
      </c>
      <c r="C295" s="94">
        <f>SUM(C296:C300)</f>
        <v>5</v>
      </c>
      <c r="D295" s="116">
        <f>SUM(D296:D300)</f>
        <v>5</v>
      </c>
      <c r="E295" s="119">
        <f>SUM(E296:E300)</f>
        <v>0</v>
      </c>
      <c r="F295" s="94">
        <f t="shared" ref="F295:F300" si="169">SUM(G295:I295)</f>
        <v>50</v>
      </c>
      <c r="G295" s="116">
        <f>SUM(G296:G300)</f>
        <v>40</v>
      </c>
      <c r="H295" s="116">
        <f>SUM(H296:H300)</f>
        <v>0</v>
      </c>
      <c r="I295" s="119">
        <f>SUM(I296:I300)</f>
        <v>10</v>
      </c>
      <c r="J295" s="94">
        <f t="shared" ref="J295:J300" si="170">IF(SUM(K295:L295)=0,"-",SUM(K295:L295))</f>
        <v>1039</v>
      </c>
      <c r="K295" s="116">
        <f>SUM(K296:K300)</f>
        <v>522</v>
      </c>
      <c r="L295" s="119">
        <f>SUM(L296:L300)</f>
        <v>517</v>
      </c>
      <c r="M295" s="94">
        <f t="shared" ref="M295:M300" si="171">IF(SUM(N295:O295)=0,"-",SUM(N295:O295))</f>
        <v>79</v>
      </c>
      <c r="N295" s="116">
        <f t="shared" ref="N295:U295" si="172">SUM(N296:N300)</f>
        <v>27</v>
      </c>
      <c r="O295" s="116">
        <f t="shared" si="172"/>
        <v>52</v>
      </c>
      <c r="P295" s="116">
        <f t="shared" si="172"/>
        <v>13</v>
      </c>
      <c r="Q295" s="116">
        <f t="shared" si="172"/>
        <v>7</v>
      </c>
      <c r="R295" s="119">
        <f t="shared" si="172"/>
        <v>6</v>
      </c>
      <c r="S295" s="94">
        <f t="shared" si="172"/>
        <v>11</v>
      </c>
      <c r="T295" s="116">
        <f t="shared" si="172"/>
        <v>2</v>
      </c>
      <c r="U295" s="119">
        <f t="shared" si="172"/>
        <v>9</v>
      </c>
      <c r="V295" s="171"/>
    </row>
    <row r="296" spans="2:22" s="170" customFormat="1" ht="11.25" hidden="1" outlineLevel="1">
      <c r="B296" s="95" t="s">
        <v>30</v>
      </c>
      <c r="C296" s="94">
        <f>SUM(D296:E296)</f>
        <v>1</v>
      </c>
      <c r="D296" s="116">
        <v>1</v>
      </c>
      <c r="E296" s="119">
        <v>0</v>
      </c>
      <c r="F296" s="94">
        <f t="shared" si="169"/>
        <v>8</v>
      </c>
      <c r="G296" s="116">
        <v>6</v>
      </c>
      <c r="H296" s="116">
        <v>0</v>
      </c>
      <c r="I296" s="119">
        <v>2</v>
      </c>
      <c r="J296" s="94">
        <f t="shared" si="170"/>
        <v>195</v>
      </c>
      <c r="K296" s="116">
        <v>103</v>
      </c>
      <c r="L296" s="119">
        <v>92</v>
      </c>
      <c r="M296" s="94">
        <f t="shared" si="171"/>
        <v>14</v>
      </c>
      <c r="N296" s="116">
        <v>5</v>
      </c>
      <c r="O296" s="116">
        <v>9</v>
      </c>
      <c r="P296" s="116">
        <f>IF(SUM(Q296:R296)=0,"-",SUM(Q296:R296))</f>
        <v>2</v>
      </c>
      <c r="Q296" s="116">
        <v>1</v>
      </c>
      <c r="R296" s="119">
        <v>1</v>
      </c>
      <c r="S296" s="94">
        <f>IF(SUM(T296:U296)=0,"-",SUM(T296:U296))</f>
        <v>3</v>
      </c>
      <c r="T296" s="116">
        <v>0</v>
      </c>
      <c r="U296" s="119">
        <v>3</v>
      </c>
      <c r="V296" s="171"/>
    </row>
    <row r="297" spans="2:22" s="170" customFormat="1" ht="11.25" hidden="1" outlineLevel="1">
      <c r="B297" s="95" t="s">
        <v>31</v>
      </c>
      <c r="C297" s="94">
        <f>SUM(D297:E297)</f>
        <v>1</v>
      </c>
      <c r="D297" s="116">
        <v>1</v>
      </c>
      <c r="E297" s="119">
        <v>0</v>
      </c>
      <c r="F297" s="94">
        <f t="shared" si="169"/>
        <v>12</v>
      </c>
      <c r="G297" s="116">
        <v>10</v>
      </c>
      <c r="H297" s="116">
        <v>0</v>
      </c>
      <c r="I297" s="119">
        <v>2</v>
      </c>
      <c r="J297" s="94">
        <f t="shared" si="170"/>
        <v>261</v>
      </c>
      <c r="K297" s="116">
        <v>135</v>
      </c>
      <c r="L297" s="119">
        <v>126</v>
      </c>
      <c r="M297" s="94">
        <f t="shared" si="171"/>
        <v>19</v>
      </c>
      <c r="N297" s="116">
        <v>5</v>
      </c>
      <c r="O297" s="116">
        <v>14</v>
      </c>
      <c r="P297" s="116">
        <f>IF(SUM(Q297:R297)=0,"-",SUM(Q297:R297))</f>
        <v>3</v>
      </c>
      <c r="Q297" s="116">
        <v>2</v>
      </c>
      <c r="R297" s="119">
        <v>1</v>
      </c>
      <c r="S297" s="94">
        <f>IF(SUM(T297:U297)=0,"-",SUM(T297:U297))</f>
        <v>2</v>
      </c>
      <c r="T297" s="116">
        <v>1</v>
      </c>
      <c r="U297" s="119">
        <v>1</v>
      </c>
      <c r="V297" s="171"/>
    </row>
    <row r="298" spans="2:22" s="170" customFormat="1" ht="11.25" hidden="1" outlineLevel="1">
      <c r="B298" s="95" t="s">
        <v>33</v>
      </c>
      <c r="C298" s="94">
        <f>SUM(D298:E298)</f>
        <v>1</v>
      </c>
      <c r="D298" s="116">
        <v>1</v>
      </c>
      <c r="E298" s="119">
        <v>0</v>
      </c>
      <c r="F298" s="94">
        <f t="shared" si="169"/>
        <v>13</v>
      </c>
      <c r="G298" s="116">
        <v>11</v>
      </c>
      <c r="H298" s="116">
        <v>0</v>
      </c>
      <c r="I298" s="119">
        <v>2</v>
      </c>
      <c r="J298" s="94">
        <f t="shared" si="170"/>
        <v>249</v>
      </c>
      <c r="K298" s="116">
        <v>122</v>
      </c>
      <c r="L298" s="119">
        <v>127</v>
      </c>
      <c r="M298" s="94">
        <f t="shared" si="171"/>
        <v>20</v>
      </c>
      <c r="N298" s="116">
        <v>7</v>
      </c>
      <c r="O298" s="116">
        <v>13</v>
      </c>
      <c r="P298" s="116">
        <f>IF(SUM(Q298:R298)=0,"-",SUM(Q298:R298))</f>
        <v>2</v>
      </c>
      <c r="Q298" s="116">
        <v>1</v>
      </c>
      <c r="R298" s="119">
        <v>1</v>
      </c>
      <c r="S298" s="94">
        <f>IF(SUM(T298:U298)=0,"-",SUM(T298:U298))</f>
        <v>2</v>
      </c>
      <c r="T298" s="116">
        <v>0</v>
      </c>
      <c r="U298" s="119">
        <v>2</v>
      </c>
      <c r="V298" s="171"/>
    </row>
    <row r="299" spans="2:22" s="170" customFormat="1" ht="11.25" hidden="1" outlineLevel="1">
      <c r="B299" s="95" t="s">
        <v>32</v>
      </c>
      <c r="C299" s="94">
        <f>SUM(D299:E299)</f>
        <v>1</v>
      </c>
      <c r="D299" s="116">
        <v>1</v>
      </c>
      <c r="E299" s="119">
        <v>0</v>
      </c>
      <c r="F299" s="94">
        <f t="shared" si="169"/>
        <v>9</v>
      </c>
      <c r="G299" s="116">
        <v>7</v>
      </c>
      <c r="H299" s="116">
        <v>0</v>
      </c>
      <c r="I299" s="119">
        <v>2</v>
      </c>
      <c r="J299" s="94">
        <f t="shared" si="170"/>
        <v>176</v>
      </c>
      <c r="K299" s="116">
        <v>81</v>
      </c>
      <c r="L299" s="119">
        <v>95</v>
      </c>
      <c r="M299" s="94">
        <f t="shared" si="171"/>
        <v>14</v>
      </c>
      <c r="N299" s="116">
        <v>6</v>
      </c>
      <c r="O299" s="116">
        <v>8</v>
      </c>
      <c r="P299" s="116">
        <f>IF(SUM(Q299:R299)=0,"-",SUM(Q299:R299))</f>
        <v>3</v>
      </c>
      <c r="Q299" s="116">
        <v>2</v>
      </c>
      <c r="R299" s="119">
        <v>1</v>
      </c>
      <c r="S299" s="94">
        <f>IF(SUM(T299:U299)=0,"-",SUM(T299:U299))</f>
        <v>2</v>
      </c>
      <c r="T299" s="116">
        <v>1</v>
      </c>
      <c r="U299" s="119">
        <v>1</v>
      </c>
      <c r="V299" s="171"/>
    </row>
    <row r="300" spans="2:22" s="170" customFormat="1" ht="11.25" hidden="1" outlineLevel="1">
      <c r="B300" s="95" t="s">
        <v>34</v>
      </c>
      <c r="C300" s="94">
        <f>SUM(D300:E300)</f>
        <v>1</v>
      </c>
      <c r="D300" s="116">
        <v>1</v>
      </c>
      <c r="E300" s="119">
        <v>0</v>
      </c>
      <c r="F300" s="94">
        <f t="shared" si="169"/>
        <v>8</v>
      </c>
      <c r="G300" s="116">
        <v>6</v>
      </c>
      <c r="H300" s="116">
        <v>0</v>
      </c>
      <c r="I300" s="119">
        <v>2</v>
      </c>
      <c r="J300" s="94">
        <f t="shared" si="170"/>
        <v>158</v>
      </c>
      <c r="K300" s="116">
        <v>81</v>
      </c>
      <c r="L300" s="119">
        <v>77</v>
      </c>
      <c r="M300" s="94">
        <f t="shared" si="171"/>
        <v>12</v>
      </c>
      <c r="N300" s="116">
        <v>4</v>
      </c>
      <c r="O300" s="116">
        <v>8</v>
      </c>
      <c r="P300" s="116">
        <f>IF(SUM(Q300:R300)=0,"-",SUM(Q300:R300))</f>
        <v>3</v>
      </c>
      <c r="Q300" s="116">
        <v>1</v>
      </c>
      <c r="R300" s="119">
        <v>2</v>
      </c>
      <c r="S300" s="94">
        <f>IF(SUM(T300:U300)=0,"-",SUM(T300:U300))</f>
        <v>2</v>
      </c>
      <c r="T300" s="116">
        <v>0</v>
      </c>
      <c r="U300" s="119">
        <v>2</v>
      </c>
      <c r="V300" s="171"/>
    </row>
    <row r="301" spans="2:22" s="170" customFormat="1" ht="18" hidden="1" customHeight="1" collapsed="1">
      <c r="B301" s="95" t="s">
        <v>21</v>
      </c>
      <c r="C301" s="94">
        <f>SUM(C302:C307)</f>
        <v>6</v>
      </c>
      <c r="D301" s="116">
        <f>SUM(D302:D307)</f>
        <v>6</v>
      </c>
      <c r="E301" s="119">
        <f>SUM(E302:E307)</f>
        <v>0</v>
      </c>
      <c r="F301" s="94">
        <f t="shared" ref="F301:U301" si="173">SUM(F302:F307)</f>
        <v>82</v>
      </c>
      <c r="G301" s="116">
        <f t="shared" si="173"/>
        <v>68</v>
      </c>
      <c r="H301" s="116">
        <f t="shared" si="173"/>
        <v>0</v>
      </c>
      <c r="I301" s="119">
        <f t="shared" si="173"/>
        <v>14</v>
      </c>
      <c r="J301" s="94">
        <f t="shared" si="173"/>
        <v>1751</v>
      </c>
      <c r="K301" s="116">
        <f t="shared" si="173"/>
        <v>908</v>
      </c>
      <c r="L301" s="119">
        <f t="shared" si="173"/>
        <v>843</v>
      </c>
      <c r="M301" s="94">
        <f t="shared" si="173"/>
        <v>116</v>
      </c>
      <c r="N301" s="116">
        <f t="shared" si="173"/>
        <v>42</v>
      </c>
      <c r="O301" s="116">
        <f t="shared" si="173"/>
        <v>74</v>
      </c>
      <c r="P301" s="116">
        <f t="shared" si="173"/>
        <v>15</v>
      </c>
      <c r="Q301" s="116">
        <f t="shared" si="173"/>
        <v>2</v>
      </c>
      <c r="R301" s="119">
        <f t="shared" si="173"/>
        <v>13</v>
      </c>
      <c r="S301" s="94">
        <f t="shared" si="173"/>
        <v>30</v>
      </c>
      <c r="T301" s="116">
        <f t="shared" si="173"/>
        <v>1</v>
      </c>
      <c r="U301" s="119">
        <f t="shared" si="173"/>
        <v>29</v>
      </c>
      <c r="V301" s="171"/>
    </row>
    <row r="302" spans="2:22" s="170" customFormat="1" ht="11.25" hidden="1" outlineLevel="1">
      <c r="B302" s="95" t="s">
        <v>35</v>
      </c>
      <c r="C302" s="94">
        <f t="shared" ref="C302:C307" si="174">SUM(D302:E302)</f>
        <v>1</v>
      </c>
      <c r="D302" s="116">
        <v>1</v>
      </c>
      <c r="E302" s="119">
        <v>0</v>
      </c>
      <c r="F302" s="94">
        <f t="shared" ref="F302:F307" si="175">SUM(G302:I302)</f>
        <v>13</v>
      </c>
      <c r="G302" s="116">
        <v>11</v>
      </c>
      <c r="H302" s="116">
        <v>0</v>
      </c>
      <c r="I302" s="119">
        <v>2</v>
      </c>
      <c r="J302" s="94">
        <f t="shared" ref="J302:J307" si="176">IF(SUM(K302:L302)=0,"-",SUM(K302:L302))</f>
        <v>298</v>
      </c>
      <c r="K302" s="116">
        <v>142</v>
      </c>
      <c r="L302" s="119">
        <v>156</v>
      </c>
      <c r="M302" s="94">
        <f t="shared" ref="M302:M307" si="177">IF(SUM(N302:O302)=0,"-",SUM(N302:O302))</f>
        <v>19</v>
      </c>
      <c r="N302" s="116">
        <v>7</v>
      </c>
      <c r="O302" s="116">
        <v>12</v>
      </c>
      <c r="P302" s="116">
        <f t="shared" ref="P302:P307" si="178">IF(SUM(Q302:R302)=0,"-",SUM(Q302:R302))</f>
        <v>3</v>
      </c>
      <c r="Q302" s="116">
        <v>0</v>
      </c>
      <c r="R302" s="119">
        <v>3</v>
      </c>
      <c r="S302" s="94">
        <f t="shared" ref="S302:S307" si="179">IF(SUM(T302:U302)=0,"-",SUM(T302:U302))</f>
        <v>6</v>
      </c>
      <c r="T302" s="116">
        <v>0</v>
      </c>
      <c r="U302" s="119">
        <v>6</v>
      </c>
      <c r="V302" s="171"/>
    </row>
    <row r="303" spans="2:22" s="170" customFormat="1" ht="11.25" hidden="1" outlineLevel="1">
      <c r="B303" s="95" t="s">
        <v>36</v>
      </c>
      <c r="C303" s="94">
        <f t="shared" si="174"/>
        <v>1</v>
      </c>
      <c r="D303" s="116">
        <v>1</v>
      </c>
      <c r="E303" s="119">
        <v>0</v>
      </c>
      <c r="F303" s="94">
        <f t="shared" si="175"/>
        <v>15</v>
      </c>
      <c r="G303" s="116">
        <v>12</v>
      </c>
      <c r="H303" s="116">
        <v>0</v>
      </c>
      <c r="I303" s="119">
        <v>3</v>
      </c>
      <c r="J303" s="94">
        <f t="shared" si="176"/>
        <v>318</v>
      </c>
      <c r="K303" s="116">
        <v>169</v>
      </c>
      <c r="L303" s="119">
        <v>149</v>
      </c>
      <c r="M303" s="94">
        <f t="shared" si="177"/>
        <v>22</v>
      </c>
      <c r="N303" s="116">
        <v>8</v>
      </c>
      <c r="O303" s="116">
        <v>14</v>
      </c>
      <c r="P303" s="116">
        <f t="shared" si="178"/>
        <v>1</v>
      </c>
      <c r="Q303" s="116">
        <v>1</v>
      </c>
      <c r="R303" s="119">
        <v>0</v>
      </c>
      <c r="S303" s="94">
        <f t="shared" si="179"/>
        <v>5</v>
      </c>
      <c r="T303" s="116">
        <v>0</v>
      </c>
      <c r="U303" s="119">
        <v>5</v>
      </c>
      <c r="V303" s="171"/>
    </row>
    <row r="304" spans="2:22" s="170" customFormat="1" ht="11.25" hidden="1" outlineLevel="1">
      <c r="B304" s="95" t="s">
        <v>37</v>
      </c>
      <c r="C304" s="94">
        <f t="shared" si="174"/>
        <v>1</v>
      </c>
      <c r="D304" s="116">
        <v>1</v>
      </c>
      <c r="E304" s="119">
        <v>0</v>
      </c>
      <c r="F304" s="94">
        <f t="shared" si="175"/>
        <v>19</v>
      </c>
      <c r="G304" s="116">
        <v>16</v>
      </c>
      <c r="H304" s="116">
        <v>0</v>
      </c>
      <c r="I304" s="119">
        <v>3</v>
      </c>
      <c r="J304" s="94">
        <f t="shared" si="176"/>
        <v>457</v>
      </c>
      <c r="K304" s="116">
        <v>226</v>
      </c>
      <c r="L304" s="119">
        <v>231</v>
      </c>
      <c r="M304" s="94">
        <f t="shared" si="177"/>
        <v>24</v>
      </c>
      <c r="N304" s="116">
        <v>7</v>
      </c>
      <c r="O304" s="116">
        <v>17</v>
      </c>
      <c r="P304" s="116">
        <f t="shared" si="178"/>
        <v>3</v>
      </c>
      <c r="Q304" s="116">
        <v>0</v>
      </c>
      <c r="R304" s="119">
        <v>3</v>
      </c>
      <c r="S304" s="94">
        <f t="shared" si="179"/>
        <v>6</v>
      </c>
      <c r="T304" s="116">
        <v>0</v>
      </c>
      <c r="U304" s="119">
        <v>6</v>
      </c>
      <c r="V304" s="171"/>
    </row>
    <row r="305" spans="2:22" s="170" customFormat="1" ht="11.25" hidden="1" outlineLevel="1">
      <c r="B305" s="95" t="s">
        <v>38</v>
      </c>
      <c r="C305" s="94">
        <f t="shared" si="174"/>
        <v>1</v>
      </c>
      <c r="D305" s="116">
        <v>1</v>
      </c>
      <c r="E305" s="119">
        <v>0</v>
      </c>
      <c r="F305" s="94">
        <f t="shared" si="175"/>
        <v>7</v>
      </c>
      <c r="G305" s="116">
        <v>6</v>
      </c>
      <c r="H305" s="116">
        <v>0</v>
      </c>
      <c r="I305" s="119">
        <v>1</v>
      </c>
      <c r="J305" s="94">
        <f t="shared" si="176"/>
        <v>102</v>
      </c>
      <c r="K305" s="116">
        <v>54</v>
      </c>
      <c r="L305" s="119">
        <v>48</v>
      </c>
      <c r="M305" s="94">
        <f t="shared" si="177"/>
        <v>12</v>
      </c>
      <c r="N305" s="116">
        <v>5</v>
      </c>
      <c r="O305" s="116">
        <v>7</v>
      </c>
      <c r="P305" s="116">
        <f t="shared" si="178"/>
        <v>1</v>
      </c>
      <c r="Q305" s="116">
        <v>0</v>
      </c>
      <c r="R305" s="119">
        <v>1</v>
      </c>
      <c r="S305" s="94">
        <f t="shared" si="179"/>
        <v>1</v>
      </c>
      <c r="T305" s="116">
        <v>0</v>
      </c>
      <c r="U305" s="119">
        <v>1</v>
      </c>
      <c r="V305" s="171"/>
    </row>
    <row r="306" spans="2:22" s="170" customFormat="1" ht="11.25" hidden="1" outlineLevel="1">
      <c r="B306" s="95" t="s">
        <v>39</v>
      </c>
      <c r="C306" s="94">
        <f t="shared" si="174"/>
        <v>1</v>
      </c>
      <c r="D306" s="116">
        <v>1</v>
      </c>
      <c r="E306" s="119">
        <v>0</v>
      </c>
      <c r="F306" s="94">
        <f t="shared" si="175"/>
        <v>21</v>
      </c>
      <c r="G306" s="116">
        <v>17</v>
      </c>
      <c r="H306" s="116">
        <v>0</v>
      </c>
      <c r="I306" s="119">
        <v>4</v>
      </c>
      <c r="J306" s="94">
        <f t="shared" si="176"/>
        <v>479</v>
      </c>
      <c r="K306" s="116">
        <v>263</v>
      </c>
      <c r="L306" s="119">
        <v>216</v>
      </c>
      <c r="M306" s="94">
        <f t="shared" si="177"/>
        <v>28</v>
      </c>
      <c r="N306" s="116">
        <v>12</v>
      </c>
      <c r="O306" s="116">
        <v>16</v>
      </c>
      <c r="P306" s="116">
        <f t="shared" si="178"/>
        <v>5</v>
      </c>
      <c r="Q306" s="116">
        <v>1</v>
      </c>
      <c r="R306" s="119">
        <v>4</v>
      </c>
      <c r="S306" s="94">
        <f t="shared" si="179"/>
        <v>8</v>
      </c>
      <c r="T306" s="116">
        <v>1</v>
      </c>
      <c r="U306" s="119">
        <v>7</v>
      </c>
      <c r="V306" s="171"/>
    </row>
    <row r="307" spans="2:22" s="170" customFormat="1" ht="11.25" hidden="1" outlineLevel="1">
      <c r="B307" s="95" t="s">
        <v>40</v>
      </c>
      <c r="C307" s="94">
        <f t="shared" si="174"/>
        <v>1</v>
      </c>
      <c r="D307" s="116">
        <v>1</v>
      </c>
      <c r="E307" s="119">
        <v>0</v>
      </c>
      <c r="F307" s="94">
        <f t="shared" si="175"/>
        <v>7</v>
      </c>
      <c r="G307" s="116">
        <v>6</v>
      </c>
      <c r="H307" s="116">
        <v>0</v>
      </c>
      <c r="I307" s="119">
        <v>1</v>
      </c>
      <c r="J307" s="94">
        <f t="shared" si="176"/>
        <v>97</v>
      </c>
      <c r="K307" s="116">
        <v>54</v>
      </c>
      <c r="L307" s="119">
        <v>43</v>
      </c>
      <c r="M307" s="94">
        <f t="shared" si="177"/>
        <v>11</v>
      </c>
      <c r="N307" s="116">
        <v>3</v>
      </c>
      <c r="O307" s="116">
        <v>8</v>
      </c>
      <c r="P307" s="116">
        <f t="shared" si="178"/>
        <v>2</v>
      </c>
      <c r="Q307" s="116">
        <v>0</v>
      </c>
      <c r="R307" s="119">
        <v>2</v>
      </c>
      <c r="S307" s="94">
        <f t="shared" si="179"/>
        <v>4</v>
      </c>
      <c r="T307" s="116">
        <v>0</v>
      </c>
      <c r="U307" s="119">
        <v>4</v>
      </c>
      <c r="V307" s="171"/>
    </row>
    <row r="308" spans="2:22" s="170" customFormat="1" ht="18" hidden="1" customHeight="1" collapsed="1">
      <c r="B308" s="95" t="s">
        <v>23</v>
      </c>
      <c r="C308" s="94">
        <f>SUM(C309:C312)</f>
        <v>4</v>
      </c>
      <c r="D308" s="116">
        <f>SUM(D309:D312)</f>
        <v>4</v>
      </c>
      <c r="E308" s="119">
        <f>SUM(E309:E312)</f>
        <v>0</v>
      </c>
      <c r="F308" s="94">
        <f t="shared" ref="F308:T308" si="180">SUM(F309:F312)</f>
        <v>60</v>
      </c>
      <c r="G308" s="116">
        <f t="shared" si="180"/>
        <v>51</v>
      </c>
      <c r="H308" s="116">
        <f t="shared" si="180"/>
        <v>0</v>
      </c>
      <c r="I308" s="119">
        <f t="shared" si="180"/>
        <v>9</v>
      </c>
      <c r="J308" s="94">
        <f t="shared" si="180"/>
        <v>1458</v>
      </c>
      <c r="K308" s="116">
        <f t="shared" si="180"/>
        <v>742</v>
      </c>
      <c r="L308" s="119">
        <f t="shared" si="180"/>
        <v>716</v>
      </c>
      <c r="M308" s="94">
        <f t="shared" si="180"/>
        <v>94</v>
      </c>
      <c r="N308" s="116">
        <f t="shared" si="180"/>
        <v>31</v>
      </c>
      <c r="O308" s="116">
        <f t="shared" si="180"/>
        <v>63</v>
      </c>
      <c r="P308" s="116">
        <f t="shared" si="180"/>
        <v>13</v>
      </c>
      <c r="Q308" s="116">
        <f t="shared" si="180"/>
        <v>2</v>
      </c>
      <c r="R308" s="119">
        <f t="shared" si="180"/>
        <v>11</v>
      </c>
      <c r="S308" s="94">
        <f t="shared" si="180"/>
        <v>7</v>
      </c>
      <c r="T308" s="116">
        <f t="shared" si="180"/>
        <v>2</v>
      </c>
      <c r="U308" s="119">
        <f>SUM(U309:U312)</f>
        <v>5</v>
      </c>
      <c r="V308" s="171"/>
    </row>
    <row r="309" spans="2:22" s="170" customFormat="1" ht="11.25" hidden="1" outlineLevel="1">
      <c r="B309" s="95" t="s">
        <v>42</v>
      </c>
      <c r="C309" s="94">
        <f>SUM(D309:E309)</f>
        <v>1</v>
      </c>
      <c r="D309" s="116">
        <v>1</v>
      </c>
      <c r="E309" s="119">
        <v>0</v>
      </c>
      <c r="F309" s="94">
        <f>SUM(G309:I309)</f>
        <v>21</v>
      </c>
      <c r="G309" s="116">
        <v>18</v>
      </c>
      <c r="H309" s="116">
        <v>0</v>
      </c>
      <c r="I309" s="119">
        <v>3</v>
      </c>
      <c r="J309" s="94">
        <f>IF(SUM(K309:L309)=0,"-",SUM(K309:L309))</f>
        <v>560</v>
      </c>
      <c r="K309" s="116">
        <v>292</v>
      </c>
      <c r="L309" s="119">
        <v>268</v>
      </c>
      <c r="M309" s="94">
        <f>IF(SUM(N309:O309)=0,"-",SUM(N309:O309))</f>
        <v>33</v>
      </c>
      <c r="N309" s="116">
        <v>10</v>
      </c>
      <c r="O309" s="116">
        <v>23</v>
      </c>
      <c r="P309" s="116">
        <f>IF(SUM(Q309:R309)=0,"-",SUM(Q309:R309))</f>
        <v>4</v>
      </c>
      <c r="Q309" s="116">
        <v>1</v>
      </c>
      <c r="R309" s="119">
        <v>3</v>
      </c>
      <c r="S309" s="94">
        <f>IF(SUM(T309:U309)=0,"-",SUM(T309:U309))</f>
        <v>2</v>
      </c>
      <c r="T309" s="116">
        <v>1</v>
      </c>
      <c r="U309" s="119">
        <v>1</v>
      </c>
      <c r="V309" s="171"/>
    </row>
    <row r="310" spans="2:22" s="170" customFormat="1" ht="11.25" hidden="1" outlineLevel="1">
      <c r="B310" s="95" t="s">
        <v>43</v>
      </c>
      <c r="C310" s="94">
        <f>SUM(D310:E310)</f>
        <v>1</v>
      </c>
      <c r="D310" s="116">
        <v>1</v>
      </c>
      <c r="E310" s="119">
        <v>0</v>
      </c>
      <c r="F310" s="94">
        <f>SUM(G310:I310)</f>
        <v>14</v>
      </c>
      <c r="G310" s="116">
        <v>12</v>
      </c>
      <c r="H310" s="116">
        <v>0</v>
      </c>
      <c r="I310" s="119">
        <v>2</v>
      </c>
      <c r="J310" s="94">
        <f>IF(SUM(K310:L310)=0,"-",SUM(K310:L310))</f>
        <v>345</v>
      </c>
      <c r="K310" s="116">
        <v>172</v>
      </c>
      <c r="L310" s="119">
        <v>173</v>
      </c>
      <c r="M310" s="94">
        <f>IF(SUM(N310:O310)=0,"-",SUM(N310:O310))</f>
        <v>20</v>
      </c>
      <c r="N310" s="116">
        <v>7</v>
      </c>
      <c r="O310" s="116">
        <v>13</v>
      </c>
      <c r="P310" s="116">
        <f>IF(SUM(Q310:R310)=0,"-",SUM(Q310:R310))</f>
        <v>3</v>
      </c>
      <c r="Q310" s="116">
        <v>0</v>
      </c>
      <c r="R310" s="119">
        <v>3</v>
      </c>
      <c r="S310" s="94">
        <f>IF(SUM(T310:U310)=0,"-",SUM(T310:U310))</f>
        <v>1</v>
      </c>
      <c r="T310" s="116">
        <v>0</v>
      </c>
      <c r="U310" s="119">
        <v>1</v>
      </c>
      <c r="V310" s="171"/>
    </row>
    <row r="311" spans="2:22" s="170" customFormat="1" ht="11.25" hidden="1" outlineLevel="1">
      <c r="B311" s="95" t="s">
        <v>44</v>
      </c>
      <c r="C311" s="94">
        <f>SUM(D311:E311)</f>
        <v>1</v>
      </c>
      <c r="D311" s="116">
        <v>1</v>
      </c>
      <c r="E311" s="119">
        <v>0</v>
      </c>
      <c r="F311" s="94">
        <f>SUM(G311:I311)</f>
        <v>12</v>
      </c>
      <c r="G311" s="116">
        <v>10</v>
      </c>
      <c r="H311" s="116">
        <v>0</v>
      </c>
      <c r="I311" s="119">
        <v>2</v>
      </c>
      <c r="J311" s="94">
        <f>IF(SUM(K311:L311)=0,"-",SUM(K311:L311))</f>
        <v>244</v>
      </c>
      <c r="K311" s="116">
        <v>130</v>
      </c>
      <c r="L311" s="119">
        <v>114</v>
      </c>
      <c r="M311" s="94">
        <f>IF(SUM(N311:O311)=0,"-",SUM(N311:O311))</f>
        <v>21</v>
      </c>
      <c r="N311" s="116">
        <v>8</v>
      </c>
      <c r="O311" s="116">
        <v>13</v>
      </c>
      <c r="P311" s="116">
        <f>IF(SUM(Q311:R311)=0,"-",SUM(Q311:R311))</f>
        <v>3</v>
      </c>
      <c r="Q311" s="116">
        <v>0</v>
      </c>
      <c r="R311" s="119">
        <v>3</v>
      </c>
      <c r="S311" s="94">
        <f>IF(SUM(T311:U311)=0,"-",SUM(T311:U311))</f>
        <v>2</v>
      </c>
      <c r="T311" s="116">
        <v>1</v>
      </c>
      <c r="U311" s="119">
        <v>1</v>
      </c>
      <c r="V311" s="171"/>
    </row>
    <row r="312" spans="2:22" s="170" customFormat="1" ht="11.25" hidden="1" outlineLevel="1">
      <c r="B312" s="95" t="s">
        <v>45</v>
      </c>
      <c r="C312" s="94">
        <f>SUM(D312:E312)</f>
        <v>1</v>
      </c>
      <c r="D312" s="116">
        <v>1</v>
      </c>
      <c r="E312" s="119">
        <v>0</v>
      </c>
      <c r="F312" s="94">
        <f>SUM(G312:I312)</f>
        <v>13</v>
      </c>
      <c r="G312" s="116">
        <v>11</v>
      </c>
      <c r="H312" s="116">
        <v>0</v>
      </c>
      <c r="I312" s="119">
        <v>2</v>
      </c>
      <c r="J312" s="94">
        <f>IF(SUM(K312:L312)=0,"-",SUM(K312:L312))</f>
        <v>309</v>
      </c>
      <c r="K312" s="116">
        <v>148</v>
      </c>
      <c r="L312" s="119">
        <v>161</v>
      </c>
      <c r="M312" s="94">
        <f>IF(SUM(N312:O312)=0,"-",SUM(N312:O312))</f>
        <v>20</v>
      </c>
      <c r="N312" s="116">
        <v>6</v>
      </c>
      <c r="O312" s="116">
        <v>14</v>
      </c>
      <c r="P312" s="116">
        <f>IF(SUM(Q312:R312)=0,"-",SUM(Q312:R312))</f>
        <v>3</v>
      </c>
      <c r="Q312" s="116">
        <v>1</v>
      </c>
      <c r="R312" s="119">
        <v>2</v>
      </c>
      <c r="S312" s="94">
        <f>IF(SUM(T312:U312)=0,"-",SUM(T312:U312))</f>
        <v>2</v>
      </c>
      <c r="T312" s="116">
        <v>0</v>
      </c>
      <c r="U312" s="119">
        <v>2</v>
      </c>
      <c r="V312" s="171"/>
    </row>
    <row r="313" spans="2:22" s="170" customFormat="1" ht="18" hidden="1" customHeight="1" collapsed="1">
      <c r="B313" s="95" t="s">
        <v>24</v>
      </c>
      <c r="C313" s="94">
        <f>SUM(C314:C317)</f>
        <v>4</v>
      </c>
      <c r="D313" s="116">
        <f>SUM(D314:D317)</f>
        <v>4</v>
      </c>
      <c r="E313" s="119">
        <f>SUM(E314:E317)</f>
        <v>0</v>
      </c>
      <c r="F313" s="94">
        <f t="shared" ref="F313:K313" si="181">SUM(F314:F317)</f>
        <v>39</v>
      </c>
      <c r="G313" s="116">
        <f t="shared" si="181"/>
        <v>31</v>
      </c>
      <c r="H313" s="116">
        <f t="shared" si="181"/>
        <v>0</v>
      </c>
      <c r="I313" s="119">
        <f t="shared" si="181"/>
        <v>8</v>
      </c>
      <c r="J313" s="94">
        <f t="shared" si="181"/>
        <v>785</v>
      </c>
      <c r="K313" s="116">
        <f t="shared" si="181"/>
        <v>379</v>
      </c>
      <c r="L313" s="119">
        <f>SUM(L314:L317)</f>
        <v>406</v>
      </c>
      <c r="M313" s="94">
        <f t="shared" ref="M313:U313" si="182">SUM(M314:M317)</f>
        <v>62</v>
      </c>
      <c r="N313" s="116">
        <f t="shared" si="182"/>
        <v>22</v>
      </c>
      <c r="O313" s="116">
        <f t="shared" si="182"/>
        <v>40</v>
      </c>
      <c r="P313" s="116">
        <f t="shared" si="182"/>
        <v>10</v>
      </c>
      <c r="Q313" s="116">
        <f t="shared" si="182"/>
        <v>6</v>
      </c>
      <c r="R313" s="119">
        <f t="shared" si="182"/>
        <v>4</v>
      </c>
      <c r="S313" s="94">
        <f t="shared" si="182"/>
        <v>7</v>
      </c>
      <c r="T313" s="116">
        <f t="shared" si="182"/>
        <v>1</v>
      </c>
      <c r="U313" s="119">
        <f t="shared" si="182"/>
        <v>6</v>
      </c>
      <c r="V313" s="171"/>
    </row>
    <row r="314" spans="2:22" s="170" customFormat="1" ht="11.25" hidden="1" outlineLevel="1">
      <c r="B314" s="95" t="s">
        <v>58</v>
      </c>
      <c r="C314" s="94">
        <f>SUM(D314:E314)</f>
        <v>1</v>
      </c>
      <c r="D314" s="116">
        <v>1</v>
      </c>
      <c r="E314" s="119">
        <v>0</v>
      </c>
      <c r="F314" s="94">
        <f>SUM(G314:I314)</f>
        <v>16</v>
      </c>
      <c r="G314" s="116">
        <v>13</v>
      </c>
      <c r="H314" s="116">
        <v>0</v>
      </c>
      <c r="I314" s="119">
        <v>3</v>
      </c>
      <c r="J314" s="94">
        <f>IF(SUM(K314:L314)=0,"-",SUM(K314:L314))</f>
        <v>408</v>
      </c>
      <c r="K314" s="116">
        <v>190</v>
      </c>
      <c r="L314" s="119">
        <v>218</v>
      </c>
      <c r="M314" s="94">
        <f>IF(SUM(N314:O314)=0,"-",SUM(N314:O314))</f>
        <v>26</v>
      </c>
      <c r="N314" s="116">
        <v>9</v>
      </c>
      <c r="O314" s="116">
        <v>17</v>
      </c>
      <c r="P314" s="116">
        <f>IF(SUM(Q314:R314)=0,"-",SUM(Q314:R314))</f>
        <v>2</v>
      </c>
      <c r="Q314" s="116">
        <v>1</v>
      </c>
      <c r="R314" s="119">
        <v>1</v>
      </c>
      <c r="S314" s="94">
        <f>IF(SUM(T314:U314)=0,"-",SUM(T314:U314))</f>
        <v>2</v>
      </c>
      <c r="T314" s="116">
        <v>1</v>
      </c>
      <c r="U314" s="119">
        <v>1</v>
      </c>
    </row>
    <row r="315" spans="2:22" s="170" customFormat="1" ht="11.25" hidden="1" outlineLevel="1">
      <c r="B315" s="95" t="s">
        <v>59</v>
      </c>
      <c r="C315" s="94">
        <f>SUM(D315:E315)</f>
        <v>1</v>
      </c>
      <c r="D315" s="116">
        <v>1</v>
      </c>
      <c r="E315" s="119">
        <v>0</v>
      </c>
      <c r="F315" s="94">
        <f>SUM(G315:I315)</f>
        <v>8</v>
      </c>
      <c r="G315" s="116">
        <v>6</v>
      </c>
      <c r="H315" s="116">
        <v>0</v>
      </c>
      <c r="I315" s="119">
        <v>2</v>
      </c>
      <c r="J315" s="94">
        <f>IF(SUM(K315:L315)=0,"-",SUM(K315:L315))</f>
        <v>161</v>
      </c>
      <c r="K315" s="116">
        <v>79</v>
      </c>
      <c r="L315" s="119">
        <v>82</v>
      </c>
      <c r="M315" s="94">
        <f>IF(SUM(N315:O315)=0,"-",SUM(N315:O315))</f>
        <v>13</v>
      </c>
      <c r="N315" s="116">
        <v>5</v>
      </c>
      <c r="O315" s="116">
        <v>8</v>
      </c>
      <c r="P315" s="116">
        <f>IF(SUM(Q315:R315)=0,"-",SUM(Q315:R315))</f>
        <v>3</v>
      </c>
      <c r="Q315" s="116">
        <v>2</v>
      </c>
      <c r="R315" s="119">
        <v>1</v>
      </c>
      <c r="S315" s="94">
        <f>IF(SUM(T315:U315)=0,"-",SUM(T315:U315))</f>
        <v>2</v>
      </c>
      <c r="T315" s="116">
        <v>0</v>
      </c>
      <c r="U315" s="119">
        <v>2</v>
      </c>
    </row>
    <row r="316" spans="2:22" s="170" customFormat="1" ht="11.25" hidden="1" outlineLevel="1">
      <c r="B316" s="95" t="s">
        <v>60</v>
      </c>
      <c r="C316" s="94">
        <f>SUM(D316:E316)</f>
        <v>1</v>
      </c>
      <c r="D316" s="116">
        <v>1</v>
      </c>
      <c r="E316" s="119">
        <v>0</v>
      </c>
      <c r="F316" s="94">
        <f>SUM(G316:I316)</f>
        <v>8</v>
      </c>
      <c r="G316" s="116">
        <v>6</v>
      </c>
      <c r="H316" s="116">
        <v>0</v>
      </c>
      <c r="I316" s="119">
        <v>2</v>
      </c>
      <c r="J316" s="94">
        <f>IF(SUM(K316:L316)=0,"-",SUM(K316:L316))</f>
        <v>122</v>
      </c>
      <c r="K316" s="116">
        <v>57</v>
      </c>
      <c r="L316" s="119">
        <v>65</v>
      </c>
      <c r="M316" s="94">
        <f>IF(SUM(N316:O316)=0,"-",SUM(N316:O316))</f>
        <v>12</v>
      </c>
      <c r="N316" s="116">
        <v>5</v>
      </c>
      <c r="O316" s="116">
        <v>7</v>
      </c>
      <c r="P316" s="116">
        <f>IF(SUM(Q316:R316)=0,"-",SUM(Q316:R316))</f>
        <v>2</v>
      </c>
      <c r="Q316" s="116">
        <v>1</v>
      </c>
      <c r="R316" s="119">
        <v>1</v>
      </c>
      <c r="S316" s="94">
        <f>IF(SUM(T316:U316)=0,"-",SUM(T316:U316))</f>
        <v>1</v>
      </c>
      <c r="T316" s="116">
        <v>0</v>
      </c>
      <c r="U316" s="119">
        <v>1</v>
      </c>
    </row>
    <row r="317" spans="2:22" s="170" customFormat="1" ht="11.25" hidden="1" outlineLevel="1">
      <c r="B317" s="123" t="s">
        <v>92</v>
      </c>
      <c r="C317" s="127">
        <f>SUM(D317:E317)</f>
        <v>1</v>
      </c>
      <c r="D317" s="125">
        <v>1</v>
      </c>
      <c r="E317" s="128">
        <v>0</v>
      </c>
      <c r="F317" s="127">
        <f>SUM(G317:I317)</f>
        <v>7</v>
      </c>
      <c r="G317" s="125">
        <v>6</v>
      </c>
      <c r="H317" s="125">
        <v>0</v>
      </c>
      <c r="I317" s="128">
        <v>1</v>
      </c>
      <c r="J317" s="127">
        <f>IF(SUM(K317:L317)=0,"-",SUM(K317:L317))</f>
        <v>94</v>
      </c>
      <c r="K317" s="125">
        <v>53</v>
      </c>
      <c r="L317" s="128">
        <v>41</v>
      </c>
      <c r="M317" s="127">
        <f>IF(SUM(N317:O317)=0,"-",SUM(N317:O317))</f>
        <v>11</v>
      </c>
      <c r="N317" s="125">
        <v>3</v>
      </c>
      <c r="O317" s="125">
        <v>8</v>
      </c>
      <c r="P317" s="125">
        <f>IF(SUM(Q317:R317)=0,"-",SUM(Q317:R317))</f>
        <v>3</v>
      </c>
      <c r="Q317" s="125">
        <v>2</v>
      </c>
      <c r="R317" s="128">
        <v>1</v>
      </c>
      <c r="S317" s="127">
        <f>IF(SUM(T317:U317)=0,"-",SUM(T317:U317))</f>
        <v>2</v>
      </c>
      <c r="T317" s="125">
        <v>0</v>
      </c>
      <c r="U317" s="128">
        <v>2</v>
      </c>
    </row>
    <row r="318" spans="2:22" s="170" customFormat="1" ht="11.25" collapsed="1">
      <c r="B318" s="174" t="s">
        <v>98</v>
      </c>
      <c r="C318" s="175">
        <f>C319+C325+C332+C337</f>
        <v>19</v>
      </c>
      <c r="D318" s="167">
        <f t="shared" ref="D318:U318" si="183">D319+D325+D332+D337</f>
        <v>19</v>
      </c>
      <c r="E318" s="163">
        <f t="shared" si="183"/>
        <v>0</v>
      </c>
      <c r="F318" s="175">
        <f t="shared" si="183"/>
        <v>231</v>
      </c>
      <c r="G318" s="167">
        <f t="shared" si="183"/>
        <v>190</v>
      </c>
      <c r="H318" s="167">
        <f t="shared" si="183"/>
        <v>0</v>
      </c>
      <c r="I318" s="163">
        <f t="shared" si="183"/>
        <v>41</v>
      </c>
      <c r="J318" s="175">
        <f t="shared" si="183"/>
        <v>4872</v>
      </c>
      <c r="K318" s="167">
        <f t="shared" si="183"/>
        <v>2461</v>
      </c>
      <c r="L318" s="163">
        <f t="shared" si="183"/>
        <v>2411</v>
      </c>
      <c r="M318" s="175">
        <f t="shared" si="183"/>
        <v>340</v>
      </c>
      <c r="N318" s="167">
        <f t="shared" si="183"/>
        <v>115</v>
      </c>
      <c r="O318" s="167">
        <f t="shared" si="183"/>
        <v>225</v>
      </c>
      <c r="P318" s="167">
        <f t="shared" si="183"/>
        <v>58</v>
      </c>
      <c r="Q318" s="167">
        <f t="shared" si="183"/>
        <v>27</v>
      </c>
      <c r="R318" s="163">
        <f t="shared" si="183"/>
        <v>31</v>
      </c>
      <c r="S318" s="175">
        <f t="shared" si="183"/>
        <v>59</v>
      </c>
      <c r="T318" s="167">
        <f t="shared" si="183"/>
        <v>9</v>
      </c>
      <c r="U318" s="163">
        <f t="shared" si="183"/>
        <v>50</v>
      </c>
    </row>
    <row r="319" spans="2:22" s="170" customFormat="1" ht="18" customHeight="1">
      <c r="B319" s="95" t="s">
        <v>19</v>
      </c>
      <c r="C319" s="94">
        <f>SUM(C320:C324)</f>
        <v>5</v>
      </c>
      <c r="D319" s="116">
        <f>SUM(D320:D324)</f>
        <v>5</v>
      </c>
      <c r="E319" s="119">
        <f>SUM(E320:E324)</f>
        <v>0</v>
      </c>
      <c r="F319" s="94">
        <f t="shared" ref="F319:F324" si="184">SUM(G319:I319)</f>
        <v>49</v>
      </c>
      <c r="G319" s="116">
        <f>SUM(G320:G324)</f>
        <v>39</v>
      </c>
      <c r="H319" s="116">
        <f>SUM(H320:H324)</f>
        <v>0</v>
      </c>
      <c r="I319" s="119">
        <f>SUM(I320:I324)</f>
        <v>10</v>
      </c>
      <c r="J319" s="94">
        <f t="shared" ref="J319:J324" si="185">IF(SUM(K319:L319)=0,"-",SUM(K319:L319))</f>
        <v>986</v>
      </c>
      <c r="K319" s="116">
        <f>SUM(K320:K324)</f>
        <v>481</v>
      </c>
      <c r="L319" s="119">
        <f>SUM(L320:L324)</f>
        <v>505</v>
      </c>
      <c r="M319" s="94">
        <f t="shared" ref="M319:M324" si="186">IF(SUM(N319:O319)=0,"-",SUM(N319:O319))</f>
        <v>77</v>
      </c>
      <c r="N319" s="116">
        <f t="shared" ref="N319:U319" si="187">SUM(N320:N324)</f>
        <v>23</v>
      </c>
      <c r="O319" s="116">
        <f t="shared" si="187"/>
        <v>54</v>
      </c>
      <c r="P319" s="116">
        <f t="shared" si="187"/>
        <v>12</v>
      </c>
      <c r="Q319" s="116">
        <f t="shared" si="187"/>
        <v>7</v>
      </c>
      <c r="R319" s="119">
        <f t="shared" si="187"/>
        <v>5</v>
      </c>
      <c r="S319" s="94">
        <f t="shared" si="187"/>
        <v>11</v>
      </c>
      <c r="T319" s="116">
        <f t="shared" si="187"/>
        <v>2</v>
      </c>
      <c r="U319" s="119">
        <f t="shared" si="187"/>
        <v>9</v>
      </c>
    </row>
    <row r="320" spans="2:22" s="170" customFormat="1" ht="11.25" hidden="1" outlineLevel="1">
      <c r="B320" s="95" t="s">
        <v>30</v>
      </c>
      <c r="C320" s="94">
        <f>SUM(D320:E320)</f>
        <v>1</v>
      </c>
      <c r="D320" s="116">
        <v>1</v>
      </c>
      <c r="E320" s="119">
        <v>0</v>
      </c>
      <c r="F320" s="94">
        <f t="shared" si="184"/>
        <v>9</v>
      </c>
      <c r="G320" s="116">
        <v>7</v>
      </c>
      <c r="H320" s="116">
        <v>0</v>
      </c>
      <c r="I320" s="119">
        <v>2</v>
      </c>
      <c r="J320" s="94">
        <f t="shared" si="185"/>
        <v>194</v>
      </c>
      <c r="K320" s="116">
        <v>106</v>
      </c>
      <c r="L320" s="119">
        <v>88</v>
      </c>
      <c r="M320" s="94">
        <f t="shared" si="186"/>
        <v>15</v>
      </c>
      <c r="N320" s="116">
        <v>4</v>
      </c>
      <c r="O320" s="116">
        <v>11</v>
      </c>
      <c r="P320" s="116">
        <f>IF(SUM(Q320:R320)=0,"-",SUM(Q320:R320))</f>
        <v>4</v>
      </c>
      <c r="Q320" s="116">
        <v>2</v>
      </c>
      <c r="R320" s="119">
        <v>2</v>
      </c>
      <c r="S320" s="94">
        <f>IF(SUM(T320:U320)=0,"-",SUM(T320:U320))</f>
        <v>3</v>
      </c>
      <c r="T320" s="116">
        <v>0</v>
      </c>
      <c r="U320" s="119">
        <v>3</v>
      </c>
    </row>
    <row r="321" spans="2:21" s="170" customFormat="1" ht="11.25" hidden="1" outlineLevel="1">
      <c r="B321" s="95" t="s">
        <v>31</v>
      </c>
      <c r="C321" s="94">
        <f>SUM(D321:E321)</f>
        <v>1</v>
      </c>
      <c r="D321" s="116">
        <v>1</v>
      </c>
      <c r="E321" s="119">
        <v>0</v>
      </c>
      <c r="F321" s="94">
        <f t="shared" si="184"/>
        <v>12</v>
      </c>
      <c r="G321" s="116">
        <v>10</v>
      </c>
      <c r="H321" s="116">
        <v>0</v>
      </c>
      <c r="I321" s="119">
        <v>2</v>
      </c>
      <c r="J321" s="94">
        <f t="shared" si="185"/>
        <v>260</v>
      </c>
      <c r="K321" s="116">
        <v>127</v>
      </c>
      <c r="L321" s="119">
        <v>133</v>
      </c>
      <c r="M321" s="94">
        <f t="shared" si="186"/>
        <v>18</v>
      </c>
      <c r="N321" s="116">
        <v>5</v>
      </c>
      <c r="O321" s="116">
        <v>13</v>
      </c>
      <c r="P321" s="116">
        <f>IF(SUM(Q321:R321)=0,"-",SUM(Q321:R321))</f>
        <v>4</v>
      </c>
      <c r="Q321" s="116">
        <v>3</v>
      </c>
      <c r="R321" s="119">
        <v>1</v>
      </c>
      <c r="S321" s="94">
        <f>IF(SUM(T321:U321)=0,"-",SUM(T321:U321))</f>
        <v>2</v>
      </c>
      <c r="T321" s="116">
        <v>1</v>
      </c>
      <c r="U321" s="119">
        <v>1</v>
      </c>
    </row>
    <row r="322" spans="2:21" s="170" customFormat="1" ht="11.25" hidden="1" outlineLevel="1">
      <c r="B322" s="95" t="s">
        <v>33</v>
      </c>
      <c r="C322" s="94">
        <f>SUM(D322:E322)</f>
        <v>1</v>
      </c>
      <c r="D322" s="116">
        <v>1</v>
      </c>
      <c r="E322" s="119">
        <v>0</v>
      </c>
      <c r="F322" s="94">
        <f t="shared" si="184"/>
        <v>12</v>
      </c>
      <c r="G322" s="116">
        <v>10</v>
      </c>
      <c r="H322" s="116">
        <v>0</v>
      </c>
      <c r="I322" s="119">
        <v>2</v>
      </c>
      <c r="J322" s="94">
        <f t="shared" si="185"/>
        <v>236</v>
      </c>
      <c r="K322" s="116">
        <v>111</v>
      </c>
      <c r="L322" s="119">
        <v>125</v>
      </c>
      <c r="M322" s="94">
        <f t="shared" si="186"/>
        <v>18</v>
      </c>
      <c r="N322" s="116">
        <v>6</v>
      </c>
      <c r="O322" s="116">
        <v>12</v>
      </c>
      <c r="P322" s="116">
        <f>IF(SUM(Q322:R322)=0,"-",SUM(Q322:R322))</f>
        <v>2</v>
      </c>
      <c r="Q322" s="116">
        <v>1</v>
      </c>
      <c r="R322" s="119">
        <v>1</v>
      </c>
      <c r="S322" s="94">
        <f>IF(SUM(T322:U322)=0,"-",SUM(T322:U322))</f>
        <v>2</v>
      </c>
      <c r="T322" s="116">
        <v>0</v>
      </c>
      <c r="U322" s="119">
        <v>2</v>
      </c>
    </row>
    <row r="323" spans="2:21" s="170" customFormat="1" ht="11.25" hidden="1" outlineLevel="1">
      <c r="B323" s="95" t="s">
        <v>32</v>
      </c>
      <c r="C323" s="94">
        <f>SUM(D323:E323)</f>
        <v>1</v>
      </c>
      <c r="D323" s="116">
        <v>1</v>
      </c>
      <c r="E323" s="119">
        <v>0</v>
      </c>
      <c r="F323" s="94">
        <f t="shared" si="184"/>
        <v>8</v>
      </c>
      <c r="G323" s="116">
        <v>6</v>
      </c>
      <c r="H323" s="116">
        <v>0</v>
      </c>
      <c r="I323" s="119">
        <v>2</v>
      </c>
      <c r="J323" s="94">
        <f t="shared" si="185"/>
        <v>152</v>
      </c>
      <c r="K323" s="116">
        <v>69</v>
      </c>
      <c r="L323" s="119">
        <v>83</v>
      </c>
      <c r="M323" s="94">
        <f t="shared" si="186"/>
        <v>13</v>
      </c>
      <c r="N323" s="116">
        <v>4</v>
      </c>
      <c r="O323" s="116">
        <v>9</v>
      </c>
      <c r="P323" s="116">
        <f>IF(SUM(Q323:R323)=0,"-",SUM(Q323:R323))</f>
        <v>1</v>
      </c>
      <c r="Q323" s="116">
        <v>1</v>
      </c>
      <c r="R323" s="119">
        <v>0</v>
      </c>
      <c r="S323" s="94">
        <f>IF(SUM(T323:U323)=0,"-",SUM(T323:U323))</f>
        <v>2</v>
      </c>
      <c r="T323" s="116">
        <v>1</v>
      </c>
      <c r="U323" s="119">
        <v>1</v>
      </c>
    </row>
    <row r="324" spans="2:21" s="170" customFormat="1" ht="11.25" hidden="1" outlineLevel="1">
      <c r="B324" s="95" t="s">
        <v>34</v>
      </c>
      <c r="C324" s="94">
        <f>SUM(D324:E324)</f>
        <v>1</v>
      </c>
      <c r="D324" s="116">
        <v>1</v>
      </c>
      <c r="E324" s="119">
        <v>0</v>
      </c>
      <c r="F324" s="94">
        <f t="shared" si="184"/>
        <v>8</v>
      </c>
      <c r="G324" s="116">
        <v>6</v>
      </c>
      <c r="H324" s="116">
        <v>0</v>
      </c>
      <c r="I324" s="119">
        <v>2</v>
      </c>
      <c r="J324" s="94">
        <f t="shared" si="185"/>
        <v>144</v>
      </c>
      <c r="K324" s="116">
        <v>68</v>
      </c>
      <c r="L324" s="119">
        <v>76</v>
      </c>
      <c r="M324" s="94">
        <f t="shared" si="186"/>
        <v>13</v>
      </c>
      <c r="N324" s="116">
        <v>4</v>
      </c>
      <c r="O324" s="116">
        <v>9</v>
      </c>
      <c r="P324" s="116">
        <f>IF(SUM(Q324:R324)=0,"-",SUM(Q324:R324))</f>
        <v>1</v>
      </c>
      <c r="Q324" s="116">
        <v>0</v>
      </c>
      <c r="R324" s="119">
        <v>1</v>
      </c>
      <c r="S324" s="94">
        <f>IF(SUM(T324:U324)=0,"-",SUM(T324:U324))</f>
        <v>2</v>
      </c>
      <c r="T324" s="116">
        <v>0</v>
      </c>
      <c r="U324" s="119">
        <v>2</v>
      </c>
    </row>
    <row r="325" spans="2:21" s="170" customFormat="1" ht="18" customHeight="1" collapsed="1">
      <c r="B325" s="95" t="s">
        <v>21</v>
      </c>
      <c r="C325" s="94">
        <f>SUM(C326:C331)</f>
        <v>6</v>
      </c>
      <c r="D325" s="116">
        <f>SUM(D326:D331)</f>
        <v>6</v>
      </c>
      <c r="E325" s="119">
        <f>SUM(E326:E331)</f>
        <v>0</v>
      </c>
      <c r="F325" s="94">
        <f t="shared" ref="F325:U325" si="188">SUM(F326:F331)</f>
        <v>81</v>
      </c>
      <c r="G325" s="116">
        <f t="shared" si="188"/>
        <v>67</v>
      </c>
      <c r="H325" s="116">
        <f t="shared" si="188"/>
        <v>0</v>
      </c>
      <c r="I325" s="119">
        <f t="shared" si="188"/>
        <v>14</v>
      </c>
      <c r="J325" s="94">
        <f t="shared" si="188"/>
        <v>1680</v>
      </c>
      <c r="K325" s="116">
        <f t="shared" si="188"/>
        <v>862</v>
      </c>
      <c r="L325" s="119">
        <f t="shared" si="188"/>
        <v>818</v>
      </c>
      <c r="M325" s="94">
        <f t="shared" si="188"/>
        <v>113</v>
      </c>
      <c r="N325" s="116">
        <f t="shared" si="188"/>
        <v>44</v>
      </c>
      <c r="O325" s="116">
        <f t="shared" si="188"/>
        <v>69</v>
      </c>
      <c r="P325" s="116">
        <f t="shared" si="188"/>
        <v>20</v>
      </c>
      <c r="Q325" s="116">
        <f t="shared" si="188"/>
        <v>7</v>
      </c>
      <c r="R325" s="119">
        <f t="shared" si="188"/>
        <v>13</v>
      </c>
      <c r="S325" s="94">
        <f t="shared" si="188"/>
        <v>33</v>
      </c>
      <c r="T325" s="116">
        <f t="shared" si="188"/>
        <v>1</v>
      </c>
      <c r="U325" s="119">
        <f t="shared" si="188"/>
        <v>32</v>
      </c>
    </row>
    <row r="326" spans="2:21" s="170" customFormat="1" ht="11.25" hidden="1" outlineLevel="1">
      <c r="B326" s="95" t="s">
        <v>35</v>
      </c>
      <c r="C326" s="94">
        <f t="shared" ref="C326:C331" si="189">SUM(D326:E326)</f>
        <v>1</v>
      </c>
      <c r="D326" s="116">
        <v>1</v>
      </c>
      <c r="E326" s="119">
        <v>0</v>
      </c>
      <c r="F326" s="94">
        <f t="shared" ref="F326:F331" si="190">SUM(G326:I326)</f>
        <v>13</v>
      </c>
      <c r="G326" s="116">
        <v>11</v>
      </c>
      <c r="H326" s="116">
        <v>0</v>
      </c>
      <c r="I326" s="119">
        <v>2</v>
      </c>
      <c r="J326" s="94">
        <f t="shared" ref="J326:J331" si="191">IF(SUM(K326:L326)=0,"-",SUM(K326:L326))</f>
        <v>283</v>
      </c>
      <c r="K326" s="116">
        <v>137</v>
      </c>
      <c r="L326" s="119">
        <v>146</v>
      </c>
      <c r="M326" s="94">
        <f t="shared" ref="M326:M331" si="192">IF(SUM(N326:O326)=0,"-",SUM(N326:O326))</f>
        <v>18</v>
      </c>
      <c r="N326" s="116">
        <v>6</v>
      </c>
      <c r="O326" s="116">
        <v>12</v>
      </c>
      <c r="P326" s="116">
        <f t="shared" ref="P326:P331" si="193">IF(SUM(Q326:R326)=0,"-",SUM(Q326:R326))</f>
        <v>5</v>
      </c>
      <c r="Q326" s="116">
        <v>2</v>
      </c>
      <c r="R326" s="119">
        <v>3</v>
      </c>
      <c r="S326" s="94">
        <f t="shared" ref="S326:S331" si="194">IF(SUM(T326:U326)=0,"-",SUM(T326:U326))</f>
        <v>6</v>
      </c>
      <c r="T326" s="116">
        <v>0</v>
      </c>
      <c r="U326" s="119">
        <v>6</v>
      </c>
    </row>
    <row r="327" spans="2:21" s="170" customFormat="1" ht="11.25" hidden="1" outlineLevel="1">
      <c r="B327" s="95" t="s">
        <v>36</v>
      </c>
      <c r="C327" s="94">
        <f t="shared" si="189"/>
        <v>1</v>
      </c>
      <c r="D327" s="116">
        <v>1</v>
      </c>
      <c r="E327" s="119">
        <v>0</v>
      </c>
      <c r="F327" s="94">
        <f t="shared" si="190"/>
        <v>15</v>
      </c>
      <c r="G327" s="116">
        <v>12</v>
      </c>
      <c r="H327" s="116">
        <v>0</v>
      </c>
      <c r="I327" s="119">
        <v>3</v>
      </c>
      <c r="J327" s="94">
        <f t="shared" si="191"/>
        <v>311</v>
      </c>
      <c r="K327" s="116">
        <v>161</v>
      </c>
      <c r="L327" s="119">
        <v>150</v>
      </c>
      <c r="M327" s="94">
        <f t="shared" si="192"/>
        <v>21</v>
      </c>
      <c r="N327" s="116">
        <v>8</v>
      </c>
      <c r="O327" s="116">
        <v>13</v>
      </c>
      <c r="P327" s="116">
        <f t="shared" si="193"/>
        <v>2</v>
      </c>
      <c r="Q327" s="116">
        <v>2</v>
      </c>
      <c r="R327" s="119">
        <v>0</v>
      </c>
      <c r="S327" s="94">
        <f t="shared" si="194"/>
        <v>5</v>
      </c>
      <c r="T327" s="116">
        <v>0</v>
      </c>
      <c r="U327" s="119">
        <v>5</v>
      </c>
    </row>
    <row r="328" spans="2:21" s="170" customFormat="1" ht="11.25" hidden="1" outlineLevel="1">
      <c r="B328" s="95" t="s">
        <v>37</v>
      </c>
      <c r="C328" s="94">
        <f t="shared" si="189"/>
        <v>1</v>
      </c>
      <c r="D328" s="116">
        <v>1</v>
      </c>
      <c r="E328" s="119">
        <v>0</v>
      </c>
      <c r="F328" s="94">
        <f t="shared" si="190"/>
        <v>20</v>
      </c>
      <c r="G328" s="116">
        <v>16</v>
      </c>
      <c r="H328" s="116">
        <v>0</v>
      </c>
      <c r="I328" s="119">
        <v>4</v>
      </c>
      <c r="J328" s="94">
        <f t="shared" si="191"/>
        <v>439</v>
      </c>
      <c r="K328" s="116">
        <v>211</v>
      </c>
      <c r="L328" s="119">
        <v>228</v>
      </c>
      <c r="M328" s="94">
        <f t="shared" si="192"/>
        <v>25</v>
      </c>
      <c r="N328" s="116">
        <v>8</v>
      </c>
      <c r="O328" s="116">
        <v>17</v>
      </c>
      <c r="P328" s="116">
        <f t="shared" si="193"/>
        <v>5</v>
      </c>
      <c r="Q328" s="116">
        <v>2</v>
      </c>
      <c r="R328" s="119">
        <v>3</v>
      </c>
      <c r="S328" s="94">
        <f t="shared" si="194"/>
        <v>8</v>
      </c>
      <c r="T328" s="116">
        <v>0</v>
      </c>
      <c r="U328" s="119">
        <v>8</v>
      </c>
    </row>
    <row r="329" spans="2:21" s="170" customFormat="1" ht="11.25" hidden="1" outlineLevel="1">
      <c r="B329" s="95" t="s">
        <v>38</v>
      </c>
      <c r="C329" s="94">
        <f t="shared" si="189"/>
        <v>1</v>
      </c>
      <c r="D329" s="116">
        <v>1</v>
      </c>
      <c r="E329" s="119">
        <v>0</v>
      </c>
      <c r="F329" s="94">
        <f t="shared" si="190"/>
        <v>7</v>
      </c>
      <c r="G329" s="116">
        <v>6</v>
      </c>
      <c r="H329" s="116">
        <v>0</v>
      </c>
      <c r="I329" s="119">
        <v>1</v>
      </c>
      <c r="J329" s="94">
        <f t="shared" si="191"/>
        <v>93</v>
      </c>
      <c r="K329" s="116">
        <v>51</v>
      </c>
      <c r="L329" s="119">
        <v>42</v>
      </c>
      <c r="M329" s="94">
        <f t="shared" si="192"/>
        <v>11</v>
      </c>
      <c r="N329" s="116">
        <v>5</v>
      </c>
      <c r="O329" s="116">
        <v>6</v>
      </c>
      <c r="P329" s="116">
        <f t="shared" si="193"/>
        <v>1</v>
      </c>
      <c r="Q329" s="116">
        <v>0</v>
      </c>
      <c r="R329" s="119">
        <v>1</v>
      </c>
      <c r="S329" s="94">
        <f t="shared" si="194"/>
        <v>1</v>
      </c>
      <c r="T329" s="116">
        <v>0</v>
      </c>
      <c r="U329" s="119">
        <v>1</v>
      </c>
    </row>
    <row r="330" spans="2:21" s="170" customFormat="1" ht="11.25" hidden="1" outlineLevel="1">
      <c r="B330" s="95" t="s">
        <v>39</v>
      </c>
      <c r="C330" s="94">
        <f t="shared" si="189"/>
        <v>1</v>
      </c>
      <c r="D330" s="116">
        <v>1</v>
      </c>
      <c r="E330" s="119">
        <v>0</v>
      </c>
      <c r="F330" s="94">
        <f t="shared" si="190"/>
        <v>19</v>
      </c>
      <c r="G330" s="116">
        <v>16</v>
      </c>
      <c r="H330" s="116">
        <v>0</v>
      </c>
      <c r="I330" s="119">
        <v>3</v>
      </c>
      <c r="J330" s="94">
        <f t="shared" si="191"/>
        <v>465</v>
      </c>
      <c r="K330" s="116">
        <v>251</v>
      </c>
      <c r="L330" s="119">
        <v>214</v>
      </c>
      <c r="M330" s="94">
        <f t="shared" si="192"/>
        <v>27</v>
      </c>
      <c r="N330" s="116">
        <v>14</v>
      </c>
      <c r="O330" s="116">
        <v>13</v>
      </c>
      <c r="P330" s="116">
        <f t="shared" si="193"/>
        <v>5</v>
      </c>
      <c r="Q330" s="116">
        <v>0</v>
      </c>
      <c r="R330" s="119">
        <v>5</v>
      </c>
      <c r="S330" s="94">
        <f t="shared" si="194"/>
        <v>9</v>
      </c>
      <c r="T330" s="116">
        <v>1</v>
      </c>
      <c r="U330" s="119">
        <v>8</v>
      </c>
    </row>
    <row r="331" spans="2:21" s="170" customFormat="1" ht="11.25" hidden="1" outlineLevel="1">
      <c r="B331" s="95" t="s">
        <v>40</v>
      </c>
      <c r="C331" s="94">
        <f t="shared" si="189"/>
        <v>1</v>
      </c>
      <c r="D331" s="116">
        <v>1</v>
      </c>
      <c r="E331" s="119">
        <v>0</v>
      </c>
      <c r="F331" s="94">
        <f t="shared" si="190"/>
        <v>7</v>
      </c>
      <c r="G331" s="116">
        <v>6</v>
      </c>
      <c r="H331" s="116">
        <v>0</v>
      </c>
      <c r="I331" s="119">
        <v>1</v>
      </c>
      <c r="J331" s="94">
        <f t="shared" si="191"/>
        <v>89</v>
      </c>
      <c r="K331" s="116">
        <v>51</v>
      </c>
      <c r="L331" s="119">
        <v>38</v>
      </c>
      <c r="M331" s="94">
        <f t="shared" si="192"/>
        <v>11</v>
      </c>
      <c r="N331" s="116">
        <v>3</v>
      </c>
      <c r="O331" s="116">
        <v>8</v>
      </c>
      <c r="P331" s="116">
        <f t="shared" si="193"/>
        <v>2</v>
      </c>
      <c r="Q331" s="116">
        <v>1</v>
      </c>
      <c r="R331" s="119">
        <v>1</v>
      </c>
      <c r="S331" s="94">
        <f t="shared" si="194"/>
        <v>4</v>
      </c>
      <c r="T331" s="116">
        <v>0</v>
      </c>
      <c r="U331" s="119">
        <v>4</v>
      </c>
    </row>
    <row r="332" spans="2:21" s="170" customFormat="1" ht="18" customHeight="1" collapsed="1">
      <c r="B332" s="95" t="s">
        <v>23</v>
      </c>
      <c r="C332" s="94">
        <f>SUM(C333:C336)</f>
        <v>4</v>
      </c>
      <c r="D332" s="116">
        <f>SUM(D333:D336)</f>
        <v>4</v>
      </c>
      <c r="E332" s="119">
        <f>SUM(E333:E336)</f>
        <v>0</v>
      </c>
      <c r="F332" s="94">
        <f t="shared" ref="F332:T332" si="195">SUM(F333:F336)</f>
        <v>61</v>
      </c>
      <c r="G332" s="116">
        <f t="shared" si="195"/>
        <v>52</v>
      </c>
      <c r="H332" s="116">
        <f t="shared" si="195"/>
        <v>0</v>
      </c>
      <c r="I332" s="119">
        <f t="shared" si="195"/>
        <v>9</v>
      </c>
      <c r="J332" s="94">
        <f t="shared" si="195"/>
        <v>1440</v>
      </c>
      <c r="K332" s="116">
        <f t="shared" si="195"/>
        <v>749</v>
      </c>
      <c r="L332" s="119">
        <f t="shared" si="195"/>
        <v>691</v>
      </c>
      <c r="M332" s="94">
        <f t="shared" si="195"/>
        <v>89</v>
      </c>
      <c r="N332" s="116">
        <f t="shared" si="195"/>
        <v>28</v>
      </c>
      <c r="O332" s="116">
        <f t="shared" si="195"/>
        <v>61</v>
      </c>
      <c r="P332" s="116">
        <f t="shared" si="195"/>
        <v>16</v>
      </c>
      <c r="Q332" s="116">
        <f t="shared" si="195"/>
        <v>9</v>
      </c>
      <c r="R332" s="119">
        <f t="shared" si="195"/>
        <v>7</v>
      </c>
      <c r="S332" s="94">
        <f t="shared" si="195"/>
        <v>7</v>
      </c>
      <c r="T332" s="116">
        <f t="shared" si="195"/>
        <v>2</v>
      </c>
      <c r="U332" s="119">
        <f>SUM(U333:U336)</f>
        <v>5</v>
      </c>
    </row>
    <row r="333" spans="2:21" s="170" customFormat="1" ht="11.25" hidden="1" outlineLevel="1">
      <c r="B333" s="95" t="s">
        <v>42</v>
      </c>
      <c r="C333" s="94">
        <f>SUM(D333:E333)</f>
        <v>1</v>
      </c>
      <c r="D333" s="116">
        <v>1</v>
      </c>
      <c r="E333" s="119">
        <v>0</v>
      </c>
      <c r="F333" s="94">
        <f>SUM(G333:I333)</f>
        <v>21</v>
      </c>
      <c r="G333" s="116">
        <v>18</v>
      </c>
      <c r="H333" s="116">
        <v>0</v>
      </c>
      <c r="I333" s="119">
        <v>3</v>
      </c>
      <c r="J333" s="94">
        <f>IF(SUM(K333:L333)=0,"-",SUM(K333:L333))</f>
        <v>558</v>
      </c>
      <c r="K333" s="116">
        <v>293</v>
      </c>
      <c r="L333" s="119">
        <v>265</v>
      </c>
      <c r="M333" s="94">
        <f>IF(SUM(N333:O333)=0,"-",SUM(N333:O333))</f>
        <v>31</v>
      </c>
      <c r="N333" s="116">
        <v>9</v>
      </c>
      <c r="O333" s="116">
        <v>22</v>
      </c>
      <c r="P333" s="116">
        <f>IF(SUM(Q333:R333)=0,"-",SUM(Q333:R333))</f>
        <v>4</v>
      </c>
      <c r="Q333" s="116">
        <v>2</v>
      </c>
      <c r="R333" s="119">
        <v>2</v>
      </c>
      <c r="S333" s="94">
        <f>IF(SUM(T333:U333)=0,"-",SUM(T333:U333))</f>
        <v>2</v>
      </c>
      <c r="T333" s="116">
        <v>1</v>
      </c>
      <c r="U333" s="119">
        <v>1</v>
      </c>
    </row>
    <row r="334" spans="2:21" s="170" customFormat="1" ht="11.25" hidden="1" outlineLevel="1">
      <c r="B334" s="95" t="s">
        <v>43</v>
      </c>
      <c r="C334" s="94">
        <f>SUM(D334:E334)</f>
        <v>1</v>
      </c>
      <c r="D334" s="116">
        <v>1</v>
      </c>
      <c r="E334" s="119">
        <v>0</v>
      </c>
      <c r="F334" s="94">
        <f>SUM(G334:I334)</f>
        <v>14</v>
      </c>
      <c r="G334" s="116">
        <v>12</v>
      </c>
      <c r="H334" s="116">
        <v>0</v>
      </c>
      <c r="I334" s="119">
        <v>2</v>
      </c>
      <c r="J334" s="94">
        <f>IF(SUM(K334:L334)=0,"-",SUM(K334:L334))</f>
        <v>328</v>
      </c>
      <c r="K334" s="116">
        <v>166</v>
      </c>
      <c r="L334" s="119">
        <v>162</v>
      </c>
      <c r="M334" s="94">
        <f>IF(SUM(N334:O334)=0,"-",SUM(N334:O334))</f>
        <v>19</v>
      </c>
      <c r="N334" s="116">
        <v>5</v>
      </c>
      <c r="O334" s="116">
        <v>14</v>
      </c>
      <c r="P334" s="116">
        <f>IF(SUM(Q334:R334)=0,"-",SUM(Q334:R334))</f>
        <v>5</v>
      </c>
      <c r="Q334" s="116">
        <v>3</v>
      </c>
      <c r="R334" s="119">
        <v>2</v>
      </c>
      <c r="S334" s="94">
        <f>IF(SUM(T334:U334)=0,"-",SUM(T334:U334))</f>
        <v>1</v>
      </c>
      <c r="T334" s="116">
        <v>0</v>
      </c>
      <c r="U334" s="119">
        <v>1</v>
      </c>
    </row>
    <row r="335" spans="2:21" s="170" customFormat="1" ht="11.25" hidden="1" outlineLevel="1">
      <c r="B335" s="95" t="s">
        <v>44</v>
      </c>
      <c r="C335" s="94">
        <f>SUM(D335:E335)</f>
        <v>1</v>
      </c>
      <c r="D335" s="116">
        <v>1</v>
      </c>
      <c r="E335" s="119">
        <v>0</v>
      </c>
      <c r="F335" s="94">
        <f>SUM(G335:I335)</f>
        <v>12</v>
      </c>
      <c r="G335" s="116">
        <v>10</v>
      </c>
      <c r="H335" s="116">
        <v>0</v>
      </c>
      <c r="I335" s="119">
        <v>2</v>
      </c>
      <c r="J335" s="94">
        <f>IF(SUM(K335:L335)=0,"-",SUM(K335:L335))</f>
        <v>234</v>
      </c>
      <c r="K335" s="116">
        <v>129</v>
      </c>
      <c r="L335" s="119">
        <v>105</v>
      </c>
      <c r="M335" s="94">
        <f>IF(SUM(N335:O335)=0,"-",SUM(N335:O335))</f>
        <v>19</v>
      </c>
      <c r="N335" s="116">
        <v>8</v>
      </c>
      <c r="O335" s="116">
        <v>11</v>
      </c>
      <c r="P335" s="116">
        <f>IF(SUM(Q335:R335)=0,"-",SUM(Q335:R335))</f>
        <v>2</v>
      </c>
      <c r="Q335" s="116">
        <v>0</v>
      </c>
      <c r="R335" s="119">
        <v>2</v>
      </c>
      <c r="S335" s="94">
        <f>IF(SUM(T335:U335)=0,"-",SUM(T335:U335))</f>
        <v>2</v>
      </c>
      <c r="T335" s="116">
        <v>1</v>
      </c>
      <c r="U335" s="119">
        <v>1</v>
      </c>
    </row>
    <row r="336" spans="2:21" s="170" customFormat="1" ht="11.25" hidden="1" outlineLevel="1">
      <c r="B336" s="95" t="s">
        <v>45</v>
      </c>
      <c r="C336" s="94">
        <f>SUM(D336:E336)</f>
        <v>1</v>
      </c>
      <c r="D336" s="116">
        <v>1</v>
      </c>
      <c r="E336" s="119">
        <v>0</v>
      </c>
      <c r="F336" s="94">
        <f>SUM(G336:I336)</f>
        <v>14</v>
      </c>
      <c r="G336" s="116">
        <v>12</v>
      </c>
      <c r="H336" s="116">
        <v>0</v>
      </c>
      <c r="I336" s="119">
        <v>2</v>
      </c>
      <c r="J336" s="94">
        <f>IF(SUM(K336:L336)=0,"-",SUM(K336:L336))</f>
        <v>320</v>
      </c>
      <c r="K336" s="116">
        <v>161</v>
      </c>
      <c r="L336" s="119">
        <v>159</v>
      </c>
      <c r="M336" s="94">
        <f>IF(SUM(N336:O336)=0,"-",SUM(N336:O336))</f>
        <v>20</v>
      </c>
      <c r="N336" s="116">
        <v>6</v>
      </c>
      <c r="O336" s="116">
        <v>14</v>
      </c>
      <c r="P336" s="116">
        <f>IF(SUM(Q336:R336)=0,"-",SUM(Q336:R336))</f>
        <v>5</v>
      </c>
      <c r="Q336" s="116">
        <v>4</v>
      </c>
      <c r="R336" s="119">
        <v>1</v>
      </c>
      <c r="S336" s="94">
        <f>IF(SUM(T336:U336)=0,"-",SUM(T336:U336))</f>
        <v>2</v>
      </c>
      <c r="T336" s="116">
        <v>0</v>
      </c>
      <c r="U336" s="119">
        <v>2</v>
      </c>
    </row>
    <row r="337" spans="2:21" s="170" customFormat="1" ht="18" customHeight="1" collapsed="1">
      <c r="B337" s="95" t="s">
        <v>24</v>
      </c>
      <c r="C337" s="94">
        <f>SUM(C338:C341)</f>
        <v>4</v>
      </c>
      <c r="D337" s="116">
        <f>SUM(D338:D341)</f>
        <v>4</v>
      </c>
      <c r="E337" s="119">
        <f>SUM(E338:E341)</f>
        <v>0</v>
      </c>
      <c r="F337" s="94">
        <f t="shared" ref="F337:K337" si="196">SUM(F338:F341)</f>
        <v>40</v>
      </c>
      <c r="G337" s="116">
        <f t="shared" si="196"/>
        <v>32</v>
      </c>
      <c r="H337" s="116">
        <f t="shared" si="196"/>
        <v>0</v>
      </c>
      <c r="I337" s="119">
        <f t="shared" si="196"/>
        <v>8</v>
      </c>
      <c r="J337" s="94">
        <f t="shared" si="196"/>
        <v>766</v>
      </c>
      <c r="K337" s="116">
        <f t="shared" si="196"/>
        <v>369</v>
      </c>
      <c r="L337" s="119">
        <f>SUM(L338:L341)</f>
        <v>397</v>
      </c>
      <c r="M337" s="94">
        <f t="shared" ref="M337:U337" si="197">SUM(M338:M341)</f>
        <v>61</v>
      </c>
      <c r="N337" s="116">
        <f t="shared" si="197"/>
        <v>20</v>
      </c>
      <c r="O337" s="116">
        <f t="shared" si="197"/>
        <v>41</v>
      </c>
      <c r="P337" s="116">
        <f t="shared" si="197"/>
        <v>10</v>
      </c>
      <c r="Q337" s="116">
        <f t="shared" si="197"/>
        <v>4</v>
      </c>
      <c r="R337" s="119">
        <f t="shared" si="197"/>
        <v>6</v>
      </c>
      <c r="S337" s="94">
        <f t="shared" si="197"/>
        <v>8</v>
      </c>
      <c r="T337" s="116">
        <f t="shared" si="197"/>
        <v>4</v>
      </c>
      <c r="U337" s="119">
        <f t="shared" si="197"/>
        <v>4</v>
      </c>
    </row>
    <row r="338" spans="2:21" s="170" customFormat="1" ht="11.25" hidden="1" outlineLevel="1">
      <c r="B338" s="95" t="s">
        <v>58</v>
      </c>
      <c r="C338" s="94">
        <f>SUM(D338:E338)</f>
        <v>1</v>
      </c>
      <c r="D338" s="116">
        <v>1</v>
      </c>
      <c r="E338" s="119">
        <v>0</v>
      </c>
      <c r="F338" s="94">
        <f>SUM(G338:I338)</f>
        <v>16</v>
      </c>
      <c r="G338" s="116">
        <v>13</v>
      </c>
      <c r="H338" s="116">
        <v>0</v>
      </c>
      <c r="I338" s="119">
        <v>3</v>
      </c>
      <c r="J338" s="94">
        <f>IF(SUM(K338:L338)=0,"-",SUM(K338:L338))</f>
        <v>407</v>
      </c>
      <c r="K338" s="116">
        <v>188</v>
      </c>
      <c r="L338" s="119">
        <v>219</v>
      </c>
      <c r="M338" s="94">
        <f>IF(SUM(N338:O338)=0,"-",SUM(N338:O338))</f>
        <v>25</v>
      </c>
      <c r="N338" s="116">
        <v>8</v>
      </c>
      <c r="O338" s="116">
        <v>17</v>
      </c>
      <c r="P338" s="116">
        <f>IF(SUM(Q338:R338)=0,"-",SUM(Q338:R338))</f>
        <v>4</v>
      </c>
      <c r="Q338" s="116">
        <v>2</v>
      </c>
      <c r="R338" s="119">
        <v>2</v>
      </c>
      <c r="S338" s="94">
        <f>IF(SUM(T338:U338)=0,"-",SUM(T338:U338))</f>
        <v>3</v>
      </c>
      <c r="T338" s="116">
        <v>2</v>
      </c>
      <c r="U338" s="119">
        <v>1</v>
      </c>
    </row>
    <row r="339" spans="2:21" s="170" customFormat="1" ht="11.25" hidden="1" outlineLevel="1">
      <c r="B339" s="95" t="s">
        <v>59</v>
      </c>
      <c r="C339" s="94">
        <f>SUM(D339:E339)</f>
        <v>1</v>
      </c>
      <c r="D339" s="116">
        <v>1</v>
      </c>
      <c r="E339" s="119">
        <v>0</v>
      </c>
      <c r="F339" s="94">
        <f>SUM(G339:I339)</f>
        <v>9</v>
      </c>
      <c r="G339" s="116">
        <v>7</v>
      </c>
      <c r="H339" s="116">
        <v>0</v>
      </c>
      <c r="I339" s="119">
        <v>2</v>
      </c>
      <c r="J339" s="94">
        <f>IF(SUM(K339:L339)=0,"-",SUM(K339:L339))</f>
        <v>155</v>
      </c>
      <c r="K339" s="116">
        <v>77</v>
      </c>
      <c r="L339" s="119">
        <v>78</v>
      </c>
      <c r="M339" s="94">
        <f>IF(SUM(N339:O339)=0,"-",SUM(N339:O339))</f>
        <v>13</v>
      </c>
      <c r="N339" s="116">
        <v>5</v>
      </c>
      <c r="O339" s="116">
        <v>8</v>
      </c>
      <c r="P339" s="116">
        <f>IF(SUM(Q339:R339)=0,"-",SUM(Q339:R339))</f>
        <v>2</v>
      </c>
      <c r="Q339" s="116">
        <v>1</v>
      </c>
      <c r="R339" s="119">
        <v>1</v>
      </c>
      <c r="S339" s="94">
        <f>IF(SUM(T339:U339)=0,"-",SUM(T339:U339))</f>
        <v>2</v>
      </c>
      <c r="T339" s="116">
        <v>1</v>
      </c>
      <c r="U339" s="119">
        <v>1</v>
      </c>
    </row>
    <row r="340" spans="2:21" s="170" customFormat="1" ht="11.25" hidden="1" outlineLevel="1">
      <c r="B340" s="95" t="s">
        <v>60</v>
      </c>
      <c r="C340" s="94">
        <f>SUM(D340:E340)</f>
        <v>1</v>
      </c>
      <c r="D340" s="116">
        <v>1</v>
      </c>
      <c r="E340" s="119">
        <v>0</v>
      </c>
      <c r="F340" s="94">
        <f>SUM(G340:I340)</f>
        <v>8</v>
      </c>
      <c r="G340" s="116">
        <v>6</v>
      </c>
      <c r="H340" s="116">
        <v>0</v>
      </c>
      <c r="I340" s="119">
        <v>2</v>
      </c>
      <c r="J340" s="94">
        <f>IF(SUM(K340:L340)=0,"-",SUM(K340:L340))</f>
        <v>110</v>
      </c>
      <c r="K340" s="116">
        <v>52</v>
      </c>
      <c r="L340" s="119">
        <v>58</v>
      </c>
      <c r="M340" s="94">
        <f>IF(SUM(N340:O340)=0,"-",SUM(N340:O340))</f>
        <v>12</v>
      </c>
      <c r="N340" s="116">
        <v>4</v>
      </c>
      <c r="O340" s="116">
        <v>8</v>
      </c>
      <c r="P340" s="116">
        <f>IF(SUM(Q340:R340)=0,"-",SUM(Q340:R340))</f>
        <v>2</v>
      </c>
      <c r="Q340" s="116">
        <v>1</v>
      </c>
      <c r="R340" s="119">
        <v>1</v>
      </c>
      <c r="S340" s="94">
        <f>IF(SUM(T340:U340)=0,"-",SUM(T340:U340))</f>
        <v>1</v>
      </c>
      <c r="T340" s="116">
        <v>1</v>
      </c>
      <c r="U340" s="119">
        <v>0</v>
      </c>
    </row>
    <row r="341" spans="2:21" s="170" customFormat="1" ht="11.25" hidden="1" outlineLevel="1">
      <c r="B341" s="123" t="s">
        <v>92</v>
      </c>
      <c r="C341" s="127">
        <f>SUM(D341:E341)</f>
        <v>1</v>
      </c>
      <c r="D341" s="125">
        <v>1</v>
      </c>
      <c r="E341" s="128">
        <v>0</v>
      </c>
      <c r="F341" s="127">
        <f>SUM(G341:I341)</f>
        <v>7</v>
      </c>
      <c r="G341" s="125">
        <v>6</v>
      </c>
      <c r="H341" s="125">
        <v>0</v>
      </c>
      <c r="I341" s="128">
        <v>1</v>
      </c>
      <c r="J341" s="127">
        <f>IF(SUM(K341:L341)=0,"-",SUM(K341:L341))</f>
        <v>94</v>
      </c>
      <c r="K341" s="125">
        <v>52</v>
      </c>
      <c r="L341" s="128">
        <v>42</v>
      </c>
      <c r="M341" s="127">
        <f>IF(SUM(N341:O341)=0,"-",SUM(N341:O341))</f>
        <v>11</v>
      </c>
      <c r="N341" s="125">
        <v>3</v>
      </c>
      <c r="O341" s="125">
        <v>8</v>
      </c>
      <c r="P341" s="125">
        <f>IF(SUM(Q341:R341)=0,"-",SUM(Q341:R341))</f>
        <v>2</v>
      </c>
      <c r="Q341" s="125">
        <v>0</v>
      </c>
      <c r="R341" s="128">
        <v>2</v>
      </c>
      <c r="S341" s="127">
        <f>IF(SUM(T341:U341)=0,"-",SUM(T341:U341))</f>
        <v>2</v>
      </c>
      <c r="T341" s="125">
        <v>0</v>
      </c>
      <c r="U341" s="128">
        <v>2</v>
      </c>
    </row>
    <row r="342" spans="2:21" s="176" customFormat="1" ht="15" customHeight="1" collapsed="1">
      <c r="B342" s="174" t="s">
        <v>99</v>
      </c>
      <c r="C342" s="175">
        <f>C343+C349+C356+C361</f>
        <v>19</v>
      </c>
      <c r="D342" s="167">
        <f t="shared" ref="D342:U342" si="198">D343+D349+D356+D361</f>
        <v>19</v>
      </c>
      <c r="E342" s="163">
        <f t="shared" si="198"/>
        <v>0</v>
      </c>
      <c r="F342" s="175">
        <f t="shared" si="198"/>
        <v>230</v>
      </c>
      <c r="G342" s="167">
        <f t="shared" si="198"/>
        <v>189</v>
      </c>
      <c r="H342" s="167">
        <f t="shared" si="198"/>
        <v>0</v>
      </c>
      <c r="I342" s="163">
        <f t="shared" si="198"/>
        <v>41</v>
      </c>
      <c r="J342" s="175">
        <f t="shared" si="198"/>
        <v>4754</v>
      </c>
      <c r="K342" s="167">
        <f t="shared" si="198"/>
        <v>2394</v>
      </c>
      <c r="L342" s="163">
        <f t="shared" si="198"/>
        <v>2360</v>
      </c>
      <c r="M342" s="175">
        <f t="shared" si="198"/>
        <v>350</v>
      </c>
      <c r="N342" s="167">
        <f t="shared" si="198"/>
        <v>130</v>
      </c>
      <c r="O342" s="167">
        <f t="shared" si="198"/>
        <v>220</v>
      </c>
      <c r="P342" s="167">
        <f t="shared" si="198"/>
        <v>49</v>
      </c>
      <c r="Q342" s="167">
        <f t="shared" si="198"/>
        <v>16</v>
      </c>
      <c r="R342" s="163">
        <f t="shared" si="198"/>
        <v>33</v>
      </c>
      <c r="S342" s="175">
        <f t="shared" si="198"/>
        <v>59</v>
      </c>
      <c r="T342" s="167">
        <f t="shared" si="198"/>
        <v>11</v>
      </c>
      <c r="U342" s="163">
        <f t="shared" si="198"/>
        <v>48</v>
      </c>
    </row>
    <row r="343" spans="2:21" s="176" customFormat="1" ht="18" customHeight="1">
      <c r="B343" s="95" t="s">
        <v>19</v>
      </c>
      <c r="C343" s="94">
        <f t="shared" ref="C343:C348" si="199">SUM(D343:E343)</f>
        <v>5</v>
      </c>
      <c r="D343" s="116">
        <f>SUM(D344:D348)</f>
        <v>5</v>
      </c>
      <c r="E343" s="119">
        <f>SUM(E344:E348)</f>
        <v>0</v>
      </c>
      <c r="F343" s="94">
        <f t="shared" ref="F343:F348" si="200">SUM(G343:I343)</f>
        <v>50</v>
      </c>
      <c r="G343" s="116">
        <f>SUM(G344:G348)</f>
        <v>40</v>
      </c>
      <c r="H343" s="116">
        <f>SUM(H344:H348)</f>
        <v>0</v>
      </c>
      <c r="I343" s="119">
        <f>SUM(I344:I348)</f>
        <v>10</v>
      </c>
      <c r="J343" s="94">
        <f t="shared" ref="J343:J348" si="201">IF(SUM(K343:L343)=0,"-",SUM(K343:L343))</f>
        <v>996</v>
      </c>
      <c r="K343" s="116">
        <f>SUM(K344:K348)</f>
        <v>491</v>
      </c>
      <c r="L343" s="119">
        <f>SUM(L344:L348)</f>
        <v>505</v>
      </c>
      <c r="M343" s="94">
        <f t="shared" ref="M343:M348" si="202">IF(SUM(N343:O343)=0,"-",SUM(N343:O343))</f>
        <v>83</v>
      </c>
      <c r="N343" s="116">
        <f t="shared" ref="N343:U343" si="203">SUM(N344:N348)</f>
        <v>31</v>
      </c>
      <c r="O343" s="116">
        <f t="shared" si="203"/>
        <v>52</v>
      </c>
      <c r="P343" s="116">
        <f t="shared" si="203"/>
        <v>11</v>
      </c>
      <c r="Q343" s="116">
        <f t="shared" si="203"/>
        <v>5</v>
      </c>
      <c r="R343" s="119">
        <f t="shared" si="203"/>
        <v>6</v>
      </c>
      <c r="S343" s="94">
        <f t="shared" si="203"/>
        <v>10</v>
      </c>
      <c r="T343" s="116">
        <f t="shared" si="203"/>
        <v>3</v>
      </c>
      <c r="U343" s="119">
        <f t="shared" si="203"/>
        <v>7</v>
      </c>
    </row>
    <row r="344" spans="2:21" s="176" customFormat="1" ht="15" hidden="1" customHeight="1" outlineLevel="1">
      <c r="B344" s="95" t="s">
        <v>30</v>
      </c>
      <c r="C344" s="94">
        <f t="shared" si="199"/>
        <v>1</v>
      </c>
      <c r="D344" s="116">
        <v>1</v>
      </c>
      <c r="E344" s="119">
        <v>0</v>
      </c>
      <c r="F344" s="94">
        <f t="shared" si="200"/>
        <v>10</v>
      </c>
      <c r="G344" s="116">
        <v>8</v>
      </c>
      <c r="H344" s="116">
        <v>0</v>
      </c>
      <c r="I344" s="119">
        <v>2</v>
      </c>
      <c r="J344" s="94">
        <f t="shared" si="201"/>
        <v>193</v>
      </c>
      <c r="K344" s="116">
        <v>107</v>
      </c>
      <c r="L344" s="119">
        <v>86</v>
      </c>
      <c r="M344" s="94">
        <f t="shared" si="202"/>
        <v>17</v>
      </c>
      <c r="N344" s="116">
        <v>6</v>
      </c>
      <c r="O344" s="116">
        <v>11</v>
      </c>
      <c r="P344" s="116">
        <f>IF(SUM(Q344:R344)=0,"-",SUM(Q344:R344))</f>
        <v>2</v>
      </c>
      <c r="Q344" s="116">
        <v>1</v>
      </c>
      <c r="R344" s="119">
        <v>1</v>
      </c>
      <c r="S344" s="94">
        <f>IF(SUM(T344:U344)=0,"-",SUM(T344:U344))</f>
        <v>2</v>
      </c>
      <c r="T344" s="116">
        <v>0</v>
      </c>
      <c r="U344" s="119">
        <v>2</v>
      </c>
    </row>
    <row r="345" spans="2:21" s="176" customFormat="1" ht="15" hidden="1" customHeight="1" outlineLevel="1">
      <c r="B345" s="95" t="s">
        <v>31</v>
      </c>
      <c r="C345" s="94">
        <f t="shared" si="199"/>
        <v>1</v>
      </c>
      <c r="D345" s="116">
        <v>1</v>
      </c>
      <c r="E345" s="119">
        <v>0</v>
      </c>
      <c r="F345" s="94">
        <f t="shared" si="200"/>
        <v>12</v>
      </c>
      <c r="G345" s="116">
        <v>10</v>
      </c>
      <c r="H345" s="116">
        <v>0</v>
      </c>
      <c r="I345" s="119">
        <v>2</v>
      </c>
      <c r="J345" s="94">
        <f t="shared" si="201"/>
        <v>274</v>
      </c>
      <c r="K345" s="116">
        <v>138</v>
      </c>
      <c r="L345" s="119">
        <v>136</v>
      </c>
      <c r="M345" s="94">
        <f t="shared" si="202"/>
        <v>20</v>
      </c>
      <c r="N345" s="116">
        <v>7</v>
      </c>
      <c r="O345" s="116">
        <v>13</v>
      </c>
      <c r="P345" s="116">
        <f>IF(SUM(Q345:R345)=0,"-",SUM(Q345:R345))</f>
        <v>1</v>
      </c>
      <c r="Q345" s="116">
        <v>0</v>
      </c>
      <c r="R345" s="119">
        <v>1</v>
      </c>
      <c r="S345" s="94">
        <f>IF(SUM(T345:U345)=0,"-",SUM(T345:U345))</f>
        <v>2</v>
      </c>
      <c r="T345" s="116">
        <v>1</v>
      </c>
      <c r="U345" s="119">
        <v>1</v>
      </c>
    </row>
    <row r="346" spans="2:21" s="176" customFormat="1" ht="15" hidden="1" customHeight="1" outlineLevel="1">
      <c r="B346" s="95" t="s">
        <v>33</v>
      </c>
      <c r="C346" s="94">
        <f t="shared" si="199"/>
        <v>1</v>
      </c>
      <c r="D346" s="116">
        <v>1</v>
      </c>
      <c r="E346" s="119">
        <v>0</v>
      </c>
      <c r="F346" s="94">
        <f t="shared" si="200"/>
        <v>12</v>
      </c>
      <c r="G346" s="116">
        <v>10</v>
      </c>
      <c r="H346" s="116">
        <v>0</v>
      </c>
      <c r="I346" s="119">
        <v>2</v>
      </c>
      <c r="J346" s="94">
        <f t="shared" si="201"/>
        <v>235</v>
      </c>
      <c r="K346" s="116">
        <v>113</v>
      </c>
      <c r="L346" s="119">
        <v>122</v>
      </c>
      <c r="M346" s="94">
        <f t="shared" si="202"/>
        <v>19</v>
      </c>
      <c r="N346" s="116">
        <v>7</v>
      </c>
      <c r="O346" s="116">
        <v>12</v>
      </c>
      <c r="P346" s="116">
        <f>IF(SUM(Q346:R346)=0,"-",SUM(Q346:R346))</f>
        <v>3</v>
      </c>
      <c r="Q346" s="116">
        <v>2</v>
      </c>
      <c r="R346" s="119">
        <v>1</v>
      </c>
      <c r="S346" s="94">
        <f>IF(SUM(T346:U346)=0,"-",SUM(T346:U346))</f>
        <v>2</v>
      </c>
      <c r="T346" s="116">
        <v>1</v>
      </c>
      <c r="U346" s="119">
        <v>1</v>
      </c>
    </row>
    <row r="347" spans="2:21" s="176" customFormat="1" ht="15" hidden="1" customHeight="1" outlineLevel="1">
      <c r="B347" s="95" t="s">
        <v>32</v>
      </c>
      <c r="C347" s="94">
        <f t="shared" si="199"/>
        <v>1</v>
      </c>
      <c r="D347" s="116">
        <v>1</v>
      </c>
      <c r="E347" s="119">
        <v>0</v>
      </c>
      <c r="F347" s="94">
        <f t="shared" si="200"/>
        <v>8</v>
      </c>
      <c r="G347" s="116">
        <v>6</v>
      </c>
      <c r="H347" s="116">
        <v>0</v>
      </c>
      <c r="I347" s="119">
        <v>2</v>
      </c>
      <c r="J347" s="94">
        <f t="shared" si="201"/>
        <v>157</v>
      </c>
      <c r="K347" s="116">
        <v>71</v>
      </c>
      <c r="L347" s="119">
        <v>86</v>
      </c>
      <c r="M347" s="94">
        <f t="shared" si="202"/>
        <v>14</v>
      </c>
      <c r="N347" s="116">
        <v>5</v>
      </c>
      <c r="O347" s="116">
        <v>9</v>
      </c>
      <c r="P347" s="116">
        <f>IF(SUM(Q347:R347)=0,"-",SUM(Q347:R347))</f>
        <v>3</v>
      </c>
      <c r="Q347" s="116">
        <v>2</v>
      </c>
      <c r="R347" s="119">
        <v>1</v>
      </c>
      <c r="S347" s="94">
        <f>IF(SUM(T347:U347)=0,"-",SUM(T347:U347))</f>
        <v>2</v>
      </c>
      <c r="T347" s="116">
        <v>1</v>
      </c>
      <c r="U347" s="119">
        <v>1</v>
      </c>
    </row>
    <row r="348" spans="2:21" s="176" customFormat="1" ht="15" hidden="1" customHeight="1" outlineLevel="1">
      <c r="B348" s="95" t="s">
        <v>34</v>
      </c>
      <c r="C348" s="94">
        <f t="shared" si="199"/>
        <v>1</v>
      </c>
      <c r="D348" s="116">
        <v>1</v>
      </c>
      <c r="E348" s="119">
        <v>0</v>
      </c>
      <c r="F348" s="94">
        <f t="shared" si="200"/>
        <v>8</v>
      </c>
      <c r="G348" s="116">
        <v>6</v>
      </c>
      <c r="H348" s="116">
        <v>0</v>
      </c>
      <c r="I348" s="119">
        <v>2</v>
      </c>
      <c r="J348" s="94">
        <f t="shared" si="201"/>
        <v>137</v>
      </c>
      <c r="K348" s="116">
        <v>62</v>
      </c>
      <c r="L348" s="119">
        <v>75</v>
      </c>
      <c r="M348" s="94">
        <f t="shared" si="202"/>
        <v>13</v>
      </c>
      <c r="N348" s="116">
        <v>6</v>
      </c>
      <c r="O348" s="116">
        <v>7</v>
      </c>
      <c r="P348" s="116">
        <f>IF(SUM(Q348:R348)=0,"-",SUM(Q348:R348))</f>
        <v>2</v>
      </c>
      <c r="Q348" s="116">
        <v>0</v>
      </c>
      <c r="R348" s="119">
        <v>2</v>
      </c>
      <c r="S348" s="94">
        <f>IF(SUM(T348:U348)=0,"-",SUM(T348:U348))</f>
        <v>2</v>
      </c>
      <c r="T348" s="116">
        <v>0</v>
      </c>
      <c r="U348" s="119">
        <v>2</v>
      </c>
    </row>
    <row r="349" spans="2:21" s="176" customFormat="1" ht="18" customHeight="1" collapsed="1">
      <c r="B349" s="95" t="s">
        <v>21</v>
      </c>
      <c r="C349" s="94">
        <f>SUM(C350:C355)</f>
        <v>6</v>
      </c>
      <c r="D349" s="116">
        <f>SUM(D350:D355)</f>
        <v>6</v>
      </c>
      <c r="E349" s="119">
        <f>SUM(E350:E355)</f>
        <v>0</v>
      </c>
      <c r="F349" s="94">
        <f t="shared" ref="F349:U349" si="204">SUM(F350:F355)</f>
        <v>79</v>
      </c>
      <c r="G349" s="116">
        <f t="shared" si="204"/>
        <v>66</v>
      </c>
      <c r="H349" s="116">
        <f t="shared" si="204"/>
        <v>0</v>
      </c>
      <c r="I349" s="119">
        <f t="shared" si="204"/>
        <v>13</v>
      </c>
      <c r="J349" s="94">
        <f t="shared" si="204"/>
        <v>1617</v>
      </c>
      <c r="K349" s="116">
        <f t="shared" si="204"/>
        <v>808</v>
      </c>
      <c r="L349" s="119">
        <f t="shared" si="204"/>
        <v>809</v>
      </c>
      <c r="M349" s="94">
        <f t="shared" si="204"/>
        <v>115</v>
      </c>
      <c r="N349" s="116">
        <f t="shared" si="204"/>
        <v>45</v>
      </c>
      <c r="O349" s="116">
        <f t="shared" si="204"/>
        <v>70</v>
      </c>
      <c r="P349" s="116">
        <f t="shared" si="204"/>
        <v>15</v>
      </c>
      <c r="Q349" s="116">
        <f t="shared" si="204"/>
        <v>4</v>
      </c>
      <c r="R349" s="119">
        <f t="shared" si="204"/>
        <v>11</v>
      </c>
      <c r="S349" s="94">
        <f t="shared" si="204"/>
        <v>34</v>
      </c>
      <c r="T349" s="116">
        <f t="shared" si="204"/>
        <v>2</v>
      </c>
      <c r="U349" s="119">
        <f t="shared" si="204"/>
        <v>32</v>
      </c>
    </row>
    <row r="350" spans="2:21" s="176" customFormat="1" ht="15" hidden="1" customHeight="1" outlineLevel="1">
      <c r="B350" s="95" t="s">
        <v>35</v>
      </c>
      <c r="C350" s="94">
        <f t="shared" ref="C350:C355" si="205">SUM(D350:E350)</f>
        <v>1</v>
      </c>
      <c r="D350" s="116">
        <v>1</v>
      </c>
      <c r="E350" s="119">
        <v>0</v>
      </c>
      <c r="F350" s="94">
        <f t="shared" ref="F350:F355" si="206">SUM(G350:I350)</f>
        <v>13</v>
      </c>
      <c r="G350" s="116">
        <v>11</v>
      </c>
      <c r="H350" s="116">
        <v>0</v>
      </c>
      <c r="I350" s="119">
        <v>2</v>
      </c>
      <c r="J350" s="94">
        <f t="shared" ref="J350:J355" si="207">IF(SUM(K350:L350)=0,"-",SUM(K350:L350))</f>
        <v>270</v>
      </c>
      <c r="K350" s="116">
        <v>132</v>
      </c>
      <c r="L350" s="119">
        <v>138</v>
      </c>
      <c r="M350" s="94">
        <f t="shared" ref="M350:M355" si="208">IF(SUM(N350:O350)=0,"-",SUM(N350:O350))</f>
        <v>21</v>
      </c>
      <c r="N350" s="116">
        <v>7</v>
      </c>
      <c r="O350" s="116">
        <v>14</v>
      </c>
      <c r="P350" s="116">
        <f t="shared" ref="P350:P355" si="209">IF(SUM(Q350:R350)=0,"-",SUM(Q350:R350))</f>
        <v>1</v>
      </c>
      <c r="Q350" s="116">
        <v>0</v>
      </c>
      <c r="R350" s="119">
        <v>1</v>
      </c>
      <c r="S350" s="94">
        <f t="shared" ref="S350:S355" si="210">IF(SUM(T350:U350)=0,"-",SUM(T350:U350))</f>
        <v>6</v>
      </c>
      <c r="T350" s="116">
        <v>0</v>
      </c>
      <c r="U350" s="119">
        <v>6</v>
      </c>
    </row>
    <row r="351" spans="2:21" s="176" customFormat="1" ht="15" hidden="1" customHeight="1" outlineLevel="1">
      <c r="B351" s="95" t="s">
        <v>36</v>
      </c>
      <c r="C351" s="94">
        <f t="shared" si="205"/>
        <v>1</v>
      </c>
      <c r="D351" s="116">
        <v>1</v>
      </c>
      <c r="E351" s="119">
        <v>0</v>
      </c>
      <c r="F351" s="94">
        <f t="shared" si="206"/>
        <v>14</v>
      </c>
      <c r="G351" s="116">
        <v>12</v>
      </c>
      <c r="H351" s="116">
        <v>0</v>
      </c>
      <c r="I351" s="119">
        <v>2</v>
      </c>
      <c r="J351" s="94">
        <f t="shared" si="207"/>
        <v>296</v>
      </c>
      <c r="K351" s="116">
        <v>154</v>
      </c>
      <c r="L351" s="119">
        <v>142</v>
      </c>
      <c r="M351" s="94">
        <f t="shared" si="208"/>
        <v>20</v>
      </c>
      <c r="N351" s="116">
        <v>8</v>
      </c>
      <c r="O351" s="116">
        <v>12</v>
      </c>
      <c r="P351" s="116">
        <f t="shared" si="209"/>
        <v>1</v>
      </c>
      <c r="Q351" s="116">
        <v>1</v>
      </c>
      <c r="R351" s="119">
        <v>0</v>
      </c>
      <c r="S351" s="94">
        <f t="shared" si="210"/>
        <v>5</v>
      </c>
      <c r="T351" s="116">
        <v>0</v>
      </c>
      <c r="U351" s="119">
        <v>5</v>
      </c>
    </row>
    <row r="352" spans="2:21" s="176" customFormat="1" ht="15" hidden="1" customHeight="1" outlineLevel="1">
      <c r="B352" s="95" t="s">
        <v>37</v>
      </c>
      <c r="C352" s="94">
        <f t="shared" si="205"/>
        <v>1</v>
      </c>
      <c r="D352" s="116">
        <v>1</v>
      </c>
      <c r="E352" s="119">
        <v>0</v>
      </c>
      <c r="F352" s="94">
        <f t="shared" si="206"/>
        <v>20</v>
      </c>
      <c r="G352" s="116">
        <v>16</v>
      </c>
      <c r="H352" s="116">
        <v>0</v>
      </c>
      <c r="I352" s="119">
        <v>4</v>
      </c>
      <c r="J352" s="94">
        <f t="shared" si="207"/>
        <v>435</v>
      </c>
      <c r="K352" s="116">
        <v>211</v>
      </c>
      <c r="L352" s="119">
        <v>224</v>
      </c>
      <c r="M352" s="94">
        <f t="shared" si="208"/>
        <v>27</v>
      </c>
      <c r="N352" s="116">
        <v>10</v>
      </c>
      <c r="O352" s="116">
        <v>17</v>
      </c>
      <c r="P352" s="116">
        <f t="shared" si="209"/>
        <v>2</v>
      </c>
      <c r="Q352" s="116">
        <v>0</v>
      </c>
      <c r="R352" s="119">
        <v>2</v>
      </c>
      <c r="S352" s="94">
        <f t="shared" si="210"/>
        <v>9</v>
      </c>
      <c r="T352" s="116">
        <v>0</v>
      </c>
      <c r="U352" s="119">
        <v>9</v>
      </c>
    </row>
    <row r="353" spans="1:21" s="176" customFormat="1" ht="15" hidden="1" customHeight="1" outlineLevel="1">
      <c r="B353" s="95" t="s">
        <v>38</v>
      </c>
      <c r="C353" s="94">
        <f t="shared" si="205"/>
        <v>1</v>
      </c>
      <c r="D353" s="116">
        <v>1</v>
      </c>
      <c r="E353" s="119">
        <v>0</v>
      </c>
      <c r="F353" s="94">
        <f t="shared" si="206"/>
        <v>7</v>
      </c>
      <c r="G353" s="116">
        <v>6</v>
      </c>
      <c r="H353" s="116">
        <v>0</v>
      </c>
      <c r="I353" s="119">
        <v>1</v>
      </c>
      <c r="J353" s="94">
        <f t="shared" si="207"/>
        <v>82</v>
      </c>
      <c r="K353" s="116">
        <v>44</v>
      </c>
      <c r="L353" s="119">
        <v>38</v>
      </c>
      <c r="M353" s="94">
        <f t="shared" si="208"/>
        <v>11</v>
      </c>
      <c r="N353" s="116">
        <v>5</v>
      </c>
      <c r="O353" s="116">
        <v>6</v>
      </c>
      <c r="P353" s="116">
        <f t="shared" si="209"/>
        <v>2</v>
      </c>
      <c r="Q353" s="116">
        <v>0</v>
      </c>
      <c r="R353" s="119">
        <v>2</v>
      </c>
      <c r="S353" s="94">
        <f t="shared" si="210"/>
        <v>2</v>
      </c>
      <c r="T353" s="116">
        <v>0</v>
      </c>
      <c r="U353" s="119">
        <v>2</v>
      </c>
    </row>
    <row r="354" spans="1:21" s="176" customFormat="1" ht="15" hidden="1" customHeight="1" outlineLevel="1">
      <c r="B354" s="95" t="s">
        <v>39</v>
      </c>
      <c r="C354" s="94">
        <f t="shared" si="205"/>
        <v>1</v>
      </c>
      <c r="D354" s="116">
        <v>1</v>
      </c>
      <c r="E354" s="119">
        <v>0</v>
      </c>
      <c r="F354" s="94">
        <f t="shared" si="206"/>
        <v>18</v>
      </c>
      <c r="G354" s="116">
        <v>15</v>
      </c>
      <c r="H354" s="116">
        <v>0</v>
      </c>
      <c r="I354" s="119">
        <v>3</v>
      </c>
      <c r="J354" s="94">
        <f t="shared" si="207"/>
        <v>456</v>
      </c>
      <c r="K354" s="116">
        <v>227</v>
      </c>
      <c r="L354" s="119">
        <v>229</v>
      </c>
      <c r="M354" s="94">
        <f t="shared" si="208"/>
        <v>25</v>
      </c>
      <c r="N354" s="116">
        <v>11</v>
      </c>
      <c r="O354" s="116">
        <v>14</v>
      </c>
      <c r="P354" s="116">
        <f t="shared" si="209"/>
        <v>5</v>
      </c>
      <c r="Q354" s="116">
        <v>1</v>
      </c>
      <c r="R354" s="119">
        <v>4</v>
      </c>
      <c r="S354" s="94">
        <f t="shared" si="210"/>
        <v>8</v>
      </c>
      <c r="T354" s="116">
        <v>1</v>
      </c>
      <c r="U354" s="119">
        <v>7</v>
      </c>
    </row>
    <row r="355" spans="1:21" s="176" customFormat="1" ht="15" hidden="1" customHeight="1" outlineLevel="1">
      <c r="B355" s="95" t="s">
        <v>40</v>
      </c>
      <c r="C355" s="94">
        <f t="shared" si="205"/>
        <v>1</v>
      </c>
      <c r="D355" s="116">
        <v>1</v>
      </c>
      <c r="E355" s="119">
        <v>0</v>
      </c>
      <c r="F355" s="94">
        <f t="shared" si="206"/>
        <v>7</v>
      </c>
      <c r="G355" s="116">
        <v>6</v>
      </c>
      <c r="H355" s="116">
        <v>0</v>
      </c>
      <c r="I355" s="119">
        <v>1</v>
      </c>
      <c r="J355" s="94">
        <f t="shared" si="207"/>
        <v>78</v>
      </c>
      <c r="K355" s="116">
        <v>40</v>
      </c>
      <c r="L355" s="119">
        <v>38</v>
      </c>
      <c r="M355" s="94">
        <f t="shared" si="208"/>
        <v>11</v>
      </c>
      <c r="N355" s="116">
        <v>4</v>
      </c>
      <c r="O355" s="116">
        <v>7</v>
      </c>
      <c r="P355" s="116">
        <f t="shared" si="209"/>
        <v>4</v>
      </c>
      <c r="Q355" s="116">
        <v>2</v>
      </c>
      <c r="R355" s="119">
        <v>2</v>
      </c>
      <c r="S355" s="94">
        <f t="shared" si="210"/>
        <v>4</v>
      </c>
      <c r="T355" s="116">
        <v>1</v>
      </c>
      <c r="U355" s="119">
        <v>3</v>
      </c>
    </row>
    <row r="356" spans="1:21" s="176" customFormat="1" ht="18" customHeight="1" collapsed="1">
      <c r="B356" s="95" t="s">
        <v>23</v>
      </c>
      <c r="C356" s="94">
        <f>SUM(C357:C360)</f>
        <v>4</v>
      </c>
      <c r="D356" s="116">
        <f>SUM(D357:D360)</f>
        <v>4</v>
      </c>
      <c r="E356" s="119">
        <f>SUM(E357:E360)</f>
        <v>0</v>
      </c>
      <c r="F356" s="94">
        <f t="shared" ref="F356:T356" si="211">SUM(F357:F360)</f>
        <v>62</v>
      </c>
      <c r="G356" s="116">
        <f t="shared" si="211"/>
        <v>52</v>
      </c>
      <c r="H356" s="116">
        <f t="shared" si="211"/>
        <v>0</v>
      </c>
      <c r="I356" s="119">
        <f t="shared" si="211"/>
        <v>10</v>
      </c>
      <c r="J356" s="94">
        <f t="shared" si="211"/>
        <v>1412</v>
      </c>
      <c r="K356" s="116">
        <f t="shared" si="211"/>
        <v>744</v>
      </c>
      <c r="L356" s="119">
        <f t="shared" si="211"/>
        <v>668</v>
      </c>
      <c r="M356" s="94">
        <f t="shared" si="211"/>
        <v>92</v>
      </c>
      <c r="N356" s="116">
        <f t="shared" si="211"/>
        <v>34</v>
      </c>
      <c r="O356" s="116">
        <f t="shared" si="211"/>
        <v>58</v>
      </c>
      <c r="P356" s="116">
        <f t="shared" si="211"/>
        <v>12</v>
      </c>
      <c r="Q356" s="116">
        <f t="shared" si="211"/>
        <v>3</v>
      </c>
      <c r="R356" s="119">
        <f t="shared" si="211"/>
        <v>9</v>
      </c>
      <c r="S356" s="94">
        <f t="shared" si="211"/>
        <v>7</v>
      </c>
      <c r="T356" s="116">
        <f t="shared" si="211"/>
        <v>2</v>
      </c>
      <c r="U356" s="119">
        <f>SUM(U357:U360)</f>
        <v>5</v>
      </c>
    </row>
    <row r="357" spans="1:21" s="176" customFormat="1" ht="15" hidden="1" customHeight="1" outlineLevel="1">
      <c r="B357" s="95" t="s">
        <v>42</v>
      </c>
      <c r="C357" s="94">
        <f>SUM(D357:E357)</f>
        <v>1</v>
      </c>
      <c r="D357" s="116">
        <v>1</v>
      </c>
      <c r="E357" s="119">
        <v>0</v>
      </c>
      <c r="F357" s="94">
        <f>SUM(G357:I357)</f>
        <v>22</v>
      </c>
      <c r="G357" s="116">
        <v>19</v>
      </c>
      <c r="H357" s="116">
        <v>0</v>
      </c>
      <c r="I357" s="119">
        <v>3</v>
      </c>
      <c r="J357" s="94">
        <f>IF(SUM(K357:L357)=0,"-",SUM(K357:L357))</f>
        <v>584</v>
      </c>
      <c r="K357" s="116">
        <v>309</v>
      </c>
      <c r="L357" s="119">
        <v>275</v>
      </c>
      <c r="M357" s="94">
        <f>IF(SUM(N357:O357)=0,"-",SUM(N357:O357))</f>
        <v>31</v>
      </c>
      <c r="N357" s="116">
        <v>10</v>
      </c>
      <c r="O357" s="116">
        <v>21</v>
      </c>
      <c r="P357" s="116">
        <f>IF(SUM(Q357:R357)=0,"-",SUM(Q357:R357))</f>
        <v>4</v>
      </c>
      <c r="Q357" s="116">
        <v>1</v>
      </c>
      <c r="R357" s="119">
        <v>3</v>
      </c>
      <c r="S357" s="94">
        <f>IF(SUM(T357:U357)=0,"-",SUM(T357:U357))</f>
        <v>2</v>
      </c>
      <c r="T357" s="116">
        <v>1</v>
      </c>
      <c r="U357" s="119">
        <v>1</v>
      </c>
    </row>
    <row r="358" spans="1:21" s="176" customFormat="1" ht="15" hidden="1" customHeight="1" outlineLevel="1">
      <c r="B358" s="95" t="s">
        <v>43</v>
      </c>
      <c r="C358" s="94">
        <f>SUM(D358:E358)</f>
        <v>1</v>
      </c>
      <c r="D358" s="116">
        <v>1</v>
      </c>
      <c r="E358" s="119">
        <v>0</v>
      </c>
      <c r="F358" s="94">
        <f>SUM(G358:I358)</f>
        <v>14</v>
      </c>
      <c r="G358" s="116">
        <v>12</v>
      </c>
      <c r="H358" s="116">
        <v>0</v>
      </c>
      <c r="I358" s="119">
        <v>2</v>
      </c>
      <c r="J358" s="94">
        <f>IF(SUM(K358:L358)=0,"-",SUM(K358:L358))</f>
        <v>307</v>
      </c>
      <c r="K358" s="116">
        <v>162</v>
      </c>
      <c r="L358" s="119">
        <v>145</v>
      </c>
      <c r="M358" s="94">
        <f>IF(SUM(N358:O358)=0,"-",SUM(N358:O358))</f>
        <v>20</v>
      </c>
      <c r="N358" s="116">
        <v>6</v>
      </c>
      <c r="O358" s="116">
        <v>14</v>
      </c>
      <c r="P358" s="116">
        <f>IF(SUM(Q358:R358)=0,"-",SUM(Q358:R358))</f>
        <v>3</v>
      </c>
      <c r="Q358" s="116">
        <v>1</v>
      </c>
      <c r="R358" s="119">
        <v>2</v>
      </c>
      <c r="S358" s="94">
        <f>IF(SUM(T358:U358)=0,"-",SUM(T358:U358))</f>
        <v>1</v>
      </c>
      <c r="T358" s="116">
        <v>0</v>
      </c>
      <c r="U358" s="119">
        <v>1</v>
      </c>
    </row>
    <row r="359" spans="1:21" s="176" customFormat="1" ht="15" hidden="1" customHeight="1" outlineLevel="1">
      <c r="B359" s="95" t="s">
        <v>44</v>
      </c>
      <c r="C359" s="94">
        <f>SUM(D359:E359)</f>
        <v>1</v>
      </c>
      <c r="D359" s="116">
        <v>1</v>
      </c>
      <c r="E359" s="119">
        <v>0</v>
      </c>
      <c r="F359" s="94">
        <f>SUM(G359:I359)</f>
        <v>12</v>
      </c>
      <c r="G359" s="116">
        <v>9</v>
      </c>
      <c r="H359" s="116">
        <v>0</v>
      </c>
      <c r="I359" s="119">
        <v>3</v>
      </c>
      <c r="J359" s="94">
        <f>IF(SUM(K359:L359)=0,"-",SUM(K359:L359))</f>
        <v>206</v>
      </c>
      <c r="K359" s="116">
        <v>109</v>
      </c>
      <c r="L359" s="119">
        <v>97</v>
      </c>
      <c r="M359" s="94">
        <f>IF(SUM(N359:O359)=0,"-",SUM(N359:O359))</f>
        <v>19</v>
      </c>
      <c r="N359" s="116">
        <v>9</v>
      </c>
      <c r="O359" s="116">
        <v>10</v>
      </c>
      <c r="P359" s="116">
        <f>IF(SUM(Q359:R359)=0,"-",SUM(Q359:R359))</f>
        <v>3</v>
      </c>
      <c r="Q359" s="116">
        <v>0</v>
      </c>
      <c r="R359" s="119">
        <v>3</v>
      </c>
      <c r="S359" s="94">
        <f>IF(SUM(T359:U359)=0,"-",SUM(T359:U359))</f>
        <v>2</v>
      </c>
      <c r="T359" s="116">
        <v>1</v>
      </c>
      <c r="U359" s="119">
        <v>1</v>
      </c>
    </row>
    <row r="360" spans="1:21" s="176" customFormat="1" ht="15" hidden="1" customHeight="1" outlineLevel="1">
      <c r="B360" s="95" t="s">
        <v>45</v>
      </c>
      <c r="C360" s="94">
        <f>SUM(D360:E360)</f>
        <v>1</v>
      </c>
      <c r="D360" s="116">
        <v>1</v>
      </c>
      <c r="E360" s="119">
        <v>0</v>
      </c>
      <c r="F360" s="94">
        <f>SUM(G360:I360)</f>
        <v>14</v>
      </c>
      <c r="G360" s="116">
        <v>12</v>
      </c>
      <c r="H360" s="116">
        <v>0</v>
      </c>
      <c r="I360" s="119">
        <v>2</v>
      </c>
      <c r="J360" s="94">
        <f>IF(SUM(K360:L360)=0,"-",SUM(K360:L360))</f>
        <v>315</v>
      </c>
      <c r="K360" s="116">
        <v>164</v>
      </c>
      <c r="L360" s="119">
        <v>151</v>
      </c>
      <c r="M360" s="94">
        <f>IF(SUM(N360:O360)=0,"-",SUM(N360:O360))</f>
        <v>22</v>
      </c>
      <c r="N360" s="116">
        <v>9</v>
      </c>
      <c r="O360" s="116">
        <v>13</v>
      </c>
      <c r="P360" s="116">
        <f>IF(SUM(Q360:R360)=0,"-",SUM(Q360:R360))</f>
        <v>2</v>
      </c>
      <c r="Q360" s="116">
        <v>1</v>
      </c>
      <c r="R360" s="119">
        <v>1</v>
      </c>
      <c r="S360" s="94">
        <f>IF(SUM(T360:U360)=0,"-",SUM(T360:U360))</f>
        <v>2</v>
      </c>
      <c r="T360" s="116">
        <v>0</v>
      </c>
      <c r="U360" s="119">
        <v>2</v>
      </c>
    </row>
    <row r="361" spans="1:21" s="176" customFormat="1" ht="18" customHeight="1" collapsed="1">
      <c r="B361" s="95" t="s">
        <v>24</v>
      </c>
      <c r="C361" s="127">
        <f>SUM(C362:C365)</f>
        <v>4</v>
      </c>
      <c r="D361" s="125">
        <f>SUM(D362:D365)</f>
        <v>4</v>
      </c>
      <c r="E361" s="128">
        <f>SUM(E362:E365)</f>
        <v>0</v>
      </c>
      <c r="F361" s="127">
        <f t="shared" ref="F361:K361" si="212">SUM(F362:F365)</f>
        <v>39</v>
      </c>
      <c r="G361" s="125">
        <f t="shared" si="212"/>
        <v>31</v>
      </c>
      <c r="H361" s="125">
        <f t="shared" si="212"/>
        <v>0</v>
      </c>
      <c r="I361" s="128">
        <f t="shared" si="212"/>
        <v>8</v>
      </c>
      <c r="J361" s="127">
        <f t="shared" si="212"/>
        <v>729</v>
      </c>
      <c r="K361" s="125">
        <f t="shared" si="212"/>
        <v>351</v>
      </c>
      <c r="L361" s="128">
        <f>SUM(L362:L365)</f>
        <v>378</v>
      </c>
      <c r="M361" s="127">
        <f t="shared" ref="M361:U361" si="213">SUM(M362:M365)</f>
        <v>60</v>
      </c>
      <c r="N361" s="125">
        <f t="shared" si="213"/>
        <v>20</v>
      </c>
      <c r="O361" s="125">
        <f t="shared" si="213"/>
        <v>40</v>
      </c>
      <c r="P361" s="125">
        <f t="shared" si="213"/>
        <v>11</v>
      </c>
      <c r="Q361" s="125">
        <f t="shared" si="213"/>
        <v>4</v>
      </c>
      <c r="R361" s="128">
        <f t="shared" si="213"/>
        <v>7</v>
      </c>
      <c r="S361" s="127">
        <f t="shared" si="213"/>
        <v>8</v>
      </c>
      <c r="T361" s="125">
        <f t="shared" si="213"/>
        <v>4</v>
      </c>
      <c r="U361" s="128">
        <f t="shared" si="213"/>
        <v>4</v>
      </c>
    </row>
    <row r="362" spans="1:21" s="176" customFormat="1" ht="15" hidden="1" customHeight="1" outlineLevel="1">
      <c r="B362" s="95" t="s">
        <v>58</v>
      </c>
      <c r="C362" s="94">
        <f>SUM(D362:E362)</f>
        <v>1</v>
      </c>
      <c r="D362" s="116">
        <v>1</v>
      </c>
      <c r="E362" s="119">
        <v>0</v>
      </c>
      <c r="F362" s="94">
        <f>SUM(G362:I362)</f>
        <v>15</v>
      </c>
      <c r="G362" s="116">
        <v>12</v>
      </c>
      <c r="H362" s="116">
        <v>0</v>
      </c>
      <c r="I362" s="119">
        <v>3</v>
      </c>
      <c r="J362" s="94">
        <f>IF(SUM(K362:L362)=0,"-",SUM(K362:L362))</f>
        <v>397</v>
      </c>
      <c r="K362" s="116">
        <v>181</v>
      </c>
      <c r="L362" s="119">
        <v>216</v>
      </c>
      <c r="M362" s="94">
        <f>IF(SUM(N362:O362)=0,"-",SUM(N362:O362))</f>
        <v>24</v>
      </c>
      <c r="N362" s="116">
        <v>7</v>
      </c>
      <c r="O362" s="116">
        <v>17</v>
      </c>
      <c r="P362" s="116">
        <f>IF(SUM(Q362:R362)=0,"-",SUM(Q362:R362))</f>
        <v>2</v>
      </c>
      <c r="Q362" s="116">
        <v>1</v>
      </c>
      <c r="R362" s="119">
        <v>1</v>
      </c>
      <c r="S362" s="94">
        <f>IF(SUM(T362:U362)=0,"-",SUM(T362:U362))</f>
        <v>3</v>
      </c>
      <c r="T362" s="116">
        <v>2</v>
      </c>
      <c r="U362" s="119">
        <v>1</v>
      </c>
    </row>
    <row r="363" spans="1:21" s="176" customFormat="1" ht="15" hidden="1" customHeight="1" outlineLevel="1">
      <c r="B363" s="95" t="s">
        <v>59</v>
      </c>
      <c r="C363" s="94">
        <f>SUM(D363:E363)</f>
        <v>1</v>
      </c>
      <c r="D363" s="116">
        <v>1</v>
      </c>
      <c r="E363" s="119">
        <v>0</v>
      </c>
      <c r="F363" s="94">
        <f>SUM(G363:I363)</f>
        <v>9</v>
      </c>
      <c r="G363" s="116">
        <v>7</v>
      </c>
      <c r="H363" s="116">
        <v>0</v>
      </c>
      <c r="I363" s="119">
        <v>2</v>
      </c>
      <c r="J363" s="94">
        <f>IF(SUM(K363:L363)=0,"-",SUM(K363:L363))</f>
        <v>151</v>
      </c>
      <c r="K363" s="116">
        <v>77</v>
      </c>
      <c r="L363" s="119">
        <v>74</v>
      </c>
      <c r="M363" s="94">
        <f>IF(SUM(N363:O363)=0,"-",SUM(N363:O363))</f>
        <v>13</v>
      </c>
      <c r="N363" s="116">
        <v>5</v>
      </c>
      <c r="O363" s="116">
        <v>8</v>
      </c>
      <c r="P363" s="116">
        <f>IF(SUM(Q363:R363)=0,"-",SUM(Q363:R363))</f>
        <v>4</v>
      </c>
      <c r="Q363" s="116">
        <v>2</v>
      </c>
      <c r="R363" s="119">
        <v>2</v>
      </c>
      <c r="S363" s="94">
        <f>IF(SUM(T363:U363)=0,"-",SUM(T363:U363))</f>
        <v>2</v>
      </c>
      <c r="T363" s="116">
        <v>1</v>
      </c>
      <c r="U363" s="119">
        <v>1</v>
      </c>
    </row>
    <row r="364" spans="1:21" s="176" customFormat="1" ht="15" hidden="1" customHeight="1" outlineLevel="1">
      <c r="B364" s="95" t="s">
        <v>60</v>
      </c>
      <c r="C364" s="94">
        <f>SUM(D364:E364)</f>
        <v>1</v>
      </c>
      <c r="D364" s="116">
        <v>1</v>
      </c>
      <c r="E364" s="119">
        <v>0</v>
      </c>
      <c r="F364" s="94">
        <f>SUM(G364:I364)</f>
        <v>8</v>
      </c>
      <c r="G364" s="116">
        <v>6</v>
      </c>
      <c r="H364" s="116">
        <v>0</v>
      </c>
      <c r="I364" s="119">
        <v>2</v>
      </c>
      <c r="J364" s="94">
        <f>IF(SUM(K364:L364)=0,"-",SUM(K364:L364))</f>
        <v>91</v>
      </c>
      <c r="K364" s="116">
        <v>46</v>
      </c>
      <c r="L364" s="119">
        <v>45</v>
      </c>
      <c r="M364" s="94">
        <f>IF(SUM(N364:O364)=0,"-",SUM(N364:O364))</f>
        <v>12</v>
      </c>
      <c r="N364" s="116">
        <v>4</v>
      </c>
      <c r="O364" s="116">
        <v>8</v>
      </c>
      <c r="P364" s="116">
        <f>IF(SUM(Q364:R364)=0,"-",SUM(Q364:R364))</f>
        <v>2</v>
      </c>
      <c r="Q364" s="116">
        <v>0</v>
      </c>
      <c r="R364" s="119">
        <v>2</v>
      </c>
      <c r="S364" s="94">
        <f>IF(SUM(T364:U364)=0,"-",SUM(T364:U364))</f>
        <v>1</v>
      </c>
      <c r="T364" s="116">
        <v>1</v>
      </c>
      <c r="U364" s="119">
        <v>0</v>
      </c>
    </row>
    <row r="365" spans="1:21" s="176" customFormat="1" ht="15" hidden="1" customHeight="1" outlineLevel="1">
      <c r="B365" s="123" t="s">
        <v>92</v>
      </c>
      <c r="C365" s="127">
        <f>SUM(D365:E365)</f>
        <v>1</v>
      </c>
      <c r="D365" s="125">
        <v>1</v>
      </c>
      <c r="E365" s="128">
        <v>0</v>
      </c>
      <c r="F365" s="127">
        <f>SUM(G365:I365)</f>
        <v>7</v>
      </c>
      <c r="G365" s="125">
        <v>6</v>
      </c>
      <c r="H365" s="125">
        <v>0</v>
      </c>
      <c r="I365" s="128">
        <v>1</v>
      </c>
      <c r="J365" s="127">
        <f>IF(SUM(K365:L365)=0,"-",SUM(K365:L365))</f>
        <v>90</v>
      </c>
      <c r="K365" s="125">
        <v>47</v>
      </c>
      <c r="L365" s="128">
        <v>43</v>
      </c>
      <c r="M365" s="127">
        <f>IF(SUM(N365:O365)=0,"-",SUM(N365:O365))</f>
        <v>11</v>
      </c>
      <c r="N365" s="125">
        <v>4</v>
      </c>
      <c r="O365" s="125">
        <v>7</v>
      </c>
      <c r="P365" s="125">
        <f>IF(SUM(Q365:R365)=0,"-",SUM(Q365:R365))</f>
        <v>3</v>
      </c>
      <c r="Q365" s="125">
        <v>1</v>
      </c>
      <c r="R365" s="128">
        <v>2</v>
      </c>
      <c r="S365" s="127">
        <f>IF(SUM(T365:U365)=0,"-",SUM(T365:U365))</f>
        <v>2</v>
      </c>
      <c r="T365" s="125">
        <v>0</v>
      </c>
      <c r="U365" s="128">
        <v>2</v>
      </c>
    </row>
    <row r="366" spans="1:21" s="176" customFormat="1" ht="15" customHeight="1" collapsed="1">
      <c r="B366" s="177" t="s">
        <v>100</v>
      </c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9"/>
    </row>
    <row r="367" spans="1:21" s="176" customFormat="1" ht="7.5" customHeight="1">
      <c r="U367" s="180"/>
    </row>
    <row r="368" spans="1:21" ht="22.5" customHeight="1">
      <c r="A368" s="137"/>
      <c r="B368" s="137" t="s">
        <v>101</v>
      </c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</row>
    <row r="369" spans="1:22" ht="18.75" customHeight="1">
      <c r="A369" s="138"/>
      <c r="B369" s="142"/>
      <c r="C369" s="486" t="s">
        <v>72</v>
      </c>
      <c r="D369" s="487"/>
      <c r="E369" s="488"/>
      <c r="F369" s="489" t="s">
        <v>73</v>
      </c>
      <c r="G369" s="487"/>
      <c r="H369" s="487"/>
      <c r="I369" s="486" t="s">
        <v>102</v>
      </c>
      <c r="J369" s="489"/>
      <c r="K369" s="489"/>
      <c r="L369" s="492"/>
      <c r="M369" s="491" t="s">
        <v>5</v>
      </c>
      <c r="N369" s="487"/>
      <c r="O369" s="487"/>
      <c r="P369" s="487"/>
      <c r="Q369" s="487"/>
      <c r="R369" s="488"/>
      <c r="S369" s="486" t="s">
        <v>6</v>
      </c>
      <c r="T369" s="489"/>
      <c r="U369" s="492"/>
      <c r="V369" s="168"/>
    </row>
    <row r="370" spans="1:22" ht="18.75" customHeight="1">
      <c r="A370" s="138"/>
      <c r="B370" s="143" t="s">
        <v>75</v>
      </c>
      <c r="C370" s="490" t="s">
        <v>9</v>
      </c>
      <c r="D370" s="484" t="s">
        <v>76</v>
      </c>
      <c r="E370" s="481" t="s">
        <v>77</v>
      </c>
      <c r="F370" s="483" t="s">
        <v>9</v>
      </c>
      <c r="G370" s="484" t="s">
        <v>78</v>
      </c>
      <c r="H370" s="493" t="s">
        <v>103</v>
      </c>
      <c r="I370" s="512" t="s">
        <v>9</v>
      </c>
      <c r="J370" s="483"/>
      <c r="K370" s="181" t="s">
        <v>15</v>
      </c>
      <c r="L370" s="182" t="s">
        <v>16</v>
      </c>
      <c r="M370" s="507" t="s">
        <v>12</v>
      </c>
      <c r="N370" s="496"/>
      <c r="O370" s="513"/>
      <c r="P370" s="495" t="s">
        <v>104</v>
      </c>
      <c r="Q370" s="496"/>
      <c r="R370" s="497"/>
      <c r="S370" s="498" t="s">
        <v>81</v>
      </c>
      <c r="T370" s="514"/>
      <c r="U370" s="515"/>
      <c r="V370" s="168"/>
    </row>
    <row r="371" spans="1:22" ht="18.75" customHeight="1">
      <c r="A371" s="138"/>
      <c r="B371" s="144"/>
      <c r="C371" s="490"/>
      <c r="D371" s="485"/>
      <c r="E371" s="482"/>
      <c r="F371" s="483"/>
      <c r="G371" s="485"/>
      <c r="H371" s="494"/>
      <c r="I371" s="191"/>
      <c r="J371" s="183"/>
      <c r="K371" s="184"/>
      <c r="L371" s="185"/>
      <c r="M371" s="145" t="s">
        <v>9</v>
      </c>
      <c r="N371" s="148" t="s">
        <v>15</v>
      </c>
      <c r="O371" s="186" t="s">
        <v>16</v>
      </c>
      <c r="P371" s="147" t="s">
        <v>9</v>
      </c>
      <c r="Q371" s="148" t="s">
        <v>15</v>
      </c>
      <c r="R371" s="149" t="s">
        <v>16</v>
      </c>
      <c r="S371" s="145" t="s">
        <v>9</v>
      </c>
      <c r="T371" s="186" t="s">
        <v>15</v>
      </c>
      <c r="U371" s="149" t="s">
        <v>16</v>
      </c>
      <c r="V371" s="168"/>
    </row>
    <row r="372" spans="1:22" ht="12.95" hidden="1" customHeight="1">
      <c r="A372" s="151"/>
      <c r="B372" s="187" t="s">
        <v>18</v>
      </c>
      <c r="C372" s="152">
        <f>SUM(C373:C376)</f>
        <v>5</v>
      </c>
      <c r="D372" s="153">
        <f>SUM(D373:D376)</f>
        <v>4</v>
      </c>
      <c r="E372" s="154" t="s">
        <v>20</v>
      </c>
      <c r="F372" s="152">
        <f>SUM(F373:F376)</f>
        <v>93</v>
      </c>
      <c r="G372" s="153">
        <f>SUM(G373:G376)</f>
        <v>88</v>
      </c>
      <c r="H372" s="154">
        <f>SUM(H373:H376)</f>
        <v>5</v>
      </c>
      <c r="I372" s="516">
        <f>SUM(I373:I376)</f>
        <v>3027</v>
      </c>
      <c r="J372" s="517"/>
      <c r="K372" s="153">
        <f t="shared" ref="K372:U372" si="214">SUM(K373:K376)</f>
        <v>1527</v>
      </c>
      <c r="L372" s="154">
        <f t="shared" si="214"/>
        <v>1500</v>
      </c>
      <c r="M372" s="152">
        <f t="shared" si="214"/>
        <v>189</v>
      </c>
      <c r="N372" s="153">
        <f t="shared" si="214"/>
        <v>106</v>
      </c>
      <c r="O372" s="153">
        <f t="shared" si="214"/>
        <v>83</v>
      </c>
      <c r="P372" s="153">
        <f t="shared" si="214"/>
        <v>4</v>
      </c>
      <c r="Q372" s="153">
        <f t="shared" si="214"/>
        <v>1</v>
      </c>
      <c r="R372" s="154">
        <f t="shared" si="214"/>
        <v>3</v>
      </c>
      <c r="S372" s="152">
        <f t="shared" si="214"/>
        <v>24</v>
      </c>
      <c r="T372" s="153">
        <f t="shared" si="214"/>
        <v>2</v>
      </c>
      <c r="U372" s="154">
        <f t="shared" si="214"/>
        <v>22</v>
      </c>
      <c r="V372" s="168"/>
    </row>
    <row r="373" spans="1:22" ht="15" hidden="1" customHeight="1">
      <c r="A373" s="138"/>
      <c r="B373" s="120" t="s">
        <v>19</v>
      </c>
      <c r="C373" s="211">
        <v>1</v>
      </c>
      <c r="D373" s="188">
        <v>1</v>
      </c>
      <c r="E373" s="189" t="s">
        <v>20</v>
      </c>
      <c r="F373" s="211">
        <v>23</v>
      </c>
      <c r="G373" s="188">
        <v>22</v>
      </c>
      <c r="H373" s="189">
        <v>1</v>
      </c>
      <c r="I373" s="510">
        <v>785</v>
      </c>
      <c r="J373" s="511"/>
      <c r="K373" s="188">
        <v>400</v>
      </c>
      <c r="L373" s="189">
        <v>385</v>
      </c>
      <c r="M373" s="211">
        <v>45</v>
      </c>
      <c r="N373" s="188">
        <v>28</v>
      </c>
      <c r="O373" s="188">
        <v>17</v>
      </c>
      <c r="P373" s="188" t="s">
        <v>22</v>
      </c>
      <c r="Q373" s="188" t="s">
        <v>22</v>
      </c>
      <c r="R373" s="189" t="s">
        <v>22</v>
      </c>
      <c r="S373" s="211">
        <v>7</v>
      </c>
      <c r="T373" s="188">
        <v>1</v>
      </c>
      <c r="U373" s="189">
        <v>6</v>
      </c>
      <c r="V373" s="168"/>
    </row>
    <row r="374" spans="1:22" ht="15" hidden="1" customHeight="1">
      <c r="A374" s="138"/>
      <c r="B374" s="120" t="s">
        <v>21</v>
      </c>
      <c r="C374" s="211">
        <v>2</v>
      </c>
      <c r="D374" s="188">
        <v>1</v>
      </c>
      <c r="E374" s="189">
        <v>1</v>
      </c>
      <c r="F374" s="211">
        <v>34</v>
      </c>
      <c r="G374" s="188">
        <v>32</v>
      </c>
      <c r="H374" s="189">
        <v>2</v>
      </c>
      <c r="I374" s="510">
        <v>1072</v>
      </c>
      <c r="J374" s="511"/>
      <c r="K374" s="188">
        <v>547</v>
      </c>
      <c r="L374" s="189">
        <v>525</v>
      </c>
      <c r="M374" s="211">
        <v>69</v>
      </c>
      <c r="N374" s="188">
        <v>36</v>
      </c>
      <c r="O374" s="188">
        <v>33</v>
      </c>
      <c r="P374" s="188">
        <v>2</v>
      </c>
      <c r="Q374" s="188" t="s">
        <v>20</v>
      </c>
      <c r="R374" s="189">
        <v>2</v>
      </c>
      <c r="S374" s="211">
        <v>7</v>
      </c>
      <c r="T374" s="188">
        <v>1</v>
      </c>
      <c r="U374" s="189">
        <v>6</v>
      </c>
      <c r="V374" s="168"/>
    </row>
    <row r="375" spans="1:22" ht="15" hidden="1" customHeight="1">
      <c r="A375" s="138"/>
      <c r="B375" s="120" t="s">
        <v>23</v>
      </c>
      <c r="C375" s="211">
        <v>1</v>
      </c>
      <c r="D375" s="188">
        <v>1</v>
      </c>
      <c r="E375" s="189" t="s">
        <v>20</v>
      </c>
      <c r="F375" s="211">
        <v>22</v>
      </c>
      <c r="G375" s="188">
        <v>21</v>
      </c>
      <c r="H375" s="189">
        <v>1</v>
      </c>
      <c r="I375" s="510">
        <v>745</v>
      </c>
      <c r="J375" s="511"/>
      <c r="K375" s="188">
        <v>370</v>
      </c>
      <c r="L375" s="189">
        <v>375</v>
      </c>
      <c r="M375" s="211">
        <v>43</v>
      </c>
      <c r="N375" s="188">
        <v>26</v>
      </c>
      <c r="O375" s="188">
        <v>17</v>
      </c>
      <c r="P375" s="188">
        <v>1</v>
      </c>
      <c r="Q375" s="188" t="s">
        <v>22</v>
      </c>
      <c r="R375" s="189">
        <v>1</v>
      </c>
      <c r="S375" s="211">
        <v>7</v>
      </c>
      <c r="T375" s="188" t="s">
        <v>20</v>
      </c>
      <c r="U375" s="189">
        <v>7</v>
      </c>
      <c r="V375" s="168"/>
    </row>
    <row r="376" spans="1:22" ht="15" hidden="1" customHeight="1">
      <c r="A376" s="138"/>
      <c r="B376" s="124" t="s">
        <v>24</v>
      </c>
      <c r="C376" s="212">
        <v>1</v>
      </c>
      <c r="D376" s="190">
        <v>1</v>
      </c>
      <c r="E376" s="20" t="s">
        <v>20</v>
      </c>
      <c r="F376" s="212">
        <v>14</v>
      </c>
      <c r="G376" s="190">
        <v>13</v>
      </c>
      <c r="H376" s="20">
        <v>1</v>
      </c>
      <c r="I376" s="510">
        <v>425</v>
      </c>
      <c r="J376" s="511"/>
      <c r="K376" s="190">
        <v>210</v>
      </c>
      <c r="L376" s="20">
        <v>215</v>
      </c>
      <c r="M376" s="212">
        <v>32</v>
      </c>
      <c r="N376" s="190">
        <v>16</v>
      </c>
      <c r="O376" s="190">
        <v>16</v>
      </c>
      <c r="P376" s="190">
        <v>1</v>
      </c>
      <c r="Q376" s="190">
        <v>1</v>
      </c>
      <c r="R376" s="20" t="s">
        <v>22</v>
      </c>
      <c r="S376" s="212">
        <v>3</v>
      </c>
      <c r="T376" s="190" t="s">
        <v>22</v>
      </c>
      <c r="U376" s="20">
        <v>3</v>
      </c>
      <c r="V376" s="168"/>
    </row>
    <row r="377" spans="1:22" ht="12.95" hidden="1" customHeight="1">
      <c r="A377" s="159"/>
      <c r="B377" s="108" t="s">
        <v>25</v>
      </c>
      <c r="C377" s="152">
        <f>SUM(C378:C381)</f>
        <v>5</v>
      </c>
      <c r="D377" s="153">
        <f>SUM(D378:D381)</f>
        <v>4</v>
      </c>
      <c r="E377" s="154" t="s">
        <v>20</v>
      </c>
      <c r="F377" s="152">
        <f>SUM(F378:F381)</f>
        <v>92</v>
      </c>
      <c r="G377" s="153">
        <f>SUM(G378:G381)</f>
        <v>87</v>
      </c>
      <c r="H377" s="154">
        <f>SUM(H378:H381)</f>
        <v>5</v>
      </c>
      <c r="I377" s="518">
        <f>SUM(I378:I381)</f>
        <v>2959</v>
      </c>
      <c r="J377" s="519"/>
      <c r="K377" s="153">
        <f t="shared" ref="K377:U377" si="215">SUM(K378:K381)</f>
        <v>1537</v>
      </c>
      <c r="L377" s="154">
        <f t="shared" si="215"/>
        <v>1422</v>
      </c>
      <c r="M377" s="152">
        <f t="shared" si="215"/>
        <v>186</v>
      </c>
      <c r="N377" s="153">
        <f t="shared" si="215"/>
        <v>107</v>
      </c>
      <c r="O377" s="153">
        <f t="shared" si="215"/>
        <v>79</v>
      </c>
      <c r="P377" s="153">
        <f t="shared" si="215"/>
        <v>3</v>
      </c>
      <c r="Q377" s="153">
        <f t="shared" si="215"/>
        <v>0</v>
      </c>
      <c r="R377" s="154">
        <f t="shared" si="215"/>
        <v>3</v>
      </c>
      <c r="S377" s="152">
        <f t="shared" si="215"/>
        <v>20</v>
      </c>
      <c r="T377" s="153">
        <f t="shared" si="215"/>
        <v>1</v>
      </c>
      <c r="U377" s="154">
        <f t="shared" si="215"/>
        <v>19</v>
      </c>
      <c r="V377" s="168"/>
    </row>
    <row r="378" spans="1:22" ht="15" hidden="1" customHeight="1">
      <c r="A378" s="138"/>
      <c r="B378" s="95" t="s">
        <v>19</v>
      </c>
      <c r="C378" s="211">
        <f t="shared" ref="C378:C386" si="216">SUM(D378:E378)</f>
        <v>1</v>
      </c>
      <c r="D378" s="188">
        <v>1</v>
      </c>
      <c r="E378" s="189" t="s">
        <v>20</v>
      </c>
      <c r="F378" s="211">
        <f>SUM(G378:H378)</f>
        <v>21</v>
      </c>
      <c r="G378" s="188">
        <v>20</v>
      </c>
      <c r="H378" s="189">
        <v>1</v>
      </c>
      <c r="I378" s="510">
        <f>SUM(K378:L378)</f>
        <v>721</v>
      </c>
      <c r="J378" s="511"/>
      <c r="K378" s="188">
        <v>376</v>
      </c>
      <c r="L378" s="189">
        <v>345</v>
      </c>
      <c r="M378" s="211">
        <f>SUM(N378:O378)</f>
        <v>42</v>
      </c>
      <c r="N378" s="188">
        <v>26</v>
      </c>
      <c r="O378" s="188">
        <v>16</v>
      </c>
      <c r="P378" s="188" t="s">
        <v>22</v>
      </c>
      <c r="Q378" s="188" t="s">
        <v>22</v>
      </c>
      <c r="R378" s="189" t="s">
        <v>22</v>
      </c>
      <c r="S378" s="211">
        <f>SUM(T378:U378)</f>
        <v>5</v>
      </c>
      <c r="T378" s="188" t="s">
        <v>20</v>
      </c>
      <c r="U378" s="189">
        <v>5</v>
      </c>
      <c r="V378" s="168"/>
    </row>
    <row r="379" spans="1:22" ht="15" hidden="1" customHeight="1">
      <c r="A379" s="138"/>
      <c r="B379" s="95" t="s">
        <v>21</v>
      </c>
      <c r="C379" s="211">
        <f t="shared" si="216"/>
        <v>2</v>
      </c>
      <c r="D379" s="188">
        <v>1</v>
      </c>
      <c r="E379" s="189">
        <v>1</v>
      </c>
      <c r="F379" s="211">
        <f>SUM(G379:H379)</f>
        <v>34</v>
      </c>
      <c r="G379" s="188">
        <v>32</v>
      </c>
      <c r="H379" s="189">
        <v>2</v>
      </c>
      <c r="I379" s="510">
        <f>SUM(K379:L379)</f>
        <v>1059</v>
      </c>
      <c r="J379" s="511"/>
      <c r="K379" s="188">
        <v>559</v>
      </c>
      <c r="L379" s="189">
        <v>500</v>
      </c>
      <c r="M379" s="211">
        <f>SUM(N379:O379)</f>
        <v>68</v>
      </c>
      <c r="N379" s="188">
        <v>37</v>
      </c>
      <c r="O379" s="188">
        <v>31</v>
      </c>
      <c r="P379" s="188">
        <f>SUM(Q379:R379)</f>
        <v>3</v>
      </c>
      <c r="Q379" s="188" t="s">
        <v>20</v>
      </c>
      <c r="R379" s="189">
        <v>3</v>
      </c>
      <c r="S379" s="211">
        <f>SUM(T379:U379)</f>
        <v>6</v>
      </c>
      <c r="T379" s="188">
        <v>1</v>
      </c>
      <c r="U379" s="189">
        <v>5</v>
      </c>
      <c r="V379" s="168"/>
    </row>
    <row r="380" spans="1:22" ht="15" hidden="1" customHeight="1">
      <c r="A380" s="138"/>
      <c r="B380" s="95" t="s">
        <v>23</v>
      </c>
      <c r="C380" s="211">
        <f t="shared" si="216"/>
        <v>1</v>
      </c>
      <c r="D380" s="188">
        <v>1</v>
      </c>
      <c r="E380" s="189" t="s">
        <v>20</v>
      </c>
      <c r="F380" s="211">
        <f>SUM(G380:H380)</f>
        <v>23</v>
      </c>
      <c r="G380" s="188">
        <v>22</v>
      </c>
      <c r="H380" s="189">
        <v>1</v>
      </c>
      <c r="I380" s="510">
        <f>SUM(K380:L380)</f>
        <v>763</v>
      </c>
      <c r="J380" s="511"/>
      <c r="K380" s="188">
        <v>385</v>
      </c>
      <c r="L380" s="189">
        <v>378</v>
      </c>
      <c r="M380" s="211">
        <f>SUM(N380:O380)</f>
        <v>44</v>
      </c>
      <c r="N380" s="188">
        <v>26</v>
      </c>
      <c r="O380" s="188">
        <v>18</v>
      </c>
      <c r="P380" s="188" t="s">
        <v>20</v>
      </c>
      <c r="Q380" s="188" t="s">
        <v>22</v>
      </c>
      <c r="R380" s="189" t="s">
        <v>20</v>
      </c>
      <c r="S380" s="211">
        <f>SUM(T380:U380)</f>
        <v>6</v>
      </c>
      <c r="T380" s="188" t="s">
        <v>20</v>
      </c>
      <c r="U380" s="189">
        <v>6</v>
      </c>
      <c r="V380" s="168"/>
    </row>
    <row r="381" spans="1:22" ht="15" hidden="1" customHeight="1">
      <c r="A381" s="138"/>
      <c r="B381" s="123" t="s">
        <v>24</v>
      </c>
      <c r="C381" s="212">
        <f t="shared" si="216"/>
        <v>1</v>
      </c>
      <c r="D381" s="190">
        <v>1</v>
      </c>
      <c r="E381" s="20" t="s">
        <v>20</v>
      </c>
      <c r="F381" s="212">
        <f>SUM(G381:H381)</f>
        <v>14</v>
      </c>
      <c r="G381" s="190">
        <v>13</v>
      </c>
      <c r="H381" s="20">
        <v>1</v>
      </c>
      <c r="I381" s="520">
        <f>SUM(K381:L381)</f>
        <v>416</v>
      </c>
      <c r="J381" s="521"/>
      <c r="K381" s="190">
        <v>217</v>
      </c>
      <c r="L381" s="20">
        <v>199</v>
      </c>
      <c r="M381" s="212">
        <f>SUM(N381:O381)</f>
        <v>32</v>
      </c>
      <c r="N381" s="190">
        <v>18</v>
      </c>
      <c r="O381" s="190">
        <v>14</v>
      </c>
      <c r="P381" s="190" t="s">
        <v>20</v>
      </c>
      <c r="Q381" s="190" t="s">
        <v>22</v>
      </c>
      <c r="R381" s="20" t="s">
        <v>22</v>
      </c>
      <c r="S381" s="212">
        <f>SUM(T381:U381)</f>
        <v>3</v>
      </c>
      <c r="T381" s="190" t="s">
        <v>22</v>
      </c>
      <c r="U381" s="20">
        <v>3</v>
      </c>
      <c r="V381" s="168"/>
    </row>
    <row r="382" spans="1:22" ht="12.95" hidden="1" customHeight="1">
      <c r="A382" s="159"/>
      <c r="B382" s="174" t="s">
        <v>26</v>
      </c>
      <c r="C382" s="192">
        <f t="shared" si="216"/>
        <v>6</v>
      </c>
      <c r="D382" s="193">
        <f t="shared" ref="D382:I382" si="217">SUM(D383:D386)</f>
        <v>5</v>
      </c>
      <c r="E382" s="194">
        <f t="shared" si="217"/>
        <v>1</v>
      </c>
      <c r="F382" s="192">
        <f t="shared" si="217"/>
        <v>102</v>
      </c>
      <c r="G382" s="193">
        <f t="shared" si="217"/>
        <v>95</v>
      </c>
      <c r="H382" s="194">
        <f t="shared" si="217"/>
        <v>7</v>
      </c>
      <c r="I382" s="524">
        <f t="shared" si="217"/>
        <v>2980</v>
      </c>
      <c r="J382" s="525"/>
      <c r="K382" s="162">
        <f t="shared" ref="K382:U382" si="218">SUM(K383:K386)</f>
        <v>1538</v>
      </c>
      <c r="L382" s="163">
        <f t="shared" si="218"/>
        <v>1442</v>
      </c>
      <c r="M382" s="192">
        <f t="shared" si="218"/>
        <v>205</v>
      </c>
      <c r="N382" s="193">
        <f t="shared" si="218"/>
        <v>117</v>
      </c>
      <c r="O382" s="193">
        <f t="shared" si="218"/>
        <v>88</v>
      </c>
      <c r="P382" s="193">
        <f t="shared" si="218"/>
        <v>6</v>
      </c>
      <c r="Q382" s="193">
        <f t="shared" si="218"/>
        <v>1</v>
      </c>
      <c r="R382" s="194">
        <f t="shared" si="218"/>
        <v>5</v>
      </c>
      <c r="S382" s="192">
        <f t="shared" si="218"/>
        <v>21</v>
      </c>
      <c r="T382" s="193">
        <f t="shared" si="218"/>
        <v>1</v>
      </c>
      <c r="U382" s="194">
        <f t="shared" si="218"/>
        <v>20</v>
      </c>
      <c r="V382" s="168"/>
    </row>
    <row r="383" spans="1:22" ht="15" hidden="1" customHeight="1">
      <c r="A383" s="195"/>
      <c r="B383" s="118" t="s">
        <v>19</v>
      </c>
      <c r="C383" s="211">
        <f t="shared" si="216"/>
        <v>1</v>
      </c>
      <c r="D383" s="188">
        <v>1</v>
      </c>
      <c r="E383" s="189" t="s">
        <v>20</v>
      </c>
      <c r="F383" s="211">
        <f>SUM(G383:H383)</f>
        <v>22</v>
      </c>
      <c r="G383" s="188">
        <v>21</v>
      </c>
      <c r="H383" s="189">
        <v>1</v>
      </c>
      <c r="I383" s="510">
        <f>SUM(K383:L383)</f>
        <v>682</v>
      </c>
      <c r="J383" s="511"/>
      <c r="K383" s="157">
        <v>359</v>
      </c>
      <c r="L383" s="119">
        <v>323</v>
      </c>
      <c r="M383" s="211">
        <f>SUM(N383:O383)</f>
        <v>43</v>
      </c>
      <c r="N383" s="188">
        <v>27</v>
      </c>
      <c r="O383" s="188">
        <v>16</v>
      </c>
      <c r="P383" s="188">
        <f>SUM(Q383:R383)</f>
        <v>1</v>
      </c>
      <c r="Q383" s="188">
        <v>1</v>
      </c>
      <c r="R383" s="189" t="s">
        <v>22</v>
      </c>
      <c r="S383" s="211">
        <f>SUM(T383:U383)</f>
        <v>5</v>
      </c>
      <c r="T383" s="188" t="s">
        <v>20</v>
      </c>
      <c r="U383" s="189">
        <v>5</v>
      </c>
      <c r="V383" s="168"/>
    </row>
    <row r="384" spans="1:22" ht="15" hidden="1" customHeight="1">
      <c r="A384" s="195"/>
      <c r="B384" s="118" t="s">
        <v>21</v>
      </c>
      <c r="C384" s="211">
        <f t="shared" si="216"/>
        <v>3</v>
      </c>
      <c r="D384" s="188">
        <v>2</v>
      </c>
      <c r="E384" s="189">
        <v>1</v>
      </c>
      <c r="F384" s="211">
        <f>SUM(G384:H384)</f>
        <v>39</v>
      </c>
      <c r="G384" s="188">
        <v>36</v>
      </c>
      <c r="H384" s="189">
        <v>3</v>
      </c>
      <c r="I384" s="510">
        <f>SUM(K384:L384)</f>
        <v>1062</v>
      </c>
      <c r="J384" s="511"/>
      <c r="K384" s="157">
        <v>556</v>
      </c>
      <c r="L384" s="119">
        <v>506</v>
      </c>
      <c r="M384" s="211">
        <f>SUM(N384:O384)</f>
        <v>80</v>
      </c>
      <c r="N384" s="188">
        <v>44</v>
      </c>
      <c r="O384" s="188">
        <v>36</v>
      </c>
      <c r="P384" s="188">
        <f>SUM(Q384:R384)</f>
        <v>4</v>
      </c>
      <c r="Q384" s="188" t="s">
        <v>20</v>
      </c>
      <c r="R384" s="189">
        <v>4</v>
      </c>
      <c r="S384" s="211">
        <f>SUM(T384:U384)</f>
        <v>7</v>
      </c>
      <c r="T384" s="188">
        <v>1</v>
      </c>
      <c r="U384" s="189">
        <v>6</v>
      </c>
      <c r="V384" s="168"/>
    </row>
    <row r="385" spans="1:22" ht="15" hidden="1" customHeight="1">
      <c r="A385" s="195"/>
      <c r="B385" s="118" t="s">
        <v>23</v>
      </c>
      <c r="C385" s="211">
        <f t="shared" si="216"/>
        <v>1</v>
      </c>
      <c r="D385" s="188">
        <v>1</v>
      </c>
      <c r="E385" s="189" t="s">
        <v>20</v>
      </c>
      <c r="F385" s="211">
        <f>SUM(G385:H385)</f>
        <v>26</v>
      </c>
      <c r="G385" s="188">
        <v>24</v>
      </c>
      <c r="H385" s="189">
        <v>2</v>
      </c>
      <c r="I385" s="510">
        <f>SUM(K385:L385)</f>
        <v>795</v>
      </c>
      <c r="J385" s="511"/>
      <c r="K385" s="157">
        <v>391</v>
      </c>
      <c r="L385" s="119">
        <v>404</v>
      </c>
      <c r="M385" s="211">
        <f>SUM(N385:O385)</f>
        <v>50</v>
      </c>
      <c r="N385" s="188">
        <v>27</v>
      </c>
      <c r="O385" s="188">
        <v>23</v>
      </c>
      <c r="P385" s="188" t="s">
        <v>20</v>
      </c>
      <c r="Q385" s="188" t="s">
        <v>22</v>
      </c>
      <c r="R385" s="189" t="s">
        <v>20</v>
      </c>
      <c r="S385" s="211">
        <f>SUM(T385:U385)</f>
        <v>6</v>
      </c>
      <c r="T385" s="188" t="s">
        <v>20</v>
      </c>
      <c r="U385" s="189">
        <v>6</v>
      </c>
      <c r="V385" s="168"/>
    </row>
    <row r="386" spans="1:22" ht="15" hidden="1" customHeight="1">
      <c r="A386" s="195"/>
      <c r="B386" s="129" t="s">
        <v>24</v>
      </c>
      <c r="C386" s="212">
        <f t="shared" si="216"/>
        <v>1</v>
      </c>
      <c r="D386" s="190">
        <v>1</v>
      </c>
      <c r="E386" s="20" t="s">
        <v>20</v>
      </c>
      <c r="F386" s="212">
        <f>SUM(G386:H386)</f>
        <v>15</v>
      </c>
      <c r="G386" s="190">
        <v>14</v>
      </c>
      <c r="H386" s="20">
        <v>1</v>
      </c>
      <c r="I386" s="520">
        <f>SUM(K386:L386)</f>
        <v>441</v>
      </c>
      <c r="J386" s="521"/>
      <c r="K386" s="158">
        <v>232</v>
      </c>
      <c r="L386" s="128">
        <v>209</v>
      </c>
      <c r="M386" s="212">
        <f>SUM(N386:O386)</f>
        <v>32</v>
      </c>
      <c r="N386" s="190">
        <v>19</v>
      </c>
      <c r="O386" s="190">
        <v>13</v>
      </c>
      <c r="P386" s="190">
        <f>SUM(Q386:R386)</f>
        <v>1</v>
      </c>
      <c r="Q386" s="190" t="s">
        <v>22</v>
      </c>
      <c r="R386" s="20">
        <v>1</v>
      </c>
      <c r="S386" s="212">
        <f>SUM(T386:U386)</f>
        <v>3</v>
      </c>
      <c r="T386" s="190" t="s">
        <v>22</v>
      </c>
      <c r="U386" s="20">
        <v>3</v>
      </c>
      <c r="V386" s="168"/>
    </row>
    <row r="387" spans="1:22" s="156" customFormat="1" ht="12.95" hidden="1" customHeight="1">
      <c r="A387" s="159"/>
      <c r="B387" s="160" t="s">
        <v>82</v>
      </c>
      <c r="C387" s="196">
        <v>6</v>
      </c>
      <c r="D387" s="162">
        <v>5</v>
      </c>
      <c r="E387" s="162">
        <v>1</v>
      </c>
      <c r="F387" s="196">
        <v>108</v>
      </c>
      <c r="G387" s="162">
        <v>101</v>
      </c>
      <c r="H387" s="163">
        <v>7</v>
      </c>
      <c r="I387" s="522">
        <v>3098</v>
      </c>
      <c r="J387" s="523"/>
      <c r="K387" s="162">
        <v>1607</v>
      </c>
      <c r="L387" s="163">
        <v>1491</v>
      </c>
      <c r="M387" s="196">
        <v>206</v>
      </c>
      <c r="N387" s="162">
        <v>113</v>
      </c>
      <c r="O387" s="162">
        <v>93</v>
      </c>
      <c r="P387" s="162">
        <v>6</v>
      </c>
      <c r="Q387" s="162" t="s">
        <v>22</v>
      </c>
      <c r="R387" s="163">
        <v>6</v>
      </c>
      <c r="S387" s="196">
        <v>21</v>
      </c>
      <c r="T387" s="162">
        <v>1</v>
      </c>
      <c r="U387" s="163">
        <v>20</v>
      </c>
      <c r="V387" s="151"/>
    </row>
    <row r="388" spans="1:22" s="156" customFormat="1" ht="12.95" hidden="1" customHeight="1">
      <c r="A388" s="159"/>
      <c r="B388" s="160" t="s">
        <v>83</v>
      </c>
      <c r="C388" s="196">
        <v>6</v>
      </c>
      <c r="D388" s="162">
        <v>5</v>
      </c>
      <c r="E388" s="162">
        <v>1</v>
      </c>
      <c r="F388" s="196">
        <v>110</v>
      </c>
      <c r="G388" s="162">
        <v>103</v>
      </c>
      <c r="H388" s="163">
        <v>7</v>
      </c>
      <c r="I388" s="522">
        <v>3114</v>
      </c>
      <c r="J388" s="523"/>
      <c r="K388" s="162">
        <v>1592</v>
      </c>
      <c r="L388" s="163">
        <v>1522</v>
      </c>
      <c r="M388" s="196">
        <v>206</v>
      </c>
      <c r="N388" s="162">
        <v>115</v>
      </c>
      <c r="O388" s="162">
        <v>91</v>
      </c>
      <c r="P388" s="162">
        <v>5</v>
      </c>
      <c r="Q388" s="162" t="s">
        <v>22</v>
      </c>
      <c r="R388" s="163">
        <v>5</v>
      </c>
      <c r="S388" s="196">
        <v>18</v>
      </c>
      <c r="T388" s="162" t="s">
        <v>22</v>
      </c>
      <c r="U388" s="163">
        <v>18</v>
      </c>
      <c r="V388" s="151"/>
    </row>
    <row r="389" spans="1:22" ht="12.95" hidden="1" customHeight="1">
      <c r="B389" s="187" t="s">
        <v>84</v>
      </c>
      <c r="C389" s="152">
        <f t="shared" ref="C389:H389" si="219">C390+C392+C396+C398</f>
        <v>6</v>
      </c>
      <c r="D389" s="153">
        <f t="shared" si="219"/>
        <v>5</v>
      </c>
      <c r="E389" s="153">
        <f t="shared" si="219"/>
        <v>1</v>
      </c>
      <c r="F389" s="152">
        <f t="shared" si="219"/>
        <v>113</v>
      </c>
      <c r="G389" s="153">
        <f t="shared" si="219"/>
        <v>106</v>
      </c>
      <c r="H389" s="154">
        <f t="shared" si="219"/>
        <v>7</v>
      </c>
      <c r="I389" s="155"/>
      <c r="J389" s="155">
        <f t="shared" ref="J389:U389" si="220">J390+J392+J396+J398</f>
        <v>3166</v>
      </c>
      <c r="K389" s="153">
        <f t="shared" si="220"/>
        <v>1648</v>
      </c>
      <c r="L389" s="153">
        <f t="shared" si="220"/>
        <v>1518</v>
      </c>
      <c r="M389" s="152">
        <f t="shared" si="220"/>
        <v>205</v>
      </c>
      <c r="N389" s="153">
        <f t="shared" si="220"/>
        <v>115</v>
      </c>
      <c r="O389" s="153">
        <f t="shared" si="220"/>
        <v>90</v>
      </c>
      <c r="P389" s="153">
        <f t="shared" si="220"/>
        <v>7</v>
      </c>
      <c r="Q389" s="153">
        <f t="shared" si="220"/>
        <v>2</v>
      </c>
      <c r="R389" s="154">
        <f t="shared" si="220"/>
        <v>5</v>
      </c>
      <c r="S389" s="152">
        <f t="shared" si="220"/>
        <v>16</v>
      </c>
      <c r="T389" s="153">
        <f t="shared" si="220"/>
        <v>0</v>
      </c>
      <c r="U389" s="154">
        <f t="shared" si="220"/>
        <v>16</v>
      </c>
      <c r="V389" s="168"/>
    </row>
    <row r="390" spans="1:22" s="170" customFormat="1" ht="15" hidden="1" customHeight="1">
      <c r="B390" s="95" t="s">
        <v>19</v>
      </c>
      <c r="C390" s="120">
        <f>IF(SUM(D390:E390)=0,"-",SUM(D390:E390))</f>
        <v>1</v>
      </c>
      <c r="D390" s="116">
        <f>SUM(D391:D391)</f>
        <v>1</v>
      </c>
      <c r="E390" s="117">
        <f>SUM(E391:E391)</f>
        <v>0</v>
      </c>
      <c r="F390" s="120">
        <f>SUM(G390:H390)</f>
        <v>26</v>
      </c>
      <c r="G390" s="157">
        <f>SUM(G391:G391)</f>
        <v>25</v>
      </c>
      <c r="H390" s="119">
        <f>SUM(H391:H391)</f>
        <v>1</v>
      </c>
      <c r="I390" s="120"/>
      <c r="J390" s="118">
        <f>IF(SUM(K390:L390)=0,"-",SUM(K390:L390))</f>
        <v>753</v>
      </c>
      <c r="K390" s="116">
        <f>SUM(K391:K391)</f>
        <v>384</v>
      </c>
      <c r="L390" s="157">
        <f>SUM(L391:L391)</f>
        <v>369</v>
      </c>
      <c r="M390" s="94">
        <f>IF(SUM(N390:O390)=0,"-",SUM(N390:O390))</f>
        <v>47</v>
      </c>
      <c r="N390" s="116">
        <f t="shared" ref="N390:U390" si="221">SUM(N391:N391)</f>
        <v>28</v>
      </c>
      <c r="O390" s="117">
        <f t="shared" si="221"/>
        <v>19</v>
      </c>
      <c r="P390" s="118">
        <f t="shared" si="221"/>
        <v>1</v>
      </c>
      <c r="Q390" s="116">
        <f t="shared" si="221"/>
        <v>1</v>
      </c>
      <c r="R390" s="117">
        <f t="shared" si="221"/>
        <v>0</v>
      </c>
      <c r="S390" s="120">
        <f t="shared" si="221"/>
        <v>4</v>
      </c>
      <c r="T390" s="116">
        <f t="shared" si="221"/>
        <v>0</v>
      </c>
      <c r="U390" s="119">
        <f t="shared" si="221"/>
        <v>4</v>
      </c>
      <c r="V390" s="171"/>
    </row>
    <row r="391" spans="1:22" s="170" customFormat="1" ht="15" hidden="1" customHeight="1">
      <c r="B391" s="95" t="s">
        <v>105</v>
      </c>
      <c r="C391" s="120">
        <f>IF(SUM(D391:E391)=0,"-",SUM(D391:E391))</f>
        <v>1</v>
      </c>
      <c r="D391" s="116">
        <v>1</v>
      </c>
      <c r="E391" s="118"/>
      <c r="F391" s="120">
        <f>SUM(G391:H391)</f>
        <v>26</v>
      </c>
      <c r="G391" s="157">
        <v>25</v>
      </c>
      <c r="H391" s="119">
        <v>1</v>
      </c>
      <c r="I391" s="120"/>
      <c r="J391" s="118">
        <f>IF(SUM(K391:L391)=0,"-",SUM(K391:L391))</f>
        <v>753</v>
      </c>
      <c r="K391" s="116">
        <v>384</v>
      </c>
      <c r="L391" s="157">
        <v>369</v>
      </c>
      <c r="M391" s="94">
        <f>IF(SUM(N391:O391)=0,"-",SUM(N391:O391))</f>
        <v>47</v>
      </c>
      <c r="N391" s="116">
        <v>28</v>
      </c>
      <c r="O391" s="117">
        <v>19</v>
      </c>
      <c r="P391" s="118">
        <f>IF(SUM(Q391:R391)=0,"-",SUM(Q391:R391))</f>
        <v>1</v>
      </c>
      <c r="Q391" s="116">
        <v>1</v>
      </c>
      <c r="R391" s="121">
        <v>0</v>
      </c>
      <c r="S391" s="120">
        <f>IF(SUM(T391:U391)=0,"-",SUM(T391:U391))</f>
        <v>4</v>
      </c>
      <c r="T391" s="116">
        <v>0</v>
      </c>
      <c r="U391" s="119">
        <v>4</v>
      </c>
      <c r="V391" s="171"/>
    </row>
    <row r="392" spans="1:22" s="170" customFormat="1" ht="15" hidden="1" customHeight="1">
      <c r="B392" s="95" t="s">
        <v>21</v>
      </c>
      <c r="C392" s="120">
        <f t="shared" ref="C392:H392" si="222">SUM(C393:C395)</f>
        <v>3</v>
      </c>
      <c r="D392" s="116">
        <f t="shared" si="222"/>
        <v>2</v>
      </c>
      <c r="E392" s="117">
        <f t="shared" si="222"/>
        <v>1</v>
      </c>
      <c r="F392" s="120">
        <f t="shared" si="222"/>
        <v>42</v>
      </c>
      <c r="G392" s="157">
        <f t="shared" si="222"/>
        <v>39</v>
      </c>
      <c r="H392" s="119">
        <f t="shared" si="222"/>
        <v>3</v>
      </c>
      <c r="I392" s="120"/>
      <c r="J392" s="118">
        <f t="shared" ref="J392:U392" si="223">SUM(J393:J395)</f>
        <v>1155</v>
      </c>
      <c r="K392" s="116">
        <f t="shared" si="223"/>
        <v>594</v>
      </c>
      <c r="L392" s="157">
        <f t="shared" si="223"/>
        <v>561</v>
      </c>
      <c r="M392" s="94">
        <f t="shared" si="223"/>
        <v>77</v>
      </c>
      <c r="N392" s="116">
        <f t="shared" si="223"/>
        <v>42</v>
      </c>
      <c r="O392" s="117">
        <f t="shared" si="223"/>
        <v>35</v>
      </c>
      <c r="P392" s="118">
        <f t="shared" si="223"/>
        <v>5</v>
      </c>
      <c r="Q392" s="116">
        <f t="shared" si="223"/>
        <v>0</v>
      </c>
      <c r="R392" s="117">
        <f t="shared" si="223"/>
        <v>5</v>
      </c>
      <c r="S392" s="120">
        <f t="shared" si="223"/>
        <v>5</v>
      </c>
      <c r="T392" s="116">
        <f t="shared" si="223"/>
        <v>0</v>
      </c>
      <c r="U392" s="119">
        <f t="shared" si="223"/>
        <v>5</v>
      </c>
      <c r="V392" s="171"/>
    </row>
    <row r="393" spans="1:22" s="170" customFormat="1" ht="15" hidden="1" customHeight="1">
      <c r="B393" s="95" t="s">
        <v>106</v>
      </c>
      <c r="C393" s="120">
        <f>IF(SUM(D393:E393)=0,"-",SUM(D393:E393))</f>
        <v>1</v>
      </c>
      <c r="D393" s="116">
        <v>1</v>
      </c>
      <c r="E393" s="118"/>
      <c r="F393" s="120">
        <f>SUM(G393:H393)</f>
        <v>25</v>
      </c>
      <c r="G393" s="157">
        <v>23</v>
      </c>
      <c r="H393" s="119">
        <v>2</v>
      </c>
      <c r="I393" s="120"/>
      <c r="J393" s="118">
        <f>IF(SUM(K393:L393)=0,"-",SUM(K393:L393))</f>
        <v>721</v>
      </c>
      <c r="K393" s="116">
        <v>375</v>
      </c>
      <c r="L393" s="157">
        <v>346</v>
      </c>
      <c r="M393" s="94">
        <f>IF(SUM(N393:O393)=0,"-",SUM(N393:O393))</f>
        <v>44</v>
      </c>
      <c r="N393" s="116">
        <v>23</v>
      </c>
      <c r="O393" s="117">
        <v>21</v>
      </c>
      <c r="P393" s="118">
        <f>IF(SUM(Q393:R393)=0,"-",SUM(Q393:R393))</f>
        <v>1</v>
      </c>
      <c r="Q393" s="116">
        <v>0</v>
      </c>
      <c r="R393" s="121">
        <v>1</v>
      </c>
      <c r="S393" s="120">
        <f>IF(SUM(T393:U393)=0,"-",SUM(T393:U393))</f>
        <v>3</v>
      </c>
      <c r="T393" s="116">
        <v>0</v>
      </c>
      <c r="U393" s="119">
        <v>3</v>
      </c>
      <c r="V393" s="171"/>
    </row>
    <row r="394" spans="1:22" s="170" customFormat="1" ht="15" hidden="1" customHeight="1">
      <c r="B394" s="95" t="s">
        <v>85</v>
      </c>
      <c r="C394" s="120">
        <f>IF(SUM(D394:E394)=0,"-",SUM(D394:E394))</f>
        <v>1</v>
      </c>
      <c r="D394" s="116"/>
      <c r="E394" s="118">
        <v>1</v>
      </c>
      <c r="F394" s="120">
        <f>SUM(G394:H394)</f>
        <v>3</v>
      </c>
      <c r="G394" s="157">
        <v>3</v>
      </c>
      <c r="H394" s="119">
        <v>0</v>
      </c>
      <c r="I394" s="120"/>
      <c r="J394" s="118">
        <f>IF(SUM(K394:L394)=0,"-",SUM(K394:L394))</f>
        <v>16</v>
      </c>
      <c r="K394" s="116">
        <v>8</v>
      </c>
      <c r="L394" s="157">
        <v>8</v>
      </c>
      <c r="M394" s="94">
        <f>IF(SUM(N394:O394)=0,"-",SUM(N394:O394))</f>
        <v>6</v>
      </c>
      <c r="N394" s="116">
        <v>2</v>
      </c>
      <c r="O394" s="117">
        <v>4</v>
      </c>
      <c r="P394" s="118">
        <f>IF(SUM(Q394:R394)=0,"-",SUM(Q394:R394))</f>
        <v>2</v>
      </c>
      <c r="Q394" s="116">
        <v>0</v>
      </c>
      <c r="R394" s="121">
        <v>2</v>
      </c>
      <c r="S394" s="120" t="str">
        <f>IF(SUM(T394:U394)=0,"-",SUM(T394:U394))</f>
        <v>-</v>
      </c>
      <c r="T394" s="116">
        <v>0</v>
      </c>
      <c r="U394" s="119">
        <v>0</v>
      </c>
      <c r="V394" s="171"/>
    </row>
    <row r="395" spans="1:22" s="170" customFormat="1" ht="15" hidden="1" customHeight="1">
      <c r="B395" s="95" t="s">
        <v>107</v>
      </c>
      <c r="C395" s="120">
        <f>IF(SUM(D395:E395)=0,"-",SUM(D395:E395))</f>
        <v>1</v>
      </c>
      <c r="D395" s="116">
        <v>1</v>
      </c>
      <c r="E395" s="118"/>
      <c r="F395" s="120">
        <f>SUM(G395:H395)</f>
        <v>14</v>
      </c>
      <c r="G395" s="157">
        <v>13</v>
      </c>
      <c r="H395" s="119">
        <v>1</v>
      </c>
      <c r="I395" s="120"/>
      <c r="J395" s="118">
        <f>IF(SUM(K395:L395)=0,"-",SUM(K395:L395))</f>
        <v>418</v>
      </c>
      <c r="K395" s="116">
        <v>211</v>
      </c>
      <c r="L395" s="157">
        <v>207</v>
      </c>
      <c r="M395" s="94">
        <f>IF(SUM(N395:O395)=0,"-",SUM(N395:O395))</f>
        <v>27</v>
      </c>
      <c r="N395" s="116">
        <v>17</v>
      </c>
      <c r="O395" s="117">
        <v>10</v>
      </c>
      <c r="P395" s="118">
        <f>IF(SUM(Q395:R395)=0,"-",SUM(Q395:R395))</f>
        <v>2</v>
      </c>
      <c r="Q395" s="116">
        <v>0</v>
      </c>
      <c r="R395" s="121">
        <v>2</v>
      </c>
      <c r="S395" s="120">
        <f>IF(SUM(T395:U395)=0,"-",SUM(T395:U395))</f>
        <v>2</v>
      </c>
      <c r="T395" s="116">
        <v>0</v>
      </c>
      <c r="U395" s="119">
        <v>2</v>
      </c>
      <c r="V395" s="171"/>
    </row>
    <row r="396" spans="1:22" s="170" customFormat="1" ht="15" hidden="1" customHeight="1">
      <c r="B396" s="95" t="s">
        <v>23</v>
      </c>
      <c r="C396" s="120">
        <f t="shared" ref="C396:H396" si="224">SUM(C397:C397)</f>
        <v>1</v>
      </c>
      <c r="D396" s="116">
        <f t="shared" si="224"/>
        <v>1</v>
      </c>
      <c r="E396" s="117">
        <f t="shared" si="224"/>
        <v>0</v>
      </c>
      <c r="F396" s="120">
        <f t="shared" si="224"/>
        <v>28</v>
      </c>
      <c r="G396" s="157">
        <f t="shared" si="224"/>
        <v>26</v>
      </c>
      <c r="H396" s="119">
        <f t="shared" si="224"/>
        <v>2</v>
      </c>
      <c r="I396" s="120"/>
      <c r="J396" s="118">
        <f t="shared" ref="J396:U396" si="225">SUM(J397:J397)</f>
        <v>806</v>
      </c>
      <c r="K396" s="116">
        <f t="shared" si="225"/>
        <v>423</v>
      </c>
      <c r="L396" s="157">
        <f t="shared" si="225"/>
        <v>383</v>
      </c>
      <c r="M396" s="94">
        <f t="shared" si="225"/>
        <v>50</v>
      </c>
      <c r="N396" s="116">
        <f t="shared" si="225"/>
        <v>25</v>
      </c>
      <c r="O396" s="117">
        <f t="shared" si="225"/>
        <v>25</v>
      </c>
      <c r="P396" s="118">
        <f t="shared" si="225"/>
        <v>0</v>
      </c>
      <c r="Q396" s="116">
        <f t="shared" si="225"/>
        <v>0</v>
      </c>
      <c r="R396" s="117">
        <f t="shared" si="225"/>
        <v>0</v>
      </c>
      <c r="S396" s="120">
        <f t="shared" si="225"/>
        <v>4</v>
      </c>
      <c r="T396" s="116">
        <f t="shared" si="225"/>
        <v>0</v>
      </c>
      <c r="U396" s="119">
        <f t="shared" si="225"/>
        <v>4</v>
      </c>
      <c r="V396" s="171"/>
    </row>
    <row r="397" spans="1:22" s="170" customFormat="1" ht="15" hidden="1" customHeight="1">
      <c r="B397" s="95" t="s">
        <v>108</v>
      </c>
      <c r="C397" s="120">
        <f>IF(SUM(D397:E397)=0,"-",SUM(D397:E397))</f>
        <v>1</v>
      </c>
      <c r="D397" s="116">
        <v>1</v>
      </c>
      <c r="E397" s="118"/>
      <c r="F397" s="120">
        <f>SUM(G397:H397)</f>
        <v>28</v>
      </c>
      <c r="G397" s="157">
        <v>26</v>
      </c>
      <c r="H397" s="119">
        <v>2</v>
      </c>
      <c r="I397" s="120"/>
      <c r="J397" s="118">
        <f>IF(SUM(K397:L397)=0,"-",SUM(K397:L397))</f>
        <v>806</v>
      </c>
      <c r="K397" s="116">
        <v>423</v>
      </c>
      <c r="L397" s="157">
        <v>383</v>
      </c>
      <c r="M397" s="94">
        <f>IF(SUM(N397:O397)=0,"-",SUM(N397:O397))</f>
        <v>50</v>
      </c>
      <c r="N397" s="116">
        <v>25</v>
      </c>
      <c r="O397" s="117">
        <v>25</v>
      </c>
      <c r="P397" s="118" t="str">
        <f>IF(SUM(Q397:R397)=0,"-",SUM(Q397:R397))</f>
        <v>-</v>
      </c>
      <c r="Q397" s="116">
        <v>0</v>
      </c>
      <c r="R397" s="121">
        <v>0</v>
      </c>
      <c r="S397" s="120">
        <f>IF(SUM(T397:U397)=0,"-",SUM(T397:U397))</f>
        <v>4</v>
      </c>
      <c r="T397" s="116">
        <v>0</v>
      </c>
      <c r="U397" s="119">
        <v>4</v>
      </c>
      <c r="V397" s="171"/>
    </row>
    <row r="398" spans="1:22" s="170" customFormat="1" ht="15" hidden="1" customHeight="1">
      <c r="B398" s="123" t="s">
        <v>24</v>
      </c>
      <c r="C398" s="124">
        <f t="shared" ref="C398:H398" si="226">SUM(C399:C399)</f>
        <v>1</v>
      </c>
      <c r="D398" s="125">
        <f t="shared" si="226"/>
        <v>1</v>
      </c>
      <c r="E398" s="126">
        <f t="shared" si="226"/>
        <v>0</v>
      </c>
      <c r="F398" s="124">
        <f t="shared" si="226"/>
        <v>17</v>
      </c>
      <c r="G398" s="158">
        <f t="shared" si="226"/>
        <v>16</v>
      </c>
      <c r="H398" s="128">
        <f t="shared" si="226"/>
        <v>1</v>
      </c>
      <c r="I398" s="124"/>
      <c r="J398" s="129">
        <f t="shared" ref="J398:U398" si="227">SUM(J399:J399)</f>
        <v>452</v>
      </c>
      <c r="K398" s="125">
        <f t="shared" si="227"/>
        <v>247</v>
      </c>
      <c r="L398" s="158">
        <f t="shared" si="227"/>
        <v>205</v>
      </c>
      <c r="M398" s="127">
        <f t="shared" si="227"/>
        <v>31</v>
      </c>
      <c r="N398" s="125">
        <f t="shared" si="227"/>
        <v>20</v>
      </c>
      <c r="O398" s="126">
        <f t="shared" si="227"/>
        <v>11</v>
      </c>
      <c r="P398" s="129">
        <f t="shared" si="227"/>
        <v>1</v>
      </c>
      <c r="Q398" s="125">
        <f t="shared" si="227"/>
        <v>1</v>
      </c>
      <c r="R398" s="126">
        <f t="shared" si="227"/>
        <v>0</v>
      </c>
      <c r="S398" s="124">
        <f t="shared" si="227"/>
        <v>3</v>
      </c>
      <c r="T398" s="125">
        <f t="shared" si="227"/>
        <v>0</v>
      </c>
      <c r="U398" s="128">
        <f t="shared" si="227"/>
        <v>3</v>
      </c>
      <c r="V398" s="171"/>
    </row>
    <row r="399" spans="1:22" s="170" customFormat="1" ht="15" hidden="1" customHeight="1">
      <c r="B399" s="172" t="s">
        <v>109</v>
      </c>
      <c r="C399" s="120">
        <f>IF(SUM(D399:E399)=0,"-",SUM(D399:E399))</f>
        <v>1</v>
      </c>
      <c r="D399" s="116">
        <v>1</v>
      </c>
      <c r="E399" s="118"/>
      <c r="F399" s="120">
        <f>SUM(G399:H399)</f>
        <v>17</v>
      </c>
      <c r="G399" s="157">
        <v>16</v>
      </c>
      <c r="H399" s="119">
        <v>1</v>
      </c>
      <c r="I399" s="120"/>
      <c r="J399" s="118">
        <f>IF(SUM(K399:L399)=0,"-",SUM(K399:L399))</f>
        <v>452</v>
      </c>
      <c r="K399" s="116">
        <v>247</v>
      </c>
      <c r="L399" s="157">
        <v>205</v>
      </c>
      <c r="M399" s="94">
        <f>IF(SUM(N399:O399)=0,"-",SUM(N399:O399))</f>
        <v>31</v>
      </c>
      <c r="N399" s="116">
        <v>20</v>
      </c>
      <c r="O399" s="117">
        <v>11</v>
      </c>
      <c r="P399" s="118">
        <f>IF(SUM(Q399:R399)=0,"-",SUM(Q399:R399))</f>
        <v>1</v>
      </c>
      <c r="Q399" s="116">
        <v>1</v>
      </c>
      <c r="R399" s="121">
        <v>0</v>
      </c>
      <c r="S399" s="120">
        <f>IF(SUM(T399:U399)=0,"-",SUM(T399:U399))</f>
        <v>3</v>
      </c>
      <c r="T399" s="116">
        <v>0</v>
      </c>
      <c r="U399" s="119">
        <v>3</v>
      </c>
      <c r="V399" s="171"/>
    </row>
    <row r="400" spans="1:22" ht="12.95" hidden="1" customHeight="1">
      <c r="B400" s="187" t="s">
        <v>86</v>
      </c>
      <c r="C400" s="152">
        <f t="shared" ref="C400:H400" si="228">C401+C403+C407+C409</f>
        <v>6</v>
      </c>
      <c r="D400" s="153">
        <f t="shared" si="228"/>
        <v>5</v>
      </c>
      <c r="E400" s="153">
        <f t="shared" si="228"/>
        <v>1</v>
      </c>
      <c r="F400" s="152">
        <f t="shared" si="228"/>
        <v>111</v>
      </c>
      <c r="G400" s="153">
        <f t="shared" si="228"/>
        <v>104</v>
      </c>
      <c r="H400" s="154">
        <f t="shared" si="228"/>
        <v>7</v>
      </c>
      <c r="I400" s="155"/>
      <c r="J400" s="155">
        <f t="shared" ref="J400:U400" si="229">J401+J403+J407+J409</f>
        <v>3108</v>
      </c>
      <c r="K400" s="153">
        <f t="shared" si="229"/>
        <v>1604</v>
      </c>
      <c r="L400" s="153">
        <f t="shared" si="229"/>
        <v>1504</v>
      </c>
      <c r="M400" s="152">
        <f t="shared" si="229"/>
        <v>197</v>
      </c>
      <c r="N400" s="153">
        <f t="shared" si="229"/>
        <v>105</v>
      </c>
      <c r="O400" s="153">
        <f t="shared" si="229"/>
        <v>92</v>
      </c>
      <c r="P400" s="153">
        <f t="shared" si="229"/>
        <v>4</v>
      </c>
      <c r="Q400" s="153">
        <f t="shared" si="229"/>
        <v>0</v>
      </c>
      <c r="R400" s="154">
        <f t="shared" si="229"/>
        <v>4</v>
      </c>
      <c r="S400" s="152">
        <f t="shared" si="229"/>
        <v>25</v>
      </c>
      <c r="T400" s="153">
        <f t="shared" si="229"/>
        <v>4</v>
      </c>
      <c r="U400" s="154">
        <f t="shared" si="229"/>
        <v>21</v>
      </c>
      <c r="V400" s="168"/>
    </row>
    <row r="401" spans="2:22" s="170" customFormat="1" ht="15" hidden="1" customHeight="1">
      <c r="B401" s="95" t="s">
        <v>19</v>
      </c>
      <c r="C401" s="120">
        <f>IF(SUM(D401:E401)=0,"-",SUM(D401:E401))</f>
        <v>1</v>
      </c>
      <c r="D401" s="116">
        <f>SUM(D402:D402)</f>
        <v>1</v>
      </c>
      <c r="E401" s="117">
        <f>SUM(E402:E402)</f>
        <v>0</v>
      </c>
      <c r="F401" s="120">
        <f>SUM(G401:H401)</f>
        <v>25</v>
      </c>
      <c r="G401" s="157">
        <f>SUM(G402:G402)</f>
        <v>24</v>
      </c>
      <c r="H401" s="119">
        <f>SUM(H402:H402)</f>
        <v>1</v>
      </c>
      <c r="I401" s="120"/>
      <c r="J401" s="118">
        <f>IF(SUM(K401:L401)=0,"-",SUM(K401:L401))</f>
        <v>714</v>
      </c>
      <c r="K401" s="116">
        <f>SUM(K402:K402)</f>
        <v>359</v>
      </c>
      <c r="L401" s="157">
        <f>SUM(L402:L402)</f>
        <v>355</v>
      </c>
      <c r="M401" s="94">
        <f>IF(SUM(N401:O401)=0,"-",SUM(N401:O401))</f>
        <v>45</v>
      </c>
      <c r="N401" s="116">
        <f t="shared" ref="N401:U401" si="230">SUM(N402:N402)</f>
        <v>25</v>
      </c>
      <c r="O401" s="117">
        <f t="shared" si="230"/>
        <v>20</v>
      </c>
      <c r="P401" s="118">
        <f t="shared" si="230"/>
        <v>0</v>
      </c>
      <c r="Q401" s="116">
        <f t="shared" si="230"/>
        <v>0</v>
      </c>
      <c r="R401" s="117">
        <f t="shared" si="230"/>
        <v>0</v>
      </c>
      <c r="S401" s="120">
        <f t="shared" si="230"/>
        <v>7</v>
      </c>
      <c r="T401" s="116">
        <f t="shared" si="230"/>
        <v>0</v>
      </c>
      <c r="U401" s="119">
        <f t="shared" si="230"/>
        <v>7</v>
      </c>
      <c r="V401" s="171"/>
    </row>
    <row r="402" spans="2:22" s="170" customFormat="1" ht="15" hidden="1" customHeight="1">
      <c r="B402" s="95" t="s">
        <v>105</v>
      </c>
      <c r="C402" s="120">
        <f>IF(SUM(D402:E402)=0,"-",SUM(D402:E402))</f>
        <v>1</v>
      </c>
      <c r="D402" s="116">
        <v>1</v>
      </c>
      <c r="E402" s="118">
        <v>0</v>
      </c>
      <c r="F402" s="120">
        <f>SUM(G402:H402)</f>
        <v>25</v>
      </c>
      <c r="G402" s="157">
        <v>24</v>
      </c>
      <c r="H402" s="119">
        <v>1</v>
      </c>
      <c r="I402" s="120"/>
      <c r="J402" s="118">
        <f>IF(SUM(K402:L402)=0,"-",SUM(K402:L402))</f>
        <v>714</v>
      </c>
      <c r="K402" s="116">
        <v>359</v>
      </c>
      <c r="L402" s="157">
        <v>355</v>
      </c>
      <c r="M402" s="94">
        <f>IF(SUM(N402:O402)=0,"-",SUM(N402:O402))</f>
        <v>45</v>
      </c>
      <c r="N402" s="116">
        <v>25</v>
      </c>
      <c r="O402" s="117">
        <v>20</v>
      </c>
      <c r="P402" s="118" t="str">
        <f>IF(SUM(Q402:R402)=0,"-",SUM(Q402:R402))</f>
        <v>-</v>
      </c>
      <c r="Q402" s="116">
        <v>0</v>
      </c>
      <c r="R402" s="121">
        <v>0</v>
      </c>
      <c r="S402" s="120">
        <f>IF(SUM(T402:U402)=0,"-",SUM(T402:U402))</f>
        <v>7</v>
      </c>
      <c r="T402" s="116">
        <v>0</v>
      </c>
      <c r="U402" s="119">
        <v>7</v>
      </c>
      <c r="V402" s="171"/>
    </row>
    <row r="403" spans="2:22" s="170" customFormat="1" ht="15" hidden="1" customHeight="1">
      <c r="B403" s="95" t="s">
        <v>21</v>
      </c>
      <c r="C403" s="120">
        <f t="shared" ref="C403:H403" si="231">SUM(C404:C406)</f>
        <v>3</v>
      </c>
      <c r="D403" s="116">
        <f t="shared" si="231"/>
        <v>2</v>
      </c>
      <c r="E403" s="117">
        <f t="shared" si="231"/>
        <v>1</v>
      </c>
      <c r="F403" s="120">
        <f t="shared" si="231"/>
        <v>41</v>
      </c>
      <c r="G403" s="157">
        <f t="shared" si="231"/>
        <v>38</v>
      </c>
      <c r="H403" s="119">
        <f t="shared" si="231"/>
        <v>3</v>
      </c>
      <c r="I403" s="120"/>
      <c r="J403" s="118">
        <f t="shared" ref="J403:U403" si="232">SUM(J404:J406)</f>
        <v>1141</v>
      </c>
      <c r="K403" s="116">
        <f t="shared" si="232"/>
        <v>572</v>
      </c>
      <c r="L403" s="157">
        <f t="shared" si="232"/>
        <v>569</v>
      </c>
      <c r="M403" s="94">
        <f t="shared" si="232"/>
        <v>73</v>
      </c>
      <c r="N403" s="116">
        <f t="shared" si="232"/>
        <v>38</v>
      </c>
      <c r="O403" s="117">
        <f t="shared" si="232"/>
        <v>35</v>
      </c>
      <c r="P403" s="118">
        <f t="shared" si="232"/>
        <v>3</v>
      </c>
      <c r="Q403" s="116">
        <f t="shared" si="232"/>
        <v>0</v>
      </c>
      <c r="R403" s="117">
        <f t="shared" si="232"/>
        <v>3</v>
      </c>
      <c r="S403" s="120">
        <f t="shared" si="232"/>
        <v>9</v>
      </c>
      <c r="T403" s="116">
        <f t="shared" si="232"/>
        <v>2</v>
      </c>
      <c r="U403" s="119">
        <f t="shared" si="232"/>
        <v>7</v>
      </c>
      <c r="V403" s="171"/>
    </row>
    <row r="404" spans="2:22" s="170" customFormat="1" ht="15" hidden="1" customHeight="1">
      <c r="B404" s="95" t="s">
        <v>106</v>
      </c>
      <c r="C404" s="120">
        <f>IF(SUM(D404:E404)=0,"-",SUM(D404:E404))</f>
        <v>1</v>
      </c>
      <c r="D404" s="116">
        <v>1</v>
      </c>
      <c r="E404" s="118">
        <v>0</v>
      </c>
      <c r="F404" s="120">
        <f>SUM(G404:H404)</f>
        <v>26</v>
      </c>
      <c r="G404" s="157">
        <v>24</v>
      </c>
      <c r="H404" s="119">
        <v>2</v>
      </c>
      <c r="I404" s="120"/>
      <c r="J404" s="118">
        <f>IF(SUM(K404:L404)=0,"-",SUM(K404:L404))</f>
        <v>713</v>
      </c>
      <c r="K404" s="116">
        <v>361</v>
      </c>
      <c r="L404" s="157">
        <v>352</v>
      </c>
      <c r="M404" s="94">
        <f>IF(SUM(N404:O404)=0,"-",SUM(N404:O404))</f>
        <v>46</v>
      </c>
      <c r="N404" s="116">
        <v>22</v>
      </c>
      <c r="O404" s="117">
        <v>24</v>
      </c>
      <c r="P404" s="118">
        <f>IF(SUM(Q404:R404)=0,"-",SUM(Q404:R404))</f>
        <v>1</v>
      </c>
      <c r="Q404" s="116">
        <v>0</v>
      </c>
      <c r="R404" s="121">
        <v>1</v>
      </c>
      <c r="S404" s="120">
        <f>IF(SUM(T404:U404)=0,"-",SUM(T404:U404))</f>
        <v>6</v>
      </c>
      <c r="T404" s="116">
        <v>2</v>
      </c>
      <c r="U404" s="119">
        <v>4</v>
      </c>
      <c r="V404" s="171"/>
    </row>
    <row r="405" spans="2:22" s="170" customFormat="1" ht="15" hidden="1" customHeight="1">
      <c r="B405" s="95" t="s">
        <v>85</v>
      </c>
      <c r="C405" s="120">
        <f>IF(SUM(D405:E405)=0,"-",SUM(D405:E405))</f>
        <v>1</v>
      </c>
      <c r="D405" s="116">
        <v>0</v>
      </c>
      <c r="E405" s="118">
        <v>1</v>
      </c>
      <c r="F405" s="120">
        <f>SUM(G405:H405)</f>
        <v>0</v>
      </c>
      <c r="G405" s="157">
        <v>0</v>
      </c>
      <c r="H405" s="119">
        <v>0</v>
      </c>
      <c r="I405" s="120"/>
      <c r="J405" s="118" t="str">
        <f>IF(SUM(K405:L405)=0,"-",SUM(K405:L405))</f>
        <v>-</v>
      </c>
      <c r="K405" s="116">
        <v>0</v>
      </c>
      <c r="L405" s="157">
        <v>0</v>
      </c>
      <c r="M405" s="94" t="str">
        <f>IF(SUM(N405:O405)=0,"-",SUM(N405:O405))</f>
        <v>-</v>
      </c>
      <c r="N405" s="116">
        <v>0</v>
      </c>
      <c r="O405" s="117">
        <v>0</v>
      </c>
      <c r="P405" s="118" t="str">
        <f>IF(SUM(Q405:R405)=0,"-",SUM(Q405:R405))</f>
        <v>-</v>
      </c>
      <c r="Q405" s="116">
        <v>0</v>
      </c>
      <c r="R405" s="121">
        <v>0</v>
      </c>
      <c r="S405" s="120" t="str">
        <f>IF(SUM(T405:U405)=0,"-",SUM(T405:U405))</f>
        <v>-</v>
      </c>
      <c r="T405" s="116">
        <v>0</v>
      </c>
      <c r="U405" s="119">
        <v>0</v>
      </c>
      <c r="V405" s="171"/>
    </row>
    <row r="406" spans="2:22" s="170" customFormat="1" ht="15" hidden="1" customHeight="1">
      <c r="B406" s="95" t="s">
        <v>107</v>
      </c>
      <c r="C406" s="120">
        <f>IF(SUM(D406:E406)=0,"-",SUM(D406:E406))</f>
        <v>1</v>
      </c>
      <c r="D406" s="116">
        <v>1</v>
      </c>
      <c r="E406" s="118">
        <v>0</v>
      </c>
      <c r="F406" s="120">
        <f>SUM(G406:H406)</f>
        <v>15</v>
      </c>
      <c r="G406" s="157">
        <v>14</v>
      </c>
      <c r="H406" s="119">
        <v>1</v>
      </c>
      <c r="I406" s="120"/>
      <c r="J406" s="118">
        <f>IF(SUM(K406:L406)=0,"-",SUM(K406:L406))</f>
        <v>428</v>
      </c>
      <c r="K406" s="116">
        <v>211</v>
      </c>
      <c r="L406" s="157">
        <v>217</v>
      </c>
      <c r="M406" s="94">
        <f>IF(SUM(N406:O406)=0,"-",SUM(N406:O406))</f>
        <v>27</v>
      </c>
      <c r="N406" s="116">
        <v>16</v>
      </c>
      <c r="O406" s="117">
        <v>11</v>
      </c>
      <c r="P406" s="118">
        <f>IF(SUM(Q406:R406)=0,"-",SUM(Q406:R406))</f>
        <v>2</v>
      </c>
      <c r="Q406" s="116">
        <v>0</v>
      </c>
      <c r="R406" s="121">
        <v>2</v>
      </c>
      <c r="S406" s="120">
        <f>IF(SUM(T406:U406)=0,"-",SUM(T406:U406))</f>
        <v>3</v>
      </c>
      <c r="T406" s="116">
        <v>0</v>
      </c>
      <c r="U406" s="119">
        <v>3</v>
      </c>
      <c r="V406" s="171"/>
    </row>
    <row r="407" spans="2:22" s="170" customFormat="1" ht="15" hidden="1" customHeight="1">
      <c r="B407" s="95" t="s">
        <v>23</v>
      </c>
      <c r="C407" s="120">
        <f t="shared" ref="C407:H407" si="233">SUM(C408:C408)</f>
        <v>1</v>
      </c>
      <c r="D407" s="116">
        <f t="shared" si="233"/>
        <v>1</v>
      </c>
      <c r="E407" s="117">
        <f t="shared" si="233"/>
        <v>0</v>
      </c>
      <c r="F407" s="120">
        <f t="shared" si="233"/>
        <v>28</v>
      </c>
      <c r="G407" s="157">
        <f t="shared" si="233"/>
        <v>26</v>
      </c>
      <c r="H407" s="119">
        <f t="shared" si="233"/>
        <v>2</v>
      </c>
      <c r="I407" s="120"/>
      <c r="J407" s="118">
        <f t="shared" ref="J407:U407" si="234">SUM(J408:J408)</f>
        <v>784</v>
      </c>
      <c r="K407" s="116">
        <f t="shared" si="234"/>
        <v>419</v>
      </c>
      <c r="L407" s="157">
        <f t="shared" si="234"/>
        <v>365</v>
      </c>
      <c r="M407" s="94">
        <f t="shared" si="234"/>
        <v>50</v>
      </c>
      <c r="N407" s="116">
        <f t="shared" si="234"/>
        <v>23</v>
      </c>
      <c r="O407" s="117">
        <f t="shared" si="234"/>
        <v>27</v>
      </c>
      <c r="P407" s="118">
        <f t="shared" si="234"/>
        <v>1</v>
      </c>
      <c r="Q407" s="116">
        <f t="shared" si="234"/>
        <v>0</v>
      </c>
      <c r="R407" s="117">
        <f t="shared" si="234"/>
        <v>1</v>
      </c>
      <c r="S407" s="120">
        <f t="shared" si="234"/>
        <v>5</v>
      </c>
      <c r="T407" s="116">
        <f t="shared" si="234"/>
        <v>2</v>
      </c>
      <c r="U407" s="119">
        <f t="shared" si="234"/>
        <v>3</v>
      </c>
      <c r="V407" s="171"/>
    </row>
    <row r="408" spans="2:22" s="170" customFormat="1" ht="15" hidden="1" customHeight="1">
      <c r="B408" s="95" t="s">
        <v>108</v>
      </c>
      <c r="C408" s="120">
        <f>IF(SUM(D408:E408)=0,"-",SUM(D408:E408))</f>
        <v>1</v>
      </c>
      <c r="D408" s="116">
        <v>1</v>
      </c>
      <c r="E408" s="118">
        <v>0</v>
      </c>
      <c r="F408" s="120">
        <f>SUM(G408:H408)</f>
        <v>28</v>
      </c>
      <c r="G408" s="157">
        <v>26</v>
      </c>
      <c r="H408" s="119">
        <v>2</v>
      </c>
      <c r="I408" s="120"/>
      <c r="J408" s="118">
        <f>IF(SUM(K408:L408)=0,"-",SUM(K408:L408))</f>
        <v>784</v>
      </c>
      <c r="K408" s="116">
        <v>419</v>
      </c>
      <c r="L408" s="157">
        <v>365</v>
      </c>
      <c r="M408" s="94">
        <f>IF(SUM(N408:O408)=0,"-",SUM(N408:O408))</f>
        <v>50</v>
      </c>
      <c r="N408" s="116">
        <v>23</v>
      </c>
      <c r="O408" s="117">
        <v>27</v>
      </c>
      <c r="P408" s="118">
        <f>IF(SUM(Q408:R408)=0,"-",SUM(Q408:R408))</f>
        <v>1</v>
      </c>
      <c r="Q408" s="116">
        <v>0</v>
      </c>
      <c r="R408" s="121">
        <v>1</v>
      </c>
      <c r="S408" s="120">
        <f>IF(SUM(T408:U408)=0,"-",SUM(T408:U408))</f>
        <v>5</v>
      </c>
      <c r="T408" s="116">
        <v>2</v>
      </c>
      <c r="U408" s="119">
        <v>3</v>
      </c>
      <c r="V408" s="171"/>
    </row>
    <row r="409" spans="2:22" s="170" customFormat="1" ht="15" hidden="1" customHeight="1">
      <c r="B409" s="123" t="s">
        <v>24</v>
      </c>
      <c r="C409" s="124">
        <f t="shared" ref="C409:H409" si="235">SUM(C410:C410)</f>
        <v>1</v>
      </c>
      <c r="D409" s="125">
        <f t="shared" si="235"/>
        <v>1</v>
      </c>
      <c r="E409" s="126">
        <f t="shared" si="235"/>
        <v>0</v>
      </c>
      <c r="F409" s="124">
        <f t="shared" si="235"/>
        <v>17</v>
      </c>
      <c r="G409" s="158">
        <f t="shared" si="235"/>
        <v>16</v>
      </c>
      <c r="H409" s="128">
        <f t="shared" si="235"/>
        <v>1</v>
      </c>
      <c r="I409" s="124"/>
      <c r="J409" s="129">
        <f t="shared" ref="J409:U409" si="236">SUM(J410:J410)</f>
        <v>469</v>
      </c>
      <c r="K409" s="125">
        <f t="shared" si="236"/>
        <v>254</v>
      </c>
      <c r="L409" s="158">
        <f t="shared" si="236"/>
        <v>215</v>
      </c>
      <c r="M409" s="127">
        <f t="shared" si="236"/>
        <v>29</v>
      </c>
      <c r="N409" s="125">
        <f t="shared" si="236"/>
        <v>19</v>
      </c>
      <c r="O409" s="126">
        <f t="shared" si="236"/>
        <v>10</v>
      </c>
      <c r="P409" s="129">
        <f t="shared" si="236"/>
        <v>0</v>
      </c>
      <c r="Q409" s="125">
        <f t="shared" si="236"/>
        <v>0</v>
      </c>
      <c r="R409" s="126">
        <f t="shared" si="236"/>
        <v>0</v>
      </c>
      <c r="S409" s="124">
        <f t="shared" si="236"/>
        <v>4</v>
      </c>
      <c r="T409" s="125">
        <f t="shared" si="236"/>
        <v>0</v>
      </c>
      <c r="U409" s="128">
        <f t="shared" si="236"/>
        <v>4</v>
      </c>
      <c r="V409" s="171"/>
    </row>
    <row r="410" spans="2:22" s="170" customFormat="1" ht="15" hidden="1" customHeight="1">
      <c r="B410" s="197" t="s">
        <v>109</v>
      </c>
      <c r="C410" s="198">
        <f>IF(SUM(D410:E410)=0,"-",SUM(D410:E410))</f>
        <v>1</v>
      </c>
      <c r="D410" s="199">
        <v>1</v>
      </c>
      <c r="E410" s="200">
        <v>0</v>
      </c>
      <c r="F410" s="198">
        <f>SUM(G410:H410)</f>
        <v>17</v>
      </c>
      <c r="G410" s="201">
        <v>16</v>
      </c>
      <c r="H410" s="202">
        <v>1</v>
      </c>
      <c r="I410" s="198"/>
      <c r="J410" s="200">
        <f>IF(SUM(K410:L410)=0,"-",SUM(K410:L410))</f>
        <v>469</v>
      </c>
      <c r="K410" s="199">
        <v>254</v>
      </c>
      <c r="L410" s="201">
        <v>215</v>
      </c>
      <c r="M410" s="203">
        <f>IF(SUM(N410:O410)=0,"-",SUM(N410:O410))</f>
        <v>29</v>
      </c>
      <c r="N410" s="199">
        <v>19</v>
      </c>
      <c r="O410" s="204">
        <v>10</v>
      </c>
      <c r="P410" s="200" t="str">
        <f>IF(SUM(Q410:R410)=0,"-",SUM(Q410:R410))</f>
        <v>-</v>
      </c>
      <c r="Q410" s="199">
        <v>0</v>
      </c>
      <c r="R410" s="205">
        <v>0</v>
      </c>
      <c r="S410" s="198">
        <f>IF(SUM(T410:U410)=0,"-",SUM(T410:U410))</f>
        <v>4</v>
      </c>
      <c r="T410" s="199">
        <v>0</v>
      </c>
      <c r="U410" s="202">
        <v>4</v>
      </c>
      <c r="V410" s="171"/>
    </row>
    <row r="411" spans="2:22" ht="12.95" hidden="1" customHeight="1">
      <c r="B411" s="187" t="s">
        <v>87</v>
      </c>
      <c r="C411" s="152">
        <f t="shared" ref="C411:H411" si="237">C412+C414+C418+C420</f>
        <v>6</v>
      </c>
      <c r="D411" s="153">
        <f t="shared" si="237"/>
        <v>5</v>
      </c>
      <c r="E411" s="153">
        <f t="shared" si="237"/>
        <v>1</v>
      </c>
      <c r="F411" s="152">
        <f t="shared" si="237"/>
        <v>112</v>
      </c>
      <c r="G411" s="153">
        <f t="shared" si="237"/>
        <v>105</v>
      </c>
      <c r="H411" s="154">
        <f t="shared" si="237"/>
        <v>7</v>
      </c>
      <c r="I411" s="155"/>
      <c r="J411" s="155">
        <f t="shared" ref="J411:U411" si="238">J412+J414+J418+J420</f>
        <v>3137</v>
      </c>
      <c r="K411" s="153">
        <f t="shared" si="238"/>
        <v>1602</v>
      </c>
      <c r="L411" s="153">
        <f t="shared" si="238"/>
        <v>1535</v>
      </c>
      <c r="M411" s="152">
        <f t="shared" si="238"/>
        <v>203</v>
      </c>
      <c r="N411" s="153">
        <f t="shared" si="238"/>
        <v>117</v>
      </c>
      <c r="O411" s="153">
        <f t="shared" si="238"/>
        <v>86</v>
      </c>
      <c r="P411" s="153">
        <f t="shared" si="238"/>
        <v>6</v>
      </c>
      <c r="Q411" s="153">
        <f t="shared" si="238"/>
        <v>1</v>
      </c>
      <c r="R411" s="154">
        <f t="shared" si="238"/>
        <v>5</v>
      </c>
      <c r="S411" s="152">
        <f t="shared" si="238"/>
        <v>21</v>
      </c>
      <c r="T411" s="153">
        <f t="shared" si="238"/>
        <v>1</v>
      </c>
      <c r="U411" s="154">
        <f t="shared" si="238"/>
        <v>20</v>
      </c>
      <c r="V411" s="168"/>
    </row>
    <row r="412" spans="2:22" s="170" customFormat="1" ht="14.1" hidden="1" customHeight="1">
      <c r="B412" s="95" t="s">
        <v>19</v>
      </c>
      <c r="C412" s="120">
        <f>IF(SUM(D412:E412)=0,"-",SUM(D412:E412))</f>
        <v>1</v>
      </c>
      <c r="D412" s="116">
        <f>SUM(D413:D413)</f>
        <v>1</v>
      </c>
      <c r="E412" s="117">
        <f>SUM(E413:E413)</f>
        <v>0</v>
      </c>
      <c r="F412" s="120">
        <f>SUM(G412:H412)</f>
        <v>24</v>
      </c>
      <c r="G412" s="157">
        <f>SUM(G413:G413)</f>
        <v>23</v>
      </c>
      <c r="H412" s="119">
        <f>SUM(H413:H413)</f>
        <v>1</v>
      </c>
      <c r="I412" s="120"/>
      <c r="J412" s="118">
        <f>IF(SUM(K412:L412)=0,"-",SUM(K412:L412))</f>
        <v>690</v>
      </c>
      <c r="K412" s="116">
        <f>SUM(K413:K413)</f>
        <v>348</v>
      </c>
      <c r="L412" s="157">
        <f>SUM(L413:L413)</f>
        <v>342</v>
      </c>
      <c r="M412" s="94">
        <f>IF(SUM(N412:O412)=0,"-",SUM(N412:O412))</f>
        <v>44</v>
      </c>
      <c r="N412" s="116">
        <f t="shared" ref="N412:U412" si="239">SUM(N413:N413)</f>
        <v>24</v>
      </c>
      <c r="O412" s="117">
        <f t="shared" si="239"/>
        <v>20</v>
      </c>
      <c r="P412" s="118">
        <f t="shared" si="239"/>
        <v>1</v>
      </c>
      <c r="Q412" s="116">
        <f t="shared" si="239"/>
        <v>0</v>
      </c>
      <c r="R412" s="117">
        <f t="shared" si="239"/>
        <v>1</v>
      </c>
      <c r="S412" s="120">
        <f t="shared" si="239"/>
        <v>6</v>
      </c>
      <c r="T412" s="116">
        <f t="shared" si="239"/>
        <v>0</v>
      </c>
      <c r="U412" s="119">
        <f t="shared" si="239"/>
        <v>6</v>
      </c>
      <c r="V412" s="171"/>
    </row>
    <row r="413" spans="2:22" s="170" customFormat="1" ht="15" hidden="1" customHeight="1">
      <c r="B413" s="95" t="s">
        <v>105</v>
      </c>
      <c r="C413" s="120">
        <f>IF(SUM(D413:E413)=0,"-",SUM(D413:E413))</f>
        <v>1</v>
      </c>
      <c r="D413" s="116">
        <v>1</v>
      </c>
      <c r="E413" s="118">
        <v>0</v>
      </c>
      <c r="F413" s="120">
        <f>SUM(G413:H413)</f>
        <v>24</v>
      </c>
      <c r="G413" s="157">
        <v>23</v>
      </c>
      <c r="H413" s="119">
        <v>1</v>
      </c>
      <c r="I413" s="120"/>
      <c r="J413" s="118">
        <f>IF(SUM(K413:L413)=0,"-",SUM(K413:L413))</f>
        <v>690</v>
      </c>
      <c r="K413" s="116">
        <v>348</v>
      </c>
      <c r="L413" s="157">
        <v>342</v>
      </c>
      <c r="M413" s="94">
        <f>IF(SUM(N413:O413)=0,"-",SUM(N413:O413))</f>
        <v>44</v>
      </c>
      <c r="N413" s="116">
        <v>24</v>
      </c>
      <c r="O413" s="117">
        <v>20</v>
      </c>
      <c r="P413" s="118">
        <f>IF(SUM(Q413:R413)=0,"-",SUM(Q413:R413))</f>
        <v>1</v>
      </c>
      <c r="Q413" s="116">
        <v>0</v>
      </c>
      <c r="R413" s="121">
        <v>1</v>
      </c>
      <c r="S413" s="120">
        <f>IF(SUM(T413:U413)=0,"-",SUM(T413:U413))</f>
        <v>6</v>
      </c>
      <c r="T413" s="116">
        <v>0</v>
      </c>
      <c r="U413" s="119">
        <v>6</v>
      </c>
      <c r="V413" s="171"/>
    </row>
    <row r="414" spans="2:22" s="170" customFormat="1" ht="14.1" hidden="1" customHeight="1">
      <c r="B414" s="95" t="s">
        <v>21</v>
      </c>
      <c r="C414" s="120">
        <f t="shared" ref="C414:H414" si="240">SUM(C415:C417)</f>
        <v>3</v>
      </c>
      <c r="D414" s="116">
        <f t="shared" si="240"/>
        <v>2</v>
      </c>
      <c r="E414" s="117">
        <f t="shared" si="240"/>
        <v>1</v>
      </c>
      <c r="F414" s="120">
        <f t="shared" si="240"/>
        <v>43</v>
      </c>
      <c r="G414" s="157">
        <f t="shared" si="240"/>
        <v>40</v>
      </c>
      <c r="H414" s="119">
        <f t="shared" si="240"/>
        <v>3</v>
      </c>
      <c r="I414" s="120"/>
      <c r="J414" s="118">
        <f t="shared" ref="J414:U414" si="241">SUM(J415:J417)</f>
        <v>1167</v>
      </c>
      <c r="K414" s="116">
        <f t="shared" si="241"/>
        <v>580</v>
      </c>
      <c r="L414" s="157">
        <f t="shared" si="241"/>
        <v>587</v>
      </c>
      <c r="M414" s="94">
        <f t="shared" si="241"/>
        <v>76</v>
      </c>
      <c r="N414" s="116">
        <f t="shared" si="241"/>
        <v>42</v>
      </c>
      <c r="O414" s="117">
        <f t="shared" si="241"/>
        <v>34</v>
      </c>
      <c r="P414" s="118">
        <f t="shared" si="241"/>
        <v>4</v>
      </c>
      <c r="Q414" s="116">
        <f t="shared" si="241"/>
        <v>1</v>
      </c>
      <c r="R414" s="117">
        <f t="shared" si="241"/>
        <v>3</v>
      </c>
      <c r="S414" s="120">
        <f t="shared" si="241"/>
        <v>7</v>
      </c>
      <c r="T414" s="116">
        <f t="shared" si="241"/>
        <v>1</v>
      </c>
      <c r="U414" s="119">
        <f t="shared" si="241"/>
        <v>6</v>
      </c>
      <c r="V414" s="171"/>
    </row>
    <row r="415" spans="2:22" s="170" customFormat="1" ht="15" hidden="1" customHeight="1">
      <c r="B415" s="95" t="s">
        <v>106</v>
      </c>
      <c r="C415" s="120">
        <f>IF(SUM(D415:E415)=0,"-",SUM(D415:E415))</f>
        <v>1</v>
      </c>
      <c r="D415" s="116">
        <v>1</v>
      </c>
      <c r="E415" s="118">
        <v>0</v>
      </c>
      <c r="F415" s="120">
        <f>SUM(G415:H415)</f>
        <v>27</v>
      </c>
      <c r="G415" s="157">
        <v>25</v>
      </c>
      <c r="H415" s="119">
        <v>2</v>
      </c>
      <c r="I415" s="120"/>
      <c r="J415" s="118">
        <f>IF(SUM(K415:L415)=0,"-",SUM(K415:L415))</f>
        <v>720</v>
      </c>
      <c r="K415" s="116">
        <v>361</v>
      </c>
      <c r="L415" s="157">
        <v>359</v>
      </c>
      <c r="M415" s="94">
        <f>IF(SUM(N415:O415)=0,"-",SUM(N415:O415))</f>
        <v>47</v>
      </c>
      <c r="N415" s="116">
        <v>24</v>
      </c>
      <c r="O415" s="117">
        <v>23</v>
      </c>
      <c r="P415" s="118">
        <f>IF(SUM(Q415:R415)=0,"-",SUM(Q415:R415))</f>
        <v>2</v>
      </c>
      <c r="Q415" s="116">
        <v>1</v>
      </c>
      <c r="R415" s="121">
        <v>1</v>
      </c>
      <c r="S415" s="120">
        <f>IF(SUM(T415:U415)=0,"-",SUM(T415:U415))</f>
        <v>5</v>
      </c>
      <c r="T415" s="116">
        <v>1</v>
      </c>
      <c r="U415" s="119">
        <v>4</v>
      </c>
      <c r="V415" s="171"/>
    </row>
    <row r="416" spans="2:22" s="170" customFormat="1" ht="15" hidden="1" customHeight="1">
      <c r="B416" s="95" t="s">
        <v>85</v>
      </c>
      <c r="C416" s="120">
        <f>IF(SUM(D416:E416)=0,"-",SUM(D416:E416))</f>
        <v>1</v>
      </c>
      <c r="D416" s="116">
        <v>0</v>
      </c>
      <c r="E416" s="118">
        <v>1</v>
      </c>
      <c r="F416" s="120">
        <f>SUM(G416:H416)</f>
        <v>0</v>
      </c>
      <c r="G416" s="157">
        <v>0</v>
      </c>
      <c r="H416" s="119">
        <v>0</v>
      </c>
      <c r="I416" s="120"/>
      <c r="J416" s="118" t="str">
        <f>IF(SUM(K416:L416)=0,"-",SUM(K416:L416))</f>
        <v>-</v>
      </c>
      <c r="K416" s="116">
        <v>0</v>
      </c>
      <c r="L416" s="157">
        <v>0</v>
      </c>
      <c r="M416" s="94" t="str">
        <f>IF(SUM(N416:O416)=0,"-",SUM(N416:O416))</f>
        <v>-</v>
      </c>
      <c r="N416" s="116">
        <v>0</v>
      </c>
      <c r="O416" s="117">
        <v>0</v>
      </c>
      <c r="P416" s="118" t="str">
        <f>IF(SUM(Q416:R416)=0,"-",SUM(Q416:R416))</f>
        <v>-</v>
      </c>
      <c r="Q416" s="116">
        <v>0</v>
      </c>
      <c r="R416" s="121">
        <v>0</v>
      </c>
      <c r="S416" s="120" t="str">
        <f>IF(SUM(T416:U416)=0,"-",SUM(T416:U416))</f>
        <v>-</v>
      </c>
      <c r="T416" s="116">
        <v>0</v>
      </c>
      <c r="U416" s="119">
        <v>0</v>
      </c>
      <c r="V416" s="171"/>
    </row>
    <row r="417" spans="2:22" s="170" customFormat="1" ht="15" hidden="1" customHeight="1">
      <c r="B417" s="95" t="s">
        <v>107</v>
      </c>
      <c r="C417" s="120">
        <f>IF(SUM(D417:E417)=0,"-",SUM(D417:E417))</f>
        <v>1</v>
      </c>
      <c r="D417" s="116">
        <v>1</v>
      </c>
      <c r="E417" s="118">
        <v>0</v>
      </c>
      <c r="F417" s="120">
        <f>SUM(G417:H417)</f>
        <v>16</v>
      </c>
      <c r="G417" s="157">
        <v>15</v>
      </c>
      <c r="H417" s="119">
        <v>1</v>
      </c>
      <c r="I417" s="120"/>
      <c r="J417" s="118">
        <f>IF(SUM(K417:L417)=0,"-",SUM(K417:L417))</f>
        <v>447</v>
      </c>
      <c r="K417" s="116">
        <v>219</v>
      </c>
      <c r="L417" s="157">
        <v>228</v>
      </c>
      <c r="M417" s="94">
        <f>IF(SUM(N417:O417)=0,"-",SUM(N417:O417))</f>
        <v>29</v>
      </c>
      <c r="N417" s="116">
        <v>18</v>
      </c>
      <c r="O417" s="117">
        <v>11</v>
      </c>
      <c r="P417" s="118">
        <f>IF(SUM(Q417:R417)=0,"-",SUM(Q417:R417))</f>
        <v>2</v>
      </c>
      <c r="Q417" s="116">
        <v>0</v>
      </c>
      <c r="R417" s="121">
        <v>2</v>
      </c>
      <c r="S417" s="120">
        <f>IF(SUM(T417:U417)=0,"-",SUM(T417:U417))</f>
        <v>2</v>
      </c>
      <c r="T417" s="116">
        <v>0</v>
      </c>
      <c r="U417" s="119">
        <v>2</v>
      </c>
      <c r="V417" s="171"/>
    </row>
    <row r="418" spans="2:22" s="170" customFormat="1" ht="14.1" hidden="1" customHeight="1">
      <c r="B418" s="95" t="s">
        <v>23</v>
      </c>
      <c r="C418" s="120">
        <f t="shared" ref="C418:H418" si="242">SUM(C419:C419)</f>
        <v>1</v>
      </c>
      <c r="D418" s="116">
        <f t="shared" si="242"/>
        <v>1</v>
      </c>
      <c r="E418" s="117">
        <f t="shared" si="242"/>
        <v>0</v>
      </c>
      <c r="F418" s="120">
        <f t="shared" si="242"/>
        <v>28</v>
      </c>
      <c r="G418" s="157">
        <f t="shared" si="242"/>
        <v>26</v>
      </c>
      <c r="H418" s="119">
        <f t="shared" si="242"/>
        <v>2</v>
      </c>
      <c r="I418" s="120"/>
      <c r="J418" s="118">
        <f t="shared" ref="J418:U418" si="243">SUM(J419:J419)</f>
        <v>796</v>
      </c>
      <c r="K418" s="116">
        <f t="shared" si="243"/>
        <v>422</v>
      </c>
      <c r="L418" s="157">
        <f t="shared" si="243"/>
        <v>374</v>
      </c>
      <c r="M418" s="94">
        <f t="shared" si="243"/>
        <v>52</v>
      </c>
      <c r="N418" s="116">
        <f t="shared" si="243"/>
        <v>33</v>
      </c>
      <c r="O418" s="117">
        <f t="shared" si="243"/>
        <v>19</v>
      </c>
      <c r="P418" s="118">
        <f t="shared" si="243"/>
        <v>1</v>
      </c>
      <c r="Q418" s="116">
        <f t="shared" si="243"/>
        <v>0</v>
      </c>
      <c r="R418" s="117">
        <f t="shared" si="243"/>
        <v>1</v>
      </c>
      <c r="S418" s="120">
        <f t="shared" si="243"/>
        <v>5</v>
      </c>
      <c r="T418" s="116">
        <f t="shared" si="243"/>
        <v>0</v>
      </c>
      <c r="U418" s="119">
        <f t="shared" si="243"/>
        <v>5</v>
      </c>
      <c r="V418" s="171"/>
    </row>
    <row r="419" spans="2:22" s="170" customFormat="1" ht="15" hidden="1" customHeight="1">
      <c r="B419" s="95" t="s">
        <v>108</v>
      </c>
      <c r="C419" s="120">
        <f>IF(SUM(D419:E419)=0,"-",SUM(D419:E419))</f>
        <v>1</v>
      </c>
      <c r="D419" s="116">
        <v>1</v>
      </c>
      <c r="E419" s="118">
        <v>0</v>
      </c>
      <c r="F419" s="120">
        <f>SUM(G419:H419)</f>
        <v>28</v>
      </c>
      <c r="G419" s="157">
        <v>26</v>
      </c>
      <c r="H419" s="119">
        <v>2</v>
      </c>
      <c r="I419" s="120"/>
      <c r="J419" s="118">
        <f>IF(SUM(K419:L419)=0,"-",SUM(K419:L419))</f>
        <v>796</v>
      </c>
      <c r="K419" s="116">
        <v>422</v>
      </c>
      <c r="L419" s="157">
        <v>374</v>
      </c>
      <c r="M419" s="94">
        <f>IF(SUM(N419:O419)=0,"-",SUM(N419:O419))</f>
        <v>52</v>
      </c>
      <c r="N419" s="116">
        <v>33</v>
      </c>
      <c r="O419" s="117">
        <v>19</v>
      </c>
      <c r="P419" s="118">
        <f>IF(SUM(Q419:R419)=0,"-",SUM(Q419:R419))</f>
        <v>1</v>
      </c>
      <c r="Q419" s="116">
        <v>0</v>
      </c>
      <c r="R419" s="121">
        <v>1</v>
      </c>
      <c r="S419" s="120">
        <f>IF(SUM(T419:U419)=0,"-",SUM(T419:U419))</f>
        <v>5</v>
      </c>
      <c r="T419" s="116">
        <v>0</v>
      </c>
      <c r="U419" s="119">
        <v>5</v>
      </c>
      <c r="V419" s="171"/>
    </row>
    <row r="420" spans="2:22" s="170" customFormat="1" ht="14.1" hidden="1" customHeight="1">
      <c r="B420" s="123" t="s">
        <v>24</v>
      </c>
      <c r="C420" s="124">
        <f t="shared" ref="C420:H420" si="244">SUM(C421:C421)</f>
        <v>1</v>
      </c>
      <c r="D420" s="125">
        <f t="shared" si="244"/>
        <v>1</v>
      </c>
      <c r="E420" s="126">
        <f t="shared" si="244"/>
        <v>0</v>
      </c>
      <c r="F420" s="124">
        <f t="shared" si="244"/>
        <v>17</v>
      </c>
      <c r="G420" s="158">
        <f t="shared" si="244"/>
        <v>16</v>
      </c>
      <c r="H420" s="128">
        <f t="shared" si="244"/>
        <v>1</v>
      </c>
      <c r="I420" s="124"/>
      <c r="J420" s="129">
        <f t="shared" ref="J420:U420" si="245">SUM(J421:J421)</f>
        <v>484</v>
      </c>
      <c r="K420" s="125">
        <f t="shared" si="245"/>
        <v>252</v>
      </c>
      <c r="L420" s="158">
        <f t="shared" si="245"/>
        <v>232</v>
      </c>
      <c r="M420" s="127">
        <f t="shared" si="245"/>
        <v>31</v>
      </c>
      <c r="N420" s="125">
        <f t="shared" si="245"/>
        <v>18</v>
      </c>
      <c r="O420" s="126">
        <f t="shared" si="245"/>
        <v>13</v>
      </c>
      <c r="P420" s="129">
        <f t="shared" si="245"/>
        <v>0</v>
      </c>
      <c r="Q420" s="125">
        <f t="shared" si="245"/>
        <v>0</v>
      </c>
      <c r="R420" s="126">
        <f t="shared" si="245"/>
        <v>0</v>
      </c>
      <c r="S420" s="124">
        <f t="shared" si="245"/>
        <v>3</v>
      </c>
      <c r="T420" s="125">
        <f t="shared" si="245"/>
        <v>0</v>
      </c>
      <c r="U420" s="128">
        <f t="shared" si="245"/>
        <v>3</v>
      </c>
      <c r="V420" s="171"/>
    </row>
    <row r="421" spans="2:22" s="170" customFormat="1" ht="15" hidden="1" customHeight="1">
      <c r="B421" s="197" t="s">
        <v>109</v>
      </c>
      <c r="C421" s="198">
        <f>IF(SUM(D421:E421)=0,"-",SUM(D421:E421))</f>
        <v>1</v>
      </c>
      <c r="D421" s="199">
        <v>1</v>
      </c>
      <c r="E421" s="200">
        <v>0</v>
      </c>
      <c r="F421" s="198">
        <f>SUM(G421:H421)</f>
        <v>17</v>
      </c>
      <c r="G421" s="201">
        <v>16</v>
      </c>
      <c r="H421" s="202">
        <v>1</v>
      </c>
      <c r="I421" s="198"/>
      <c r="J421" s="200">
        <f>IF(SUM(K421:L421)=0,"-",SUM(K421:L421))</f>
        <v>484</v>
      </c>
      <c r="K421" s="199">
        <v>252</v>
      </c>
      <c r="L421" s="201">
        <v>232</v>
      </c>
      <c r="M421" s="203">
        <f>IF(SUM(N421:O421)=0,"-",SUM(N421:O421))</f>
        <v>31</v>
      </c>
      <c r="N421" s="199">
        <v>18</v>
      </c>
      <c r="O421" s="204">
        <v>13</v>
      </c>
      <c r="P421" s="200" t="str">
        <f>IF(SUM(Q421:R421)=0,"-",SUM(Q421:R421))</f>
        <v>-</v>
      </c>
      <c r="Q421" s="199">
        <v>0</v>
      </c>
      <c r="R421" s="205">
        <v>0</v>
      </c>
      <c r="S421" s="198">
        <f>IF(SUM(T421:U421)=0,"-",SUM(T421:U421))</f>
        <v>3</v>
      </c>
      <c r="T421" s="199">
        <v>0</v>
      </c>
      <c r="U421" s="202">
        <v>3</v>
      </c>
      <c r="V421" s="171"/>
    </row>
    <row r="422" spans="2:22" ht="12.95" hidden="1" customHeight="1">
      <c r="B422" s="187" t="s">
        <v>88</v>
      </c>
      <c r="C422" s="152">
        <f t="shared" ref="C422:H422" si="246">C423+C425+C429+C431</f>
        <v>6</v>
      </c>
      <c r="D422" s="153">
        <f t="shared" si="246"/>
        <v>5</v>
      </c>
      <c r="E422" s="153">
        <f t="shared" si="246"/>
        <v>1</v>
      </c>
      <c r="F422" s="152">
        <f t="shared" si="246"/>
        <v>112</v>
      </c>
      <c r="G422" s="153">
        <f t="shared" si="246"/>
        <v>104</v>
      </c>
      <c r="H422" s="154">
        <f t="shared" si="246"/>
        <v>8</v>
      </c>
      <c r="I422" s="155"/>
      <c r="J422" s="155">
        <f t="shared" ref="J422:U422" si="247">J423+J425+J429+J431</f>
        <v>3067</v>
      </c>
      <c r="K422" s="153">
        <f t="shared" si="247"/>
        <v>1535</v>
      </c>
      <c r="L422" s="153">
        <f t="shared" si="247"/>
        <v>1532</v>
      </c>
      <c r="M422" s="152">
        <f t="shared" si="247"/>
        <v>200</v>
      </c>
      <c r="N422" s="153">
        <f t="shared" si="247"/>
        <v>110</v>
      </c>
      <c r="O422" s="153">
        <f t="shared" si="247"/>
        <v>90</v>
      </c>
      <c r="P422" s="153">
        <f t="shared" si="247"/>
        <v>7</v>
      </c>
      <c r="Q422" s="153">
        <f t="shared" si="247"/>
        <v>3</v>
      </c>
      <c r="R422" s="154">
        <f t="shared" si="247"/>
        <v>4</v>
      </c>
      <c r="S422" s="152">
        <f t="shared" si="247"/>
        <v>16</v>
      </c>
      <c r="T422" s="153">
        <f t="shared" si="247"/>
        <v>1</v>
      </c>
      <c r="U422" s="154">
        <f t="shared" si="247"/>
        <v>15</v>
      </c>
      <c r="V422" s="168"/>
    </row>
    <row r="423" spans="2:22" s="170" customFormat="1" ht="12.95" hidden="1" customHeight="1">
      <c r="B423" s="95" t="s">
        <v>19</v>
      </c>
      <c r="C423" s="120">
        <f>IF(SUM(D423:E423)=0,"-",SUM(D423:E423))</f>
        <v>1</v>
      </c>
      <c r="D423" s="116">
        <f>SUM(D424:D424)</f>
        <v>1</v>
      </c>
      <c r="E423" s="117">
        <f>SUM(E424:E424)</f>
        <v>0</v>
      </c>
      <c r="F423" s="120">
        <f>SUM(G423:H423)</f>
        <v>23</v>
      </c>
      <c r="G423" s="157">
        <f>SUM(G424:G424)</f>
        <v>22</v>
      </c>
      <c r="H423" s="119">
        <f>SUM(H424:H424)</f>
        <v>1</v>
      </c>
      <c r="I423" s="120"/>
      <c r="J423" s="118">
        <f>IF(SUM(K423:L423)=0,"-",SUM(K423:L423))</f>
        <v>662</v>
      </c>
      <c r="K423" s="116">
        <f>SUM(K424:K424)</f>
        <v>337</v>
      </c>
      <c r="L423" s="157">
        <f>SUM(L424:L424)</f>
        <v>325</v>
      </c>
      <c r="M423" s="94">
        <f>IF(SUM(N423:O423)=0,"-",SUM(N423:O423))</f>
        <v>42</v>
      </c>
      <c r="N423" s="116">
        <f t="shared" ref="N423:U423" si="248">SUM(N424:N424)</f>
        <v>23</v>
      </c>
      <c r="O423" s="117">
        <f t="shared" si="248"/>
        <v>19</v>
      </c>
      <c r="P423" s="118">
        <f t="shared" si="248"/>
        <v>1</v>
      </c>
      <c r="Q423" s="116">
        <f t="shared" si="248"/>
        <v>1</v>
      </c>
      <c r="R423" s="117">
        <f t="shared" si="248"/>
        <v>0</v>
      </c>
      <c r="S423" s="120">
        <f t="shared" si="248"/>
        <v>5</v>
      </c>
      <c r="T423" s="116">
        <f t="shared" si="248"/>
        <v>1</v>
      </c>
      <c r="U423" s="119">
        <f t="shared" si="248"/>
        <v>4</v>
      </c>
      <c r="V423" s="171"/>
    </row>
    <row r="424" spans="2:22" s="170" customFormat="1" ht="15" hidden="1" customHeight="1">
      <c r="B424" s="95" t="s">
        <v>105</v>
      </c>
      <c r="C424" s="120">
        <f>IF(SUM(D424:E424)=0,"-",SUM(D424:E424))</f>
        <v>1</v>
      </c>
      <c r="D424" s="116">
        <v>1</v>
      </c>
      <c r="E424" s="118">
        <v>0</v>
      </c>
      <c r="F424" s="120">
        <f>SUM(G424:H424)</f>
        <v>23</v>
      </c>
      <c r="G424" s="157">
        <v>22</v>
      </c>
      <c r="H424" s="119">
        <v>1</v>
      </c>
      <c r="I424" s="120"/>
      <c r="J424" s="118">
        <f>IF(SUM(K424:L424)=0,"-",SUM(K424:L424))</f>
        <v>662</v>
      </c>
      <c r="K424" s="116">
        <v>337</v>
      </c>
      <c r="L424" s="157">
        <v>325</v>
      </c>
      <c r="M424" s="94">
        <f>IF(SUM(N424:O424)=0,"-",SUM(N424:O424))</f>
        <v>42</v>
      </c>
      <c r="N424" s="116">
        <v>23</v>
      </c>
      <c r="O424" s="117">
        <v>19</v>
      </c>
      <c r="P424" s="118">
        <f>IF(SUM(Q424:R424)=0,"-",SUM(Q424:R424))</f>
        <v>1</v>
      </c>
      <c r="Q424" s="116">
        <v>1</v>
      </c>
      <c r="R424" s="121">
        <v>0</v>
      </c>
      <c r="S424" s="120">
        <f>IF(SUM(T424:U424)=0,"-",SUM(T424:U424))</f>
        <v>5</v>
      </c>
      <c r="T424" s="116">
        <v>1</v>
      </c>
      <c r="U424" s="119">
        <v>4</v>
      </c>
      <c r="V424" s="171"/>
    </row>
    <row r="425" spans="2:22" s="170" customFormat="1" ht="12.95" hidden="1" customHeight="1">
      <c r="B425" s="95" t="s">
        <v>21</v>
      </c>
      <c r="C425" s="120">
        <f t="shared" ref="C425:H425" si="249">SUM(C426:C428)</f>
        <v>3</v>
      </c>
      <c r="D425" s="116">
        <f t="shared" si="249"/>
        <v>2</v>
      </c>
      <c r="E425" s="117">
        <f t="shared" si="249"/>
        <v>1</v>
      </c>
      <c r="F425" s="120">
        <f t="shared" si="249"/>
        <v>42</v>
      </c>
      <c r="G425" s="157">
        <f t="shared" si="249"/>
        <v>39</v>
      </c>
      <c r="H425" s="119">
        <f t="shared" si="249"/>
        <v>3</v>
      </c>
      <c r="I425" s="120"/>
      <c r="J425" s="118">
        <f t="shared" ref="J425:U425" si="250">SUM(J426:J428)</f>
        <v>1125</v>
      </c>
      <c r="K425" s="116">
        <f t="shared" si="250"/>
        <v>563</v>
      </c>
      <c r="L425" s="157">
        <f t="shared" si="250"/>
        <v>562</v>
      </c>
      <c r="M425" s="94">
        <f t="shared" si="250"/>
        <v>74</v>
      </c>
      <c r="N425" s="116">
        <f t="shared" si="250"/>
        <v>42</v>
      </c>
      <c r="O425" s="117">
        <f t="shared" si="250"/>
        <v>32</v>
      </c>
      <c r="P425" s="118">
        <f t="shared" si="250"/>
        <v>3</v>
      </c>
      <c r="Q425" s="116">
        <f t="shared" si="250"/>
        <v>1</v>
      </c>
      <c r="R425" s="117">
        <f t="shared" si="250"/>
        <v>2</v>
      </c>
      <c r="S425" s="120">
        <f t="shared" si="250"/>
        <v>5</v>
      </c>
      <c r="T425" s="116">
        <f t="shared" si="250"/>
        <v>0</v>
      </c>
      <c r="U425" s="119">
        <f t="shared" si="250"/>
        <v>5</v>
      </c>
      <c r="V425" s="171"/>
    </row>
    <row r="426" spans="2:22" s="170" customFormat="1" ht="15" hidden="1" customHeight="1">
      <c r="B426" s="95" t="s">
        <v>106</v>
      </c>
      <c r="C426" s="120">
        <f>IF(SUM(D426:E426)=0,"-",SUM(D426:E426))</f>
        <v>1</v>
      </c>
      <c r="D426" s="116">
        <v>1</v>
      </c>
      <c r="E426" s="118">
        <v>0</v>
      </c>
      <c r="F426" s="120">
        <f>SUM(G426:H426)</f>
        <v>26</v>
      </c>
      <c r="G426" s="157">
        <v>24</v>
      </c>
      <c r="H426" s="119">
        <v>2</v>
      </c>
      <c r="I426" s="120"/>
      <c r="J426" s="118">
        <f>IF(SUM(K426:L426)=0,"-",SUM(K426:L426))</f>
        <v>698</v>
      </c>
      <c r="K426" s="116">
        <v>356</v>
      </c>
      <c r="L426" s="157">
        <v>342</v>
      </c>
      <c r="M426" s="94">
        <f>IF(SUM(N426:O426)=0,"-",SUM(N426:O426))</f>
        <v>47</v>
      </c>
      <c r="N426" s="116">
        <v>26</v>
      </c>
      <c r="O426" s="117">
        <v>21</v>
      </c>
      <c r="P426" s="118">
        <f>IF(SUM(Q426:R426)=0,"-",SUM(Q426:R426))</f>
        <v>1</v>
      </c>
      <c r="Q426" s="116">
        <v>1</v>
      </c>
      <c r="R426" s="121">
        <v>0</v>
      </c>
      <c r="S426" s="120">
        <f>IF(SUM(T426:U426)=0,"-",SUM(T426:U426))</f>
        <v>3</v>
      </c>
      <c r="T426" s="116">
        <v>0</v>
      </c>
      <c r="U426" s="119">
        <v>3</v>
      </c>
      <c r="V426" s="171"/>
    </row>
    <row r="427" spans="2:22" s="170" customFormat="1" ht="15" hidden="1" customHeight="1">
      <c r="B427" s="95" t="s">
        <v>85</v>
      </c>
      <c r="C427" s="120">
        <f>IF(SUM(D427:E427)=0,"-",SUM(D427:E427))</f>
        <v>1</v>
      </c>
      <c r="D427" s="116">
        <v>0</v>
      </c>
      <c r="E427" s="118">
        <v>1</v>
      </c>
      <c r="F427" s="120">
        <f>SUM(G427:H427)</f>
        <v>0</v>
      </c>
      <c r="G427" s="157">
        <v>0</v>
      </c>
      <c r="H427" s="119">
        <v>0</v>
      </c>
      <c r="I427" s="120"/>
      <c r="J427" s="118" t="str">
        <f>IF(SUM(K427:L427)=0,"-",SUM(K427:L427))</f>
        <v>-</v>
      </c>
      <c r="K427" s="116">
        <v>0</v>
      </c>
      <c r="L427" s="157">
        <v>0</v>
      </c>
      <c r="M427" s="94" t="str">
        <f>IF(SUM(N427:O427)=0,"-",SUM(N427:O427))</f>
        <v>-</v>
      </c>
      <c r="N427" s="116">
        <v>0</v>
      </c>
      <c r="O427" s="117">
        <v>0</v>
      </c>
      <c r="P427" s="118" t="str">
        <f>IF(SUM(Q427:R427)=0,"-",SUM(Q427:R427))</f>
        <v>-</v>
      </c>
      <c r="Q427" s="116">
        <v>0</v>
      </c>
      <c r="R427" s="121">
        <v>0</v>
      </c>
      <c r="S427" s="120" t="str">
        <f>IF(SUM(T427:U427)=0,"-",SUM(T427:U427))</f>
        <v>-</v>
      </c>
      <c r="T427" s="116">
        <v>0</v>
      </c>
      <c r="U427" s="119">
        <v>0</v>
      </c>
      <c r="V427" s="171"/>
    </row>
    <row r="428" spans="2:22" s="170" customFormat="1" ht="15" hidden="1" customHeight="1">
      <c r="B428" s="95" t="s">
        <v>107</v>
      </c>
      <c r="C428" s="120">
        <f>IF(SUM(D428:E428)=0,"-",SUM(D428:E428))</f>
        <v>1</v>
      </c>
      <c r="D428" s="116">
        <v>1</v>
      </c>
      <c r="E428" s="118">
        <v>0</v>
      </c>
      <c r="F428" s="120">
        <f>SUM(G428:H428)</f>
        <v>16</v>
      </c>
      <c r="G428" s="157">
        <v>15</v>
      </c>
      <c r="H428" s="119">
        <v>1</v>
      </c>
      <c r="I428" s="120"/>
      <c r="J428" s="118">
        <f>IF(SUM(K428:L428)=0,"-",SUM(K428:L428))</f>
        <v>427</v>
      </c>
      <c r="K428" s="116">
        <v>207</v>
      </c>
      <c r="L428" s="157">
        <v>220</v>
      </c>
      <c r="M428" s="94">
        <f>IF(SUM(N428:O428)=0,"-",SUM(N428:O428))</f>
        <v>27</v>
      </c>
      <c r="N428" s="116">
        <v>16</v>
      </c>
      <c r="O428" s="117">
        <v>11</v>
      </c>
      <c r="P428" s="118">
        <f>IF(SUM(Q428:R428)=0,"-",SUM(Q428:R428))</f>
        <v>2</v>
      </c>
      <c r="Q428" s="116">
        <v>0</v>
      </c>
      <c r="R428" s="121">
        <v>2</v>
      </c>
      <c r="S428" s="120">
        <f>IF(SUM(T428:U428)=0,"-",SUM(T428:U428))</f>
        <v>2</v>
      </c>
      <c r="T428" s="116">
        <v>0</v>
      </c>
      <c r="U428" s="119">
        <v>2</v>
      </c>
      <c r="V428" s="171"/>
    </row>
    <row r="429" spans="2:22" s="170" customFormat="1" ht="12.95" hidden="1" customHeight="1">
      <c r="B429" s="95" t="s">
        <v>23</v>
      </c>
      <c r="C429" s="120">
        <f t="shared" ref="C429:H429" si="251">SUM(C430:C430)</f>
        <v>1</v>
      </c>
      <c r="D429" s="116">
        <f t="shared" si="251"/>
        <v>1</v>
      </c>
      <c r="E429" s="117">
        <f t="shared" si="251"/>
        <v>0</v>
      </c>
      <c r="F429" s="120">
        <f t="shared" si="251"/>
        <v>29</v>
      </c>
      <c r="G429" s="157">
        <f t="shared" si="251"/>
        <v>26</v>
      </c>
      <c r="H429" s="119">
        <f t="shared" si="251"/>
        <v>3</v>
      </c>
      <c r="I429" s="120"/>
      <c r="J429" s="118">
        <f t="shared" ref="J429:U429" si="252">SUM(J430:J430)</f>
        <v>784</v>
      </c>
      <c r="K429" s="116">
        <f t="shared" si="252"/>
        <v>396</v>
      </c>
      <c r="L429" s="157">
        <f t="shared" si="252"/>
        <v>388</v>
      </c>
      <c r="M429" s="94">
        <f t="shared" si="252"/>
        <v>53</v>
      </c>
      <c r="N429" s="116">
        <f t="shared" si="252"/>
        <v>28</v>
      </c>
      <c r="O429" s="117">
        <f t="shared" si="252"/>
        <v>25</v>
      </c>
      <c r="P429" s="118">
        <f t="shared" si="252"/>
        <v>2</v>
      </c>
      <c r="Q429" s="116">
        <f t="shared" si="252"/>
        <v>1</v>
      </c>
      <c r="R429" s="117">
        <f t="shared" si="252"/>
        <v>1</v>
      </c>
      <c r="S429" s="120">
        <f t="shared" si="252"/>
        <v>3</v>
      </c>
      <c r="T429" s="116">
        <f t="shared" si="252"/>
        <v>0</v>
      </c>
      <c r="U429" s="119">
        <f t="shared" si="252"/>
        <v>3</v>
      </c>
      <c r="V429" s="171"/>
    </row>
    <row r="430" spans="2:22" s="170" customFormat="1" ht="15" hidden="1" customHeight="1">
      <c r="B430" s="95" t="s">
        <v>108</v>
      </c>
      <c r="C430" s="120">
        <f>IF(SUM(D430:E430)=0,"-",SUM(D430:E430))</f>
        <v>1</v>
      </c>
      <c r="D430" s="116">
        <v>1</v>
      </c>
      <c r="E430" s="118">
        <v>0</v>
      </c>
      <c r="F430" s="120">
        <f>SUM(G430:H430)</f>
        <v>29</v>
      </c>
      <c r="G430" s="157">
        <v>26</v>
      </c>
      <c r="H430" s="119">
        <v>3</v>
      </c>
      <c r="I430" s="120"/>
      <c r="J430" s="118">
        <f>IF(SUM(K430:L430)=0,"-",SUM(K430:L430))</f>
        <v>784</v>
      </c>
      <c r="K430" s="116">
        <v>396</v>
      </c>
      <c r="L430" s="157">
        <v>388</v>
      </c>
      <c r="M430" s="94">
        <f>IF(SUM(N430:O430)=0,"-",SUM(N430:O430))</f>
        <v>53</v>
      </c>
      <c r="N430" s="116">
        <v>28</v>
      </c>
      <c r="O430" s="117">
        <v>25</v>
      </c>
      <c r="P430" s="118">
        <f>IF(SUM(Q430:R430)=0,"-",SUM(Q430:R430))</f>
        <v>2</v>
      </c>
      <c r="Q430" s="116">
        <v>1</v>
      </c>
      <c r="R430" s="121">
        <v>1</v>
      </c>
      <c r="S430" s="120">
        <f>IF(SUM(T430:U430)=0,"-",SUM(T430:U430))</f>
        <v>3</v>
      </c>
      <c r="T430" s="116">
        <v>0</v>
      </c>
      <c r="U430" s="119">
        <v>3</v>
      </c>
      <c r="V430" s="171"/>
    </row>
    <row r="431" spans="2:22" s="170" customFormat="1" ht="12.95" hidden="1" customHeight="1">
      <c r="B431" s="123" t="s">
        <v>24</v>
      </c>
      <c r="C431" s="124">
        <f t="shared" ref="C431:H431" si="253">SUM(C432:C432)</f>
        <v>1</v>
      </c>
      <c r="D431" s="125">
        <f t="shared" si="253"/>
        <v>1</v>
      </c>
      <c r="E431" s="126">
        <f t="shared" si="253"/>
        <v>0</v>
      </c>
      <c r="F431" s="124">
        <f t="shared" si="253"/>
        <v>18</v>
      </c>
      <c r="G431" s="158">
        <f t="shared" si="253"/>
        <v>17</v>
      </c>
      <c r="H431" s="128">
        <f t="shared" si="253"/>
        <v>1</v>
      </c>
      <c r="I431" s="124"/>
      <c r="J431" s="129">
        <f t="shared" ref="J431:U431" si="254">SUM(J432:J432)</f>
        <v>496</v>
      </c>
      <c r="K431" s="125">
        <f t="shared" si="254"/>
        <v>239</v>
      </c>
      <c r="L431" s="158">
        <f t="shared" si="254"/>
        <v>257</v>
      </c>
      <c r="M431" s="127">
        <f t="shared" si="254"/>
        <v>31</v>
      </c>
      <c r="N431" s="125">
        <f t="shared" si="254"/>
        <v>17</v>
      </c>
      <c r="O431" s="126">
        <f t="shared" si="254"/>
        <v>14</v>
      </c>
      <c r="P431" s="129">
        <f t="shared" si="254"/>
        <v>1</v>
      </c>
      <c r="Q431" s="125">
        <f t="shared" si="254"/>
        <v>0</v>
      </c>
      <c r="R431" s="126">
        <f t="shared" si="254"/>
        <v>1</v>
      </c>
      <c r="S431" s="124">
        <f t="shared" si="254"/>
        <v>3</v>
      </c>
      <c r="T431" s="125">
        <f t="shared" si="254"/>
        <v>0</v>
      </c>
      <c r="U431" s="128">
        <f t="shared" si="254"/>
        <v>3</v>
      </c>
      <c r="V431" s="171"/>
    </row>
    <row r="432" spans="2:22" s="170" customFormat="1" ht="15" hidden="1" customHeight="1">
      <c r="B432" s="197" t="s">
        <v>109</v>
      </c>
      <c r="C432" s="198">
        <f>IF(SUM(D432:E432)=0,"-",SUM(D432:E432))</f>
        <v>1</v>
      </c>
      <c r="D432" s="199">
        <v>1</v>
      </c>
      <c r="E432" s="200">
        <v>0</v>
      </c>
      <c r="F432" s="198">
        <f>SUM(G432:H432)</f>
        <v>18</v>
      </c>
      <c r="G432" s="201">
        <v>17</v>
      </c>
      <c r="H432" s="202">
        <v>1</v>
      </c>
      <c r="I432" s="198"/>
      <c r="J432" s="200">
        <f>IF(SUM(K432:L432)=0,"-",SUM(K432:L432))</f>
        <v>496</v>
      </c>
      <c r="K432" s="199">
        <v>239</v>
      </c>
      <c r="L432" s="201">
        <v>257</v>
      </c>
      <c r="M432" s="203">
        <f>IF(SUM(N432:O432)=0,"-",SUM(N432:O432))</f>
        <v>31</v>
      </c>
      <c r="N432" s="199">
        <v>17</v>
      </c>
      <c r="O432" s="204">
        <v>14</v>
      </c>
      <c r="P432" s="200">
        <f>IF(SUM(Q432:R432)=0,"-",SUM(Q432:R432))</f>
        <v>1</v>
      </c>
      <c r="Q432" s="199">
        <v>0</v>
      </c>
      <c r="R432" s="205">
        <v>1</v>
      </c>
      <c r="S432" s="198">
        <f>IF(SUM(T432:U432)=0,"-",SUM(T432:U432))</f>
        <v>3</v>
      </c>
      <c r="T432" s="199">
        <v>0</v>
      </c>
      <c r="U432" s="202">
        <v>3</v>
      </c>
      <c r="V432" s="171"/>
    </row>
    <row r="433" spans="2:22" ht="12.95" hidden="1" customHeight="1">
      <c r="B433" s="187" t="s">
        <v>89</v>
      </c>
      <c r="C433" s="152">
        <f t="shared" ref="C433:H433" si="255">C434+C436+C440+C442</f>
        <v>6</v>
      </c>
      <c r="D433" s="153">
        <f t="shared" si="255"/>
        <v>5</v>
      </c>
      <c r="E433" s="153">
        <f t="shared" si="255"/>
        <v>1</v>
      </c>
      <c r="F433" s="152">
        <f t="shared" si="255"/>
        <v>108</v>
      </c>
      <c r="G433" s="153">
        <f t="shared" si="255"/>
        <v>100</v>
      </c>
      <c r="H433" s="154">
        <f t="shared" si="255"/>
        <v>8</v>
      </c>
      <c r="I433" s="155"/>
      <c r="J433" s="155">
        <f t="shared" ref="J433:U433" si="256">J434+J436+J440+J442</f>
        <v>3006</v>
      </c>
      <c r="K433" s="153">
        <f t="shared" si="256"/>
        <v>1507</v>
      </c>
      <c r="L433" s="153">
        <f t="shared" si="256"/>
        <v>1499</v>
      </c>
      <c r="M433" s="152">
        <f t="shared" si="256"/>
        <v>205</v>
      </c>
      <c r="N433" s="153">
        <f t="shared" si="256"/>
        <v>115</v>
      </c>
      <c r="O433" s="153">
        <f t="shared" si="256"/>
        <v>90</v>
      </c>
      <c r="P433" s="153">
        <f>P434+P436+P440+P442</f>
        <v>9</v>
      </c>
      <c r="Q433" s="153">
        <f>Q434+Q436+Q440+Q442</f>
        <v>1</v>
      </c>
      <c r="R433" s="154">
        <f t="shared" si="256"/>
        <v>8</v>
      </c>
      <c r="S433" s="152">
        <f t="shared" si="256"/>
        <v>14</v>
      </c>
      <c r="T433" s="153">
        <f t="shared" si="256"/>
        <v>0</v>
      </c>
      <c r="U433" s="154">
        <f t="shared" si="256"/>
        <v>14</v>
      </c>
      <c r="V433" s="168"/>
    </row>
    <row r="434" spans="2:22" s="170" customFormat="1" ht="12.95" hidden="1" customHeight="1">
      <c r="B434" s="95" t="s">
        <v>19</v>
      </c>
      <c r="C434" s="120">
        <f>IF(SUM(D434:E434)=0,"-",SUM(D434:E434))</f>
        <v>1</v>
      </c>
      <c r="D434" s="116">
        <f>SUM(D435:D435)</f>
        <v>1</v>
      </c>
      <c r="E434" s="117">
        <f>SUM(E435:E435)</f>
        <v>0</v>
      </c>
      <c r="F434" s="120">
        <f>SUM(G434:H434)</f>
        <v>23</v>
      </c>
      <c r="G434" s="157">
        <f>SUM(G435:G435)</f>
        <v>22</v>
      </c>
      <c r="H434" s="119">
        <f>SUM(H435:H435)</f>
        <v>1</v>
      </c>
      <c r="I434" s="120"/>
      <c r="J434" s="118">
        <f>IF(SUM(K434:L434)=0,"-",SUM(K434:L434))</f>
        <v>662</v>
      </c>
      <c r="K434" s="116">
        <f>SUM(K435:K435)</f>
        <v>345</v>
      </c>
      <c r="L434" s="157">
        <f>SUM(L435:L435)</f>
        <v>317</v>
      </c>
      <c r="M434" s="94">
        <f>IF(SUM(N434:O434)=0,"-",SUM(N434:O434))</f>
        <v>44</v>
      </c>
      <c r="N434" s="116">
        <f t="shared" ref="N434:U434" si="257">SUM(N435:N435)</f>
        <v>26</v>
      </c>
      <c r="O434" s="117">
        <f t="shared" si="257"/>
        <v>18</v>
      </c>
      <c r="P434" s="118">
        <f t="shared" si="257"/>
        <v>3</v>
      </c>
      <c r="Q434" s="116">
        <f t="shared" si="257"/>
        <v>1</v>
      </c>
      <c r="R434" s="117">
        <f t="shared" si="257"/>
        <v>2</v>
      </c>
      <c r="S434" s="120">
        <f t="shared" si="257"/>
        <v>4</v>
      </c>
      <c r="T434" s="116">
        <f t="shared" si="257"/>
        <v>0</v>
      </c>
      <c r="U434" s="119">
        <f t="shared" si="257"/>
        <v>4</v>
      </c>
      <c r="V434" s="171"/>
    </row>
    <row r="435" spans="2:22" s="170" customFormat="1" ht="15" hidden="1" customHeight="1">
      <c r="B435" s="95" t="s">
        <v>105</v>
      </c>
      <c r="C435" s="120">
        <f>IF(SUM(D435:E435)=0,"-",SUM(D435:E435))</f>
        <v>1</v>
      </c>
      <c r="D435" s="116">
        <v>1</v>
      </c>
      <c r="E435" s="118">
        <v>0</v>
      </c>
      <c r="F435" s="120">
        <f>SUM(G435:H435)</f>
        <v>23</v>
      </c>
      <c r="G435" s="157">
        <v>22</v>
      </c>
      <c r="H435" s="119">
        <v>1</v>
      </c>
      <c r="I435" s="120"/>
      <c r="J435" s="118">
        <f>IF(SUM(K435:L435)=0,"-",SUM(K435:L435))</f>
        <v>662</v>
      </c>
      <c r="K435" s="116">
        <v>345</v>
      </c>
      <c r="L435" s="157">
        <v>317</v>
      </c>
      <c r="M435" s="94">
        <f>IF(SUM(N435:O435)=0,"-",SUM(N435:O435))</f>
        <v>44</v>
      </c>
      <c r="N435" s="116">
        <v>26</v>
      </c>
      <c r="O435" s="117">
        <v>18</v>
      </c>
      <c r="P435" s="118">
        <f>IF(SUM(Q435:R435)=0,"-",SUM(Q435:R435))</f>
        <v>3</v>
      </c>
      <c r="Q435" s="116">
        <v>1</v>
      </c>
      <c r="R435" s="121">
        <v>2</v>
      </c>
      <c r="S435" s="120">
        <f>IF(SUM(T435:U435)=0,"-",SUM(T435:U435))</f>
        <v>4</v>
      </c>
      <c r="T435" s="116">
        <v>0</v>
      </c>
      <c r="U435" s="119">
        <v>4</v>
      </c>
      <c r="V435" s="171"/>
    </row>
    <row r="436" spans="2:22" s="170" customFormat="1" ht="12.95" hidden="1" customHeight="1">
      <c r="B436" s="95" t="s">
        <v>21</v>
      </c>
      <c r="C436" s="120">
        <f t="shared" ref="C436:H436" si="258">SUM(C437:C439)</f>
        <v>3</v>
      </c>
      <c r="D436" s="116">
        <f t="shared" si="258"/>
        <v>2</v>
      </c>
      <c r="E436" s="117">
        <f t="shared" si="258"/>
        <v>1</v>
      </c>
      <c r="F436" s="120">
        <f t="shared" si="258"/>
        <v>40</v>
      </c>
      <c r="G436" s="157">
        <f t="shared" si="258"/>
        <v>37</v>
      </c>
      <c r="H436" s="119">
        <f t="shared" si="258"/>
        <v>3</v>
      </c>
      <c r="I436" s="120"/>
      <c r="J436" s="118">
        <f t="shared" ref="J436:U436" si="259">SUM(J437:J439)</f>
        <v>1089</v>
      </c>
      <c r="K436" s="116">
        <f t="shared" si="259"/>
        <v>545</v>
      </c>
      <c r="L436" s="157">
        <f t="shared" si="259"/>
        <v>544</v>
      </c>
      <c r="M436" s="94">
        <f t="shared" si="259"/>
        <v>77</v>
      </c>
      <c r="N436" s="116">
        <f t="shared" si="259"/>
        <v>43</v>
      </c>
      <c r="O436" s="117">
        <f t="shared" si="259"/>
        <v>34</v>
      </c>
      <c r="P436" s="118">
        <f t="shared" si="259"/>
        <v>3</v>
      </c>
      <c r="Q436" s="116">
        <f t="shared" si="259"/>
        <v>0</v>
      </c>
      <c r="R436" s="117">
        <f t="shared" si="259"/>
        <v>3</v>
      </c>
      <c r="S436" s="120">
        <f t="shared" si="259"/>
        <v>4</v>
      </c>
      <c r="T436" s="116">
        <f t="shared" si="259"/>
        <v>0</v>
      </c>
      <c r="U436" s="119">
        <f t="shared" si="259"/>
        <v>4</v>
      </c>
      <c r="V436" s="171"/>
    </row>
    <row r="437" spans="2:22" s="170" customFormat="1" ht="15" hidden="1" customHeight="1">
      <c r="B437" s="95" t="s">
        <v>106</v>
      </c>
      <c r="C437" s="120">
        <f>IF(SUM(D437:E437)=0,"-",SUM(D437:E437))</f>
        <v>1</v>
      </c>
      <c r="D437" s="116">
        <v>1</v>
      </c>
      <c r="E437" s="118">
        <v>0</v>
      </c>
      <c r="F437" s="120">
        <f>SUM(G437:H437)</f>
        <v>24</v>
      </c>
      <c r="G437" s="157">
        <v>22</v>
      </c>
      <c r="H437" s="119">
        <v>2</v>
      </c>
      <c r="I437" s="120"/>
      <c r="J437" s="118">
        <f>IF(SUM(K437:L437)=0,"-",SUM(K437:L437))</f>
        <v>673</v>
      </c>
      <c r="K437" s="116">
        <v>341</v>
      </c>
      <c r="L437" s="157">
        <v>332</v>
      </c>
      <c r="M437" s="94">
        <f>IF(SUM(N437:O437)=0,"-",SUM(N437:O437))</f>
        <v>48</v>
      </c>
      <c r="N437" s="116">
        <v>29</v>
      </c>
      <c r="O437" s="117">
        <v>19</v>
      </c>
      <c r="P437" s="118">
        <f>IF(SUM(Q437:R437)=0,"-",SUM(Q437:R437))</f>
        <v>3</v>
      </c>
      <c r="Q437" s="116">
        <v>0</v>
      </c>
      <c r="R437" s="121">
        <v>3</v>
      </c>
      <c r="S437" s="120">
        <f>IF(SUM(T437:U437)=0,"-",SUM(T437:U437))</f>
        <v>2</v>
      </c>
      <c r="T437" s="116">
        <v>0</v>
      </c>
      <c r="U437" s="119">
        <v>2</v>
      </c>
      <c r="V437" s="171"/>
    </row>
    <row r="438" spans="2:22" s="170" customFormat="1" ht="15" hidden="1" customHeight="1">
      <c r="B438" s="95" t="s">
        <v>85</v>
      </c>
      <c r="C438" s="120">
        <f>IF(SUM(D438:E438)=0,"-",SUM(D438:E438))</f>
        <v>1</v>
      </c>
      <c r="D438" s="116">
        <v>0</v>
      </c>
      <c r="E438" s="118">
        <v>1</v>
      </c>
      <c r="F438" s="120">
        <f>SUM(G438:H438)</f>
        <v>0</v>
      </c>
      <c r="G438" s="157">
        <v>0</v>
      </c>
      <c r="H438" s="119">
        <v>0</v>
      </c>
      <c r="I438" s="120"/>
      <c r="J438" s="118" t="str">
        <f>IF(SUM(K438:L438)=0,"-",SUM(K438:L438))</f>
        <v>-</v>
      </c>
      <c r="K438" s="116">
        <v>0</v>
      </c>
      <c r="L438" s="157">
        <v>0</v>
      </c>
      <c r="M438" s="94" t="str">
        <f>IF(SUM(N438:O438)=0,"-",SUM(N438:O438))</f>
        <v>-</v>
      </c>
      <c r="N438" s="116">
        <v>0</v>
      </c>
      <c r="O438" s="117">
        <v>0</v>
      </c>
      <c r="P438" s="118" t="str">
        <f>IF(SUM(Q438:R438)=0,"-",SUM(Q438:R438))</f>
        <v>-</v>
      </c>
      <c r="Q438" s="116">
        <v>0</v>
      </c>
      <c r="R438" s="121">
        <v>0</v>
      </c>
      <c r="S438" s="120" t="str">
        <f>IF(SUM(T438:U438)=0,"-",SUM(T438:U438))</f>
        <v>-</v>
      </c>
      <c r="T438" s="116">
        <v>0</v>
      </c>
      <c r="U438" s="119">
        <v>0</v>
      </c>
      <c r="V438" s="171"/>
    </row>
    <row r="439" spans="2:22" s="170" customFormat="1" ht="15" hidden="1" customHeight="1">
      <c r="B439" s="95" t="s">
        <v>107</v>
      </c>
      <c r="C439" s="120">
        <f>IF(SUM(D439:E439)=0,"-",SUM(D439:E439))</f>
        <v>1</v>
      </c>
      <c r="D439" s="116">
        <v>1</v>
      </c>
      <c r="E439" s="118">
        <v>0</v>
      </c>
      <c r="F439" s="120">
        <f>SUM(G439:H439)</f>
        <v>16</v>
      </c>
      <c r="G439" s="157">
        <v>15</v>
      </c>
      <c r="H439" s="119">
        <v>1</v>
      </c>
      <c r="I439" s="120"/>
      <c r="J439" s="118">
        <f>IF(SUM(K439:L439)=0,"-",SUM(K439:L439))</f>
        <v>416</v>
      </c>
      <c r="K439" s="116">
        <v>204</v>
      </c>
      <c r="L439" s="157">
        <v>212</v>
      </c>
      <c r="M439" s="94">
        <f>IF(SUM(N439:O439)=0,"-",SUM(N439:O439))</f>
        <v>29</v>
      </c>
      <c r="N439" s="116">
        <v>14</v>
      </c>
      <c r="O439" s="117">
        <v>15</v>
      </c>
      <c r="P439" s="118" t="str">
        <f>IF(SUM(Q439:R439)=0,"-",SUM(Q439:R439))</f>
        <v>-</v>
      </c>
      <c r="Q439" s="116">
        <v>0</v>
      </c>
      <c r="R439" s="121">
        <v>0</v>
      </c>
      <c r="S439" s="120">
        <f>IF(SUM(T439:U439)=0,"-",SUM(T439:U439))</f>
        <v>2</v>
      </c>
      <c r="T439" s="116">
        <v>0</v>
      </c>
      <c r="U439" s="119">
        <v>2</v>
      </c>
      <c r="V439" s="171"/>
    </row>
    <row r="440" spans="2:22" s="170" customFormat="1" ht="12.95" hidden="1" customHeight="1">
      <c r="B440" s="95" t="s">
        <v>23</v>
      </c>
      <c r="C440" s="120">
        <f t="shared" ref="C440:H440" si="260">SUM(C441:C441)</f>
        <v>1</v>
      </c>
      <c r="D440" s="116">
        <f t="shared" si="260"/>
        <v>1</v>
      </c>
      <c r="E440" s="117">
        <f t="shared" si="260"/>
        <v>0</v>
      </c>
      <c r="F440" s="120">
        <f t="shared" si="260"/>
        <v>28</v>
      </c>
      <c r="G440" s="157">
        <f t="shared" si="260"/>
        <v>25</v>
      </c>
      <c r="H440" s="119">
        <f t="shared" si="260"/>
        <v>3</v>
      </c>
      <c r="I440" s="120"/>
      <c r="J440" s="118">
        <f t="shared" ref="J440:U440" si="261">SUM(J441:J441)</f>
        <v>786</v>
      </c>
      <c r="K440" s="116">
        <f t="shared" si="261"/>
        <v>396</v>
      </c>
      <c r="L440" s="157">
        <f t="shared" si="261"/>
        <v>390</v>
      </c>
      <c r="M440" s="94">
        <f t="shared" si="261"/>
        <v>54</v>
      </c>
      <c r="N440" s="116">
        <f t="shared" si="261"/>
        <v>32</v>
      </c>
      <c r="O440" s="117">
        <f t="shared" si="261"/>
        <v>22</v>
      </c>
      <c r="P440" s="118">
        <f t="shared" si="261"/>
        <v>2</v>
      </c>
      <c r="Q440" s="116">
        <f t="shared" si="261"/>
        <v>0</v>
      </c>
      <c r="R440" s="117">
        <f t="shared" si="261"/>
        <v>2</v>
      </c>
      <c r="S440" s="120">
        <f t="shared" si="261"/>
        <v>3</v>
      </c>
      <c r="T440" s="116">
        <f t="shared" si="261"/>
        <v>0</v>
      </c>
      <c r="U440" s="119">
        <f t="shared" si="261"/>
        <v>3</v>
      </c>
      <c r="V440" s="171"/>
    </row>
    <row r="441" spans="2:22" s="170" customFormat="1" ht="15" hidden="1" customHeight="1">
      <c r="B441" s="95" t="s">
        <v>108</v>
      </c>
      <c r="C441" s="120">
        <f>IF(SUM(D441:E441)=0,"-",SUM(D441:E441))</f>
        <v>1</v>
      </c>
      <c r="D441" s="116">
        <v>1</v>
      </c>
      <c r="E441" s="118">
        <v>0</v>
      </c>
      <c r="F441" s="120">
        <f>SUM(G441:H441)</f>
        <v>28</v>
      </c>
      <c r="G441" s="157">
        <v>25</v>
      </c>
      <c r="H441" s="119">
        <v>3</v>
      </c>
      <c r="I441" s="120"/>
      <c r="J441" s="118">
        <f>IF(SUM(K441:L441)=0,"-",SUM(K441:L441))</f>
        <v>786</v>
      </c>
      <c r="K441" s="116">
        <v>396</v>
      </c>
      <c r="L441" s="157">
        <v>390</v>
      </c>
      <c r="M441" s="94">
        <f>IF(SUM(N441:O441)=0,"-",SUM(N441:O441))</f>
        <v>54</v>
      </c>
      <c r="N441" s="116">
        <v>32</v>
      </c>
      <c r="O441" s="117">
        <v>22</v>
      </c>
      <c r="P441" s="118">
        <f>IF(SUM(Q441:R441)=0,"-",SUM(Q441:R441))</f>
        <v>2</v>
      </c>
      <c r="Q441" s="116">
        <v>0</v>
      </c>
      <c r="R441" s="121">
        <v>2</v>
      </c>
      <c r="S441" s="120">
        <f>IF(SUM(T441:U441)=0,"-",SUM(T441:U441))</f>
        <v>3</v>
      </c>
      <c r="T441" s="116">
        <v>0</v>
      </c>
      <c r="U441" s="119">
        <v>3</v>
      </c>
      <c r="V441" s="171"/>
    </row>
    <row r="442" spans="2:22" s="170" customFormat="1" ht="12.95" hidden="1" customHeight="1">
      <c r="B442" s="123" t="s">
        <v>24</v>
      </c>
      <c r="C442" s="124">
        <f t="shared" ref="C442:H442" si="262">SUM(C443:C443)</f>
        <v>1</v>
      </c>
      <c r="D442" s="125">
        <f t="shared" si="262"/>
        <v>1</v>
      </c>
      <c r="E442" s="126">
        <f t="shared" si="262"/>
        <v>0</v>
      </c>
      <c r="F442" s="124">
        <f t="shared" si="262"/>
        <v>17</v>
      </c>
      <c r="G442" s="158">
        <f t="shared" si="262"/>
        <v>16</v>
      </c>
      <c r="H442" s="128">
        <f t="shared" si="262"/>
        <v>1</v>
      </c>
      <c r="I442" s="124"/>
      <c r="J442" s="129">
        <f t="shared" ref="J442:U442" si="263">SUM(J443:J443)</f>
        <v>469</v>
      </c>
      <c r="K442" s="125">
        <f t="shared" si="263"/>
        <v>221</v>
      </c>
      <c r="L442" s="158">
        <f t="shared" si="263"/>
        <v>248</v>
      </c>
      <c r="M442" s="127">
        <f t="shared" si="263"/>
        <v>30</v>
      </c>
      <c r="N442" s="125">
        <f t="shared" si="263"/>
        <v>14</v>
      </c>
      <c r="O442" s="126">
        <f t="shared" si="263"/>
        <v>16</v>
      </c>
      <c r="P442" s="129">
        <f t="shared" si="263"/>
        <v>1</v>
      </c>
      <c r="Q442" s="125">
        <f t="shared" si="263"/>
        <v>0</v>
      </c>
      <c r="R442" s="126">
        <f t="shared" si="263"/>
        <v>1</v>
      </c>
      <c r="S442" s="124">
        <f t="shared" si="263"/>
        <v>3</v>
      </c>
      <c r="T442" s="125">
        <f t="shared" si="263"/>
        <v>0</v>
      </c>
      <c r="U442" s="128">
        <f t="shared" si="263"/>
        <v>3</v>
      </c>
      <c r="V442" s="171"/>
    </row>
    <row r="443" spans="2:22" s="170" customFormat="1" ht="15" hidden="1" customHeight="1">
      <c r="B443" s="197" t="s">
        <v>109</v>
      </c>
      <c r="C443" s="198">
        <f>IF(SUM(D443:E443)=0,"-",SUM(D443:E443))</f>
        <v>1</v>
      </c>
      <c r="D443" s="199">
        <v>1</v>
      </c>
      <c r="E443" s="200">
        <v>0</v>
      </c>
      <c r="F443" s="198">
        <f>SUM(G443:H443)</f>
        <v>17</v>
      </c>
      <c r="G443" s="201">
        <v>16</v>
      </c>
      <c r="H443" s="202">
        <v>1</v>
      </c>
      <c r="I443" s="198"/>
      <c r="J443" s="200">
        <f>IF(SUM(K443:L443)=0,"-",SUM(K443:L443))</f>
        <v>469</v>
      </c>
      <c r="K443" s="199">
        <v>221</v>
      </c>
      <c r="L443" s="201">
        <v>248</v>
      </c>
      <c r="M443" s="203">
        <f>IF(SUM(N443:O443)=0,"-",SUM(N443:O443))</f>
        <v>30</v>
      </c>
      <c r="N443" s="199">
        <v>14</v>
      </c>
      <c r="O443" s="204">
        <v>16</v>
      </c>
      <c r="P443" s="200">
        <f>IF(SUM(Q443:R443)=0,"-",SUM(Q443:R443))</f>
        <v>1</v>
      </c>
      <c r="Q443" s="199">
        <v>0</v>
      </c>
      <c r="R443" s="205">
        <v>1</v>
      </c>
      <c r="S443" s="198">
        <f>IF(SUM(T443:U443)=0,"-",SUM(T443:U443))</f>
        <v>3</v>
      </c>
      <c r="T443" s="199">
        <v>0</v>
      </c>
      <c r="U443" s="202">
        <v>3</v>
      </c>
      <c r="V443" s="171"/>
    </row>
    <row r="444" spans="2:22" ht="12.75" hidden="1" customHeight="1">
      <c r="B444" s="187" t="s">
        <v>90</v>
      </c>
      <c r="C444" s="152">
        <f t="shared" ref="C444:H444" si="264">C445+C447+C450+C452</f>
        <v>5</v>
      </c>
      <c r="D444" s="153">
        <f t="shared" si="264"/>
        <v>5</v>
      </c>
      <c r="E444" s="153">
        <f t="shared" si="264"/>
        <v>0</v>
      </c>
      <c r="F444" s="152">
        <f t="shared" si="264"/>
        <v>105</v>
      </c>
      <c r="G444" s="153">
        <f t="shared" si="264"/>
        <v>97</v>
      </c>
      <c r="H444" s="154">
        <f t="shared" si="264"/>
        <v>8</v>
      </c>
      <c r="I444" s="155"/>
      <c r="J444" s="155">
        <f t="shared" ref="J444:U444" si="265">J445+J447+J450+J452</f>
        <v>2999</v>
      </c>
      <c r="K444" s="153">
        <f t="shared" si="265"/>
        <v>1512</v>
      </c>
      <c r="L444" s="153">
        <f t="shared" si="265"/>
        <v>1487</v>
      </c>
      <c r="M444" s="152">
        <f t="shared" si="265"/>
        <v>208</v>
      </c>
      <c r="N444" s="153">
        <f t="shared" si="265"/>
        <v>118</v>
      </c>
      <c r="O444" s="153">
        <f t="shared" si="265"/>
        <v>90</v>
      </c>
      <c r="P444" s="153">
        <f t="shared" si="265"/>
        <v>12</v>
      </c>
      <c r="Q444" s="153">
        <f t="shared" si="265"/>
        <v>5</v>
      </c>
      <c r="R444" s="154">
        <f t="shared" si="265"/>
        <v>7</v>
      </c>
      <c r="S444" s="152">
        <f t="shared" si="265"/>
        <v>14</v>
      </c>
      <c r="T444" s="153">
        <f t="shared" si="265"/>
        <v>0</v>
      </c>
      <c r="U444" s="154">
        <f t="shared" si="265"/>
        <v>14</v>
      </c>
      <c r="V444" s="168"/>
    </row>
    <row r="445" spans="2:22" s="170" customFormat="1" ht="12.75" hidden="1" customHeight="1">
      <c r="B445" s="95" t="s">
        <v>19</v>
      </c>
      <c r="C445" s="120">
        <f>IF(SUM(D445:E445)=0,"-",SUM(D445:E445))</f>
        <v>1</v>
      </c>
      <c r="D445" s="116">
        <f>SUM(D446:D446)</f>
        <v>1</v>
      </c>
      <c r="E445" s="117">
        <f>SUM(E446:E446)</f>
        <v>0</v>
      </c>
      <c r="F445" s="120">
        <f>SUM(G445:H445)</f>
        <v>22</v>
      </c>
      <c r="G445" s="157">
        <f>SUM(G446:G446)</f>
        <v>21</v>
      </c>
      <c r="H445" s="119">
        <f>SUM(H446:H446)</f>
        <v>1</v>
      </c>
      <c r="I445" s="120"/>
      <c r="J445" s="118">
        <f>IF(SUM(K445:L445)=0,"-",SUM(K445:L445))</f>
        <v>651</v>
      </c>
      <c r="K445" s="116">
        <f>SUM(K446:K446)</f>
        <v>344</v>
      </c>
      <c r="L445" s="157">
        <f>SUM(L446:L446)</f>
        <v>307</v>
      </c>
      <c r="M445" s="94">
        <f>IF(SUM(N445:O445)=0,"-",SUM(N445:O445))</f>
        <v>43</v>
      </c>
      <c r="N445" s="116">
        <f t="shared" ref="N445:U445" si="266">SUM(N446:N446)</f>
        <v>25</v>
      </c>
      <c r="O445" s="117">
        <f t="shared" si="266"/>
        <v>18</v>
      </c>
      <c r="P445" s="118">
        <f t="shared" si="266"/>
        <v>3</v>
      </c>
      <c r="Q445" s="116">
        <f t="shared" si="266"/>
        <v>1</v>
      </c>
      <c r="R445" s="117">
        <f t="shared" si="266"/>
        <v>2</v>
      </c>
      <c r="S445" s="120">
        <f t="shared" si="266"/>
        <v>4</v>
      </c>
      <c r="T445" s="116">
        <f t="shared" si="266"/>
        <v>0</v>
      </c>
      <c r="U445" s="119">
        <f t="shared" si="266"/>
        <v>4</v>
      </c>
      <c r="V445" s="171"/>
    </row>
    <row r="446" spans="2:22" s="170" customFormat="1" ht="15" hidden="1" customHeight="1">
      <c r="B446" s="95" t="s">
        <v>105</v>
      </c>
      <c r="C446" s="120">
        <f>IF(SUM(D446:E446)=0,"-",SUM(D446:E446))</f>
        <v>1</v>
      </c>
      <c r="D446" s="116">
        <v>1</v>
      </c>
      <c r="E446" s="118">
        <v>0</v>
      </c>
      <c r="F446" s="120">
        <f>SUM(G446:H446)</f>
        <v>22</v>
      </c>
      <c r="G446" s="157">
        <v>21</v>
      </c>
      <c r="H446" s="119">
        <v>1</v>
      </c>
      <c r="I446" s="120"/>
      <c r="J446" s="118">
        <f>IF(SUM(K446:L446)=0,"-",SUM(K446:L446))</f>
        <v>651</v>
      </c>
      <c r="K446" s="116">
        <v>344</v>
      </c>
      <c r="L446" s="157">
        <v>307</v>
      </c>
      <c r="M446" s="94">
        <f>IF(SUM(N446:O446)=0,"-",SUM(N446:O446))</f>
        <v>43</v>
      </c>
      <c r="N446" s="116">
        <v>25</v>
      </c>
      <c r="O446" s="117">
        <v>18</v>
      </c>
      <c r="P446" s="118">
        <f>IF(SUM(Q446:R446)=0,"-",SUM(Q446:R446))</f>
        <v>3</v>
      </c>
      <c r="Q446" s="116">
        <v>1</v>
      </c>
      <c r="R446" s="121">
        <v>2</v>
      </c>
      <c r="S446" s="120">
        <f>IF(SUM(T446:U446)=0,"-",SUM(T446:U446))</f>
        <v>4</v>
      </c>
      <c r="T446" s="116">
        <v>0</v>
      </c>
      <c r="U446" s="119">
        <v>4</v>
      </c>
      <c r="V446" s="171"/>
    </row>
    <row r="447" spans="2:22" s="170" customFormat="1" ht="12.75" hidden="1" customHeight="1">
      <c r="B447" s="95" t="s">
        <v>21</v>
      </c>
      <c r="C447" s="120">
        <f t="shared" ref="C447:H447" si="267">SUM(C448:C449)</f>
        <v>2</v>
      </c>
      <c r="D447" s="116">
        <f t="shared" si="267"/>
        <v>2</v>
      </c>
      <c r="E447" s="117">
        <f t="shared" si="267"/>
        <v>0</v>
      </c>
      <c r="F447" s="120">
        <f t="shared" si="267"/>
        <v>38</v>
      </c>
      <c r="G447" s="157">
        <f t="shared" si="267"/>
        <v>35</v>
      </c>
      <c r="H447" s="119">
        <f t="shared" si="267"/>
        <v>3</v>
      </c>
      <c r="I447" s="120"/>
      <c r="J447" s="118">
        <f t="shared" ref="J447:U447" si="268">SUM(J448:J449)</f>
        <v>1076</v>
      </c>
      <c r="K447" s="116">
        <f t="shared" si="268"/>
        <v>529</v>
      </c>
      <c r="L447" s="157">
        <f t="shared" si="268"/>
        <v>547</v>
      </c>
      <c r="M447" s="94">
        <f t="shared" si="268"/>
        <v>77</v>
      </c>
      <c r="N447" s="116">
        <f t="shared" si="268"/>
        <v>41</v>
      </c>
      <c r="O447" s="117">
        <f t="shared" si="268"/>
        <v>36</v>
      </c>
      <c r="P447" s="118">
        <f t="shared" si="268"/>
        <v>3</v>
      </c>
      <c r="Q447" s="116">
        <f t="shared" si="268"/>
        <v>0</v>
      </c>
      <c r="R447" s="117">
        <f t="shared" si="268"/>
        <v>3</v>
      </c>
      <c r="S447" s="120">
        <f t="shared" si="268"/>
        <v>4</v>
      </c>
      <c r="T447" s="116">
        <f t="shared" si="268"/>
        <v>0</v>
      </c>
      <c r="U447" s="119">
        <f t="shared" si="268"/>
        <v>4</v>
      </c>
      <c r="V447" s="171"/>
    </row>
    <row r="448" spans="2:22" s="170" customFormat="1" ht="15" hidden="1" customHeight="1">
      <c r="B448" s="95" t="s">
        <v>106</v>
      </c>
      <c r="C448" s="120">
        <f>IF(SUM(D448:E448)=0,"-",SUM(D448:E448))</f>
        <v>1</v>
      </c>
      <c r="D448" s="116">
        <v>1</v>
      </c>
      <c r="E448" s="118">
        <v>0</v>
      </c>
      <c r="F448" s="120">
        <f>SUM(G448:H448)</f>
        <v>23</v>
      </c>
      <c r="G448" s="157">
        <v>21</v>
      </c>
      <c r="H448" s="119">
        <v>2</v>
      </c>
      <c r="I448" s="120"/>
      <c r="J448" s="118">
        <f>IF(SUM(K448:L448)=0,"-",SUM(K448:L448))</f>
        <v>662</v>
      </c>
      <c r="K448" s="116">
        <v>332</v>
      </c>
      <c r="L448" s="157">
        <v>330</v>
      </c>
      <c r="M448" s="94">
        <f>IF(SUM(N448:O448)=0,"-",SUM(N448:O448))</f>
        <v>46</v>
      </c>
      <c r="N448" s="116">
        <v>27</v>
      </c>
      <c r="O448" s="117">
        <v>19</v>
      </c>
      <c r="P448" s="118">
        <f>IF(SUM(Q448:R448)=0,"-",SUM(Q448:R448))</f>
        <v>3</v>
      </c>
      <c r="Q448" s="116">
        <v>0</v>
      </c>
      <c r="R448" s="121">
        <v>3</v>
      </c>
      <c r="S448" s="120">
        <f>IF(SUM(T448:U448)=0,"-",SUM(T448:U448))</f>
        <v>2</v>
      </c>
      <c r="T448" s="116">
        <v>0</v>
      </c>
      <c r="U448" s="119">
        <v>2</v>
      </c>
      <c r="V448" s="171"/>
    </row>
    <row r="449" spans="2:24" s="170" customFormat="1" ht="15" hidden="1" customHeight="1">
      <c r="B449" s="95" t="s">
        <v>107</v>
      </c>
      <c r="C449" s="120">
        <f>IF(SUM(D449:E449)=0,"-",SUM(D449:E449))</f>
        <v>1</v>
      </c>
      <c r="D449" s="116">
        <v>1</v>
      </c>
      <c r="E449" s="118">
        <v>0</v>
      </c>
      <c r="F449" s="120">
        <f>SUM(G449:H449)</f>
        <v>15</v>
      </c>
      <c r="G449" s="157">
        <v>14</v>
      </c>
      <c r="H449" s="119">
        <v>1</v>
      </c>
      <c r="I449" s="120"/>
      <c r="J449" s="118">
        <f>IF(SUM(K449:L449)=0,"-",SUM(K449:L449))</f>
        <v>414</v>
      </c>
      <c r="K449" s="116">
        <v>197</v>
      </c>
      <c r="L449" s="157">
        <v>217</v>
      </c>
      <c r="M449" s="94">
        <f>IF(SUM(N449:O449)=0,"-",SUM(N449:O449))</f>
        <v>31</v>
      </c>
      <c r="N449" s="116">
        <v>14</v>
      </c>
      <c r="O449" s="117">
        <v>17</v>
      </c>
      <c r="P449" s="118" t="str">
        <f>IF(SUM(Q449:R449)=0,"-",SUM(Q449:R449))</f>
        <v>-</v>
      </c>
      <c r="Q449" s="116">
        <v>0</v>
      </c>
      <c r="R449" s="121">
        <v>0</v>
      </c>
      <c r="S449" s="120">
        <f>IF(SUM(T449:U449)=0,"-",SUM(T449:U449))</f>
        <v>2</v>
      </c>
      <c r="T449" s="116">
        <v>0</v>
      </c>
      <c r="U449" s="119">
        <v>2</v>
      </c>
      <c r="V449" s="171"/>
    </row>
    <row r="450" spans="2:24" s="170" customFormat="1" ht="12.75" hidden="1" customHeight="1">
      <c r="B450" s="95" t="s">
        <v>23</v>
      </c>
      <c r="C450" s="120">
        <f t="shared" ref="C450:H450" si="269">SUM(C451:C451)</f>
        <v>1</v>
      </c>
      <c r="D450" s="116">
        <f t="shared" si="269"/>
        <v>1</v>
      </c>
      <c r="E450" s="117">
        <f t="shared" si="269"/>
        <v>0</v>
      </c>
      <c r="F450" s="120">
        <f t="shared" si="269"/>
        <v>28</v>
      </c>
      <c r="G450" s="157">
        <f t="shared" si="269"/>
        <v>25</v>
      </c>
      <c r="H450" s="119">
        <f t="shared" si="269"/>
        <v>3</v>
      </c>
      <c r="I450" s="120"/>
      <c r="J450" s="118">
        <f>IF(SUM(K450:L450)=0,"-",SUM(K450:L450))</f>
        <v>814</v>
      </c>
      <c r="K450" s="116">
        <f t="shared" ref="K450:U450" si="270">SUM(K451:K451)</f>
        <v>413</v>
      </c>
      <c r="L450" s="157">
        <f t="shared" si="270"/>
        <v>401</v>
      </c>
      <c r="M450" s="94">
        <f t="shared" si="270"/>
        <v>57</v>
      </c>
      <c r="N450" s="116">
        <f t="shared" si="270"/>
        <v>37</v>
      </c>
      <c r="O450" s="117">
        <f t="shared" si="270"/>
        <v>20</v>
      </c>
      <c r="P450" s="118">
        <f t="shared" si="270"/>
        <v>3</v>
      </c>
      <c r="Q450" s="116">
        <f t="shared" si="270"/>
        <v>2</v>
      </c>
      <c r="R450" s="117">
        <f t="shared" si="270"/>
        <v>1</v>
      </c>
      <c r="S450" s="120">
        <f t="shared" si="270"/>
        <v>3</v>
      </c>
      <c r="T450" s="116">
        <f t="shared" si="270"/>
        <v>0</v>
      </c>
      <c r="U450" s="119">
        <f t="shared" si="270"/>
        <v>3</v>
      </c>
      <c r="V450" s="171"/>
    </row>
    <row r="451" spans="2:24" s="170" customFormat="1" ht="15" hidden="1" customHeight="1">
      <c r="B451" s="95" t="s">
        <v>108</v>
      </c>
      <c r="C451" s="120">
        <f>IF(SUM(D451:E451)=0,"-",SUM(D451:E451))</f>
        <v>1</v>
      </c>
      <c r="D451" s="116">
        <v>1</v>
      </c>
      <c r="E451" s="118">
        <v>0</v>
      </c>
      <c r="F451" s="120">
        <f>SUM(G451:H451)</f>
        <v>28</v>
      </c>
      <c r="G451" s="157">
        <v>25</v>
      </c>
      <c r="H451" s="119">
        <v>3</v>
      </c>
      <c r="I451" s="120"/>
      <c r="J451" s="118">
        <f>IF(SUM(K451:L451)=0,"-",SUM(K451:L451))</f>
        <v>814</v>
      </c>
      <c r="K451" s="116">
        <v>413</v>
      </c>
      <c r="L451" s="157">
        <v>401</v>
      </c>
      <c r="M451" s="94">
        <f>IF(SUM(N451:O451)=0,"-",SUM(N451:O451))</f>
        <v>57</v>
      </c>
      <c r="N451" s="116">
        <v>37</v>
      </c>
      <c r="O451" s="117">
        <v>20</v>
      </c>
      <c r="P451" s="118">
        <f>IF(SUM(Q451:R451)=0,"-",SUM(Q451:R451))</f>
        <v>3</v>
      </c>
      <c r="Q451" s="116">
        <v>2</v>
      </c>
      <c r="R451" s="121">
        <v>1</v>
      </c>
      <c r="S451" s="120">
        <f>IF(SUM(T451:U451)=0,"-",SUM(T451:U451))</f>
        <v>3</v>
      </c>
      <c r="T451" s="116">
        <v>0</v>
      </c>
      <c r="U451" s="119">
        <v>3</v>
      </c>
      <c r="V451" s="171"/>
    </row>
    <row r="452" spans="2:24" s="170" customFormat="1" ht="12.75" hidden="1" customHeight="1">
      <c r="B452" s="123" t="s">
        <v>24</v>
      </c>
      <c r="C452" s="124">
        <f t="shared" ref="C452:H452" si="271">SUM(C453:C453)</f>
        <v>1</v>
      </c>
      <c r="D452" s="125">
        <f t="shared" si="271"/>
        <v>1</v>
      </c>
      <c r="E452" s="126">
        <f t="shared" si="271"/>
        <v>0</v>
      </c>
      <c r="F452" s="124">
        <f t="shared" si="271"/>
        <v>17</v>
      </c>
      <c r="G452" s="158">
        <f t="shared" si="271"/>
        <v>16</v>
      </c>
      <c r="H452" s="128">
        <f t="shared" si="271"/>
        <v>1</v>
      </c>
      <c r="I452" s="124"/>
      <c r="J452" s="129">
        <f t="shared" ref="J452:U452" si="272">SUM(J453:J453)</f>
        <v>458</v>
      </c>
      <c r="K452" s="125">
        <f t="shared" si="272"/>
        <v>226</v>
      </c>
      <c r="L452" s="158">
        <f t="shared" si="272"/>
        <v>232</v>
      </c>
      <c r="M452" s="127">
        <f t="shared" si="272"/>
        <v>31</v>
      </c>
      <c r="N452" s="125">
        <f t="shared" si="272"/>
        <v>15</v>
      </c>
      <c r="O452" s="126">
        <f t="shared" si="272"/>
        <v>16</v>
      </c>
      <c r="P452" s="129">
        <f t="shared" si="272"/>
        <v>3</v>
      </c>
      <c r="Q452" s="125">
        <f t="shared" si="272"/>
        <v>2</v>
      </c>
      <c r="R452" s="126">
        <f t="shared" si="272"/>
        <v>1</v>
      </c>
      <c r="S452" s="124">
        <f t="shared" si="272"/>
        <v>3</v>
      </c>
      <c r="T452" s="125">
        <f t="shared" si="272"/>
        <v>0</v>
      </c>
      <c r="U452" s="128">
        <f t="shared" si="272"/>
        <v>3</v>
      </c>
      <c r="V452" s="171"/>
    </row>
    <row r="453" spans="2:24" s="170" customFormat="1" ht="15" hidden="1" customHeight="1">
      <c r="B453" s="173" t="s">
        <v>109</v>
      </c>
      <c r="C453" s="124">
        <f>IF(SUM(D453:E453)=0,"-",SUM(D453:E453))</f>
        <v>1</v>
      </c>
      <c r="D453" s="125">
        <v>1</v>
      </c>
      <c r="E453" s="129">
        <v>0</v>
      </c>
      <c r="F453" s="124">
        <f>SUM(G453:H453)</f>
        <v>17</v>
      </c>
      <c r="G453" s="158">
        <v>16</v>
      </c>
      <c r="H453" s="128">
        <v>1</v>
      </c>
      <c r="I453" s="124"/>
      <c r="J453" s="129">
        <f>IF(SUM(K453:L453)=0,"-",SUM(K453:L453))</f>
        <v>458</v>
      </c>
      <c r="K453" s="125">
        <v>226</v>
      </c>
      <c r="L453" s="158">
        <v>232</v>
      </c>
      <c r="M453" s="127">
        <f>IF(SUM(N453:O453)=0,"-",SUM(N453:O453))</f>
        <v>31</v>
      </c>
      <c r="N453" s="125">
        <v>15</v>
      </c>
      <c r="O453" s="126">
        <v>16</v>
      </c>
      <c r="P453" s="129">
        <f>IF(SUM(Q453:R453)=0,"-",SUM(Q453:R453))</f>
        <v>3</v>
      </c>
      <c r="Q453" s="125">
        <v>2</v>
      </c>
      <c r="R453" s="130">
        <v>1</v>
      </c>
      <c r="S453" s="124">
        <f>IF(SUM(T453:U453)=0,"-",SUM(T453:U453))</f>
        <v>3</v>
      </c>
      <c r="T453" s="125">
        <v>0</v>
      </c>
      <c r="U453" s="128">
        <v>3</v>
      </c>
      <c r="V453" s="171"/>
    </row>
    <row r="454" spans="2:24" s="176" customFormat="1" ht="18" hidden="1" customHeight="1">
      <c r="B454" s="187" t="s">
        <v>91</v>
      </c>
      <c r="C454" s="152">
        <f t="shared" ref="C454:H454" si="273">C455+C457+C460+C462</f>
        <v>5</v>
      </c>
      <c r="D454" s="153">
        <f t="shared" si="273"/>
        <v>5</v>
      </c>
      <c r="E454" s="153">
        <f t="shared" si="273"/>
        <v>0</v>
      </c>
      <c r="F454" s="152">
        <f>F455+F457+F460+F462</f>
        <v>103</v>
      </c>
      <c r="G454" s="153">
        <f t="shared" si="273"/>
        <v>94</v>
      </c>
      <c r="H454" s="154">
        <f t="shared" si="273"/>
        <v>9</v>
      </c>
      <c r="I454" s="152"/>
      <c r="J454" s="155">
        <f>J455+J457+J460+J462</f>
        <v>2832</v>
      </c>
      <c r="K454" s="153">
        <f t="shared" ref="K454:U454" si="274">K455+K457+K460+K462</f>
        <v>1436</v>
      </c>
      <c r="L454" s="153">
        <f t="shared" si="274"/>
        <v>1396</v>
      </c>
      <c r="M454" s="152">
        <f t="shared" si="274"/>
        <v>192</v>
      </c>
      <c r="N454" s="153">
        <f t="shared" si="274"/>
        <v>108</v>
      </c>
      <c r="O454" s="153">
        <f t="shared" si="274"/>
        <v>84</v>
      </c>
      <c r="P454" s="153">
        <f t="shared" si="274"/>
        <v>12</v>
      </c>
      <c r="Q454" s="153">
        <f t="shared" si="274"/>
        <v>6</v>
      </c>
      <c r="R454" s="154">
        <f t="shared" si="274"/>
        <v>6</v>
      </c>
      <c r="S454" s="152">
        <f t="shared" si="274"/>
        <v>16</v>
      </c>
      <c r="T454" s="153">
        <f t="shared" si="274"/>
        <v>0</v>
      </c>
      <c r="U454" s="154">
        <f t="shared" si="274"/>
        <v>16</v>
      </c>
      <c r="V454" s="178"/>
    </row>
    <row r="455" spans="2:24" s="176" customFormat="1" ht="15" hidden="1" customHeight="1">
      <c r="B455" s="95" t="s">
        <v>19</v>
      </c>
      <c r="C455" s="120">
        <f>IF(SUM(D455:E455)=0,"-",SUM(D455:E455))</f>
        <v>1</v>
      </c>
      <c r="D455" s="116">
        <f>SUM(D456:D456)</f>
        <v>1</v>
      </c>
      <c r="E455" s="117">
        <f>SUM(E456:E456)</f>
        <v>0</v>
      </c>
      <c r="F455" s="120">
        <f>SUM(G455:H455)</f>
        <v>21</v>
      </c>
      <c r="G455" s="157">
        <f>SUM(G456:G456)</f>
        <v>20</v>
      </c>
      <c r="H455" s="119">
        <f>SUM(H456:H456)</f>
        <v>1</v>
      </c>
      <c r="I455" s="120"/>
      <c r="J455" s="118">
        <f>IF(SUM(K455:L455)=0,"-",SUM(K455:L455))</f>
        <v>605</v>
      </c>
      <c r="K455" s="116">
        <f>SUM(K456:K456)</f>
        <v>298</v>
      </c>
      <c r="L455" s="157">
        <f>SUM(L456:L456)</f>
        <v>307</v>
      </c>
      <c r="M455" s="94">
        <f>IF(SUM(N455:O455)=0,"-",SUM(N455:O455))</f>
        <v>41</v>
      </c>
      <c r="N455" s="116">
        <f t="shared" ref="N455:U455" si="275">SUM(N456:N456)</f>
        <v>22</v>
      </c>
      <c r="O455" s="117">
        <f t="shared" si="275"/>
        <v>19</v>
      </c>
      <c r="P455" s="118">
        <f t="shared" si="275"/>
        <v>3</v>
      </c>
      <c r="Q455" s="116">
        <f t="shared" si="275"/>
        <v>1</v>
      </c>
      <c r="R455" s="117">
        <f t="shared" si="275"/>
        <v>2</v>
      </c>
      <c r="S455" s="120">
        <f t="shared" si="275"/>
        <v>4</v>
      </c>
      <c r="T455" s="116">
        <f t="shared" si="275"/>
        <v>0</v>
      </c>
      <c r="U455" s="119">
        <f t="shared" si="275"/>
        <v>4</v>
      </c>
      <c r="V455" s="178"/>
    </row>
    <row r="456" spans="2:24" ht="12.75" hidden="1" customHeight="1">
      <c r="B456" s="95" t="s">
        <v>105</v>
      </c>
      <c r="C456" s="120">
        <f>IF(SUM(D456:E456)=0,"-",SUM(D456:E456))</f>
        <v>1</v>
      </c>
      <c r="D456" s="116">
        <v>1</v>
      </c>
      <c r="E456" s="118"/>
      <c r="F456" s="120">
        <f>SUM(G456:H456)</f>
        <v>21</v>
      </c>
      <c r="G456" s="157">
        <v>20</v>
      </c>
      <c r="H456" s="119">
        <v>1</v>
      </c>
      <c r="I456" s="120"/>
      <c r="J456" s="118">
        <f>IF(SUM(K456:L456)=0,"-",SUM(K456:L456))</f>
        <v>605</v>
      </c>
      <c r="K456" s="116">
        <v>298</v>
      </c>
      <c r="L456" s="157">
        <v>307</v>
      </c>
      <c r="M456" s="94">
        <f>IF(SUM(N456:O456)=0,"-",SUM(N456:O456))</f>
        <v>41</v>
      </c>
      <c r="N456" s="116">
        <v>22</v>
      </c>
      <c r="O456" s="117">
        <v>19</v>
      </c>
      <c r="P456" s="118">
        <f>IF(SUM(Q456:R456)=0,"-",SUM(Q456:R456))</f>
        <v>3</v>
      </c>
      <c r="Q456" s="116">
        <v>1</v>
      </c>
      <c r="R456" s="121">
        <v>2</v>
      </c>
      <c r="S456" s="120">
        <f>IF(SUM(T456:U456)=0,"-",SUM(T456:U456))</f>
        <v>4</v>
      </c>
      <c r="T456" s="116">
        <v>0</v>
      </c>
      <c r="U456" s="119">
        <v>4</v>
      </c>
      <c r="V456" s="168"/>
    </row>
    <row r="457" spans="2:24" ht="15" hidden="1" customHeight="1">
      <c r="B457" s="95" t="s">
        <v>21</v>
      </c>
      <c r="C457" s="120">
        <f t="shared" ref="C457:H457" si="276">SUM(C458:C459)</f>
        <v>2</v>
      </c>
      <c r="D457" s="116">
        <f t="shared" si="276"/>
        <v>2</v>
      </c>
      <c r="E457" s="117">
        <f t="shared" si="276"/>
        <v>0</v>
      </c>
      <c r="F457" s="120">
        <f t="shared" si="276"/>
        <v>39</v>
      </c>
      <c r="G457" s="157">
        <f t="shared" si="276"/>
        <v>35</v>
      </c>
      <c r="H457" s="119">
        <f t="shared" si="276"/>
        <v>4</v>
      </c>
      <c r="I457" s="120"/>
      <c r="J457" s="118">
        <f t="shared" ref="J457:U457" si="277">SUM(J458:J459)</f>
        <v>1049</v>
      </c>
      <c r="K457" s="116">
        <f t="shared" si="277"/>
        <v>531</v>
      </c>
      <c r="L457" s="157">
        <f t="shared" si="277"/>
        <v>518</v>
      </c>
      <c r="M457" s="94">
        <f t="shared" si="277"/>
        <v>73</v>
      </c>
      <c r="N457" s="116">
        <f t="shared" si="277"/>
        <v>40</v>
      </c>
      <c r="O457" s="117">
        <f t="shared" si="277"/>
        <v>33</v>
      </c>
      <c r="P457" s="118">
        <f t="shared" si="277"/>
        <v>5</v>
      </c>
      <c r="Q457" s="116">
        <f t="shared" si="277"/>
        <v>2</v>
      </c>
      <c r="R457" s="117">
        <f t="shared" si="277"/>
        <v>3</v>
      </c>
      <c r="S457" s="120">
        <f t="shared" si="277"/>
        <v>5</v>
      </c>
      <c r="T457" s="116">
        <f t="shared" si="277"/>
        <v>0</v>
      </c>
      <c r="U457" s="119">
        <f t="shared" si="277"/>
        <v>5</v>
      </c>
      <c r="V457" s="168"/>
    </row>
    <row r="458" spans="2:24" ht="12.75" hidden="1" customHeight="1">
      <c r="B458" s="95" t="s">
        <v>106</v>
      </c>
      <c r="C458" s="120">
        <f>IF(SUM(D458:E458)=0,"-",SUM(D458:E458))</f>
        <v>1</v>
      </c>
      <c r="D458" s="116">
        <v>1</v>
      </c>
      <c r="E458" s="118"/>
      <c r="F458" s="120">
        <f>SUM(G458:H458)</f>
        <v>25</v>
      </c>
      <c r="G458" s="157">
        <v>22</v>
      </c>
      <c r="H458" s="119">
        <v>3</v>
      </c>
      <c r="I458" s="120"/>
      <c r="J458" s="118">
        <f>IF(SUM(K458:L458)=0,"-",SUM(K458:L458))</f>
        <v>657</v>
      </c>
      <c r="K458" s="116">
        <v>331</v>
      </c>
      <c r="L458" s="157">
        <v>326</v>
      </c>
      <c r="M458" s="94">
        <f>IF(SUM(N458:O458)=0,"-",SUM(N458:O458))</f>
        <v>46</v>
      </c>
      <c r="N458" s="116">
        <v>24</v>
      </c>
      <c r="O458" s="117">
        <v>22</v>
      </c>
      <c r="P458" s="118">
        <f>IF(SUM(Q458:R458)=0,"-",SUM(Q458:R458))</f>
        <v>4</v>
      </c>
      <c r="Q458" s="116">
        <v>1</v>
      </c>
      <c r="R458" s="121">
        <v>3</v>
      </c>
      <c r="S458" s="120">
        <f>IF(SUM(T458:U458)=0,"-",SUM(T458:U458))</f>
        <v>3</v>
      </c>
      <c r="T458" s="116">
        <v>0</v>
      </c>
      <c r="U458" s="119">
        <v>3</v>
      </c>
      <c r="V458" s="168"/>
    </row>
    <row r="459" spans="2:24" ht="12.75" hidden="1" customHeight="1">
      <c r="B459" s="95" t="s">
        <v>107</v>
      </c>
      <c r="C459" s="120">
        <f>IF(SUM(D459:E459)=0,"-",SUM(D459:E459))</f>
        <v>1</v>
      </c>
      <c r="D459" s="116">
        <v>1</v>
      </c>
      <c r="E459" s="118"/>
      <c r="F459" s="120">
        <f>SUM(G459:H459)</f>
        <v>14</v>
      </c>
      <c r="G459" s="157">
        <v>13</v>
      </c>
      <c r="H459" s="119">
        <v>1</v>
      </c>
      <c r="I459" s="120"/>
      <c r="J459" s="118">
        <f>IF(SUM(K459:L459)=0,"-",SUM(K459:L459))</f>
        <v>392</v>
      </c>
      <c r="K459" s="116">
        <v>200</v>
      </c>
      <c r="L459" s="157">
        <v>192</v>
      </c>
      <c r="M459" s="94">
        <f>IF(SUM(N459:O459)=0,"-",SUM(N459:O459))</f>
        <v>27</v>
      </c>
      <c r="N459" s="116">
        <v>16</v>
      </c>
      <c r="O459" s="117">
        <v>11</v>
      </c>
      <c r="P459" s="118">
        <f>IF(SUM(Q459:R459)=0,"-",SUM(Q459:R459))</f>
        <v>1</v>
      </c>
      <c r="Q459" s="116">
        <v>1</v>
      </c>
      <c r="R459" s="121">
        <v>0</v>
      </c>
      <c r="S459" s="120">
        <f>IF(SUM(T459:U459)=0,"-",SUM(T459:U459))</f>
        <v>2</v>
      </c>
      <c r="T459" s="116">
        <v>0</v>
      </c>
      <c r="U459" s="119">
        <v>2</v>
      </c>
      <c r="V459" s="168"/>
    </row>
    <row r="460" spans="2:24" ht="15" hidden="1" customHeight="1">
      <c r="B460" s="95" t="s">
        <v>23</v>
      </c>
      <c r="C460" s="120">
        <f t="shared" ref="C460:H460" si="278">SUM(C461:C461)</f>
        <v>1</v>
      </c>
      <c r="D460" s="116">
        <f t="shared" si="278"/>
        <v>1</v>
      </c>
      <c r="E460" s="117">
        <f t="shared" si="278"/>
        <v>0</v>
      </c>
      <c r="F460" s="120">
        <f t="shared" si="278"/>
        <v>27</v>
      </c>
      <c r="G460" s="157">
        <f t="shared" si="278"/>
        <v>24</v>
      </c>
      <c r="H460" s="119">
        <f t="shared" si="278"/>
        <v>3</v>
      </c>
      <c r="I460" s="120"/>
      <c r="J460" s="118">
        <f>SUM(J461:J461)</f>
        <v>773</v>
      </c>
      <c r="K460" s="116">
        <f>SUM(K461:K461)</f>
        <v>404</v>
      </c>
      <c r="L460" s="157">
        <f>SUM(L461:L461)</f>
        <v>369</v>
      </c>
      <c r="M460" s="120">
        <f>SUM(M461)</f>
        <v>49</v>
      </c>
      <c r="N460" s="116">
        <f t="shared" ref="N460:U460" si="279">SUM(N461)</f>
        <v>33</v>
      </c>
      <c r="O460" s="116">
        <f t="shared" si="279"/>
        <v>16</v>
      </c>
      <c r="P460" s="116">
        <f t="shared" si="279"/>
        <v>3</v>
      </c>
      <c r="Q460" s="116">
        <f t="shared" si="279"/>
        <v>2</v>
      </c>
      <c r="R460" s="117">
        <f t="shared" si="279"/>
        <v>1</v>
      </c>
      <c r="S460" s="120">
        <f t="shared" si="279"/>
        <v>4</v>
      </c>
      <c r="T460" s="116">
        <f t="shared" si="279"/>
        <v>0</v>
      </c>
      <c r="U460" s="121">
        <f t="shared" si="279"/>
        <v>4</v>
      </c>
      <c r="V460" s="168"/>
      <c r="X460" s="170"/>
    </row>
    <row r="461" spans="2:24" ht="12.75" hidden="1" customHeight="1">
      <c r="B461" s="95" t="s">
        <v>108</v>
      </c>
      <c r="C461" s="120">
        <f>IF(SUM(D461:E461)=0,"-",SUM(D461:E461))</f>
        <v>1</v>
      </c>
      <c r="D461" s="116">
        <v>1</v>
      </c>
      <c r="E461" s="118"/>
      <c r="F461" s="120">
        <f>SUM(G461:H461)</f>
        <v>27</v>
      </c>
      <c r="G461" s="157">
        <v>24</v>
      </c>
      <c r="H461" s="119">
        <v>3</v>
      </c>
      <c r="I461" s="120"/>
      <c r="J461" s="118">
        <f>IF(SUM(K461:L461)=0,"-",SUM(K461:L461))</f>
        <v>773</v>
      </c>
      <c r="K461" s="116">
        <v>404</v>
      </c>
      <c r="L461" s="157">
        <v>369</v>
      </c>
      <c r="M461" s="94">
        <f>IF(SUM(N461:O461)=0,"-",SUM(N461:O461))</f>
        <v>49</v>
      </c>
      <c r="N461" s="116">
        <v>33</v>
      </c>
      <c r="O461" s="117">
        <v>16</v>
      </c>
      <c r="P461" s="118">
        <f>IF(SUM(Q461:R461)=0,"-",SUM(Q461:R461))</f>
        <v>3</v>
      </c>
      <c r="Q461" s="116">
        <v>2</v>
      </c>
      <c r="R461" s="121">
        <v>1</v>
      </c>
      <c r="S461" s="120">
        <f>IF(SUM(T461:U461)=0,"-",SUM(T461:U461))</f>
        <v>4</v>
      </c>
      <c r="T461" s="116">
        <v>0</v>
      </c>
      <c r="U461" s="119">
        <v>4</v>
      </c>
      <c r="V461" s="168"/>
    </row>
    <row r="462" spans="2:24" ht="15" hidden="1" customHeight="1">
      <c r="B462" s="123" t="s">
        <v>24</v>
      </c>
      <c r="C462" s="124">
        <f t="shared" ref="C462:H462" si="280">SUM(C463:C463)</f>
        <v>1</v>
      </c>
      <c r="D462" s="125">
        <f t="shared" si="280"/>
        <v>1</v>
      </c>
      <c r="E462" s="126">
        <f t="shared" si="280"/>
        <v>0</v>
      </c>
      <c r="F462" s="124">
        <f>SUM(F463:F463)</f>
        <v>16</v>
      </c>
      <c r="G462" s="158">
        <f t="shared" si="280"/>
        <v>15</v>
      </c>
      <c r="H462" s="128">
        <f t="shared" si="280"/>
        <v>1</v>
      </c>
      <c r="I462" s="124"/>
      <c r="J462" s="129">
        <f>SUM(J463:J463)</f>
        <v>405</v>
      </c>
      <c r="K462" s="125">
        <f t="shared" ref="K462:T462" si="281">SUM(K463:K463)</f>
        <v>203</v>
      </c>
      <c r="L462" s="158">
        <f t="shared" si="281"/>
        <v>202</v>
      </c>
      <c r="M462" s="127">
        <f>SUM(M463:M463)</f>
        <v>29</v>
      </c>
      <c r="N462" s="125">
        <f t="shared" si="281"/>
        <v>13</v>
      </c>
      <c r="O462" s="126">
        <f t="shared" si="281"/>
        <v>16</v>
      </c>
      <c r="P462" s="129">
        <f t="shared" si="281"/>
        <v>1</v>
      </c>
      <c r="Q462" s="125">
        <f t="shared" si="281"/>
        <v>1</v>
      </c>
      <c r="R462" s="126">
        <f t="shared" si="281"/>
        <v>0</v>
      </c>
      <c r="S462" s="124">
        <f t="shared" si="281"/>
        <v>3</v>
      </c>
      <c r="T462" s="125">
        <f t="shared" si="281"/>
        <v>0</v>
      </c>
      <c r="U462" s="128">
        <f>SUM(U463)</f>
        <v>3</v>
      </c>
      <c r="V462" s="168"/>
    </row>
    <row r="463" spans="2:24" ht="12.75" hidden="1" customHeight="1">
      <c r="B463" s="123" t="s">
        <v>110</v>
      </c>
      <c r="C463" s="127">
        <f>IF(SUM(D463:E463)=0,"-",SUM(D463:E463))</f>
        <v>1</v>
      </c>
      <c r="D463" s="125">
        <v>1</v>
      </c>
      <c r="E463" s="128"/>
      <c r="F463" s="127">
        <f>SUM(G463:H463)</f>
        <v>16</v>
      </c>
      <c r="G463" s="125">
        <v>15</v>
      </c>
      <c r="H463" s="128">
        <v>1</v>
      </c>
      <c r="I463" s="124"/>
      <c r="J463" s="126">
        <f>IF(SUM(K463:L463)=0,"-",SUM(K463:L463))</f>
        <v>405</v>
      </c>
      <c r="K463" s="125">
        <v>203</v>
      </c>
      <c r="L463" s="128">
        <v>202</v>
      </c>
      <c r="M463" s="127">
        <f>IF(SUM(N463:O463)=0,"-",SUM(N463:O463))</f>
        <v>29</v>
      </c>
      <c r="N463" s="125">
        <v>13</v>
      </c>
      <c r="O463" s="125">
        <v>16</v>
      </c>
      <c r="P463" s="129">
        <f>IF(SUM(Q463:R463)=0,"-",SUM(Q463:R463))</f>
        <v>1</v>
      </c>
      <c r="Q463" s="125">
        <v>1</v>
      </c>
      <c r="R463" s="128">
        <v>0</v>
      </c>
      <c r="S463" s="124">
        <f>IF(SUM(T463:U463)=0,"-",SUM(T463:U463))</f>
        <v>3</v>
      </c>
      <c r="T463" s="125">
        <v>0</v>
      </c>
      <c r="U463" s="128">
        <v>3</v>
      </c>
      <c r="V463" s="168"/>
    </row>
    <row r="464" spans="2:24" ht="18" customHeight="1">
      <c r="B464" s="187" t="s">
        <v>93</v>
      </c>
      <c r="C464" s="152">
        <f t="shared" ref="C464:H464" si="282">C465+C467+C470+C472</f>
        <v>5</v>
      </c>
      <c r="D464" s="153">
        <f t="shared" si="282"/>
        <v>5</v>
      </c>
      <c r="E464" s="153">
        <f t="shared" si="282"/>
        <v>0</v>
      </c>
      <c r="F464" s="152">
        <f t="shared" si="282"/>
        <v>105</v>
      </c>
      <c r="G464" s="153">
        <f t="shared" si="282"/>
        <v>94</v>
      </c>
      <c r="H464" s="154">
        <f t="shared" si="282"/>
        <v>11</v>
      </c>
      <c r="I464" s="152"/>
      <c r="J464" s="155">
        <f>J465+J467+J470+J472</f>
        <v>2787</v>
      </c>
      <c r="K464" s="153">
        <f t="shared" ref="K464:U464" si="283">K465+K467+K470+K472</f>
        <v>1439</v>
      </c>
      <c r="L464" s="153">
        <f t="shared" si="283"/>
        <v>1348</v>
      </c>
      <c r="M464" s="152">
        <f t="shared" si="283"/>
        <v>205</v>
      </c>
      <c r="N464" s="153">
        <f t="shared" si="283"/>
        <v>115</v>
      </c>
      <c r="O464" s="153">
        <f t="shared" si="283"/>
        <v>90</v>
      </c>
      <c r="P464" s="153">
        <f t="shared" si="283"/>
        <v>11</v>
      </c>
      <c r="Q464" s="153">
        <f t="shared" si="283"/>
        <v>6</v>
      </c>
      <c r="R464" s="154">
        <f t="shared" si="283"/>
        <v>5</v>
      </c>
      <c r="S464" s="152">
        <f t="shared" si="283"/>
        <v>15</v>
      </c>
      <c r="T464" s="153">
        <f t="shared" si="283"/>
        <v>1</v>
      </c>
      <c r="U464" s="154">
        <f t="shared" si="283"/>
        <v>14</v>
      </c>
      <c r="V464" s="168"/>
    </row>
    <row r="465" spans="2:22" ht="15" hidden="1" customHeight="1">
      <c r="B465" s="95" t="s">
        <v>19</v>
      </c>
      <c r="C465" s="120">
        <f>IF(SUM(D465:E465)=0,"-",SUM(D465:E465))</f>
        <v>1</v>
      </c>
      <c r="D465" s="116">
        <f>SUM(D466:D466)</f>
        <v>1</v>
      </c>
      <c r="E465" s="117">
        <f>SUM(E466:E466)</f>
        <v>0</v>
      </c>
      <c r="F465" s="120">
        <f>SUM(G465:H465)</f>
        <v>21</v>
      </c>
      <c r="G465" s="157">
        <f>SUM(G466:G466)</f>
        <v>19</v>
      </c>
      <c r="H465" s="119">
        <f>SUM(H466:H466)</f>
        <v>2</v>
      </c>
      <c r="I465" s="120"/>
      <c r="J465" s="118">
        <f>IF(SUM(K465:L465)=0,"-",SUM(K465:L465))</f>
        <v>556</v>
      </c>
      <c r="K465" s="116">
        <f>SUM(K466:K466)</f>
        <v>295</v>
      </c>
      <c r="L465" s="157">
        <f>SUM(L466:L466)</f>
        <v>261</v>
      </c>
      <c r="M465" s="94">
        <f>IF(SUM(N465:O465)=0,"-",SUM(N465:O465))</f>
        <v>43</v>
      </c>
      <c r="N465" s="116">
        <f t="shared" ref="N465:U465" si="284">SUM(N466:N466)</f>
        <v>23</v>
      </c>
      <c r="O465" s="117">
        <f t="shared" si="284"/>
        <v>20</v>
      </c>
      <c r="P465" s="118">
        <f t="shared" si="284"/>
        <v>2</v>
      </c>
      <c r="Q465" s="116">
        <f t="shared" si="284"/>
        <v>1</v>
      </c>
      <c r="R465" s="117">
        <f t="shared" si="284"/>
        <v>1</v>
      </c>
      <c r="S465" s="120">
        <f t="shared" si="284"/>
        <v>3</v>
      </c>
      <c r="T465" s="116">
        <f t="shared" si="284"/>
        <v>0</v>
      </c>
      <c r="U465" s="119">
        <f t="shared" si="284"/>
        <v>3</v>
      </c>
      <c r="V465" s="168"/>
    </row>
    <row r="466" spans="2:22" ht="12.75" hidden="1" customHeight="1">
      <c r="B466" s="95" t="s">
        <v>105</v>
      </c>
      <c r="C466" s="120">
        <f>IF(SUM(D466:E466)=0,"-",SUM(D466:E466))</f>
        <v>1</v>
      </c>
      <c r="D466" s="116">
        <v>1</v>
      </c>
      <c r="E466" s="118"/>
      <c r="F466" s="120">
        <f>SUM(G466:H466)</f>
        <v>21</v>
      </c>
      <c r="G466" s="157">
        <v>19</v>
      </c>
      <c r="H466" s="119">
        <v>2</v>
      </c>
      <c r="I466" s="120"/>
      <c r="J466" s="118">
        <f>IF(SUM(K466:L466)=0,"-",SUM(K466:L466))</f>
        <v>556</v>
      </c>
      <c r="K466" s="116">
        <v>295</v>
      </c>
      <c r="L466" s="157">
        <v>261</v>
      </c>
      <c r="M466" s="94">
        <f>IF(SUM(N466:O466)=0,"-",SUM(N466:O466))</f>
        <v>43</v>
      </c>
      <c r="N466" s="116">
        <v>23</v>
      </c>
      <c r="O466" s="117">
        <v>20</v>
      </c>
      <c r="P466" s="118">
        <f>IF(SUM(Q466:R466)=0,"-",SUM(Q466:R466))</f>
        <v>2</v>
      </c>
      <c r="Q466" s="116">
        <v>1</v>
      </c>
      <c r="R466" s="121">
        <v>1</v>
      </c>
      <c r="S466" s="120">
        <f>IF(SUM(T466:U466)=0,"-",SUM(T466:U466))</f>
        <v>3</v>
      </c>
      <c r="T466" s="116">
        <v>0</v>
      </c>
      <c r="U466" s="119">
        <v>3</v>
      </c>
      <c r="V466" s="168"/>
    </row>
    <row r="467" spans="2:22" ht="15" hidden="1" customHeight="1">
      <c r="B467" s="95" t="s">
        <v>21</v>
      </c>
      <c r="C467" s="120">
        <f t="shared" ref="C467:H467" si="285">SUM(C468:C469)</f>
        <v>2</v>
      </c>
      <c r="D467" s="116">
        <f t="shared" si="285"/>
        <v>2</v>
      </c>
      <c r="E467" s="117">
        <f t="shared" si="285"/>
        <v>0</v>
      </c>
      <c r="F467" s="120">
        <f t="shared" si="285"/>
        <v>40</v>
      </c>
      <c r="G467" s="157">
        <f t="shared" si="285"/>
        <v>36</v>
      </c>
      <c r="H467" s="119">
        <f t="shared" si="285"/>
        <v>4</v>
      </c>
      <c r="I467" s="120"/>
      <c r="J467" s="118">
        <f t="shared" ref="J467:U467" si="286">SUM(J468:J469)</f>
        <v>1062</v>
      </c>
      <c r="K467" s="116">
        <f t="shared" si="286"/>
        <v>549</v>
      </c>
      <c r="L467" s="157">
        <f t="shared" si="286"/>
        <v>513</v>
      </c>
      <c r="M467" s="94">
        <f t="shared" si="286"/>
        <v>76</v>
      </c>
      <c r="N467" s="116">
        <f t="shared" si="286"/>
        <v>42</v>
      </c>
      <c r="O467" s="117">
        <f t="shared" si="286"/>
        <v>34</v>
      </c>
      <c r="P467" s="118">
        <f t="shared" si="286"/>
        <v>5</v>
      </c>
      <c r="Q467" s="116">
        <f t="shared" si="286"/>
        <v>2</v>
      </c>
      <c r="R467" s="117">
        <f t="shared" si="286"/>
        <v>3</v>
      </c>
      <c r="S467" s="120">
        <f t="shared" si="286"/>
        <v>5</v>
      </c>
      <c r="T467" s="116">
        <f t="shared" si="286"/>
        <v>1</v>
      </c>
      <c r="U467" s="119">
        <f t="shared" si="286"/>
        <v>4</v>
      </c>
      <c r="V467" s="168"/>
    </row>
    <row r="468" spans="2:22" ht="12.75" hidden="1" customHeight="1">
      <c r="B468" s="95" t="s">
        <v>106</v>
      </c>
      <c r="C468" s="120">
        <f>IF(SUM(D468:E468)=0,"-",SUM(D468:E468))</f>
        <v>1</v>
      </c>
      <c r="D468" s="116">
        <v>1</v>
      </c>
      <c r="E468" s="118"/>
      <c r="F468" s="120">
        <f>SUM(G468:H468)</f>
        <v>25</v>
      </c>
      <c r="G468" s="157">
        <v>22</v>
      </c>
      <c r="H468" s="119">
        <v>3</v>
      </c>
      <c r="I468" s="120"/>
      <c r="J468" s="118">
        <f>IF(SUM(K468:L468)=0,"-",SUM(K468:L468))</f>
        <v>651</v>
      </c>
      <c r="K468" s="116">
        <v>332</v>
      </c>
      <c r="L468" s="157">
        <v>319</v>
      </c>
      <c r="M468" s="94">
        <f>IF(SUM(N468:O468)=0,"-",SUM(N468:O468))</f>
        <v>49</v>
      </c>
      <c r="N468" s="116">
        <v>27</v>
      </c>
      <c r="O468" s="117">
        <v>22</v>
      </c>
      <c r="P468" s="118">
        <f>IF(SUM(Q468:R468)=0,"-",SUM(Q468:R468))</f>
        <v>3</v>
      </c>
      <c r="Q468" s="116">
        <v>1</v>
      </c>
      <c r="R468" s="121">
        <v>2</v>
      </c>
      <c r="S468" s="120">
        <f>IF(SUM(T468:U468)=0,"-",SUM(T468:U468))</f>
        <v>3</v>
      </c>
      <c r="T468" s="116">
        <v>0</v>
      </c>
      <c r="U468" s="119">
        <v>3</v>
      </c>
      <c r="V468" s="168"/>
    </row>
    <row r="469" spans="2:22" ht="12.75" hidden="1" customHeight="1">
      <c r="B469" s="95" t="s">
        <v>107</v>
      </c>
      <c r="C469" s="120">
        <f>IF(SUM(D469:E469)=0,"-",SUM(D469:E469))</f>
        <v>1</v>
      </c>
      <c r="D469" s="116">
        <v>1</v>
      </c>
      <c r="E469" s="118"/>
      <c r="F469" s="120">
        <f>SUM(G469:H469)</f>
        <v>15</v>
      </c>
      <c r="G469" s="157">
        <v>14</v>
      </c>
      <c r="H469" s="119">
        <v>1</v>
      </c>
      <c r="I469" s="120"/>
      <c r="J469" s="118">
        <f>IF(SUM(K469:L469)=0,"-",SUM(K469:L469))</f>
        <v>411</v>
      </c>
      <c r="K469" s="116">
        <v>217</v>
      </c>
      <c r="L469" s="157">
        <v>194</v>
      </c>
      <c r="M469" s="94">
        <f>IF(SUM(N469:O469)=0,"-",SUM(N469:O469))</f>
        <v>27</v>
      </c>
      <c r="N469" s="116">
        <v>15</v>
      </c>
      <c r="O469" s="117">
        <v>12</v>
      </c>
      <c r="P469" s="118">
        <f>IF(SUM(Q469:R469)=0,"-",SUM(Q469:R469))</f>
        <v>2</v>
      </c>
      <c r="Q469" s="116">
        <v>1</v>
      </c>
      <c r="R469" s="121">
        <v>1</v>
      </c>
      <c r="S469" s="120">
        <f>IF(SUM(T469:U469)=0,"-",SUM(T469:U469))</f>
        <v>2</v>
      </c>
      <c r="T469" s="116">
        <v>1</v>
      </c>
      <c r="U469" s="119">
        <v>1</v>
      </c>
      <c r="V469" s="168"/>
    </row>
    <row r="470" spans="2:22" ht="15" hidden="1" customHeight="1">
      <c r="B470" s="95" t="s">
        <v>23</v>
      </c>
      <c r="C470" s="120">
        <f t="shared" ref="C470:H470" si="287">SUM(C471:C471)</f>
        <v>1</v>
      </c>
      <c r="D470" s="116">
        <f t="shared" si="287"/>
        <v>1</v>
      </c>
      <c r="E470" s="117">
        <f t="shared" si="287"/>
        <v>0</v>
      </c>
      <c r="F470" s="120">
        <f t="shared" si="287"/>
        <v>28</v>
      </c>
      <c r="G470" s="157">
        <f t="shared" si="287"/>
        <v>25</v>
      </c>
      <c r="H470" s="119">
        <f t="shared" si="287"/>
        <v>3</v>
      </c>
      <c r="I470" s="120"/>
      <c r="J470" s="118">
        <f>SUM(J471:J471)</f>
        <v>763</v>
      </c>
      <c r="K470" s="116">
        <f>SUM(K471:K471)</f>
        <v>389</v>
      </c>
      <c r="L470" s="157">
        <f>SUM(L471:L471)</f>
        <v>374</v>
      </c>
      <c r="M470" s="120">
        <f>SUM(M471)</f>
        <v>55</v>
      </c>
      <c r="N470" s="116">
        <f t="shared" ref="N470:U470" si="288">SUM(N471)</f>
        <v>34</v>
      </c>
      <c r="O470" s="116">
        <f t="shared" si="288"/>
        <v>21</v>
      </c>
      <c r="P470" s="116">
        <f t="shared" si="288"/>
        <v>3</v>
      </c>
      <c r="Q470" s="116">
        <f t="shared" si="288"/>
        <v>2</v>
      </c>
      <c r="R470" s="117">
        <f t="shared" si="288"/>
        <v>1</v>
      </c>
      <c r="S470" s="120">
        <f t="shared" si="288"/>
        <v>4</v>
      </c>
      <c r="T470" s="116">
        <f t="shared" si="288"/>
        <v>0</v>
      </c>
      <c r="U470" s="121">
        <f t="shared" si="288"/>
        <v>4</v>
      </c>
      <c r="V470" s="168"/>
    </row>
    <row r="471" spans="2:22" ht="12.75" hidden="1" customHeight="1">
      <c r="B471" s="95" t="s">
        <v>108</v>
      </c>
      <c r="C471" s="120">
        <f>IF(SUM(D471:E471)=0,"-",SUM(D471:E471))</f>
        <v>1</v>
      </c>
      <c r="D471" s="116">
        <v>1</v>
      </c>
      <c r="E471" s="118"/>
      <c r="F471" s="120">
        <f>SUM(G471:H471)</f>
        <v>28</v>
      </c>
      <c r="G471" s="157">
        <v>25</v>
      </c>
      <c r="H471" s="119">
        <v>3</v>
      </c>
      <c r="I471" s="120"/>
      <c r="J471" s="118">
        <f>IF(SUM(K471:L471)=0,"-",SUM(K471:L471))</f>
        <v>763</v>
      </c>
      <c r="K471" s="116">
        <v>389</v>
      </c>
      <c r="L471" s="157">
        <v>374</v>
      </c>
      <c r="M471" s="94">
        <f>IF(SUM(N471:O471)=0,"-",SUM(N471:O471))</f>
        <v>55</v>
      </c>
      <c r="N471" s="116">
        <v>34</v>
      </c>
      <c r="O471" s="117">
        <v>21</v>
      </c>
      <c r="P471" s="118">
        <f>IF(SUM(Q471:R471)=0,"-",SUM(Q471:R471))</f>
        <v>3</v>
      </c>
      <c r="Q471" s="116">
        <v>2</v>
      </c>
      <c r="R471" s="121">
        <v>1</v>
      </c>
      <c r="S471" s="120">
        <f>IF(SUM(T471:U471)=0,"-",SUM(T471:U471))</f>
        <v>4</v>
      </c>
      <c r="T471" s="116">
        <v>0</v>
      </c>
      <c r="U471" s="119">
        <v>4</v>
      </c>
      <c r="V471" s="168"/>
    </row>
    <row r="472" spans="2:22" ht="15" hidden="1" customHeight="1">
      <c r="B472" s="95" t="s">
        <v>24</v>
      </c>
      <c r="C472" s="120">
        <f t="shared" ref="C472:H472" si="289">SUM(C473:C473)</f>
        <v>1</v>
      </c>
      <c r="D472" s="116">
        <f t="shared" si="289"/>
        <v>1</v>
      </c>
      <c r="E472" s="117">
        <f t="shared" si="289"/>
        <v>0</v>
      </c>
      <c r="F472" s="120">
        <f>SUM(F473:F473)</f>
        <v>16</v>
      </c>
      <c r="G472" s="157">
        <f t="shared" si="289"/>
        <v>14</v>
      </c>
      <c r="H472" s="119">
        <f t="shared" si="289"/>
        <v>2</v>
      </c>
      <c r="I472" s="120"/>
      <c r="J472" s="118">
        <f>SUM(J473:J473)</f>
        <v>406</v>
      </c>
      <c r="K472" s="116">
        <f t="shared" ref="K472:T472" si="290">SUM(K473:K473)</f>
        <v>206</v>
      </c>
      <c r="L472" s="157">
        <f t="shared" si="290"/>
        <v>200</v>
      </c>
      <c r="M472" s="94">
        <f>SUM(M473:M473)</f>
        <v>31</v>
      </c>
      <c r="N472" s="116">
        <f t="shared" si="290"/>
        <v>16</v>
      </c>
      <c r="O472" s="117">
        <f t="shared" si="290"/>
        <v>15</v>
      </c>
      <c r="P472" s="118">
        <f t="shared" si="290"/>
        <v>1</v>
      </c>
      <c r="Q472" s="116">
        <f t="shared" si="290"/>
        <v>1</v>
      </c>
      <c r="R472" s="117">
        <f t="shared" si="290"/>
        <v>0</v>
      </c>
      <c r="S472" s="120">
        <f t="shared" si="290"/>
        <v>3</v>
      </c>
      <c r="T472" s="116">
        <f t="shared" si="290"/>
        <v>0</v>
      </c>
      <c r="U472" s="119">
        <f>SUM(U473)</f>
        <v>3</v>
      </c>
      <c r="V472" s="168"/>
    </row>
    <row r="473" spans="2:22" ht="12.75" hidden="1" customHeight="1">
      <c r="B473" s="123" t="s">
        <v>110</v>
      </c>
      <c r="C473" s="127">
        <f>IF(SUM(D473:E473)=0,"-",SUM(D473:E473))</f>
        <v>1</v>
      </c>
      <c r="D473" s="125">
        <v>1</v>
      </c>
      <c r="E473" s="128"/>
      <c r="F473" s="127">
        <f>SUM(G473:H473)</f>
        <v>16</v>
      </c>
      <c r="G473" s="125">
        <v>14</v>
      </c>
      <c r="H473" s="128">
        <v>2</v>
      </c>
      <c r="I473" s="124"/>
      <c r="J473" s="126">
        <f>IF(SUM(K473:L473)=0,"-",SUM(K473:L473))</f>
        <v>406</v>
      </c>
      <c r="K473" s="125">
        <v>206</v>
      </c>
      <c r="L473" s="128">
        <v>200</v>
      </c>
      <c r="M473" s="127">
        <f>IF(SUM(N473:O473)=0,"-",SUM(N473:O473))</f>
        <v>31</v>
      </c>
      <c r="N473" s="125">
        <v>16</v>
      </c>
      <c r="O473" s="125">
        <v>15</v>
      </c>
      <c r="P473" s="129">
        <f>IF(SUM(Q473:R473)=0,"-",SUM(Q473:R473))</f>
        <v>1</v>
      </c>
      <c r="Q473" s="125">
        <v>1</v>
      </c>
      <c r="R473" s="128">
        <v>0</v>
      </c>
      <c r="S473" s="124">
        <f>IF(SUM(T473:U473)=0,"-",SUM(T473:U473))</f>
        <v>3</v>
      </c>
      <c r="T473" s="125">
        <v>0</v>
      </c>
      <c r="U473" s="128">
        <v>3</v>
      </c>
      <c r="V473" s="168"/>
    </row>
    <row r="474" spans="2:22" ht="18" customHeight="1">
      <c r="B474" s="187" t="s">
        <v>94</v>
      </c>
      <c r="C474" s="152">
        <f t="shared" ref="C474:H474" si="291">C475+C477+C480+C482</f>
        <v>5</v>
      </c>
      <c r="D474" s="153">
        <f t="shared" si="291"/>
        <v>5</v>
      </c>
      <c r="E474" s="153">
        <f t="shared" si="291"/>
        <v>0</v>
      </c>
      <c r="F474" s="152">
        <f t="shared" si="291"/>
        <v>99</v>
      </c>
      <c r="G474" s="153">
        <f t="shared" si="291"/>
        <v>88</v>
      </c>
      <c r="H474" s="154">
        <f t="shared" si="291"/>
        <v>11</v>
      </c>
      <c r="I474" s="152"/>
      <c r="J474" s="155">
        <f>J475+J477+J480+J482</f>
        <v>2612</v>
      </c>
      <c r="K474" s="153">
        <f t="shared" ref="K474:U474" si="292">K475+K477+K480+K482</f>
        <v>1357</v>
      </c>
      <c r="L474" s="153">
        <f t="shared" si="292"/>
        <v>1255</v>
      </c>
      <c r="M474" s="152">
        <f t="shared" si="292"/>
        <v>194</v>
      </c>
      <c r="N474" s="153">
        <f t="shared" si="292"/>
        <v>105</v>
      </c>
      <c r="O474" s="153">
        <f t="shared" si="292"/>
        <v>89</v>
      </c>
      <c r="P474" s="153">
        <f t="shared" si="292"/>
        <v>13</v>
      </c>
      <c r="Q474" s="153">
        <f t="shared" si="292"/>
        <v>5</v>
      </c>
      <c r="R474" s="154">
        <f t="shared" si="292"/>
        <v>8</v>
      </c>
      <c r="S474" s="152">
        <f t="shared" si="292"/>
        <v>13</v>
      </c>
      <c r="T474" s="153">
        <f t="shared" si="292"/>
        <v>1</v>
      </c>
      <c r="U474" s="154">
        <f t="shared" si="292"/>
        <v>12</v>
      </c>
      <c r="V474" s="168"/>
    </row>
    <row r="475" spans="2:22" ht="15" hidden="1" customHeight="1">
      <c r="B475" s="95" t="s">
        <v>19</v>
      </c>
      <c r="C475" s="120">
        <f>IF(SUM(D475:E475)=0,"-",SUM(D475:E475))</f>
        <v>1</v>
      </c>
      <c r="D475" s="116">
        <f>SUM(D476:D476)</f>
        <v>1</v>
      </c>
      <c r="E475" s="117">
        <f>SUM(E476:E476)</f>
        <v>0</v>
      </c>
      <c r="F475" s="120">
        <f>SUM(G475:H475)</f>
        <v>20</v>
      </c>
      <c r="G475" s="157">
        <f>SUM(G476:G476)</f>
        <v>18</v>
      </c>
      <c r="H475" s="119">
        <f>SUM(H476:H476)</f>
        <v>2</v>
      </c>
      <c r="I475" s="120"/>
      <c r="J475" s="118">
        <f>IF(SUM(K475:L475)=0,"-",SUM(K475:L475))</f>
        <v>530</v>
      </c>
      <c r="K475" s="116">
        <f>SUM(K476:K476)</f>
        <v>265</v>
      </c>
      <c r="L475" s="157">
        <f>SUM(L476:L476)</f>
        <v>265</v>
      </c>
      <c r="M475" s="94">
        <f>IF(SUM(N475:O475)=0,"-",SUM(N475:O475))</f>
        <v>42</v>
      </c>
      <c r="N475" s="116">
        <f t="shared" ref="N475:U475" si="293">SUM(N476:N476)</f>
        <v>19</v>
      </c>
      <c r="O475" s="117">
        <f t="shared" si="293"/>
        <v>23</v>
      </c>
      <c r="P475" s="118">
        <f t="shared" si="293"/>
        <v>1</v>
      </c>
      <c r="Q475" s="116">
        <f t="shared" si="293"/>
        <v>0</v>
      </c>
      <c r="R475" s="117">
        <f t="shared" si="293"/>
        <v>1</v>
      </c>
      <c r="S475" s="120">
        <f t="shared" si="293"/>
        <v>3</v>
      </c>
      <c r="T475" s="116">
        <f t="shared" si="293"/>
        <v>0</v>
      </c>
      <c r="U475" s="119">
        <f t="shared" si="293"/>
        <v>3</v>
      </c>
      <c r="V475" s="168"/>
    </row>
    <row r="476" spans="2:22" ht="12.75" hidden="1" customHeight="1">
      <c r="B476" s="95" t="s">
        <v>105</v>
      </c>
      <c r="C476" s="120">
        <f>IF(SUM(D476:E476)=0,"-",SUM(D476:E476))</f>
        <v>1</v>
      </c>
      <c r="D476" s="116">
        <v>1</v>
      </c>
      <c r="E476" s="118"/>
      <c r="F476" s="120">
        <f>SUM(G476:H476)</f>
        <v>20</v>
      </c>
      <c r="G476" s="157">
        <v>18</v>
      </c>
      <c r="H476" s="119">
        <v>2</v>
      </c>
      <c r="I476" s="120"/>
      <c r="J476" s="118">
        <f>IF(SUM(K476:L476)=0,"-",SUM(K476:L476))</f>
        <v>530</v>
      </c>
      <c r="K476" s="116">
        <v>265</v>
      </c>
      <c r="L476" s="157">
        <v>265</v>
      </c>
      <c r="M476" s="94">
        <f>IF(SUM(N476:O476)=0,"-",SUM(N476:O476))</f>
        <v>42</v>
      </c>
      <c r="N476" s="116">
        <v>19</v>
      </c>
      <c r="O476" s="117">
        <v>23</v>
      </c>
      <c r="P476" s="118">
        <f>IF(SUM(Q476:R476)=0,"-",SUM(Q476:R476))</f>
        <v>1</v>
      </c>
      <c r="Q476" s="116">
        <v>0</v>
      </c>
      <c r="R476" s="121">
        <v>1</v>
      </c>
      <c r="S476" s="120">
        <f>IF(SUM(T476:U476)=0,"-",SUM(T476:U476))</f>
        <v>3</v>
      </c>
      <c r="T476" s="116">
        <v>0</v>
      </c>
      <c r="U476" s="119">
        <v>3</v>
      </c>
      <c r="V476" s="168"/>
    </row>
    <row r="477" spans="2:22" ht="15" hidden="1" customHeight="1">
      <c r="B477" s="95" t="s">
        <v>21</v>
      </c>
      <c r="C477" s="120">
        <f t="shared" ref="C477:H477" si="294">SUM(C478:C479)</f>
        <v>2</v>
      </c>
      <c r="D477" s="116">
        <f t="shared" si="294"/>
        <v>2</v>
      </c>
      <c r="E477" s="117">
        <f t="shared" si="294"/>
        <v>0</v>
      </c>
      <c r="F477" s="120">
        <f t="shared" si="294"/>
        <v>38</v>
      </c>
      <c r="G477" s="157">
        <f t="shared" si="294"/>
        <v>34</v>
      </c>
      <c r="H477" s="119">
        <f t="shared" si="294"/>
        <v>4</v>
      </c>
      <c r="I477" s="120"/>
      <c r="J477" s="118">
        <f t="shared" ref="J477:U477" si="295">SUM(J478:J479)</f>
        <v>986</v>
      </c>
      <c r="K477" s="116">
        <f t="shared" si="295"/>
        <v>535</v>
      </c>
      <c r="L477" s="157">
        <f t="shared" si="295"/>
        <v>451</v>
      </c>
      <c r="M477" s="94">
        <f t="shared" si="295"/>
        <v>69</v>
      </c>
      <c r="N477" s="116">
        <f t="shared" si="295"/>
        <v>40</v>
      </c>
      <c r="O477" s="117">
        <f t="shared" si="295"/>
        <v>29</v>
      </c>
      <c r="P477" s="118">
        <f t="shared" si="295"/>
        <v>7</v>
      </c>
      <c r="Q477" s="116">
        <f t="shared" si="295"/>
        <v>2</v>
      </c>
      <c r="R477" s="117">
        <f t="shared" si="295"/>
        <v>5</v>
      </c>
      <c r="S477" s="120">
        <f t="shared" si="295"/>
        <v>4</v>
      </c>
      <c r="T477" s="116">
        <f t="shared" si="295"/>
        <v>1</v>
      </c>
      <c r="U477" s="119">
        <f t="shared" si="295"/>
        <v>3</v>
      </c>
      <c r="V477" s="168"/>
    </row>
    <row r="478" spans="2:22" ht="12.75" hidden="1" customHeight="1">
      <c r="B478" s="95" t="s">
        <v>106</v>
      </c>
      <c r="C478" s="120">
        <f>IF(SUM(D478:E478)=0,"-",SUM(D478:E478))</f>
        <v>1</v>
      </c>
      <c r="D478" s="116">
        <v>1</v>
      </c>
      <c r="E478" s="118"/>
      <c r="F478" s="120">
        <f>SUM(G478:H478)</f>
        <v>24</v>
      </c>
      <c r="G478" s="157">
        <v>21</v>
      </c>
      <c r="H478" s="119">
        <v>3</v>
      </c>
      <c r="I478" s="120"/>
      <c r="J478" s="118">
        <f>IF(SUM(K478:L478)=0,"-",SUM(K478:L478))</f>
        <v>602</v>
      </c>
      <c r="K478" s="116">
        <v>320</v>
      </c>
      <c r="L478" s="157">
        <v>282</v>
      </c>
      <c r="M478" s="94">
        <f>IF(SUM(N478:O478)=0,"-",SUM(N478:O478))</f>
        <v>43</v>
      </c>
      <c r="N478" s="116">
        <v>26</v>
      </c>
      <c r="O478" s="117">
        <v>17</v>
      </c>
      <c r="P478" s="118">
        <f>IF(SUM(Q478:R478)=0,"-",SUM(Q478:R478))</f>
        <v>4</v>
      </c>
      <c r="Q478" s="116">
        <v>1</v>
      </c>
      <c r="R478" s="121">
        <v>3</v>
      </c>
      <c r="S478" s="120">
        <f>IF(SUM(T478:U478)=0,"-",SUM(T478:U478))</f>
        <v>2</v>
      </c>
      <c r="T478" s="116">
        <v>0</v>
      </c>
      <c r="U478" s="119">
        <v>2</v>
      </c>
      <c r="V478" s="168"/>
    </row>
    <row r="479" spans="2:22" ht="12.75" hidden="1" customHeight="1">
      <c r="B479" s="95" t="s">
        <v>107</v>
      </c>
      <c r="C479" s="120">
        <f>IF(SUM(D479:E479)=0,"-",SUM(D479:E479))</f>
        <v>1</v>
      </c>
      <c r="D479" s="116">
        <v>1</v>
      </c>
      <c r="E479" s="118"/>
      <c r="F479" s="120">
        <f>SUM(G479:H479)</f>
        <v>14</v>
      </c>
      <c r="G479" s="157">
        <v>13</v>
      </c>
      <c r="H479" s="119">
        <v>1</v>
      </c>
      <c r="I479" s="120"/>
      <c r="J479" s="118">
        <f>IF(SUM(K479:L479)=0,"-",SUM(K479:L479))</f>
        <v>384</v>
      </c>
      <c r="K479" s="116">
        <v>215</v>
      </c>
      <c r="L479" s="157">
        <v>169</v>
      </c>
      <c r="M479" s="94">
        <f>IF(SUM(N479:O479)=0,"-",SUM(N479:O479))</f>
        <v>26</v>
      </c>
      <c r="N479" s="116">
        <v>14</v>
      </c>
      <c r="O479" s="117">
        <v>12</v>
      </c>
      <c r="P479" s="118">
        <f>IF(SUM(Q479:R479)=0,"-",SUM(Q479:R479))</f>
        <v>3</v>
      </c>
      <c r="Q479" s="116">
        <v>1</v>
      </c>
      <c r="R479" s="121">
        <v>2</v>
      </c>
      <c r="S479" s="120">
        <f>IF(SUM(T479:U479)=0,"-",SUM(T479:U479))</f>
        <v>2</v>
      </c>
      <c r="T479" s="116">
        <v>1</v>
      </c>
      <c r="U479" s="119">
        <v>1</v>
      </c>
      <c r="V479" s="168"/>
    </row>
    <row r="480" spans="2:22" ht="15" hidden="1" customHeight="1">
      <c r="B480" s="95" t="s">
        <v>23</v>
      </c>
      <c r="C480" s="120">
        <f t="shared" ref="C480:H480" si="296">SUM(C481:C481)</f>
        <v>1</v>
      </c>
      <c r="D480" s="116">
        <f t="shared" si="296"/>
        <v>1</v>
      </c>
      <c r="E480" s="117">
        <f t="shared" si="296"/>
        <v>0</v>
      </c>
      <c r="F480" s="120">
        <f t="shared" si="296"/>
        <v>26</v>
      </c>
      <c r="G480" s="157">
        <f t="shared" si="296"/>
        <v>23</v>
      </c>
      <c r="H480" s="119">
        <f t="shared" si="296"/>
        <v>3</v>
      </c>
      <c r="I480" s="120"/>
      <c r="J480" s="118">
        <f>SUM(J481:J481)</f>
        <v>710</v>
      </c>
      <c r="K480" s="116">
        <f>SUM(K481:K481)</f>
        <v>365</v>
      </c>
      <c r="L480" s="157">
        <f>SUM(L481:L481)</f>
        <v>345</v>
      </c>
      <c r="M480" s="120">
        <f>SUM(M481)</f>
        <v>53</v>
      </c>
      <c r="N480" s="116">
        <f t="shared" ref="N480:U480" si="297">SUM(N481)</f>
        <v>32</v>
      </c>
      <c r="O480" s="116">
        <f t="shared" si="297"/>
        <v>21</v>
      </c>
      <c r="P480" s="116">
        <f t="shared" si="297"/>
        <v>1</v>
      </c>
      <c r="Q480" s="116">
        <f t="shared" si="297"/>
        <v>0</v>
      </c>
      <c r="R480" s="117">
        <f t="shared" si="297"/>
        <v>1</v>
      </c>
      <c r="S480" s="120">
        <f t="shared" si="297"/>
        <v>3</v>
      </c>
      <c r="T480" s="116">
        <f t="shared" si="297"/>
        <v>0</v>
      </c>
      <c r="U480" s="121">
        <f t="shared" si="297"/>
        <v>3</v>
      </c>
      <c r="V480" s="168"/>
    </row>
    <row r="481" spans="2:22" ht="12.75" hidden="1" customHeight="1">
      <c r="B481" s="95" t="s">
        <v>108</v>
      </c>
      <c r="C481" s="120">
        <f>IF(SUM(D481:E481)=0,"-",SUM(D481:E481))</f>
        <v>1</v>
      </c>
      <c r="D481" s="116">
        <v>1</v>
      </c>
      <c r="E481" s="118"/>
      <c r="F481" s="120">
        <f>SUM(G481:H481)</f>
        <v>26</v>
      </c>
      <c r="G481" s="157">
        <v>23</v>
      </c>
      <c r="H481" s="119">
        <v>3</v>
      </c>
      <c r="I481" s="120"/>
      <c r="J481" s="118">
        <f>IF(SUM(K481:L481)=0,"-",SUM(K481:L481))</f>
        <v>710</v>
      </c>
      <c r="K481" s="116">
        <v>365</v>
      </c>
      <c r="L481" s="157">
        <v>345</v>
      </c>
      <c r="M481" s="94">
        <f>IF(SUM(N481:O481)=0,"-",SUM(N481:O481))</f>
        <v>53</v>
      </c>
      <c r="N481" s="116">
        <v>32</v>
      </c>
      <c r="O481" s="117">
        <v>21</v>
      </c>
      <c r="P481" s="118">
        <f>IF(SUM(Q481:R481)=0,"-",SUM(Q481:R481))</f>
        <v>1</v>
      </c>
      <c r="Q481" s="116">
        <v>0</v>
      </c>
      <c r="R481" s="121">
        <v>1</v>
      </c>
      <c r="S481" s="120">
        <f>IF(SUM(T481:U481)=0,"-",SUM(T481:U481))</f>
        <v>3</v>
      </c>
      <c r="T481" s="116">
        <v>0</v>
      </c>
      <c r="U481" s="119">
        <v>3</v>
      </c>
      <c r="V481" s="168"/>
    </row>
    <row r="482" spans="2:22" ht="15" hidden="1" customHeight="1">
      <c r="B482" s="123" t="s">
        <v>24</v>
      </c>
      <c r="C482" s="124">
        <f t="shared" ref="C482:H482" si="298">SUM(C483:C483)</f>
        <v>1</v>
      </c>
      <c r="D482" s="125">
        <f t="shared" si="298"/>
        <v>1</v>
      </c>
      <c r="E482" s="126">
        <f t="shared" si="298"/>
        <v>0</v>
      </c>
      <c r="F482" s="124">
        <f>SUM(F483:F483)</f>
        <v>15</v>
      </c>
      <c r="G482" s="158">
        <f t="shared" si="298"/>
        <v>13</v>
      </c>
      <c r="H482" s="128">
        <f t="shared" si="298"/>
        <v>2</v>
      </c>
      <c r="I482" s="124"/>
      <c r="J482" s="129">
        <f>SUM(J483:J483)</f>
        <v>386</v>
      </c>
      <c r="K482" s="125">
        <f t="shared" ref="K482:T482" si="299">SUM(K483:K483)</f>
        <v>192</v>
      </c>
      <c r="L482" s="158">
        <f t="shared" si="299"/>
        <v>194</v>
      </c>
      <c r="M482" s="127">
        <f>SUM(M483:M483)</f>
        <v>30</v>
      </c>
      <c r="N482" s="125">
        <f t="shared" si="299"/>
        <v>14</v>
      </c>
      <c r="O482" s="126">
        <f t="shared" si="299"/>
        <v>16</v>
      </c>
      <c r="P482" s="129">
        <f t="shared" si="299"/>
        <v>4</v>
      </c>
      <c r="Q482" s="125">
        <f t="shared" si="299"/>
        <v>3</v>
      </c>
      <c r="R482" s="126">
        <f t="shared" si="299"/>
        <v>1</v>
      </c>
      <c r="S482" s="124">
        <f t="shared" si="299"/>
        <v>3</v>
      </c>
      <c r="T482" s="125">
        <f t="shared" si="299"/>
        <v>0</v>
      </c>
      <c r="U482" s="128">
        <f>SUM(U483)</f>
        <v>3</v>
      </c>
      <c r="V482" s="168"/>
    </row>
    <row r="483" spans="2:22" ht="12.75" hidden="1" customHeight="1">
      <c r="B483" s="123" t="s">
        <v>110</v>
      </c>
      <c r="C483" s="127">
        <f>IF(SUM(D483:E483)=0,"-",SUM(D483:E483))</f>
        <v>1</v>
      </c>
      <c r="D483" s="125">
        <v>1</v>
      </c>
      <c r="E483" s="128"/>
      <c r="F483" s="127">
        <f>SUM(G483:H483)</f>
        <v>15</v>
      </c>
      <c r="G483" s="125">
        <v>13</v>
      </c>
      <c r="H483" s="128">
        <v>2</v>
      </c>
      <c r="I483" s="124"/>
      <c r="J483" s="126">
        <f>IF(SUM(K483:L483)=0,"-",SUM(K483:L483))</f>
        <v>386</v>
      </c>
      <c r="K483" s="125">
        <v>192</v>
      </c>
      <c r="L483" s="128">
        <v>194</v>
      </c>
      <c r="M483" s="127">
        <f>IF(SUM(N483:O483)=0,"-",SUM(N483:O483))</f>
        <v>30</v>
      </c>
      <c r="N483" s="125">
        <v>14</v>
      </c>
      <c r="O483" s="125">
        <v>16</v>
      </c>
      <c r="P483" s="129">
        <f>IF(SUM(Q483:R483)=0,"-",SUM(Q483:R483))</f>
        <v>4</v>
      </c>
      <c r="Q483" s="125">
        <v>3</v>
      </c>
      <c r="R483" s="128">
        <v>1</v>
      </c>
      <c r="S483" s="124">
        <f>IF(SUM(T483:U483)=0,"-",SUM(T483:U483))</f>
        <v>3</v>
      </c>
      <c r="T483" s="125">
        <v>0</v>
      </c>
      <c r="U483" s="128">
        <v>3</v>
      </c>
      <c r="V483" s="168"/>
    </row>
    <row r="484" spans="2:22" ht="18" customHeight="1">
      <c r="B484" s="187" t="s">
        <v>95</v>
      </c>
      <c r="C484" s="152">
        <f t="shared" ref="C484:H484" si="300">C485+C487+C490+C492</f>
        <v>5</v>
      </c>
      <c r="D484" s="153">
        <f t="shared" si="300"/>
        <v>5</v>
      </c>
      <c r="E484" s="153">
        <f t="shared" si="300"/>
        <v>0</v>
      </c>
      <c r="F484" s="152">
        <f t="shared" si="300"/>
        <v>102</v>
      </c>
      <c r="G484" s="153">
        <f t="shared" si="300"/>
        <v>89</v>
      </c>
      <c r="H484" s="154">
        <f t="shared" si="300"/>
        <v>13</v>
      </c>
      <c r="I484" s="152"/>
      <c r="J484" s="155">
        <f>J485+J487+J490+J492</f>
        <v>2628</v>
      </c>
      <c r="K484" s="153">
        <f t="shared" ref="K484:U484" si="301">K485+K487+K490+K492</f>
        <v>1349</v>
      </c>
      <c r="L484" s="153">
        <f t="shared" si="301"/>
        <v>1279</v>
      </c>
      <c r="M484" s="152">
        <f t="shared" si="301"/>
        <v>192</v>
      </c>
      <c r="N484" s="153">
        <f t="shared" si="301"/>
        <v>108</v>
      </c>
      <c r="O484" s="153">
        <f t="shared" si="301"/>
        <v>84</v>
      </c>
      <c r="P484" s="153">
        <f t="shared" si="301"/>
        <v>14</v>
      </c>
      <c r="Q484" s="153">
        <f t="shared" si="301"/>
        <v>6</v>
      </c>
      <c r="R484" s="154">
        <f t="shared" si="301"/>
        <v>8</v>
      </c>
      <c r="S484" s="152">
        <f t="shared" si="301"/>
        <v>13</v>
      </c>
      <c r="T484" s="153">
        <f t="shared" si="301"/>
        <v>2</v>
      </c>
      <c r="U484" s="154">
        <f t="shared" si="301"/>
        <v>11</v>
      </c>
      <c r="V484" s="168"/>
    </row>
    <row r="485" spans="2:22" ht="18" hidden="1" customHeight="1">
      <c r="B485" s="95" t="s">
        <v>19</v>
      </c>
      <c r="C485" s="120">
        <f>IF(SUM(D485:E485)=0,"-",SUM(D485:E485))</f>
        <v>1</v>
      </c>
      <c r="D485" s="116">
        <f>SUM(D486:D486)</f>
        <v>1</v>
      </c>
      <c r="E485" s="117">
        <f>SUM(E486:E486)</f>
        <v>0</v>
      </c>
      <c r="F485" s="120">
        <f>SUM(G485:H485)</f>
        <v>20</v>
      </c>
      <c r="G485" s="157">
        <f>SUM(G486:G486)</f>
        <v>18</v>
      </c>
      <c r="H485" s="119">
        <f>SUM(H486:H486)</f>
        <v>2</v>
      </c>
      <c r="I485" s="120"/>
      <c r="J485" s="118">
        <f>IF(SUM(K485:L485)=0,"-",SUM(K485:L485))</f>
        <v>514</v>
      </c>
      <c r="K485" s="116">
        <f>SUM(K486:K486)</f>
        <v>262</v>
      </c>
      <c r="L485" s="157">
        <f>SUM(L486:L486)</f>
        <v>252</v>
      </c>
      <c r="M485" s="94">
        <f>IF(SUM(N485:O485)=0,"-",SUM(N485:O485))</f>
        <v>39</v>
      </c>
      <c r="N485" s="116">
        <f t="shared" ref="N485:U485" si="302">SUM(N486:N486)</f>
        <v>20</v>
      </c>
      <c r="O485" s="117">
        <f t="shared" si="302"/>
        <v>19</v>
      </c>
      <c r="P485" s="118">
        <f t="shared" si="302"/>
        <v>2</v>
      </c>
      <c r="Q485" s="116">
        <f t="shared" si="302"/>
        <v>1</v>
      </c>
      <c r="R485" s="117">
        <f t="shared" si="302"/>
        <v>1</v>
      </c>
      <c r="S485" s="120">
        <f t="shared" si="302"/>
        <v>3</v>
      </c>
      <c r="T485" s="116">
        <f t="shared" si="302"/>
        <v>0</v>
      </c>
      <c r="U485" s="119">
        <f t="shared" si="302"/>
        <v>3</v>
      </c>
      <c r="V485" s="168"/>
    </row>
    <row r="486" spans="2:22" ht="12.75" hidden="1" customHeight="1">
      <c r="B486" s="95" t="s">
        <v>105</v>
      </c>
      <c r="C486" s="120">
        <f>IF(SUM(D486:E486)=0,"-",SUM(D486:E486))</f>
        <v>1</v>
      </c>
      <c r="D486" s="116">
        <v>1</v>
      </c>
      <c r="E486" s="118">
        <v>0</v>
      </c>
      <c r="F486" s="120">
        <f>SUM(G486:H486)</f>
        <v>20</v>
      </c>
      <c r="G486" s="157">
        <v>18</v>
      </c>
      <c r="H486" s="119">
        <v>2</v>
      </c>
      <c r="I486" s="120"/>
      <c r="J486" s="118">
        <f>IF(SUM(K486:L486)=0,"-",SUM(K486:L486))</f>
        <v>514</v>
      </c>
      <c r="K486" s="116">
        <v>262</v>
      </c>
      <c r="L486" s="157">
        <v>252</v>
      </c>
      <c r="M486" s="94">
        <f>IF(SUM(N486:O486)=0,"-",SUM(N486:O486))</f>
        <v>39</v>
      </c>
      <c r="N486" s="116">
        <v>20</v>
      </c>
      <c r="O486" s="117">
        <v>19</v>
      </c>
      <c r="P486" s="118">
        <f>IF(SUM(Q486:R486)=0,"-",SUM(Q486:R486))</f>
        <v>2</v>
      </c>
      <c r="Q486" s="116">
        <v>1</v>
      </c>
      <c r="R486" s="121">
        <v>1</v>
      </c>
      <c r="S486" s="120">
        <f>IF(SUM(T486:U486)=0,"-",SUM(T486:U486))</f>
        <v>3</v>
      </c>
      <c r="T486" s="116">
        <v>0</v>
      </c>
      <c r="U486" s="119">
        <v>3</v>
      </c>
      <c r="V486" s="168"/>
    </row>
    <row r="487" spans="2:22" ht="18" hidden="1" customHeight="1">
      <c r="B487" s="95" t="s">
        <v>21</v>
      </c>
      <c r="C487" s="120">
        <f t="shared" ref="C487:H487" si="303">SUM(C488:C489)</f>
        <v>2</v>
      </c>
      <c r="D487" s="116">
        <f t="shared" si="303"/>
        <v>2</v>
      </c>
      <c r="E487" s="117">
        <f t="shared" si="303"/>
        <v>0</v>
      </c>
      <c r="F487" s="120">
        <f t="shared" si="303"/>
        <v>39</v>
      </c>
      <c r="G487" s="157">
        <f t="shared" si="303"/>
        <v>33</v>
      </c>
      <c r="H487" s="119">
        <f t="shared" si="303"/>
        <v>6</v>
      </c>
      <c r="I487" s="120"/>
      <c r="J487" s="118">
        <f t="shared" ref="J487:U487" si="304">SUM(J488:J489)</f>
        <v>984</v>
      </c>
      <c r="K487" s="116">
        <f t="shared" si="304"/>
        <v>513</v>
      </c>
      <c r="L487" s="157">
        <f t="shared" si="304"/>
        <v>471</v>
      </c>
      <c r="M487" s="94">
        <f t="shared" si="304"/>
        <v>70</v>
      </c>
      <c r="N487" s="116">
        <f t="shared" si="304"/>
        <v>38</v>
      </c>
      <c r="O487" s="117">
        <f t="shared" si="304"/>
        <v>32</v>
      </c>
      <c r="P487" s="118">
        <f t="shared" si="304"/>
        <v>7</v>
      </c>
      <c r="Q487" s="116">
        <f t="shared" si="304"/>
        <v>3</v>
      </c>
      <c r="R487" s="117">
        <f t="shared" si="304"/>
        <v>4</v>
      </c>
      <c r="S487" s="120">
        <f t="shared" si="304"/>
        <v>4</v>
      </c>
      <c r="T487" s="116">
        <f t="shared" si="304"/>
        <v>1</v>
      </c>
      <c r="U487" s="119">
        <f t="shared" si="304"/>
        <v>3</v>
      </c>
      <c r="V487" s="168"/>
    </row>
    <row r="488" spans="2:22" ht="12.75" hidden="1" customHeight="1">
      <c r="B488" s="95" t="s">
        <v>106</v>
      </c>
      <c r="C488" s="120">
        <f>IF(SUM(D488:E488)=0,"-",SUM(D488:E488))</f>
        <v>1</v>
      </c>
      <c r="D488" s="116">
        <v>1</v>
      </c>
      <c r="E488" s="118">
        <v>0</v>
      </c>
      <c r="F488" s="120">
        <f>SUM(G488:H488)</f>
        <v>24</v>
      </c>
      <c r="G488" s="157">
        <v>20</v>
      </c>
      <c r="H488" s="119">
        <v>4</v>
      </c>
      <c r="I488" s="120"/>
      <c r="J488" s="118">
        <f>IF(SUM(K488:L488)=0,"-",SUM(K488:L488))</f>
        <v>597</v>
      </c>
      <c r="K488" s="116">
        <v>298</v>
      </c>
      <c r="L488" s="157">
        <v>299</v>
      </c>
      <c r="M488" s="94">
        <f>IF(SUM(N488:O488)=0,"-",SUM(N488:O488))</f>
        <v>42</v>
      </c>
      <c r="N488" s="116">
        <v>24</v>
      </c>
      <c r="O488" s="117">
        <v>18</v>
      </c>
      <c r="P488" s="118">
        <f>IF(SUM(Q488:R488)=0,"-",SUM(Q488:R488))</f>
        <v>3</v>
      </c>
      <c r="Q488" s="116">
        <v>2</v>
      </c>
      <c r="R488" s="121">
        <v>1</v>
      </c>
      <c r="S488" s="120">
        <f>IF(SUM(T488:U488)=0,"-",SUM(T488:U488))</f>
        <v>2</v>
      </c>
      <c r="T488" s="116">
        <v>0</v>
      </c>
      <c r="U488" s="119">
        <v>2</v>
      </c>
      <c r="V488" s="168"/>
    </row>
    <row r="489" spans="2:22" ht="12.75" hidden="1" customHeight="1">
      <c r="B489" s="95" t="s">
        <v>107</v>
      </c>
      <c r="C489" s="120">
        <f>IF(SUM(D489:E489)=0,"-",SUM(D489:E489))</f>
        <v>1</v>
      </c>
      <c r="D489" s="116">
        <v>1</v>
      </c>
      <c r="E489" s="118">
        <v>0</v>
      </c>
      <c r="F489" s="120">
        <f>SUM(G489:H489)</f>
        <v>15</v>
      </c>
      <c r="G489" s="157">
        <v>13</v>
      </c>
      <c r="H489" s="119">
        <v>2</v>
      </c>
      <c r="I489" s="120"/>
      <c r="J489" s="118">
        <f>IF(SUM(K489:L489)=0,"-",SUM(K489:L489))</f>
        <v>387</v>
      </c>
      <c r="K489" s="116">
        <v>215</v>
      </c>
      <c r="L489" s="157">
        <v>172</v>
      </c>
      <c r="M489" s="94">
        <f>IF(SUM(N489:O489)=0,"-",SUM(N489:O489))</f>
        <v>28</v>
      </c>
      <c r="N489" s="116">
        <v>14</v>
      </c>
      <c r="O489" s="117">
        <v>14</v>
      </c>
      <c r="P489" s="118">
        <f>IF(SUM(Q489:R489)=0,"-",SUM(Q489:R489))</f>
        <v>4</v>
      </c>
      <c r="Q489" s="116">
        <v>1</v>
      </c>
      <c r="R489" s="121">
        <v>3</v>
      </c>
      <c r="S489" s="120">
        <f>IF(SUM(T489:U489)=0,"-",SUM(T489:U489))</f>
        <v>2</v>
      </c>
      <c r="T489" s="116">
        <v>1</v>
      </c>
      <c r="U489" s="119">
        <v>1</v>
      </c>
      <c r="V489" s="168"/>
    </row>
    <row r="490" spans="2:22" ht="18" hidden="1" customHeight="1">
      <c r="B490" s="95" t="s">
        <v>23</v>
      </c>
      <c r="C490" s="120">
        <f t="shared" ref="C490:H490" si="305">SUM(C491:C491)</f>
        <v>1</v>
      </c>
      <c r="D490" s="116">
        <f t="shared" si="305"/>
        <v>1</v>
      </c>
      <c r="E490" s="117">
        <f t="shared" si="305"/>
        <v>0</v>
      </c>
      <c r="F490" s="120">
        <f t="shared" si="305"/>
        <v>28</v>
      </c>
      <c r="G490" s="157">
        <f t="shared" si="305"/>
        <v>25</v>
      </c>
      <c r="H490" s="119">
        <f t="shared" si="305"/>
        <v>3</v>
      </c>
      <c r="I490" s="120"/>
      <c r="J490" s="118">
        <f>SUM(J491:J491)</f>
        <v>739</v>
      </c>
      <c r="K490" s="116">
        <f>SUM(K491:K491)</f>
        <v>379</v>
      </c>
      <c r="L490" s="157">
        <f>SUM(L491:L491)</f>
        <v>360</v>
      </c>
      <c r="M490" s="120">
        <f>SUM(M491)</f>
        <v>52</v>
      </c>
      <c r="N490" s="116">
        <f t="shared" ref="N490:U490" si="306">SUM(N491)</f>
        <v>33</v>
      </c>
      <c r="O490" s="116">
        <f t="shared" si="306"/>
        <v>19</v>
      </c>
      <c r="P490" s="116">
        <f t="shared" si="306"/>
        <v>2</v>
      </c>
      <c r="Q490" s="116">
        <f t="shared" si="306"/>
        <v>1</v>
      </c>
      <c r="R490" s="117">
        <f t="shared" si="306"/>
        <v>1</v>
      </c>
      <c r="S490" s="120">
        <f t="shared" si="306"/>
        <v>3</v>
      </c>
      <c r="T490" s="116">
        <f t="shared" si="306"/>
        <v>1</v>
      </c>
      <c r="U490" s="121">
        <f t="shared" si="306"/>
        <v>2</v>
      </c>
      <c r="V490" s="168"/>
    </row>
    <row r="491" spans="2:22" ht="12.75" hidden="1" customHeight="1">
      <c r="B491" s="95" t="s">
        <v>108</v>
      </c>
      <c r="C491" s="120">
        <f>IF(SUM(D491:E491)=0,"-",SUM(D491:E491))</f>
        <v>1</v>
      </c>
      <c r="D491" s="116">
        <v>1</v>
      </c>
      <c r="E491" s="118">
        <v>0</v>
      </c>
      <c r="F491" s="120">
        <f>SUM(G491:H491)</f>
        <v>28</v>
      </c>
      <c r="G491" s="157">
        <v>25</v>
      </c>
      <c r="H491" s="119">
        <v>3</v>
      </c>
      <c r="I491" s="120"/>
      <c r="J491" s="118">
        <f>IF(SUM(K491:L491)=0,"-",SUM(K491:L491))</f>
        <v>739</v>
      </c>
      <c r="K491" s="116">
        <v>379</v>
      </c>
      <c r="L491" s="157">
        <v>360</v>
      </c>
      <c r="M491" s="94">
        <f>IF(SUM(N491:O491)=0,"-",SUM(N491:O491))</f>
        <v>52</v>
      </c>
      <c r="N491" s="116">
        <v>33</v>
      </c>
      <c r="O491" s="117">
        <v>19</v>
      </c>
      <c r="P491" s="118">
        <f>IF(SUM(Q491:R491)=0,"-",SUM(Q491:R491))</f>
        <v>2</v>
      </c>
      <c r="Q491" s="116">
        <v>1</v>
      </c>
      <c r="R491" s="121">
        <v>1</v>
      </c>
      <c r="S491" s="120">
        <f>IF(SUM(T491:U491)=0,"-",SUM(T491:U491))</f>
        <v>3</v>
      </c>
      <c r="T491" s="116">
        <v>1</v>
      </c>
      <c r="U491" s="119">
        <v>2</v>
      </c>
      <c r="V491" s="168"/>
    </row>
    <row r="492" spans="2:22" ht="18" hidden="1" customHeight="1">
      <c r="B492" s="123" t="s">
        <v>24</v>
      </c>
      <c r="C492" s="124">
        <f t="shared" ref="C492:H492" si="307">SUM(C493:C493)</f>
        <v>1</v>
      </c>
      <c r="D492" s="125">
        <f t="shared" si="307"/>
        <v>1</v>
      </c>
      <c r="E492" s="126">
        <f t="shared" si="307"/>
        <v>0</v>
      </c>
      <c r="F492" s="124">
        <f>SUM(F493:F493)</f>
        <v>15</v>
      </c>
      <c r="G492" s="158">
        <f t="shared" si="307"/>
        <v>13</v>
      </c>
      <c r="H492" s="128">
        <f t="shared" si="307"/>
        <v>2</v>
      </c>
      <c r="I492" s="124"/>
      <c r="J492" s="129">
        <f>SUM(J493:J493)</f>
        <v>391</v>
      </c>
      <c r="K492" s="125">
        <f t="shared" ref="K492:T492" si="308">SUM(K493:K493)</f>
        <v>195</v>
      </c>
      <c r="L492" s="158">
        <f t="shared" si="308"/>
        <v>196</v>
      </c>
      <c r="M492" s="127">
        <f>SUM(M493:M493)</f>
        <v>31</v>
      </c>
      <c r="N492" s="125">
        <f t="shared" si="308"/>
        <v>17</v>
      </c>
      <c r="O492" s="126">
        <f t="shared" si="308"/>
        <v>14</v>
      </c>
      <c r="P492" s="129">
        <f t="shared" si="308"/>
        <v>3</v>
      </c>
      <c r="Q492" s="125">
        <f t="shared" si="308"/>
        <v>1</v>
      </c>
      <c r="R492" s="126">
        <f t="shared" si="308"/>
        <v>2</v>
      </c>
      <c r="S492" s="124">
        <f t="shared" si="308"/>
        <v>3</v>
      </c>
      <c r="T492" s="125">
        <f t="shared" si="308"/>
        <v>0</v>
      </c>
      <c r="U492" s="128">
        <f>SUM(U493)</f>
        <v>3</v>
      </c>
      <c r="V492" s="168"/>
    </row>
    <row r="493" spans="2:22" ht="12.75" hidden="1" customHeight="1">
      <c r="B493" s="123" t="s">
        <v>110</v>
      </c>
      <c r="C493" s="127">
        <f>IF(SUM(D493:E493)=0,"-",SUM(D493:E493))</f>
        <v>1</v>
      </c>
      <c r="D493" s="125">
        <v>1</v>
      </c>
      <c r="E493" s="128">
        <v>0</v>
      </c>
      <c r="F493" s="127">
        <f>SUM(G493:H493)</f>
        <v>15</v>
      </c>
      <c r="G493" s="125">
        <v>13</v>
      </c>
      <c r="H493" s="128">
        <v>2</v>
      </c>
      <c r="I493" s="124"/>
      <c r="J493" s="126">
        <f>IF(SUM(K493:L493)=0,"-",SUM(K493:L493))</f>
        <v>391</v>
      </c>
      <c r="K493" s="125">
        <v>195</v>
      </c>
      <c r="L493" s="128">
        <v>196</v>
      </c>
      <c r="M493" s="127">
        <f>IF(SUM(N493:O493)=0,"-",SUM(N493:O493))</f>
        <v>31</v>
      </c>
      <c r="N493" s="125">
        <v>17</v>
      </c>
      <c r="O493" s="125">
        <v>14</v>
      </c>
      <c r="P493" s="129">
        <f>IF(SUM(Q493:R493)=0,"-",SUM(Q493:R493))</f>
        <v>3</v>
      </c>
      <c r="Q493" s="125">
        <v>1</v>
      </c>
      <c r="R493" s="128">
        <v>2</v>
      </c>
      <c r="S493" s="124">
        <f>IF(SUM(T493:U493)=0,"-",SUM(T493:U493))</f>
        <v>3</v>
      </c>
      <c r="T493" s="125">
        <v>0</v>
      </c>
      <c r="U493" s="128">
        <v>3</v>
      </c>
    </row>
    <row r="494" spans="2:22" ht="18" customHeight="1">
      <c r="B494" s="187" t="s">
        <v>96</v>
      </c>
      <c r="C494" s="152">
        <v>5</v>
      </c>
      <c r="D494" s="153">
        <v>5</v>
      </c>
      <c r="E494" s="153">
        <v>0</v>
      </c>
      <c r="F494" s="152">
        <f>F495+F497+F500+F502</f>
        <v>98</v>
      </c>
      <c r="G494" s="153">
        <f>G495+G497+G500+G502</f>
        <v>85</v>
      </c>
      <c r="H494" s="154">
        <f>H495+H497+H500+H502</f>
        <v>13</v>
      </c>
      <c r="I494" s="152"/>
      <c r="J494" s="155">
        <f>J495+J497+J500+J502</f>
        <v>2574</v>
      </c>
      <c r="K494" s="153">
        <f t="shared" ref="K494:U494" si="309">K495+K497+K500+K502</f>
        <v>1326</v>
      </c>
      <c r="L494" s="153">
        <f t="shared" si="309"/>
        <v>1248</v>
      </c>
      <c r="M494" s="152">
        <f t="shared" si="309"/>
        <v>190</v>
      </c>
      <c r="N494" s="153">
        <f t="shared" si="309"/>
        <v>107</v>
      </c>
      <c r="O494" s="153">
        <f t="shared" si="309"/>
        <v>83</v>
      </c>
      <c r="P494" s="153">
        <f t="shared" si="309"/>
        <v>12</v>
      </c>
      <c r="Q494" s="153">
        <f t="shared" si="309"/>
        <v>6</v>
      </c>
      <c r="R494" s="154">
        <f t="shared" si="309"/>
        <v>6</v>
      </c>
      <c r="S494" s="152">
        <f t="shared" si="309"/>
        <v>13</v>
      </c>
      <c r="T494" s="153">
        <f t="shared" si="309"/>
        <v>1</v>
      </c>
      <c r="U494" s="154">
        <f t="shared" si="309"/>
        <v>12</v>
      </c>
      <c r="V494" s="168"/>
    </row>
    <row r="495" spans="2:22" ht="18" hidden="1" customHeight="1">
      <c r="B495" s="95" t="s">
        <v>19</v>
      </c>
      <c r="C495" s="120">
        <v>1</v>
      </c>
      <c r="D495" s="116">
        <v>1</v>
      </c>
      <c r="E495" s="117">
        <v>0</v>
      </c>
      <c r="F495" s="120">
        <f>SUM(G495:H495)</f>
        <v>19</v>
      </c>
      <c r="G495" s="157">
        <f>SUM(G496:G496)</f>
        <v>17</v>
      </c>
      <c r="H495" s="119">
        <f>SUM(H496:H496)</f>
        <v>2</v>
      </c>
      <c r="I495" s="120"/>
      <c r="J495" s="118">
        <f>IF(SUM(K495:L495)=0,"-",SUM(K495:L495))</f>
        <v>525</v>
      </c>
      <c r="K495" s="116">
        <f>SUM(K496:K496)</f>
        <v>248</v>
      </c>
      <c r="L495" s="157">
        <f>SUM(L496:L496)</f>
        <v>277</v>
      </c>
      <c r="M495" s="94">
        <f>IF(SUM(N495:O495)=0,"-",SUM(N495:O495))</f>
        <v>38</v>
      </c>
      <c r="N495" s="116">
        <f t="shared" ref="N495:U495" si="310">SUM(N496:N496)</f>
        <v>19</v>
      </c>
      <c r="O495" s="117">
        <f t="shared" si="310"/>
        <v>19</v>
      </c>
      <c r="P495" s="118">
        <f t="shared" si="310"/>
        <v>1</v>
      </c>
      <c r="Q495" s="116">
        <f t="shared" si="310"/>
        <v>1</v>
      </c>
      <c r="R495" s="117">
        <f t="shared" si="310"/>
        <v>0</v>
      </c>
      <c r="S495" s="120">
        <f t="shared" si="310"/>
        <v>3</v>
      </c>
      <c r="T495" s="116">
        <f t="shared" si="310"/>
        <v>0</v>
      </c>
      <c r="U495" s="119">
        <f t="shared" si="310"/>
        <v>3</v>
      </c>
      <c r="V495" s="168"/>
    </row>
    <row r="496" spans="2:22" ht="12.75" hidden="1" customHeight="1">
      <c r="B496" s="95" t="s">
        <v>105</v>
      </c>
      <c r="C496" s="120">
        <v>1</v>
      </c>
      <c r="D496" s="116">
        <v>1</v>
      </c>
      <c r="E496" s="118">
        <v>0</v>
      </c>
      <c r="F496" s="120">
        <f>SUM(G496:H496)</f>
        <v>19</v>
      </c>
      <c r="G496" s="157">
        <v>17</v>
      </c>
      <c r="H496" s="119">
        <v>2</v>
      </c>
      <c r="I496" s="120"/>
      <c r="J496" s="118">
        <f>IF(SUM(K496:L496)=0,"-",SUM(K496:L496))</f>
        <v>525</v>
      </c>
      <c r="K496" s="116">
        <v>248</v>
      </c>
      <c r="L496" s="157">
        <v>277</v>
      </c>
      <c r="M496" s="94">
        <f>IF(SUM(N496:O496)=0,"-",SUM(N496:O496))</f>
        <v>38</v>
      </c>
      <c r="N496" s="116">
        <v>19</v>
      </c>
      <c r="O496" s="117">
        <v>19</v>
      </c>
      <c r="P496" s="118">
        <f>IF(SUM(Q496:R496)=0,"-",SUM(Q496:R496))</f>
        <v>1</v>
      </c>
      <c r="Q496" s="116">
        <v>1</v>
      </c>
      <c r="R496" s="121">
        <v>0</v>
      </c>
      <c r="S496" s="120">
        <f>IF(SUM(T496:U496)=0,"-",SUM(T496:U496))</f>
        <v>3</v>
      </c>
      <c r="T496" s="116">
        <v>0</v>
      </c>
      <c r="U496" s="119">
        <v>3</v>
      </c>
      <c r="V496" s="168"/>
    </row>
    <row r="497" spans="2:22" ht="18" hidden="1" customHeight="1">
      <c r="B497" s="95" t="s">
        <v>21</v>
      </c>
      <c r="C497" s="120">
        <v>2</v>
      </c>
      <c r="D497" s="116">
        <v>2</v>
      </c>
      <c r="E497" s="117">
        <v>0</v>
      </c>
      <c r="F497" s="120">
        <f>SUM(F498:F499)</f>
        <v>37</v>
      </c>
      <c r="G497" s="157">
        <f>SUM(G498:G499)</f>
        <v>31</v>
      </c>
      <c r="H497" s="119">
        <f>SUM(H498:H499)</f>
        <v>6</v>
      </c>
      <c r="I497" s="120"/>
      <c r="J497" s="118">
        <f t="shared" ref="J497:U497" si="311">SUM(J498:J499)</f>
        <v>920</v>
      </c>
      <c r="K497" s="116">
        <f t="shared" si="311"/>
        <v>486</v>
      </c>
      <c r="L497" s="157">
        <f t="shared" si="311"/>
        <v>434</v>
      </c>
      <c r="M497" s="94">
        <f t="shared" si="311"/>
        <v>71</v>
      </c>
      <c r="N497" s="116">
        <f t="shared" si="311"/>
        <v>39</v>
      </c>
      <c r="O497" s="117">
        <f t="shared" si="311"/>
        <v>32</v>
      </c>
      <c r="P497" s="118">
        <f t="shared" si="311"/>
        <v>5</v>
      </c>
      <c r="Q497" s="116">
        <f t="shared" si="311"/>
        <v>3</v>
      </c>
      <c r="R497" s="117">
        <f t="shared" si="311"/>
        <v>2</v>
      </c>
      <c r="S497" s="120">
        <f t="shared" si="311"/>
        <v>4</v>
      </c>
      <c r="T497" s="116">
        <f t="shared" si="311"/>
        <v>0</v>
      </c>
      <c r="U497" s="119">
        <f t="shared" si="311"/>
        <v>4</v>
      </c>
      <c r="V497" s="168"/>
    </row>
    <row r="498" spans="2:22" ht="12.75" hidden="1" customHeight="1">
      <c r="B498" s="95" t="s">
        <v>106</v>
      </c>
      <c r="C498" s="120">
        <v>1</v>
      </c>
      <c r="D498" s="116">
        <v>1</v>
      </c>
      <c r="E498" s="118">
        <v>0</v>
      </c>
      <c r="F498" s="120">
        <f>SUM(G498:H498)</f>
        <v>23</v>
      </c>
      <c r="G498" s="157">
        <v>19</v>
      </c>
      <c r="H498" s="119">
        <v>4</v>
      </c>
      <c r="I498" s="120"/>
      <c r="J498" s="118">
        <f>IF(SUM(K498:L498)=0,"-",SUM(K498:L498))</f>
        <v>555</v>
      </c>
      <c r="K498" s="116">
        <v>277</v>
      </c>
      <c r="L498" s="157">
        <v>278</v>
      </c>
      <c r="M498" s="94">
        <f>IF(SUM(N498:O498)=0,"-",SUM(N498:O498))</f>
        <v>42</v>
      </c>
      <c r="N498" s="116">
        <v>24</v>
      </c>
      <c r="O498" s="117">
        <v>18</v>
      </c>
      <c r="P498" s="118">
        <f>IF(SUM(Q498:R498)=0,"-",SUM(Q498:R498))</f>
        <v>2</v>
      </c>
      <c r="Q498" s="116">
        <v>1</v>
      </c>
      <c r="R498" s="121">
        <v>1</v>
      </c>
      <c r="S498" s="120">
        <f>IF(SUM(T498:U498)=0,"-",SUM(T498:U498))</f>
        <v>2</v>
      </c>
      <c r="T498" s="116">
        <v>0</v>
      </c>
      <c r="U498" s="119">
        <v>2</v>
      </c>
      <c r="V498" s="168"/>
    </row>
    <row r="499" spans="2:22" ht="12.75" hidden="1" customHeight="1">
      <c r="B499" s="95" t="s">
        <v>107</v>
      </c>
      <c r="C499" s="120">
        <v>1</v>
      </c>
      <c r="D499" s="116">
        <v>1</v>
      </c>
      <c r="E499" s="118">
        <v>0</v>
      </c>
      <c r="F499" s="120">
        <f>SUM(G499:H499)</f>
        <v>14</v>
      </c>
      <c r="G499" s="157">
        <v>12</v>
      </c>
      <c r="H499" s="119">
        <v>2</v>
      </c>
      <c r="I499" s="120"/>
      <c r="J499" s="118">
        <f>IF(SUM(K499:L499)=0,"-",SUM(K499:L499))</f>
        <v>365</v>
      </c>
      <c r="K499" s="116">
        <v>209</v>
      </c>
      <c r="L499" s="157">
        <v>156</v>
      </c>
      <c r="M499" s="94">
        <f>IF(SUM(N499:O499)=0,"-",SUM(N499:O499))</f>
        <v>29</v>
      </c>
      <c r="N499" s="116">
        <v>15</v>
      </c>
      <c r="O499" s="117">
        <v>14</v>
      </c>
      <c r="P499" s="118">
        <f>IF(SUM(Q499:R499)=0,"-",SUM(Q499:R499))</f>
        <v>3</v>
      </c>
      <c r="Q499" s="116">
        <v>2</v>
      </c>
      <c r="R499" s="121">
        <v>1</v>
      </c>
      <c r="S499" s="120">
        <f>IF(SUM(T499:U499)=0,"-",SUM(T499:U499))</f>
        <v>2</v>
      </c>
      <c r="T499" s="116">
        <v>0</v>
      </c>
      <c r="U499" s="119">
        <v>2</v>
      </c>
      <c r="V499" s="168"/>
    </row>
    <row r="500" spans="2:22" ht="18" hidden="1" customHeight="1">
      <c r="B500" s="95" t="s">
        <v>23</v>
      </c>
      <c r="C500" s="120">
        <v>1</v>
      </c>
      <c r="D500" s="116">
        <v>1</v>
      </c>
      <c r="E500" s="117">
        <v>0</v>
      </c>
      <c r="F500" s="120">
        <f>SUM(F501:F501)</f>
        <v>28</v>
      </c>
      <c r="G500" s="157">
        <f>SUM(G501:G501)</f>
        <v>25</v>
      </c>
      <c r="H500" s="119">
        <f>SUM(H501:H501)</f>
        <v>3</v>
      </c>
      <c r="I500" s="120"/>
      <c r="J500" s="118">
        <f>SUM(J501:J501)</f>
        <v>759</v>
      </c>
      <c r="K500" s="116">
        <f>SUM(K501:K501)</f>
        <v>399</v>
      </c>
      <c r="L500" s="157">
        <f>SUM(L501:L501)</f>
        <v>360</v>
      </c>
      <c r="M500" s="120">
        <f>SUM(M501)</f>
        <v>52</v>
      </c>
      <c r="N500" s="116">
        <f t="shared" ref="N500:U500" si="312">SUM(N501)</f>
        <v>32</v>
      </c>
      <c r="O500" s="116">
        <f t="shared" si="312"/>
        <v>20</v>
      </c>
      <c r="P500" s="116">
        <f t="shared" si="312"/>
        <v>3</v>
      </c>
      <c r="Q500" s="116">
        <f t="shared" si="312"/>
        <v>1</v>
      </c>
      <c r="R500" s="117">
        <f t="shared" si="312"/>
        <v>2</v>
      </c>
      <c r="S500" s="120">
        <f t="shared" si="312"/>
        <v>3</v>
      </c>
      <c r="T500" s="116">
        <f t="shared" si="312"/>
        <v>1</v>
      </c>
      <c r="U500" s="121">
        <f t="shared" si="312"/>
        <v>2</v>
      </c>
      <c r="V500" s="168"/>
    </row>
    <row r="501" spans="2:22" ht="12.75" hidden="1" customHeight="1">
      <c r="B501" s="95" t="s">
        <v>108</v>
      </c>
      <c r="C501" s="120">
        <v>1</v>
      </c>
      <c r="D501" s="116">
        <v>1</v>
      </c>
      <c r="E501" s="118">
        <v>0</v>
      </c>
      <c r="F501" s="120">
        <f>SUM(G501:H501)</f>
        <v>28</v>
      </c>
      <c r="G501" s="157">
        <v>25</v>
      </c>
      <c r="H501" s="119">
        <v>3</v>
      </c>
      <c r="I501" s="120"/>
      <c r="J501" s="118">
        <f>IF(SUM(K501:L501)=0,"-",SUM(K501:L501))</f>
        <v>759</v>
      </c>
      <c r="K501" s="116">
        <v>399</v>
      </c>
      <c r="L501" s="157">
        <v>360</v>
      </c>
      <c r="M501" s="94">
        <f>IF(SUM(N501:O501)=0,"-",SUM(N501:O501))</f>
        <v>52</v>
      </c>
      <c r="N501" s="116">
        <v>32</v>
      </c>
      <c r="O501" s="117">
        <v>20</v>
      </c>
      <c r="P501" s="118">
        <f>IF(SUM(Q501:R501)=0,"-",SUM(Q501:R501))</f>
        <v>3</v>
      </c>
      <c r="Q501" s="116">
        <v>1</v>
      </c>
      <c r="R501" s="121">
        <v>2</v>
      </c>
      <c r="S501" s="120">
        <f>IF(SUM(T501:U501)=0,"-",SUM(T501:U501))</f>
        <v>3</v>
      </c>
      <c r="T501" s="116">
        <v>1</v>
      </c>
      <c r="U501" s="119">
        <v>2</v>
      </c>
      <c r="V501" s="168"/>
    </row>
    <row r="502" spans="2:22" ht="18" hidden="1" customHeight="1">
      <c r="B502" s="123" t="s">
        <v>24</v>
      </c>
      <c r="C502" s="124">
        <v>1</v>
      </c>
      <c r="D502" s="125">
        <v>1</v>
      </c>
      <c r="E502" s="126">
        <v>0</v>
      </c>
      <c r="F502" s="124">
        <f>SUM(F503:F503)</f>
        <v>14</v>
      </c>
      <c r="G502" s="158">
        <f>SUM(G503:G503)</f>
        <v>12</v>
      </c>
      <c r="H502" s="128">
        <f>SUM(H503:H503)</f>
        <v>2</v>
      </c>
      <c r="I502" s="124"/>
      <c r="J502" s="129">
        <f>SUM(J503:J503)</f>
        <v>370</v>
      </c>
      <c r="K502" s="125">
        <f t="shared" ref="K502:T502" si="313">SUM(K503:K503)</f>
        <v>193</v>
      </c>
      <c r="L502" s="158">
        <f t="shared" si="313"/>
        <v>177</v>
      </c>
      <c r="M502" s="127">
        <f>SUM(M503:M503)</f>
        <v>29</v>
      </c>
      <c r="N502" s="125">
        <f t="shared" si="313"/>
        <v>17</v>
      </c>
      <c r="O502" s="126">
        <f t="shared" si="313"/>
        <v>12</v>
      </c>
      <c r="P502" s="129">
        <f t="shared" si="313"/>
        <v>3</v>
      </c>
      <c r="Q502" s="125">
        <f t="shared" si="313"/>
        <v>1</v>
      </c>
      <c r="R502" s="126">
        <f t="shared" si="313"/>
        <v>2</v>
      </c>
      <c r="S502" s="124">
        <f t="shared" si="313"/>
        <v>3</v>
      </c>
      <c r="T502" s="125">
        <f t="shared" si="313"/>
        <v>0</v>
      </c>
      <c r="U502" s="128">
        <f>SUM(U503)</f>
        <v>3</v>
      </c>
      <c r="V502" s="168"/>
    </row>
    <row r="503" spans="2:22" ht="12.75" hidden="1" customHeight="1">
      <c r="B503" s="123" t="s">
        <v>110</v>
      </c>
      <c r="C503" s="127">
        <v>1</v>
      </c>
      <c r="D503" s="125">
        <v>1</v>
      </c>
      <c r="E503" s="128">
        <v>0</v>
      </c>
      <c r="F503" s="127">
        <f>SUM(G503:H503)</f>
        <v>14</v>
      </c>
      <c r="G503" s="125">
        <v>12</v>
      </c>
      <c r="H503" s="128">
        <v>2</v>
      </c>
      <c r="I503" s="124"/>
      <c r="J503" s="126">
        <f>IF(SUM(K503:L503)=0,"-",SUM(K503:L503))</f>
        <v>370</v>
      </c>
      <c r="K503" s="125">
        <v>193</v>
      </c>
      <c r="L503" s="128">
        <v>177</v>
      </c>
      <c r="M503" s="127">
        <f>IF(SUM(N503:O503)=0,"-",SUM(N503:O503))</f>
        <v>29</v>
      </c>
      <c r="N503" s="125">
        <v>17</v>
      </c>
      <c r="O503" s="125">
        <v>12</v>
      </c>
      <c r="P503" s="129">
        <f>IF(SUM(Q503:R503)=0,"-",SUM(Q503:R503))</f>
        <v>3</v>
      </c>
      <c r="Q503" s="125">
        <v>1</v>
      </c>
      <c r="R503" s="128">
        <v>2</v>
      </c>
      <c r="S503" s="124">
        <f>IF(SUM(T503:U503)=0,"-",SUM(T503:U503))</f>
        <v>3</v>
      </c>
      <c r="T503" s="125">
        <v>0</v>
      </c>
      <c r="U503" s="128">
        <v>3</v>
      </c>
    </row>
    <row r="504" spans="2:22" ht="18" customHeight="1">
      <c r="B504" s="187" t="s">
        <v>97</v>
      </c>
      <c r="C504" s="152">
        <f>SUM(C505,C512,C510,C507)</f>
        <v>5</v>
      </c>
      <c r="D504" s="153">
        <f t="shared" ref="D504:U504" si="314">SUM(D505,D512,D510,D507)</f>
        <v>5</v>
      </c>
      <c r="E504" s="153">
        <f t="shared" si="314"/>
        <v>0</v>
      </c>
      <c r="F504" s="152">
        <f t="shared" si="314"/>
        <v>101</v>
      </c>
      <c r="G504" s="153">
        <f t="shared" si="314"/>
        <v>86</v>
      </c>
      <c r="H504" s="154">
        <f t="shared" si="314"/>
        <v>15</v>
      </c>
      <c r="I504" s="152"/>
      <c r="J504" s="155">
        <f t="shared" si="314"/>
        <v>2575</v>
      </c>
      <c r="K504" s="153">
        <f t="shared" si="314"/>
        <v>1355</v>
      </c>
      <c r="L504" s="153">
        <f t="shared" si="314"/>
        <v>1220</v>
      </c>
      <c r="M504" s="152">
        <f t="shared" si="314"/>
        <v>193</v>
      </c>
      <c r="N504" s="153">
        <f t="shared" si="314"/>
        <v>111</v>
      </c>
      <c r="O504" s="153">
        <f t="shared" si="314"/>
        <v>82</v>
      </c>
      <c r="P504" s="153">
        <f t="shared" si="314"/>
        <v>13</v>
      </c>
      <c r="Q504" s="153">
        <f t="shared" si="314"/>
        <v>7</v>
      </c>
      <c r="R504" s="154">
        <f t="shared" si="314"/>
        <v>6</v>
      </c>
      <c r="S504" s="152">
        <f t="shared" si="314"/>
        <v>13</v>
      </c>
      <c r="T504" s="153">
        <f t="shared" si="314"/>
        <v>1</v>
      </c>
      <c r="U504" s="154">
        <f t="shared" si="314"/>
        <v>12</v>
      </c>
      <c r="V504" s="168"/>
    </row>
    <row r="505" spans="2:22" ht="18" hidden="1" customHeight="1">
      <c r="B505" s="95" t="s">
        <v>19</v>
      </c>
      <c r="C505" s="120">
        <f>SUM(C506)</f>
        <v>1</v>
      </c>
      <c r="D505" s="116">
        <f t="shared" ref="D505:U505" si="315">SUM(D506)</f>
        <v>1</v>
      </c>
      <c r="E505" s="117">
        <f t="shared" si="315"/>
        <v>0</v>
      </c>
      <c r="F505" s="120">
        <f t="shared" si="315"/>
        <v>19</v>
      </c>
      <c r="G505" s="157">
        <f t="shared" si="315"/>
        <v>17</v>
      </c>
      <c r="H505" s="119">
        <f t="shared" si="315"/>
        <v>2</v>
      </c>
      <c r="I505" s="120"/>
      <c r="J505" s="118">
        <f t="shared" si="315"/>
        <v>507</v>
      </c>
      <c r="K505" s="116">
        <f t="shared" si="315"/>
        <v>235</v>
      </c>
      <c r="L505" s="157">
        <f t="shared" si="315"/>
        <v>272</v>
      </c>
      <c r="M505" s="94">
        <f t="shared" si="315"/>
        <v>39</v>
      </c>
      <c r="N505" s="116">
        <f t="shared" si="315"/>
        <v>22</v>
      </c>
      <c r="O505" s="117">
        <f t="shared" si="315"/>
        <v>17</v>
      </c>
      <c r="P505" s="118">
        <f t="shared" si="315"/>
        <v>1</v>
      </c>
      <c r="Q505" s="116">
        <f t="shared" si="315"/>
        <v>1</v>
      </c>
      <c r="R505" s="117">
        <f t="shared" si="315"/>
        <v>0</v>
      </c>
      <c r="S505" s="120">
        <f t="shared" si="315"/>
        <v>3</v>
      </c>
      <c r="T505" s="116">
        <f t="shared" si="315"/>
        <v>0</v>
      </c>
      <c r="U505" s="119">
        <f t="shared" si="315"/>
        <v>3</v>
      </c>
      <c r="V505" s="168"/>
    </row>
    <row r="506" spans="2:22" ht="12.75" hidden="1" customHeight="1">
      <c r="B506" s="95" t="s">
        <v>105</v>
      </c>
      <c r="C506" s="120">
        <f>SUM(D506:E506)</f>
        <v>1</v>
      </c>
      <c r="D506" s="116">
        <v>1</v>
      </c>
      <c r="E506" s="118">
        <v>0</v>
      </c>
      <c r="F506" s="120">
        <f>SUM(G506:H506)</f>
        <v>19</v>
      </c>
      <c r="G506" s="157">
        <v>17</v>
      </c>
      <c r="H506" s="119">
        <v>2</v>
      </c>
      <c r="I506" s="120"/>
      <c r="J506" s="118">
        <f>SUM(K506:L506)</f>
        <v>507</v>
      </c>
      <c r="K506" s="116">
        <v>235</v>
      </c>
      <c r="L506" s="157">
        <v>272</v>
      </c>
      <c r="M506" s="94">
        <f>SUM(N506:O506)</f>
        <v>39</v>
      </c>
      <c r="N506" s="116">
        <v>22</v>
      </c>
      <c r="O506" s="117">
        <v>17</v>
      </c>
      <c r="P506" s="118">
        <f>SUM(Q506:R506)</f>
        <v>1</v>
      </c>
      <c r="Q506" s="116">
        <v>1</v>
      </c>
      <c r="R506" s="121">
        <v>0</v>
      </c>
      <c r="S506" s="120">
        <f>SUM(T506:U506)</f>
        <v>3</v>
      </c>
      <c r="T506" s="116">
        <v>0</v>
      </c>
      <c r="U506" s="119">
        <v>3</v>
      </c>
      <c r="V506" s="168"/>
    </row>
    <row r="507" spans="2:22" ht="18" hidden="1" customHeight="1">
      <c r="B507" s="95" t="s">
        <v>21</v>
      </c>
      <c r="C507" s="120">
        <f>SUM(C508:C509)</f>
        <v>2</v>
      </c>
      <c r="D507" s="116">
        <f t="shared" ref="D507:U507" si="316">SUM(D508:D509)</f>
        <v>2</v>
      </c>
      <c r="E507" s="117">
        <f t="shared" si="316"/>
        <v>0</v>
      </c>
      <c r="F507" s="120">
        <f t="shared" si="316"/>
        <v>38</v>
      </c>
      <c r="G507" s="157">
        <f t="shared" si="316"/>
        <v>31</v>
      </c>
      <c r="H507" s="119">
        <f t="shared" si="316"/>
        <v>7</v>
      </c>
      <c r="I507" s="120"/>
      <c r="J507" s="118">
        <f t="shared" si="316"/>
        <v>924</v>
      </c>
      <c r="K507" s="116">
        <f t="shared" si="316"/>
        <v>507</v>
      </c>
      <c r="L507" s="157">
        <f t="shared" si="316"/>
        <v>417</v>
      </c>
      <c r="M507" s="94">
        <f t="shared" si="316"/>
        <v>71</v>
      </c>
      <c r="N507" s="116">
        <f t="shared" si="316"/>
        <v>37</v>
      </c>
      <c r="O507" s="117">
        <f t="shared" si="316"/>
        <v>34</v>
      </c>
      <c r="P507" s="118">
        <f t="shared" si="316"/>
        <v>6</v>
      </c>
      <c r="Q507" s="116">
        <f t="shared" si="316"/>
        <v>4</v>
      </c>
      <c r="R507" s="117">
        <f t="shared" si="316"/>
        <v>2</v>
      </c>
      <c r="S507" s="120">
        <f t="shared" si="316"/>
        <v>4</v>
      </c>
      <c r="T507" s="116">
        <f t="shared" si="316"/>
        <v>0</v>
      </c>
      <c r="U507" s="119">
        <f t="shared" si="316"/>
        <v>4</v>
      </c>
      <c r="V507" s="168"/>
    </row>
    <row r="508" spans="2:22" ht="12.75" hidden="1" customHeight="1">
      <c r="B508" s="95" t="s">
        <v>106</v>
      </c>
      <c r="C508" s="120">
        <f>SUM(D508:E508)</f>
        <v>1</v>
      </c>
      <c r="D508" s="116">
        <v>1</v>
      </c>
      <c r="E508" s="118">
        <v>0</v>
      </c>
      <c r="F508" s="120">
        <f>SUM(G508:H508)</f>
        <v>24</v>
      </c>
      <c r="G508" s="157">
        <v>19</v>
      </c>
      <c r="H508" s="119">
        <v>5</v>
      </c>
      <c r="I508" s="120"/>
      <c r="J508" s="118">
        <f>SUM(K508:L508)</f>
        <v>574</v>
      </c>
      <c r="K508" s="116">
        <v>302</v>
      </c>
      <c r="L508" s="157">
        <v>272</v>
      </c>
      <c r="M508" s="94">
        <f>SUM(N508:O508)</f>
        <v>42</v>
      </c>
      <c r="N508" s="116">
        <v>21</v>
      </c>
      <c r="O508" s="117">
        <v>21</v>
      </c>
      <c r="P508" s="118">
        <f>SUM(Q508:R508)</f>
        <v>3</v>
      </c>
      <c r="Q508" s="116">
        <v>2</v>
      </c>
      <c r="R508" s="121">
        <v>1</v>
      </c>
      <c r="S508" s="120">
        <f>SUM(T508:U508)</f>
        <v>2</v>
      </c>
      <c r="T508" s="116">
        <v>0</v>
      </c>
      <c r="U508" s="119">
        <v>2</v>
      </c>
      <c r="V508" s="168"/>
    </row>
    <row r="509" spans="2:22" ht="12.75" hidden="1" customHeight="1">
      <c r="B509" s="95" t="s">
        <v>107</v>
      </c>
      <c r="C509" s="120">
        <f>SUM(D509:E509)</f>
        <v>1</v>
      </c>
      <c r="D509" s="116">
        <v>1</v>
      </c>
      <c r="E509" s="118">
        <v>0</v>
      </c>
      <c r="F509" s="120">
        <f>SUM(G509:H509)</f>
        <v>14</v>
      </c>
      <c r="G509" s="157">
        <v>12</v>
      </c>
      <c r="H509" s="119">
        <v>2</v>
      </c>
      <c r="I509" s="120"/>
      <c r="J509" s="118">
        <f>SUM(K509:L509)</f>
        <v>350</v>
      </c>
      <c r="K509" s="116">
        <v>205</v>
      </c>
      <c r="L509" s="157">
        <v>145</v>
      </c>
      <c r="M509" s="94">
        <f>SUM(N509:O509)</f>
        <v>29</v>
      </c>
      <c r="N509" s="116">
        <v>16</v>
      </c>
      <c r="O509" s="117">
        <v>13</v>
      </c>
      <c r="P509" s="118">
        <f>SUM(Q509:R509)</f>
        <v>3</v>
      </c>
      <c r="Q509" s="116">
        <v>2</v>
      </c>
      <c r="R509" s="121">
        <v>1</v>
      </c>
      <c r="S509" s="120">
        <f>SUM(T509:U509)</f>
        <v>2</v>
      </c>
      <c r="T509" s="116">
        <v>0</v>
      </c>
      <c r="U509" s="119">
        <v>2</v>
      </c>
      <c r="V509" s="168"/>
    </row>
    <row r="510" spans="2:22" ht="18" hidden="1" customHeight="1">
      <c r="B510" s="95" t="s">
        <v>23</v>
      </c>
      <c r="C510" s="120">
        <f>SUM(C511)</f>
        <v>1</v>
      </c>
      <c r="D510" s="116">
        <f t="shared" ref="D510:U510" si="317">SUM(D511)</f>
        <v>1</v>
      </c>
      <c r="E510" s="117">
        <f t="shared" si="317"/>
        <v>0</v>
      </c>
      <c r="F510" s="120">
        <f t="shared" si="317"/>
        <v>28</v>
      </c>
      <c r="G510" s="157">
        <f t="shared" si="317"/>
        <v>25</v>
      </c>
      <c r="H510" s="119">
        <f t="shared" si="317"/>
        <v>3</v>
      </c>
      <c r="I510" s="120"/>
      <c r="J510" s="118">
        <f t="shared" si="317"/>
        <v>757</v>
      </c>
      <c r="K510" s="116">
        <f t="shared" si="317"/>
        <v>408</v>
      </c>
      <c r="L510" s="157">
        <f t="shared" si="317"/>
        <v>349</v>
      </c>
      <c r="M510" s="120">
        <f t="shared" si="317"/>
        <v>52</v>
      </c>
      <c r="N510" s="116">
        <f t="shared" si="317"/>
        <v>33</v>
      </c>
      <c r="O510" s="116">
        <f t="shared" si="317"/>
        <v>19</v>
      </c>
      <c r="P510" s="116">
        <f t="shared" si="317"/>
        <v>3</v>
      </c>
      <c r="Q510" s="116">
        <f t="shared" si="317"/>
        <v>1</v>
      </c>
      <c r="R510" s="117">
        <f t="shared" si="317"/>
        <v>2</v>
      </c>
      <c r="S510" s="120">
        <f t="shared" si="317"/>
        <v>3</v>
      </c>
      <c r="T510" s="116">
        <f t="shared" si="317"/>
        <v>1</v>
      </c>
      <c r="U510" s="121">
        <f t="shared" si="317"/>
        <v>2</v>
      </c>
      <c r="V510" s="168"/>
    </row>
    <row r="511" spans="2:22" ht="12.75" hidden="1" customHeight="1">
      <c r="B511" s="95" t="s">
        <v>108</v>
      </c>
      <c r="C511" s="120">
        <f>SUM(D511:E511)</f>
        <v>1</v>
      </c>
      <c r="D511" s="116">
        <v>1</v>
      </c>
      <c r="E511" s="118">
        <v>0</v>
      </c>
      <c r="F511" s="120">
        <f>SUM(G511:H511)</f>
        <v>28</v>
      </c>
      <c r="G511" s="157">
        <v>25</v>
      </c>
      <c r="H511" s="119">
        <v>3</v>
      </c>
      <c r="I511" s="120"/>
      <c r="J511" s="118">
        <f>SUM(K511:L511)</f>
        <v>757</v>
      </c>
      <c r="K511" s="116">
        <v>408</v>
      </c>
      <c r="L511" s="157">
        <v>349</v>
      </c>
      <c r="M511" s="94">
        <f>SUM(N511:O511)</f>
        <v>52</v>
      </c>
      <c r="N511" s="116">
        <v>33</v>
      </c>
      <c r="O511" s="117">
        <v>19</v>
      </c>
      <c r="P511" s="118">
        <f>SUM(Q511:R511)</f>
        <v>3</v>
      </c>
      <c r="Q511" s="116">
        <v>1</v>
      </c>
      <c r="R511" s="121">
        <v>2</v>
      </c>
      <c r="S511" s="120">
        <f>SUM(T511:U511)</f>
        <v>3</v>
      </c>
      <c r="T511" s="116">
        <v>1</v>
      </c>
      <c r="U511" s="119">
        <v>2</v>
      </c>
      <c r="V511" s="168"/>
    </row>
    <row r="512" spans="2:22" ht="18" hidden="1" customHeight="1">
      <c r="B512" s="95" t="s">
        <v>24</v>
      </c>
      <c r="C512" s="120">
        <f>SUM(C513)</f>
        <v>1</v>
      </c>
      <c r="D512" s="116">
        <f t="shared" ref="D512:U512" si="318">SUM(D513)</f>
        <v>1</v>
      </c>
      <c r="E512" s="117">
        <f t="shared" si="318"/>
        <v>0</v>
      </c>
      <c r="F512" s="120">
        <f t="shared" si="318"/>
        <v>16</v>
      </c>
      <c r="G512" s="157">
        <f t="shared" si="318"/>
        <v>13</v>
      </c>
      <c r="H512" s="119">
        <f t="shared" si="318"/>
        <v>3</v>
      </c>
      <c r="I512" s="120"/>
      <c r="J512" s="118">
        <f t="shared" si="318"/>
        <v>387</v>
      </c>
      <c r="K512" s="116">
        <f t="shared" si="318"/>
        <v>205</v>
      </c>
      <c r="L512" s="157">
        <f t="shared" si="318"/>
        <v>182</v>
      </c>
      <c r="M512" s="94">
        <f t="shared" si="318"/>
        <v>31</v>
      </c>
      <c r="N512" s="116">
        <f t="shared" si="318"/>
        <v>19</v>
      </c>
      <c r="O512" s="117">
        <f t="shared" si="318"/>
        <v>12</v>
      </c>
      <c r="P512" s="118">
        <f t="shared" si="318"/>
        <v>3</v>
      </c>
      <c r="Q512" s="116">
        <f t="shared" si="318"/>
        <v>1</v>
      </c>
      <c r="R512" s="117">
        <f t="shared" si="318"/>
        <v>2</v>
      </c>
      <c r="S512" s="120">
        <f t="shared" si="318"/>
        <v>3</v>
      </c>
      <c r="T512" s="116">
        <f t="shared" si="318"/>
        <v>0</v>
      </c>
      <c r="U512" s="119">
        <f t="shared" si="318"/>
        <v>3</v>
      </c>
      <c r="V512" s="168"/>
    </row>
    <row r="513" spans="2:21" ht="12.75" hidden="1" customHeight="1">
      <c r="B513" s="123" t="s">
        <v>110</v>
      </c>
      <c r="C513" s="127">
        <f>SUM(D513:E513)</f>
        <v>1</v>
      </c>
      <c r="D513" s="125">
        <v>1</v>
      </c>
      <c r="E513" s="128">
        <v>0</v>
      </c>
      <c r="F513" s="127">
        <f>SUM(G513:H513)</f>
        <v>16</v>
      </c>
      <c r="G513" s="125">
        <v>13</v>
      </c>
      <c r="H513" s="128">
        <v>3</v>
      </c>
      <c r="I513" s="124"/>
      <c r="J513" s="126">
        <f>SUM(K513:L513)</f>
        <v>387</v>
      </c>
      <c r="K513" s="125">
        <v>205</v>
      </c>
      <c r="L513" s="128">
        <v>182</v>
      </c>
      <c r="M513" s="127">
        <f>SUM(N513:O513)</f>
        <v>31</v>
      </c>
      <c r="N513" s="125">
        <v>19</v>
      </c>
      <c r="O513" s="125">
        <v>12</v>
      </c>
      <c r="P513" s="129">
        <f>SUM(Q513:R513)</f>
        <v>3</v>
      </c>
      <c r="Q513" s="125">
        <v>1</v>
      </c>
      <c r="R513" s="128">
        <v>2</v>
      </c>
      <c r="S513" s="124">
        <f>SUM(T513:U513)</f>
        <v>3</v>
      </c>
      <c r="T513" s="125">
        <v>0</v>
      </c>
      <c r="U513" s="128">
        <v>3</v>
      </c>
    </row>
    <row r="514" spans="2:21" ht="12.75" customHeight="1">
      <c r="B514" s="160" t="s">
        <v>98</v>
      </c>
      <c r="C514" s="448">
        <f>SUM(C515,C522,C520,C517)</f>
        <v>5</v>
      </c>
      <c r="D514" s="162">
        <f t="shared" ref="D514:H514" si="319">SUM(D515,D522,D520,D517)</f>
        <v>5</v>
      </c>
      <c r="E514" s="162">
        <f t="shared" si="319"/>
        <v>0</v>
      </c>
      <c r="F514" s="448">
        <f t="shared" si="319"/>
        <v>100</v>
      </c>
      <c r="G514" s="162">
        <f t="shared" si="319"/>
        <v>87</v>
      </c>
      <c r="H514" s="163">
        <f t="shared" si="319"/>
        <v>13</v>
      </c>
      <c r="I514" s="448"/>
      <c r="J514" s="165">
        <f t="shared" ref="J514:U514" si="320">SUM(J515,J522,J520,J517)</f>
        <v>2572</v>
      </c>
      <c r="K514" s="162">
        <f t="shared" si="320"/>
        <v>1352</v>
      </c>
      <c r="L514" s="162">
        <f t="shared" si="320"/>
        <v>1220</v>
      </c>
      <c r="M514" s="448">
        <f t="shared" si="320"/>
        <v>194</v>
      </c>
      <c r="N514" s="162">
        <f t="shared" si="320"/>
        <v>110</v>
      </c>
      <c r="O514" s="162">
        <f t="shared" si="320"/>
        <v>84</v>
      </c>
      <c r="P514" s="162">
        <f t="shared" si="320"/>
        <v>15</v>
      </c>
      <c r="Q514" s="162">
        <f t="shared" si="320"/>
        <v>6</v>
      </c>
      <c r="R514" s="163">
        <f t="shared" si="320"/>
        <v>9</v>
      </c>
      <c r="S514" s="448">
        <f t="shared" si="320"/>
        <v>13</v>
      </c>
      <c r="T514" s="162">
        <f t="shared" si="320"/>
        <v>0</v>
      </c>
      <c r="U514" s="163">
        <f t="shared" si="320"/>
        <v>13</v>
      </c>
    </row>
    <row r="515" spans="2:21" ht="18" customHeight="1">
      <c r="B515" s="95" t="s">
        <v>19</v>
      </c>
      <c r="C515" s="120">
        <f>SUM(C516)</f>
        <v>1</v>
      </c>
      <c r="D515" s="116">
        <f t="shared" ref="D515:U515" si="321">SUM(D516)</f>
        <v>1</v>
      </c>
      <c r="E515" s="117">
        <f t="shared" si="321"/>
        <v>0</v>
      </c>
      <c r="F515" s="120">
        <f t="shared" si="321"/>
        <v>20</v>
      </c>
      <c r="G515" s="157">
        <f t="shared" si="321"/>
        <v>18</v>
      </c>
      <c r="H515" s="119">
        <f t="shared" si="321"/>
        <v>2</v>
      </c>
      <c r="I515" s="120"/>
      <c r="J515" s="118">
        <f t="shared" si="321"/>
        <v>523</v>
      </c>
      <c r="K515" s="116">
        <f t="shared" si="321"/>
        <v>247</v>
      </c>
      <c r="L515" s="157">
        <f t="shared" si="321"/>
        <v>276</v>
      </c>
      <c r="M515" s="94">
        <f t="shared" si="321"/>
        <v>40</v>
      </c>
      <c r="N515" s="116">
        <f t="shared" si="321"/>
        <v>25</v>
      </c>
      <c r="O515" s="117">
        <f t="shared" si="321"/>
        <v>15</v>
      </c>
      <c r="P515" s="118">
        <f t="shared" si="321"/>
        <v>2</v>
      </c>
      <c r="Q515" s="116">
        <f t="shared" si="321"/>
        <v>1</v>
      </c>
      <c r="R515" s="117">
        <f t="shared" si="321"/>
        <v>1</v>
      </c>
      <c r="S515" s="120">
        <f t="shared" si="321"/>
        <v>3</v>
      </c>
      <c r="T515" s="116">
        <f t="shared" si="321"/>
        <v>0</v>
      </c>
      <c r="U515" s="119">
        <f t="shared" si="321"/>
        <v>3</v>
      </c>
    </row>
    <row r="516" spans="2:21" ht="11.25" hidden="1">
      <c r="B516" s="95" t="s">
        <v>105</v>
      </c>
      <c r="C516" s="120">
        <f>SUM(D516:E516)</f>
        <v>1</v>
      </c>
      <c r="D516" s="116">
        <v>1</v>
      </c>
      <c r="E516" s="118">
        <v>0</v>
      </c>
      <c r="F516" s="120">
        <f>SUM(G516:H516)</f>
        <v>20</v>
      </c>
      <c r="G516" s="157">
        <v>18</v>
      </c>
      <c r="H516" s="119">
        <v>2</v>
      </c>
      <c r="I516" s="120"/>
      <c r="J516" s="118">
        <f>SUM(K516:L516)</f>
        <v>523</v>
      </c>
      <c r="K516" s="116">
        <v>247</v>
      </c>
      <c r="L516" s="157">
        <v>276</v>
      </c>
      <c r="M516" s="94">
        <f>SUM(N516:O516)</f>
        <v>40</v>
      </c>
      <c r="N516" s="116">
        <v>25</v>
      </c>
      <c r="O516" s="117">
        <v>15</v>
      </c>
      <c r="P516" s="118">
        <f>SUM(Q516:R516)</f>
        <v>2</v>
      </c>
      <c r="Q516" s="116">
        <v>1</v>
      </c>
      <c r="R516" s="121">
        <v>1</v>
      </c>
      <c r="S516" s="120">
        <f>SUM(T516:U516)</f>
        <v>3</v>
      </c>
      <c r="T516" s="116">
        <v>0</v>
      </c>
      <c r="U516" s="119">
        <v>3</v>
      </c>
    </row>
    <row r="517" spans="2:21" ht="18" customHeight="1">
      <c r="B517" s="95" t="s">
        <v>21</v>
      </c>
      <c r="C517" s="120">
        <f>SUM(C518:C519)</f>
        <v>2</v>
      </c>
      <c r="D517" s="116">
        <f t="shared" ref="D517:H517" si="322">SUM(D518:D519)</f>
        <v>2</v>
      </c>
      <c r="E517" s="117">
        <f t="shared" si="322"/>
        <v>0</v>
      </c>
      <c r="F517" s="120">
        <f t="shared" si="322"/>
        <v>35</v>
      </c>
      <c r="G517" s="157">
        <f t="shared" si="322"/>
        <v>30</v>
      </c>
      <c r="H517" s="119">
        <f t="shared" si="322"/>
        <v>5</v>
      </c>
      <c r="I517" s="120"/>
      <c r="J517" s="118">
        <f t="shared" ref="J517:U517" si="323">SUM(J518:J519)</f>
        <v>891</v>
      </c>
      <c r="K517" s="116">
        <f t="shared" si="323"/>
        <v>501</v>
      </c>
      <c r="L517" s="157">
        <f t="shared" si="323"/>
        <v>390</v>
      </c>
      <c r="M517" s="94">
        <f t="shared" si="323"/>
        <v>66</v>
      </c>
      <c r="N517" s="116">
        <f t="shared" si="323"/>
        <v>36</v>
      </c>
      <c r="O517" s="117">
        <f t="shared" si="323"/>
        <v>30</v>
      </c>
      <c r="P517" s="118">
        <f t="shared" si="323"/>
        <v>8</v>
      </c>
      <c r="Q517" s="116">
        <f t="shared" si="323"/>
        <v>3</v>
      </c>
      <c r="R517" s="117">
        <f t="shared" si="323"/>
        <v>5</v>
      </c>
      <c r="S517" s="120">
        <f t="shared" si="323"/>
        <v>4</v>
      </c>
      <c r="T517" s="116">
        <f t="shared" si="323"/>
        <v>0</v>
      </c>
      <c r="U517" s="119">
        <f t="shared" si="323"/>
        <v>4</v>
      </c>
    </row>
    <row r="518" spans="2:21" ht="12.75" hidden="1" customHeight="1">
      <c r="B518" s="95" t="s">
        <v>106</v>
      </c>
      <c r="C518" s="120">
        <f>SUM(D518:E518)</f>
        <v>1</v>
      </c>
      <c r="D518" s="116">
        <v>1</v>
      </c>
      <c r="E518" s="118">
        <v>0</v>
      </c>
      <c r="F518" s="120">
        <f>SUM(G518:H518)</f>
        <v>21</v>
      </c>
      <c r="G518" s="157">
        <v>18</v>
      </c>
      <c r="H518" s="119">
        <v>3</v>
      </c>
      <c r="I518" s="120"/>
      <c r="J518" s="118">
        <f>SUM(K518:L518)</f>
        <v>543</v>
      </c>
      <c r="K518" s="116">
        <v>300</v>
      </c>
      <c r="L518" s="157">
        <v>243</v>
      </c>
      <c r="M518" s="94">
        <f>SUM(N518:O518)</f>
        <v>38</v>
      </c>
      <c r="N518" s="116">
        <v>18</v>
      </c>
      <c r="O518" s="117">
        <v>20</v>
      </c>
      <c r="P518" s="118">
        <f>SUM(Q518:R518)</f>
        <v>3</v>
      </c>
      <c r="Q518" s="116">
        <v>1</v>
      </c>
      <c r="R518" s="121">
        <v>2</v>
      </c>
      <c r="S518" s="120">
        <f>SUM(T518:U518)</f>
        <v>2</v>
      </c>
      <c r="T518" s="116">
        <v>0</v>
      </c>
      <c r="U518" s="119">
        <v>2</v>
      </c>
    </row>
    <row r="519" spans="2:21" ht="11.25" hidden="1">
      <c r="B519" s="95" t="s">
        <v>107</v>
      </c>
      <c r="C519" s="120">
        <f>SUM(D519:E519)</f>
        <v>1</v>
      </c>
      <c r="D519" s="116">
        <v>1</v>
      </c>
      <c r="E519" s="118">
        <v>0</v>
      </c>
      <c r="F519" s="120">
        <f>SUM(G519:H519)</f>
        <v>14</v>
      </c>
      <c r="G519" s="157">
        <v>12</v>
      </c>
      <c r="H519" s="119">
        <v>2</v>
      </c>
      <c r="I519" s="120"/>
      <c r="J519" s="118">
        <f>SUM(K519:L519)</f>
        <v>348</v>
      </c>
      <c r="K519" s="116">
        <v>201</v>
      </c>
      <c r="L519" s="157">
        <v>147</v>
      </c>
      <c r="M519" s="94">
        <f>SUM(N519:O519)</f>
        <v>28</v>
      </c>
      <c r="N519" s="116">
        <v>18</v>
      </c>
      <c r="O519" s="117">
        <v>10</v>
      </c>
      <c r="P519" s="118">
        <f>SUM(Q519:R519)</f>
        <v>5</v>
      </c>
      <c r="Q519" s="116">
        <v>2</v>
      </c>
      <c r="R519" s="121">
        <v>3</v>
      </c>
      <c r="S519" s="120">
        <f>SUM(T519:U519)</f>
        <v>2</v>
      </c>
      <c r="T519" s="116">
        <v>0</v>
      </c>
      <c r="U519" s="119">
        <v>2</v>
      </c>
    </row>
    <row r="520" spans="2:21" ht="18" customHeight="1">
      <c r="B520" s="95" t="s">
        <v>23</v>
      </c>
      <c r="C520" s="120">
        <f>SUM(C521)</f>
        <v>1</v>
      </c>
      <c r="D520" s="116">
        <f>SUM(D521)</f>
        <v>1</v>
      </c>
      <c r="E520" s="117">
        <f t="shared" ref="E520:U520" si="324">SUM(E521)</f>
        <v>0</v>
      </c>
      <c r="F520" s="120">
        <f t="shared" si="324"/>
        <v>28</v>
      </c>
      <c r="G520" s="157">
        <f t="shared" si="324"/>
        <v>25</v>
      </c>
      <c r="H520" s="119">
        <f t="shared" si="324"/>
        <v>3</v>
      </c>
      <c r="I520" s="120"/>
      <c r="J520" s="118">
        <f t="shared" si="324"/>
        <v>762</v>
      </c>
      <c r="K520" s="116">
        <f t="shared" si="324"/>
        <v>397</v>
      </c>
      <c r="L520" s="157">
        <f t="shared" si="324"/>
        <v>365</v>
      </c>
      <c r="M520" s="120">
        <f t="shared" si="324"/>
        <v>54</v>
      </c>
      <c r="N520" s="116">
        <f t="shared" si="324"/>
        <v>30</v>
      </c>
      <c r="O520" s="116">
        <f t="shared" si="324"/>
        <v>24</v>
      </c>
      <c r="P520" s="116">
        <f t="shared" si="324"/>
        <v>3</v>
      </c>
      <c r="Q520" s="116">
        <f t="shared" si="324"/>
        <v>1</v>
      </c>
      <c r="R520" s="117">
        <f t="shared" si="324"/>
        <v>2</v>
      </c>
      <c r="S520" s="120">
        <f t="shared" si="324"/>
        <v>3</v>
      </c>
      <c r="T520" s="116">
        <f t="shared" si="324"/>
        <v>0</v>
      </c>
      <c r="U520" s="121">
        <f t="shared" si="324"/>
        <v>3</v>
      </c>
    </row>
    <row r="521" spans="2:21" ht="11.25" hidden="1">
      <c r="B521" s="95" t="s">
        <v>108</v>
      </c>
      <c r="C521" s="120">
        <f>SUM(D521:E521)</f>
        <v>1</v>
      </c>
      <c r="D521" s="116">
        <v>1</v>
      </c>
      <c r="E521" s="118">
        <v>0</v>
      </c>
      <c r="F521" s="120">
        <f>SUM(G521:H521)</f>
        <v>28</v>
      </c>
      <c r="G521" s="157">
        <v>25</v>
      </c>
      <c r="H521" s="119">
        <v>3</v>
      </c>
      <c r="I521" s="120"/>
      <c r="J521" s="118">
        <f>SUM(K521:L521)</f>
        <v>762</v>
      </c>
      <c r="K521" s="116">
        <v>397</v>
      </c>
      <c r="L521" s="157">
        <v>365</v>
      </c>
      <c r="M521" s="94">
        <f>SUM(N521:O521)</f>
        <v>54</v>
      </c>
      <c r="N521" s="116">
        <v>30</v>
      </c>
      <c r="O521" s="117">
        <v>24</v>
      </c>
      <c r="P521" s="118">
        <f>SUM(Q521:R521)</f>
        <v>3</v>
      </c>
      <c r="Q521" s="116">
        <v>1</v>
      </c>
      <c r="R521" s="121">
        <v>2</v>
      </c>
      <c r="S521" s="120">
        <f>SUM(T521:U521)</f>
        <v>3</v>
      </c>
      <c r="T521" s="116">
        <v>0</v>
      </c>
      <c r="U521" s="119">
        <v>3</v>
      </c>
    </row>
    <row r="522" spans="2:21" ht="18" customHeight="1">
      <c r="B522" s="95" t="s">
        <v>24</v>
      </c>
      <c r="C522" s="120">
        <f>SUM(C523)</f>
        <v>1</v>
      </c>
      <c r="D522" s="116">
        <f t="shared" ref="D522:U522" si="325">SUM(D523)</f>
        <v>1</v>
      </c>
      <c r="E522" s="117">
        <f t="shared" si="325"/>
        <v>0</v>
      </c>
      <c r="F522" s="120">
        <f t="shared" si="325"/>
        <v>17</v>
      </c>
      <c r="G522" s="157">
        <f t="shared" si="325"/>
        <v>14</v>
      </c>
      <c r="H522" s="119">
        <f t="shared" si="325"/>
        <v>3</v>
      </c>
      <c r="I522" s="120"/>
      <c r="J522" s="118">
        <f t="shared" si="325"/>
        <v>396</v>
      </c>
      <c r="K522" s="116">
        <f t="shared" si="325"/>
        <v>207</v>
      </c>
      <c r="L522" s="157">
        <f t="shared" si="325"/>
        <v>189</v>
      </c>
      <c r="M522" s="94">
        <f t="shared" si="325"/>
        <v>34</v>
      </c>
      <c r="N522" s="116">
        <f t="shared" si="325"/>
        <v>19</v>
      </c>
      <c r="O522" s="117">
        <f t="shared" si="325"/>
        <v>15</v>
      </c>
      <c r="P522" s="118">
        <f t="shared" si="325"/>
        <v>2</v>
      </c>
      <c r="Q522" s="116">
        <f t="shared" si="325"/>
        <v>1</v>
      </c>
      <c r="R522" s="117">
        <f t="shared" si="325"/>
        <v>1</v>
      </c>
      <c r="S522" s="120">
        <f t="shared" si="325"/>
        <v>3</v>
      </c>
      <c r="T522" s="116">
        <f t="shared" si="325"/>
        <v>0</v>
      </c>
      <c r="U522" s="119">
        <f t="shared" si="325"/>
        <v>3</v>
      </c>
    </row>
    <row r="523" spans="2:21" ht="12.75" hidden="1" customHeight="1">
      <c r="B523" s="123" t="s">
        <v>110</v>
      </c>
      <c r="C523" s="127">
        <f>SUM(D523:E523)</f>
        <v>1</v>
      </c>
      <c r="D523" s="125">
        <v>1</v>
      </c>
      <c r="E523" s="128">
        <v>0</v>
      </c>
      <c r="F523" s="127">
        <f>SUM(G523:H523)</f>
        <v>17</v>
      </c>
      <c r="G523" s="125">
        <v>14</v>
      </c>
      <c r="H523" s="128">
        <v>3</v>
      </c>
      <c r="I523" s="124"/>
      <c r="J523" s="126">
        <f>SUM(K523:L523)</f>
        <v>396</v>
      </c>
      <c r="K523" s="125">
        <v>207</v>
      </c>
      <c r="L523" s="128">
        <v>189</v>
      </c>
      <c r="M523" s="127">
        <f>SUM(N523:O523)</f>
        <v>34</v>
      </c>
      <c r="N523" s="125">
        <v>19</v>
      </c>
      <c r="O523" s="125">
        <v>15</v>
      </c>
      <c r="P523" s="129">
        <f>SUM(Q523:R523)</f>
        <v>2</v>
      </c>
      <c r="Q523" s="125">
        <v>1</v>
      </c>
      <c r="R523" s="128">
        <v>1</v>
      </c>
      <c r="S523" s="124">
        <f>SUM(T523:U523)</f>
        <v>3</v>
      </c>
      <c r="T523" s="125">
        <v>0</v>
      </c>
      <c r="U523" s="128">
        <v>3</v>
      </c>
    </row>
    <row r="524" spans="2:21" ht="12.75" customHeight="1">
      <c r="B524" s="160" t="s">
        <v>99</v>
      </c>
      <c r="C524" s="448">
        <f>SUM(C525,C532,C530,C527)</f>
        <v>5</v>
      </c>
      <c r="D524" s="162">
        <f t="shared" ref="D524:H524" si="326">SUM(D525,D532,D530,D527)</f>
        <v>5</v>
      </c>
      <c r="E524" s="162">
        <f t="shared" si="326"/>
        <v>0</v>
      </c>
      <c r="F524" s="448">
        <f t="shared" si="326"/>
        <v>101</v>
      </c>
      <c r="G524" s="162">
        <f t="shared" si="326"/>
        <v>87</v>
      </c>
      <c r="H524" s="163">
        <f t="shared" si="326"/>
        <v>14</v>
      </c>
      <c r="I524" s="448"/>
      <c r="J524" s="165">
        <f t="shared" ref="J524:U524" si="327">SUM(J525,J532,J530,J527)</f>
        <v>2577</v>
      </c>
      <c r="K524" s="162">
        <f t="shared" si="327"/>
        <v>1323</v>
      </c>
      <c r="L524" s="162">
        <f t="shared" si="327"/>
        <v>1254</v>
      </c>
      <c r="M524" s="448">
        <f t="shared" si="327"/>
        <v>199</v>
      </c>
      <c r="N524" s="162">
        <f t="shared" si="327"/>
        <v>111</v>
      </c>
      <c r="O524" s="162">
        <f t="shared" si="327"/>
        <v>88</v>
      </c>
      <c r="P524" s="162">
        <f t="shared" si="327"/>
        <v>9</v>
      </c>
      <c r="Q524" s="162">
        <f t="shared" si="327"/>
        <v>2</v>
      </c>
      <c r="R524" s="163">
        <f t="shared" si="327"/>
        <v>7</v>
      </c>
      <c r="S524" s="448">
        <f t="shared" si="327"/>
        <v>13</v>
      </c>
      <c r="T524" s="162">
        <f t="shared" si="327"/>
        <v>0</v>
      </c>
      <c r="U524" s="163">
        <f t="shared" si="327"/>
        <v>13</v>
      </c>
    </row>
    <row r="525" spans="2:21" ht="18" customHeight="1">
      <c r="B525" s="95" t="s">
        <v>19</v>
      </c>
      <c r="C525" s="120">
        <f>SUM(C526)</f>
        <v>1</v>
      </c>
      <c r="D525" s="116">
        <f t="shared" ref="D525:U525" si="328">SUM(D526)</f>
        <v>1</v>
      </c>
      <c r="E525" s="117">
        <f t="shared" si="328"/>
        <v>0</v>
      </c>
      <c r="F525" s="120">
        <f t="shared" si="328"/>
        <v>19</v>
      </c>
      <c r="G525" s="157">
        <f t="shared" si="328"/>
        <v>17</v>
      </c>
      <c r="H525" s="119">
        <f t="shared" si="328"/>
        <v>2</v>
      </c>
      <c r="I525" s="120"/>
      <c r="J525" s="118">
        <f t="shared" si="328"/>
        <v>505</v>
      </c>
      <c r="K525" s="116">
        <f t="shared" si="328"/>
        <v>238</v>
      </c>
      <c r="L525" s="157">
        <f t="shared" si="328"/>
        <v>267</v>
      </c>
      <c r="M525" s="94">
        <f t="shared" si="328"/>
        <v>38</v>
      </c>
      <c r="N525" s="116">
        <f t="shared" si="328"/>
        <v>24</v>
      </c>
      <c r="O525" s="117">
        <f t="shared" si="328"/>
        <v>14</v>
      </c>
      <c r="P525" s="118">
        <f t="shared" si="328"/>
        <v>0</v>
      </c>
      <c r="Q525" s="116">
        <f t="shared" si="328"/>
        <v>0</v>
      </c>
      <c r="R525" s="117">
        <f t="shared" si="328"/>
        <v>0</v>
      </c>
      <c r="S525" s="120">
        <f t="shared" si="328"/>
        <v>3</v>
      </c>
      <c r="T525" s="116">
        <f t="shared" si="328"/>
        <v>0</v>
      </c>
      <c r="U525" s="119">
        <f t="shared" si="328"/>
        <v>3</v>
      </c>
    </row>
    <row r="526" spans="2:21" ht="12.75" hidden="1" customHeight="1">
      <c r="B526" s="95" t="s">
        <v>105</v>
      </c>
      <c r="C526" s="120">
        <f>SUM(D526:E526)</f>
        <v>1</v>
      </c>
      <c r="D526" s="116">
        <v>1</v>
      </c>
      <c r="E526" s="118">
        <v>0</v>
      </c>
      <c r="F526" s="120">
        <f>SUM(G526:H526)</f>
        <v>19</v>
      </c>
      <c r="G526" s="157">
        <v>17</v>
      </c>
      <c r="H526" s="119">
        <v>2</v>
      </c>
      <c r="I526" s="120"/>
      <c r="J526" s="118">
        <f>SUM(K526:L526)</f>
        <v>505</v>
      </c>
      <c r="K526" s="116">
        <v>238</v>
      </c>
      <c r="L526" s="157">
        <v>267</v>
      </c>
      <c r="M526" s="94">
        <f>SUM(N526:O526)</f>
        <v>38</v>
      </c>
      <c r="N526" s="116">
        <v>24</v>
      </c>
      <c r="O526" s="117">
        <v>14</v>
      </c>
      <c r="P526" s="118">
        <f>SUM(Q526:R526)</f>
        <v>0</v>
      </c>
      <c r="Q526" s="116">
        <v>0</v>
      </c>
      <c r="R526" s="121">
        <v>0</v>
      </c>
      <c r="S526" s="120">
        <f>SUM(T526:U526)</f>
        <v>3</v>
      </c>
      <c r="T526" s="116">
        <v>0</v>
      </c>
      <c r="U526" s="119">
        <v>3</v>
      </c>
    </row>
    <row r="527" spans="2:21" ht="18" customHeight="1">
      <c r="B527" s="95" t="s">
        <v>21</v>
      </c>
      <c r="C527" s="120">
        <f>SUM(C528:C529)</f>
        <v>2</v>
      </c>
      <c r="D527" s="116">
        <f t="shared" ref="D527:H527" si="329">SUM(D528:D529)</f>
        <v>2</v>
      </c>
      <c r="E527" s="117">
        <v>0</v>
      </c>
      <c r="F527" s="120">
        <f t="shared" si="329"/>
        <v>37</v>
      </c>
      <c r="G527" s="157">
        <f t="shared" si="329"/>
        <v>31</v>
      </c>
      <c r="H527" s="119">
        <f t="shared" si="329"/>
        <v>6</v>
      </c>
      <c r="I527" s="120"/>
      <c r="J527" s="118">
        <f t="shared" ref="J527:U527" si="330">SUM(J528:J529)</f>
        <v>897</v>
      </c>
      <c r="K527" s="116">
        <f t="shared" si="330"/>
        <v>498</v>
      </c>
      <c r="L527" s="157">
        <f t="shared" si="330"/>
        <v>399</v>
      </c>
      <c r="M527" s="94">
        <f t="shared" si="330"/>
        <v>73</v>
      </c>
      <c r="N527" s="116">
        <f t="shared" si="330"/>
        <v>41</v>
      </c>
      <c r="O527" s="117">
        <f t="shared" si="330"/>
        <v>32</v>
      </c>
      <c r="P527" s="118">
        <f t="shared" si="330"/>
        <v>7</v>
      </c>
      <c r="Q527" s="116">
        <f t="shared" si="330"/>
        <v>2</v>
      </c>
      <c r="R527" s="117">
        <f t="shared" si="330"/>
        <v>5</v>
      </c>
      <c r="S527" s="120">
        <f t="shared" si="330"/>
        <v>4</v>
      </c>
      <c r="T527" s="116">
        <f t="shared" si="330"/>
        <v>0</v>
      </c>
      <c r="U527" s="119">
        <f t="shared" si="330"/>
        <v>4</v>
      </c>
    </row>
    <row r="528" spans="2:21" ht="12.75" hidden="1" customHeight="1">
      <c r="B528" s="95" t="s">
        <v>106</v>
      </c>
      <c r="C528" s="120">
        <f>SUM(D528:E528)</f>
        <v>1</v>
      </c>
      <c r="D528" s="116">
        <v>1</v>
      </c>
      <c r="E528" s="118">
        <v>0</v>
      </c>
      <c r="F528" s="120">
        <f>SUM(G528:H528)</f>
        <v>23</v>
      </c>
      <c r="G528" s="157">
        <v>19</v>
      </c>
      <c r="H528" s="119">
        <v>4</v>
      </c>
      <c r="I528" s="120"/>
      <c r="J528" s="118">
        <f>SUM(K528:L528)</f>
        <v>573</v>
      </c>
      <c r="K528" s="116">
        <v>303</v>
      </c>
      <c r="L528" s="157">
        <v>270</v>
      </c>
      <c r="M528" s="94">
        <f>SUM(N528:O528)</f>
        <v>44</v>
      </c>
      <c r="N528" s="116">
        <v>23</v>
      </c>
      <c r="O528" s="117">
        <v>21</v>
      </c>
      <c r="P528" s="118">
        <f>SUM(Q528:R528)</f>
        <v>4</v>
      </c>
      <c r="Q528" s="116">
        <v>2</v>
      </c>
      <c r="R528" s="121">
        <v>2</v>
      </c>
      <c r="S528" s="120">
        <f>SUM(T528:U528)</f>
        <v>2</v>
      </c>
      <c r="T528" s="116">
        <v>0</v>
      </c>
      <c r="U528" s="119">
        <v>2</v>
      </c>
    </row>
    <row r="529" spans="2:21" ht="12.75" hidden="1" customHeight="1">
      <c r="B529" s="95" t="s">
        <v>107</v>
      </c>
      <c r="C529" s="120">
        <f>SUM(D529:E529)</f>
        <v>1</v>
      </c>
      <c r="D529" s="116">
        <v>1</v>
      </c>
      <c r="E529" s="118">
        <v>0</v>
      </c>
      <c r="F529" s="120">
        <f>SUM(G529:H529)</f>
        <v>14</v>
      </c>
      <c r="G529" s="157">
        <v>12</v>
      </c>
      <c r="H529" s="119">
        <v>2</v>
      </c>
      <c r="I529" s="120"/>
      <c r="J529" s="118">
        <f>SUM(K529:L529)</f>
        <v>324</v>
      </c>
      <c r="K529" s="116">
        <v>195</v>
      </c>
      <c r="L529" s="157">
        <v>129</v>
      </c>
      <c r="M529" s="94">
        <f>SUM(N529:O529)</f>
        <v>29</v>
      </c>
      <c r="N529" s="116">
        <v>18</v>
      </c>
      <c r="O529" s="117">
        <v>11</v>
      </c>
      <c r="P529" s="118">
        <f>SUM(Q529:R529)</f>
        <v>3</v>
      </c>
      <c r="Q529" s="116">
        <v>0</v>
      </c>
      <c r="R529" s="121">
        <v>3</v>
      </c>
      <c r="S529" s="120">
        <f>SUM(T529:U529)</f>
        <v>2</v>
      </c>
      <c r="T529" s="116">
        <v>0</v>
      </c>
      <c r="U529" s="119">
        <v>2</v>
      </c>
    </row>
    <row r="530" spans="2:21" ht="18" customHeight="1">
      <c r="B530" s="95" t="s">
        <v>23</v>
      </c>
      <c r="C530" s="120">
        <f>SUM(C531)</f>
        <v>1</v>
      </c>
      <c r="D530" s="116">
        <f>SUM(D531)</f>
        <v>1</v>
      </c>
      <c r="E530" s="117">
        <f t="shared" ref="E530:U530" si="331">SUM(E531)</f>
        <v>0</v>
      </c>
      <c r="F530" s="120">
        <f t="shared" si="331"/>
        <v>27</v>
      </c>
      <c r="G530" s="157">
        <f t="shared" si="331"/>
        <v>24</v>
      </c>
      <c r="H530" s="119">
        <f t="shared" si="331"/>
        <v>3</v>
      </c>
      <c r="I530" s="120"/>
      <c r="J530" s="118">
        <f t="shared" si="331"/>
        <v>749</v>
      </c>
      <c r="K530" s="116">
        <f t="shared" si="331"/>
        <v>374</v>
      </c>
      <c r="L530" s="157">
        <f t="shared" si="331"/>
        <v>375</v>
      </c>
      <c r="M530" s="120">
        <f t="shared" si="331"/>
        <v>51</v>
      </c>
      <c r="N530" s="116">
        <f t="shared" si="331"/>
        <v>27</v>
      </c>
      <c r="O530" s="116">
        <f t="shared" si="331"/>
        <v>24</v>
      </c>
      <c r="P530" s="116">
        <f t="shared" si="331"/>
        <v>1</v>
      </c>
      <c r="Q530" s="116">
        <f t="shared" si="331"/>
        <v>0</v>
      </c>
      <c r="R530" s="117">
        <f t="shared" si="331"/>
        <v>1</v>
      </c>
      <c r="S530" s="120">
        <f t="shared" si="331"/>
        <v>3</v>
      </c>
      <c r="T530" s="116">
        <f t="shared" si="331"/>
        <v>0</v>
      </c>
      <c r="U530" s="121">
        <f t="shared" si="331"/>
        <v>3</v>
      </c>
    </row>
    <row r="531" spans="2:21" ht="12.75" hidden="1" customHeight="1">
      <c r="B531" s="95" t="s">
        <v>108</v>
      </c>
      <c r="C531" s="120">
        <f>SUM(D531:E531)</f>
        <v>1</v>
      </c>
      <c r="D531" s="116">
        <v>1</v>
      </c>
      <c r="E531" s="118">
        <v>0</v>
      </c>
      <c r="F531" s="120">
        <f>SUM(G531:H531)</f>
        <v>27</v>
      </c>
      <c r="G531" s="157">
        <v>24</v>
      </c>
      <c r="H531" s="119">
        <v>3</v>
      </c>
      <c r="I531" s="120"/>
      <c r="J531" s="118">
        <f>SUM(K531:L531)</f>
        <v>749</v>
      </c>
      <c r="K531" s="116">
        <v>374</v>
      </c>
      <c r="L531" s="157">
        <v>375</v>
      </c>
      <c r="M531" s="94">
        <f>SUM(N531:O531)</f>
        <v>51</v>
      </c>
      <c r="N531" s="116">
        <v>27</v>
      </c>
      <c r="O531" s="117">
        <v>24</v>
      </c>
      <c r="P531" s="118">
        <f>SUM(Q531:R531)</f>
        <v>1</v>
      </c>
      <c r="Q531" s="116">
        <v>0</v>
      </c>
      <c r="R531" s="121">
        <v>1</v>
      </c>
      <c r="S531" s="120">
        <f>SUM(T531:U531)</f>
        <v>3</v>
      </c>
      <c r="T531" s="116">
        <v>0</v>
      </c>
      <c r="U531" s="119">
        <v>3</v>
      </c>
    </row>
    <row r="532" spans="2:21" ht="18" customHeight="1">
      <c r="B532" s="95" t="s">
        <v>24</v>
      </c>
      <c r="C532" s="120">
        <f>SUM(C533)</f>
        <v>1</v>
      </c>
      <c r="D532" s="116">
        <f t="shared" ref="D532:U532" si="332">SUM(D533)</f>
        <v>1</v>
      </c>
      <c r="E532" s="117">
        <f t="shared" si="332"/>
        <v>0</v>
      </c>
      <c r="F532" s="120">
        <f t="shared" si="332"/>
        <v>18</v>
      </c>
      <c r="G532" s="157">
        <f t="shared" si="332"/>
        <v>15</v>
      </c>
      <c r="H532" s="119">
        <f t="shared" si="332"/>
        <v>3</v>
      </c>
      <c r="I532" s="120"/>
      <c r="J532" s="118">
        <f t="shared" si="332"/>
        <v>426</v>
      </c>
      <c r="K532" s="116">
        <f t="shared" si="332"/>
        <v>213</v>
      </c>
      <c r="L532" s="157">
        <f t="shared" si="332"/>
        <v>213</v>
      </c>
      <c r="M532" s="94">
        <f t="shared" si="332"/>
        <v>37</v>
      </c>
      <c r="N532" s="116">
        <f t="shared" si="332"/>
        <v>19</v>
      </c>
      <c r="O532" s="117">
        <f t="shared" si="332"/>
        <v>18</v>
      </c>
      <c r="P532" s="118">
        <f t="shared" si="332"/>
        <v>1</v>
      </c>
      <c r="Q532" s="116">
        <f t="shared" si="332"/>
        <v>0</v>
      </c>
      <c r="R532" s="117">
        <f t="shared" si="332"/>
        <v>1</v>
      </c>
      <c r="S532" s="120">
        <f t="shared" si="332"/>
        <v>3</v>
      </c>
      <c r="T532" s="116">
        <f t="shared" si="332"/>
        <v>0</v>
      </c>
      <c r="U532" s="119">
        <f t="shared" si="332"/>
        <v>3</v>
      </c>
    </row>
    <row r="533" spans="2:21" ht="12.75" hidden="1" customHeight="1">
      <c r="B533" s="123" t="s">
        <v>110</v>
      </c>
      <c r="C533" s="127">
        <f>SUM(D533:E533)</f>
        <v>1</v>
      </c>
      <c r="D533" s="125">
        <v>1</v>
      </c>
      <c r="E533" s="128">
        <v>0</v>
      </c>
      <c r="F533" s="127">
        <f>SUM(G533:H533)</f>
        <v>18</v>
      </c>
      <c r="G533" s="125">
        <v>15</v>
      </c>
      <c r="H533" s="128">
        <v>3</v>
      </c>
      <c r="I533" s="124"/>
      <c r="J533" s="126">
        <f>SUM(K533:L533)</f>
        <v>426</v>
      </c>
      <c r="K533" s="125">
        <v>213</v>
      </c>
      <c r="L533" s="128">
        <v>213</v>
      </c>
      <c r="M533" s="127">
        <f>SUM(N533:O533)</f>
        <v>37</v>
      </c>
      <c r="N533" s="125">
        <v>19</v>
      </c>
      <c r="O533" s="125">
        <v>18</v>
      </c>
      <c r="P533" s="129">
        <f>SUM(Q533:R533)</f>
        <v>1</v>
      </c>
      <c r="Q533" s="125">
        <v>0</v>
      </c>
      <c r="R533" s="128">
        <v>1</v>
      </c>
      <c r="S533" s="124">
        <f>SUM(T533:U533)</f>
        <v>3</v>
      </c>
      <c r="T533" s="125">
        <v>0</v>
      </c>
      <c r="U533" s="128">
        <v>3</v>
      </c>
    </row>
    <row r="534" spans="2:21" ht="15" customHeight="1">
      <c r="B534" s="177" t="s">
        <v>68</v>
      </c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7"/>
    </row>
    <row r="535" spans="2:21" ht="12.75" customHeight="1">
      <c r="U535" s="180"/>
    </row>
  </sheetData>
  <mergeCells count="50">
    <mergeCell ref="I386:J386"/>
    <mergeCell ref="I387:J387"/>
    <mergeCell ref="I388:J388"/>
    <mergeCell ref="I380:J380"/>
    <mergeCell ref="I381:J381"/>
    <mergeCell ref="I382:J382"/>
    <mergeCell ref="I383:J383"/>
    <mergeCell ref="I384:J384"/>
    <mergeCell ref="I385:J385"/>
    <mergeCell ref="I379:J379"/>
    <mergeCell ref="I370:J370"/>
    <mergeCell ref="M370:O370"/>
    <mergeCell ref="P370:R370"/>
    <mergeCell ref="S370:U370"/>
    <mergeCell ref="I372:J372"/>
    <mergeCell ref="I373:J373"/>
    <mergeCell ref="I374:J374"/>
    <mergeCell ref="I375:J375"/>
    <mergeCell ref="I376:J376"/>
    <mergeCell ref="I377:J377"/>
    <mergeCell ref="I378:J378"/>
    <mergeCell ref="C370:C371"/>
    <mergeCell ref="D370:D371"/>
    <mergeCell ref="E370:E371"/>
    <mergeCell ref="F370:F371"/>
    <mergeCell ref="G370:G371"/>
    <mergeCell ref="C369:E369"/>
    <mergeCell ref="F369:H369"/>
    <mergeCell ref="I369:L369"/>
    <mergeCell ref="M369:R369"/>
    <mergeCell ref="S369:U369"/>
    <mergeCell ref="J5:L5"/>
    <mergeCell ref="M5:R5"/>
    <mergeCell ref="S5:U5"/>
    <mergeCell ref="H370:H371"/>
    <mergeCell ref="P6:R6"/>
    <mergeCell ref="S6:U6"/>
    <mergeCell ref="H6:H7"/>
    <mergeCell ref="I6:I7"/>
    <mergeCell ref="J6:J7"/>
    <mergeCell ref="K6:K7"/>
    <mergeCell ref="L6:L7"/>
    <mergeCell ref="M6:O6"/>
    <mergeCell ref="E6:E7"/>
    <mergeCell ref="F6:F7"/>
    <mergeCell ref="G6:G7"/>
    <mergeCell ref="C5:E5"/>
    <mergeCell ref="F5:I5"/>
    <mergeCell ref="C6:C7"/>
    <mergeCell ref="D6:D7"/>
  </mergeCells>
  <phoneticPr fontId="1"/>
  <pageMargins left="0.59055118110236227" right="0.59055118110236227" top="0.78740157480314965" bottom="0.78740157480314965" header="0.39370078740157483" footer="0.39370078740157483"/>
  <pageSetup paperSize="9" scale="95" fitToWidth="0" fitToHeight="0" orientation="portrait" r:id="rId1"/>
  <headerFooter alignWithMargins="0">
    <oddHeader>&amp;R&amp;"ＭＳ Ｐゴシック,標準" 10.教      育</oddHeader>
    <oddFooter>&amp;C&amp;"ＭＳ Ｐゴシック,標準"-60-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7"/>
  <sheetViews>
    <sheetView showGridLines="0" view="pageBreakPreview" topLeftCell="A4" zoomScaleNormal="100" zoomScaleSheetLayoutView="100" workbookViewId="0">
      <selection activeCell="AX327" sqref="AX327"/>
    </sheetView>
  </sheetViews>
  <sheetFormatPr defaultRowHeight="12.75" outlineLevelRow="1"/>
  <cols>
    <col min="1" max="1" width="1.5" style="209" customWidth="1"/>
    <col min="2" max="4" width="2.375" style="209" customWidth="1"/>
    <col min="5" max="12" width="2" style="209" customWidth="1"/>
    <col min="13" max="16" width="1.625" style="209" customWidth="1"/>
    <col min="17" max="18" width="2" style="209" customWidth="1"/>
    <col min="19" max="22" width="1.625" style="209" customWidth="1"/>
    <col min="23" max="24" width="2" style="209" customWidth="1"/>
    <col min="25" max="28" width="1.625" style="209" customWidth="1"/>
    <col min="29" max="30" width="2" style="209" customWidth="1"/>
    <col min="31" max="34" width="1.625" style="209" customWidth="1"/>
    <col min="35" max="36" width="2" style="209" customWidth="1"/>
    <col min="37" max="40" width="1.625" style="209" customWidth="1"/>
    <col min="41" max="42" width="2" style="209" customWidth="1"/>
    <col min="43" max="46" width="1.625" style="209" customWidth="1"/>
    <col min="47" max="47" width="1.5" style="209" customWidth="1"/>
    <col min="48" max="16384" width="9" style="209"/>
  </cols>
  <sheetData>
    <row r="1" spans="1:47" s="135" customFormat="1" ht="30" customHeight="1">
      <c r="A1" s="133" t="s">
        <v>111</v>
      </c>
    </row>
    <row r="2" spans="1:47" s="135" customFormat="1" ht="7.5" customHeight="1">
      <c r="A2" s="133"/>
    </row>
    <row r="3" spans="1:47" s="135" customFormat="1" ht="22.5" customHeight="1">
      <c r="B3" s="208" t="s">
        <v>70</v>
      </c>
    </row>
    <row r="4" spans="1:47" s="135" customFormat="1" ht="22.5" customHeight="1">
      <c r="A4" s="208"/>
      <c r="B4" s="208" t="s">
        <v>112</v>
      </c>
    </row>
    <row r="5" spans="1:47" ht="18.75" customHeight="1">
      <c r="B5" s="531" t="s">
        <v>75</v>
      </c>
      <c r="C5" s="532"/>
      <c r="D5" s="532"/>
      <c r="E5" s="531" t="s">
        <v>113</v>
      </c>
      <c r="F5" s="532"/>
      <c r="G5" s="532"/>
      <c r="H5" s="532"/>
      <c r="I5" s="532"/>
      <c r="J5" s="533"/>
      <c r="K5" s="532" t="s">
        <v>114</v>
      </c>
      <c r="L5" s="532"/>
      <c r="M5" s="532"/>
      <c r="N5" s="532"/>
      <c r="O5" s="532"/>
      <c r="P5" s="532"/>
      <c r="Q5" s="531" t="s">
        <v>115</v>
      </c>
      <c r="R5" s="532"/>
      <c r="S5" s="532"/>
      <c r="T5" s="532"/>
      <c r="U5" s="532"/>
      <c r="V5" s="533"/>
      <c r="W5" s="531" t="s">
        <v>116</v>
      </c>
      <c r="X5" s="532"/>
      <c r="Y5" s="532"/>
      <c r="Z5" s="532"/>
      <c r="AA5" s="532"/>
      <c r="AB5" s="533"/>
      <c r="AC5" s="531" t="s">
        <v>117</v>
      </c>
      <c r="AD5" s="532"/>
      <c r="AE5" s="532"/>
      <c r="AF5" s="532"/>
      <c r="AG5" s="532"/>
      <c r="AH5" s="533"/>
      <c r="AI5" s="531" t="s">
        <v>118</v>
      </c>
      <c r="AJ5" s="532"/>
      <c r="AK5" s="532"/>
      <c r="AL5" s="532"/>
      <c r="AM5" s="532"/>
      <c r="AN5" s="533"/>
      <c r="AO5" s="531" t="s">
        <v>119</v>
      </c>
      <c r="AP5" s="532"/>
      <c r="AQ5" s="532"/>
      <c r="AR5" s="532"/>
      <c r="AS5" s="532"/>
      <c r="AT5" s="533"/>
    </row>
    <row r="6" spans="1:47" ht="18.75" customHeight="1">
      <c r="B6" s="536"/>
      <c r="C6" s="537"/>
      <c r="D6" s="537"/>
      <c r="E6" s="526" t="s">
        <v>113</v>
      </c>
      <c r="F6" s="527"/>
      <c r="G6" s="528" t="s">
        <v>120</v>
      </c>
      <c r="H6" s="529"/>
      <c r="I6" s="528" t="s">
        <v>121</v>
      </c>
      <c r="J6" s="530"/>
      <c r="K6" s="534" t="s">
        <v>113</v>
      </c>
      <c r="L6" s="527"/>
      <c r="M6" s="528" t="s">
        <v>120</v>
      </c>
      <c r="N6" s="529"/>
      <c r="O6" s="528" t="s">
        <v>121</v>
      </c>
      <c r="P6" s="535"/>
      <c r="Q6" s="526" t="s">
        <v>113</v>
      </c>
      <c r="R6" s="527"/>
      <c r="S6" s="528" t="s">
        <v>120</v>
      </c>
      <c r="T6" s="529"/>
      <c r="U6" s="528" t="s">
        <v>121</v>
      </c>
      <c r="V6" s="530"/>
      <c r="W6" s="526" t="s">
        <v>113</v>
      </c>
      <c r="X6" s="527"/>
      <c r="Y6" s="528" t="s">
        <v>120</v>
      </c>
      <c r="Z6" s="529"/>
      <c r="AA6" s="528" t="s">
        <v>121</v>
      </c>
      <c r="AB6" s="530"/>
      <c r="AC6" s="526" t="s">
        <v>113</v>
      </c>
      <c r="AD6" s="527"/>
      <c r="AE6" s="528" t="s">
        <v>120</v>
      </c>
      <c r="AF6" s="529"/>
      <c r="AG6" s="528" t="s">
        <v>121</v>
      </c>
      <c r="AH6" s="530"/>
      <c r="AI6" s="526" t="s">
        <v>113</v>
      </c>
      <c r="AJ6" s="527"/>
      <c r="AK6" s="528" t="s">
        <v>120</v>
      </c>
      <c r="AL6" s="529"/>
      <c r="AM6" s="528" t="s">
        <v>121</v>
      </c>
      <c r="AN6" s="530"/>
      <c r="AO6" s="526" t="s">
        <v>113</v>
      </c>
      <c r="AP6" s="527"/>
      <c r="AQ6" s="528" t="s">
        <v>120</v>
      </c>
      <c r="AR6" s="529"/>
      <c r="AS6" s="528" t="s">
        <v>121</v>
      </c>
      <c r="AT6" s="530"/>
    </row>
    <row r="7" spans="1:47" ht="18" hidden="1" customHeight="1">
      <c r="B7" s="542" t="s">
        <v>18</v>
      </c>
      <c r="C7" s="543"/>
      <c r="D7" s="543"/>
      <c r="E7" s="538">
        <f t="shared" ref="E7:E16" si="0">+K7+Q7+W7+AC7+AI7+AO7</f>
        <v>6287</v>
      </c>
      <c r="F7" s="539"/>
      <c r="G7" s="540">
        <v>3259</v>
      </c>
      <c r="H7" s="539"/>
      <c r="I7" s="540">
        <v>3028</v>
      </c>
      <c r="J7" s="541"/>
      <c r="K7" s="539">
        <v>1048</v>
      </c>
      <c r="L7" s="539"/>
      <c r="M7" s="540">
        <v>516</v>
      </c>
      <c r="N7" s="539"/>
      <c r="O7" s="540">
        <v>532</v>
      </c>
      <c r="P7" s="539"/>
      <c r="Q7" s="538">
        <v>1079</v>
      </c>
      <c r="R7" s="539"/>
      <c r="S7" s="540">
        <v>589</v>
      </c>
      <c r="T7" s="539"/>
      <c r="U7" s="540">
        <v>490</v>
      </c>
      <c r="V7" s="541"/>
      <c r="W7" s="538">
        <v>1035</v>
      </c>
      <c r="X7" s="539"/>
      <c r="Y7" s="540">
        <v>531</v>
      </c>
      <c r="Z7" s="539"/>
      <c r="AA7" s="540">
        <v>504</v>
      </c>
      <c r="AB7" s="541"/>
      <c r="AC7" s="538">
        <v>1084</v>
      </c>
      <c r="AD7" s="539"/>
      <c r="AE7" s="540">
        <v>548</v>
      </c>
      <c r="AF7" s="539"/>
      <c r="AG7" s="540">
        <v>536</v>
      </c>
      <c r="AH7" s="541"/>
      <c r="AI7" s="538">
        <v>1025</v>
      </c>
      <c r="AJ7" s="539"/>
      <c r="AK7" s="540">
        <v>524</v>
      </c>
      <c r="AL7" s="539"/>
      <c r="AM7" s="540">
        <v>501</v>
      </c>
      <c r="AN7" s="541"/>
      <c r="AO7" s="538">
        <v>1016</v>
      </c>
      <c r="AP7" s="539"/>
      <c r="AQ7" s="540">
        <v>551</v>
      </c>
      <c r="AR7" s="539"/>
      <c r="AS7" s="540">
        <v>465</v>
      </c>
      <c r="AT7" s="541"/>
      <c r="AU7" s="210"/>
    </row>
    <row r="8" spans="1:47" ht="18" hidden="1" customHeight="1">
      <c r="B8" s="548" t="s">
        <v>122</v>
      </c>
      <c r="C8" s="549"/>
      <c r="D8" s="549"/>
      <c r="E8" s="547">
        <f t="shared" si="0"/>
        <v>1474</v>
      </c>
      <c r="F8" s="545"/>
      <c r="G8" s="544">
        <v>751</v>
      </c>
      <c r="H8" s="545"/>
      <c r="I8" s="544">
        <v>723</v>
      </c>
      <c r="J8" s="546"/>
      <c r="K8" s="545">
        <v>231</v>
      </c>
      <c r="L8" s="545"/>
      <c r="M8" s="544">
        <v>104</v>
      </c>
      <c r="N8" s="545"/>
      <c r="O8" s="544">
        <v>127</v>
      </c>
      <c r="P8" s="545"/>
      <c r="Q8" s="547">
        <v>254</v>
      </c>
      <c r="R8" s="545"/>
      <c r="S8" s="544">
        <v>138</v>
      </c>
      <c r="T8" s="545"/>
      <c r="U8" s="544">
        <v>116</v>
      </c>
      <c r="V8" s="546"/>
      <c r="W8" s="547">
        <v>257</v>
      </c>
      <c r="X8" s="545"/>
      <c r="Y8" s="544">
        <v>134</v>
      </c>
      <c r="Z8" s="545"/>
      <c r="AA8" s="544">
        <v>123</v>
      </c>
      <c r="AB8" s="546"/>
      <c r="AC8" s="547">
        <v>260</v>
      </c>
      <c r="AD8" s="545"/>
      <c r="AE8" s="544">
        <v>123</v>
      </c>
      <c r="AF8" s="545"/>
      <c r="AG8" s="544">
        <v>137</v>
      </c>
      <c r="AH8" s="546"/>
      <c r="AI8" s="547">
        <v>223</v>
      </c>
      <c r="AJ8" s="545"/>
      <c r="AK8" s="544">
        <v>121</v>
      </c>
      <c r="AL8" s="545"/>
      <c r="AM8" s="544">
        <v>102</v>
      </c>
      <c r="AN8" s="546"/>
      <c r="AO8" s="547">
        <v>249</v>
      </c>
      <c r="AP8" s="545"/>
      <c r="AQ8" s="544">
        <v>131</v>
      </c>
      <c r="AR8" s="545"/>
      <c r="AS8" s="544">
        <v>118</v>
      </c>
      <c r="AT8" s="546"/>
      <c r="AU8" s="210"/>
    </row>
    <row r="9" spans="1:47" ht="18" hidden="1" customHeight="1">
      <c r="B9" s="548" t="s">
        <v>123</v>
      </c>
      <c r="C9" s="549"/>
      <c r="D9" s="549"/>
      <c r="E9" s="547">
        <f t="shared" si="0"/>
        <v>2252</v>
      </c>
      <c r="F9" s="545"/>
      <c r="G9" s="544">
        <v>1162</v>
      </c>
      <c r="H9" s="545"/>
      <c r="I9" s="544">
        <v>1090</v>
      </c>
      <c r="J9" s="546"/>
      <c r="K9" s="545">
        <v>375</v>
      </c>
      <c r="L9" s="545"/>
      <c r="M9" s="544">
        <v>181</v>
      </c>
      <c r="N9" s="545"/>
      <c r="O9" s="544">
        <v>194</v>
      </c>
      <c r="P9" s="545"/>
      <c r="Q9" s="547">
        <v>396</v>
      </c>
      <c r="R9" s="545"/>
      <c r="S9" s="544">
        <v>204</v>
      </c>
      <c r="T9" s="545"/>
      <c r="U9" s="544">
        <v>192</v>
      </c>
      <c r="V9" s="546"/>
      <c r="W9" s="547">
        <v>372</v>
      </c>
      <c r="X9" s="545"/>
      <c r="Y9" s="544">
        <v>190</v>
      </c>
      <c r="Z9" s="545"/>
      <c r="AA9" s="544">
        <v>182</v>
      </c>
      <c r="AB9" s="546"/>
      <c r="AC9" s="547">
        <v>386</v>
      </c>
      <c r="AD9" s="545"/>
      <c r="AE9" s="544">
        <v>200</v>
      </c>
      <c r="AF9" s="545"/>
      <c r="AG9" s="544">
        <v>186</v>
      </c>
      <c r="AH9" s="546"/>
      <c r="AI9" s="547">
        <v>364</v>
      </c>
      <c r="AJ9" s="545"/>
      <c r="AK9" s="544">
        <v>192</v>
      </c>
      <c r="AL9" s="545"/>
      <c r="AM9" s="544">
        <v>172</v>
      </c>
      <c r="AN9" s="546"/>
      <c r="AO9" s="547">
        <v>359</v>
      </c>
      <c r="AP9" s="545"/>
      <c r="AQ9" s="544">
        <v>195</v>
      </c>
      <c r="AR9" s="545"/>
      <c r="AS9" s="544">
        <v>164</v>
      </c>
      <c r="AT9" s="546"/>
      <c r="AU9" s="210"/>
    </row>
    <row r="10" spans="1:47" ht="18" hidden="1" customHeight="1">
      <c r="B10" s="548" t="s">
        <v>124</v>
      </c>
      <c r="C10" s="549"/>
      <c r="D10" s="549"/>
      <c r="E10" s="547">
        <f t="shared" si="0"/>
        <v>1660</v>
      </c>
      <c r="F10" s="545"/>
      <c r="G10" s="544">
        <v>859</v>
      </c>
      <c r="H10" s="545"/>
      <c r="I10" s="544">
        <v>801</v>
      </c>
      <c r="J10" s="546"/>
      <c r="K10" s="545">
        <v>270</v>
      </c>
      <c r="L10" s="545"/>
      <c r="M10" s="544">
        <v>145</v>
      </c>
      <c r="N10" s="545"/>
      <c r="O10" s="544">
        <v>125</v>
      </c>
      <c r="P10" s="545"/>
      <c r="Q10" s="547">
        <v>272</v>
      </c>
      <c r="R10" s="545"/>
      <c r="S10" s="544">
        <v>153</v>
      </c>
      <c r="T10" s="545"/>
      <c r="U10" s="544">
        <v>119</v>
      </c>
      <c r="V10" s="546"/>
      <c r="W10" s="547">
        <v>271</v>
      </c>
      <c r="X10" s="545"/>
      <c r="Y10" s="544">
        <v>136</v>
      </c>
      <c r="Z10" s="545"/>
      <c r="AA10" s="544">
        <v>135</v>
      </c>
      <c r="AB10" s="546"/>
      <c r="AC10" s="547">
        <v>292</v>
      </c>
      <c r="AD10" s="545"/>
      <c r="AE10" s="544">
        <v>150</v>
      </c>
      <c r="AF10" s="545"/>
      <c r="AG10" s="544">
        <v>142</v>
      </c>
      <c r="AH10" s="546"/>
      <c r="AI10" s="547">
        <v>276</v>
      </c>
      <c r="AJ10" s="545"/>
      <c r="AK10" s="544">
        <v>124</v>
      </c>
      <c r="AL10" s="545"/>
      <c r="AM10" s="544">
        <v>152</v>
      </c>
      <c r="AN10" s="546"/>
      <c r="AO10" s="547">
        <v>279</v>
      </c>
      <c r="AP10" s="545"/>
      <c r="AQ10" s="544">
        <v>151</v>
      </c>
      <c r="AR10" s="545"/>
      <c r="AS10" s="544">
        <v>128</v>
      </c>
      <c r="AT10" s="546"/>
      <c r="AU10" s="210"/>
    </row>
    <row r="11" spans="1:47" ht="18" hidden="1" customHeight="1">
      <c r="B11" s="550" t="s">
        <v>125</v>
      </c>
      <c r="C11" s="551"/>
      <c r="D11" s="551"/>
      <c r="E11" s="552">
        <f t="shared" si="0"/>
        <v>901</v>
      </c>
      <c r="F11" s="553"/>
      <c r="G11" s="554">
        <v>487</v>
      </c>
      <c r="H11" s="553"/>
      <c r="I11" s="554">
        <v>414</v>
      </c>
      <c r="J11" s="555"/>
      <c r="K11" s="553">
        <v>172</v>
      </c>
      <c r="L11" s="553"/>
      <c r="M11" s="554">
        <v>86</v>
      </c>
      <c r="N11" s="553"/>
      <c r="O11" s="554">
        <v>86</v>
      </c>
      <c r="P11" s="553"/>
      <c r="Q11" s="552">
        <v>157</v>
      </c>
      <c r="R11" s="553"/>
      <c r="S11" s="554">
        <v>94</v>
      </c>
      <c r="T11" s="553"/>
      <c r="U11" s="554">
        <v>63</v>
      </c>
      <c r="V11" s="555"/>
      <c r="W11" s="552">
        <v>135</v>
      </c>
      <c r="X11" s="553"/>
      <c r="Y11" s="554">
        <v>71</v>
      </c>
      <c r="Z11" s="553"/>
      <c r="AA11" s="554">
        <v>64</v>
      </c>
      <c r="AB11" s="555"/>
      <c r="AC11" s="552">
        <v>146</v>
      </c>
      <c r="AD11" s="553"/>
      <c r="AE11" s="554">
        <v>75</v>
      </c>
      <c r="AF11" s="553"/>
      <c r="AG11" s="554">
        <v>71</v>
      </c>
      <c r="AH11" s="555"/>
      <c r="AI11" s="552">
        <v>162</v>
      </c>
      <c r="AJ11" s="553"/>
      <c r="AK11" s="554">
        <v>87</v>
      </c>
      <c r="AL11" s="553"/>
      <c r="AM11" s="554">
        <v>75</v>
      </c>
      <c r="AN11" s="555"/>
      <c r="AO11" s="552">
        <v>129</v>
      </c>
      <c r="AP11" s="553"/>
      <c r="AQ11" s="554">
        <v>74</v>
      </c>
      <c r="AR11" s="553"/>
      <c r="AS11" s="554">
        <v>55</v>
      </c>
      <c r="AT11" s="555"/>
      <c r="AU11" s="210"/>
    </row>
    <row r="12" spans="1:47" ht="18" hidden="1" customHeight="1">
      <c r="B12" s="542" t="s">
        <v>25</v>
      </c>
      <c r="C12" s="543"/>
      <c r="D12" s="543"/>
      <c r="E12" s="538">
        <f t="shared" si="0"/>
        <v>6309</v>
      </c>
      <c r="F12" s="539"/>
      <c r="G12" s="540">
        <v>3224</v>
      </c>
      <c r="H12" s="539"/>
      <c r="I12" s="540">
        <v>3085</v>
      </c>
      <c r="J12" s="541"/>
      <c r="K12" s="539">
        <v>1044</v>
      </c>
      <c r="L12" s="539"/>
      <c r="M12" s="540">
        <v>517</v>
      </c>
      <c r="N12" s="539"/>
      <c r="O12" s="540">
        <v>527</v>
      </c>
      <c r="P12" s="539"/>
      <c r="Q12" s="538">
        <v>1047</v>
      </c>
      <c r="R12" s="539"/>
      <c r="S12" s="540">
        <v>512</v>
      </c>
      <c r="T12" s="539"/>
      <c r="U12" s="540">
        <v>535</v>
      </c>
      <c r="V12" s="541"/>
      <c r="W12" s="538">
        <v>1071</v>
      </c>
      <c r="X12" s="539"/>
      <c r="Y12" s="540">
        <v>584</v>
      </c>
      <c r="Z12" s="539"/>
      <c r="AA12" s="540">
        <v>487</v>
      </c>
      <c r="AB12" s="541"/>
      <c r="AC12" s="538">
        <v>1031</v>
      </c>
      <c r="AD12" s="539"/>
      <c r="AE12" s="540">
        <v>530</v>
      </c>
      <c r="AF12" s="539"/>
      <c r="AG12" s="540">
        <v>501</v>
      </c>
      <c r="AH12" s="541"/>
      <c r="AI12" s="538">
        <v>1090</v>
      </c>
      <c r="AJ12" s="539"/>
      <c r="AK12" s="540">
        <v>555</v>
      </c>
      <c r="AL12" s="539"/>
      <c r="AM12" s="540">
        <v>535</v>
      </c>
      <c r="AN12" s="541"/>
      <c r="AO12" s="538">
        <v>1026</v>
      </c>
      <c r="AP12" s="539"/>
      <c r="AQ12" s="540">
        <v>526</v>
      </c>
      <c r="AR12" s="539"/>
      <c r="AS12" s="540">
        <v>500</v>
      </c>
      <c r="AT12" s="541"/>
    </row>
    <row r="13" spans="1:47" ht="18" hidden="1" customHeight="1">
      <c r="B13" s="548" t="s">
        <v>122</v>
      </c>
      <c r="C13" s="549"/>
      <c r="D13" s="549"/>
      <c r="E13" s="547">
        <f t="shared" si="0"/>
        <v>1438</v>
      </c>
      <c r="F13" s="545"/>
      <c r="G13" s="544">
        <v>733</v>
      </c>
      <c r="H13" s="545"/>
      <c r="I13" s="544">
        <v>705</v>
      </c>
      <c r="J13" s="546"/>
      <c r="K13" s="545">
        <v>220</v>
      </c>
      <c r="L13" s="545"/>
      <c r="M13" s="544">
        <v>118</v>
      </c>
      <c r="N13" s="545"/>
      <c r="O13" s="544">
        <v>102</v>
      </c>
      <c r="P13" s="545"/>
      <c r="Q13" s="547">
        <v>228</v>
      </c>
      <c r="R13" s="545"/>
      <c r="S13" s="544">
        <v>102</v>
      </c>
      <c r="T13" s="545"/>
      <c r="U13" s="544">
        <v>126</v>
      </c>
      <c r="V13" s="546"/>
      <c r="W13" s="547">
        <v>251</v>
      </c>
      <c r="X13" s="545"/>
      <c r="Y13" s="544">
        <v>137</v>
      </c>
      <c r="Z13" s="545"/>
      <c r="AA13" s="544">
        <v>114</v>
      </c>
      <c r="AB13" s="546"/>
      <c r="AC13" s="547">
        <v>255</v>
      </c>
      <c r="AD13" s="545"/>
      <c r="AE13" s="544">
        <v>132</v>
      </c>
      <c r="AF13" s="545"/>
      <c r="AG13" s="544">
        <v>123</v>
      </c>
      <c r="AH13" s="546"/>
      <c r="AI13" s="547">
        <v>261</v>
      </c>
      <c r="AJ13" s="545"/>
      <c r="AK13" s="544">
        <v>123</v>
      </c>
      <c r="AL13" s="545"/>
      <c r="AM13" s="544">
        <v>138</v>
      </c>
      <c r="AN13" s="546"/>
      <c r="AO13" s="547">
        <v>223</v>
      </c>
      <c r="AP13" s="545"/>
      <c r="AQ13" s="544">
        <v>121</v>
      </c>
      <c r="AR13" s="545"/>
      <c r="AS13" s="544">
        <v>102</v>
      </c>
      <c r="AT13" s="546"/>
    </row>
    <row r="14" spans="1:47" ht="18" hidden="1" customHeight="1">
      <c r="B14" s="548" t="s">
        <v>123</v>
      </c>
      <c r="C14" s="549"/>
      <c r="D14" s="549"/>
      <c r="E14" s="547">
        <f t="shared" si="0"/>
        <v>2288</v>
      </c>
      <c r="F14" s="545"/>
      <c r="G14" s="544">
        <v>1166</v>
      </c>
      <c r="H14" s="545"/>
      <c r="I14" s="544">
        <v>1122</v>
      </c>
      <c r="J14" s="546"/>
      <c r="K14" s="545">
        <v>397</v>
      </c>
      <c r="L14" s="545"/>
      <c r="M14" s="544">
        <v>199</v>
      </c>
      <c r="N14" s="545"/>
      <c r="O14" s="544">
        <v>198</v>
      </c>
      <c r="P14" s="545"/>
      <c r="Q14" s="547">
        <v>376</v>
      </c>
      <c r="R14" s="545"/>
      <c r="S14" s="544">
        <v>180</v>
      </c>
      <c r="T14" s="545"/>
      <c r="U14" s="544">
        <v>196</v>
      </c>
      <c r="V14" s="546"/>
      <c r="W14" s="547">
        <v>392</v>
      </c>
      <c r="X14" s="545"/>
      <c r="Y14" s="544">
        <v>201</v>
      </c>
      <c r="Z14" s="545"/>
      <c r="AA14" s="544">
        <v>191</v>
      </c>
      <c r="AB14" s="546"/>
      <c r="AC14" s="547">
        <v>373</v>
      </c>
      <c r="AD14" s="545"/>
      <c r="AE14" s="544">
        <v>192</v>
      </c>
      <c r="AF14" s="545"/>
      <c r="AG14" s="544">
        <v>181</v>
      </c>
      <c r="AH14" s="546"/>
      <c r="AI14" s="547">
        <v>387</v>
      </c>
      <c r="AJ14" s="545"/>
      <c r="AK14" s="544">
        <v>202</v>
      </c>
      <c r="AL14" s="545"/>
      <c r="AM14" s="544">
        <v>185</v>
      </c>
      <c r="AN14" s="546"/>
      <c r="AO14" s="547">
        <v>363</v>
      </c>
      <c r="AP14" s="545"/>
      <c r="AQ14" s="544">
        <v>192</v>
      </c>
      <c r="AR14" s="545"/>
      <c r="AS14" s="544">
        <v>171</v>
      </c>
      <c r="AT14" s="546"/>
    </row>
    <row r="15" spans="1:47" ht="18" hidden="1" customHeight="1">
      <c r="B15" s="548" t="s">
        <v>124</v>
      </c>
      <c r="C15" s="549"/>
      <c r="D15" s="549"/>
      <c r="E15" s="547">
        <f t="shared" si="0"/>
        <v>1656</v>
      </c>
      <c r="F15" s="545"/>
      <c r="G15" s="544">
        <v>844</v>
      </c>
      <c r="H15" s="545"/>
      <c r="I15" s="544">
        <v>812</v>
      </c>
      <c r="J15" s="546"/>
      <c r="K15" s="545">
        <v>275</v>
      </c>
      <c r="L15" s="545"/>
      <c r="M15" s="544">
        <v>134</v>
      </c>
      <c r="N15" s="545"/>
      <c r="O15" s="544">
        <v>141</v>
      </c>
      <c r="P15" s="545"/>
      <c r="Q15" s="547">
        <v>272</v>
      </c>
      <c r="R15" s="545"/>
      <c r="S15" s="544">
        <v>145</v>
      </c>
      <c r="T15" s="545"/>
      <c r="U15" s="544">
        <v>127</v>
      </c>
      <c r="V15" s="546"/>
      <c r="W15" s="547">
        <v>268</v>
      </c>
      <c r="X15" s="545"/>
      <c r="Y15" s="544">
        <v>151</v>
      </c>
      <c r="Z15" s="545"/>
      <c r="AA15" s="544">
        <v>117</v>
      </c>
      <c r="AB15" s="546"/>
      <c r="AC15" s="547">
        <v>266</v>
      </c>
      <c r="AD15" s="545"/>
      <c r="AE15" s="544">
        <v>134</v>
      </c>
      <c r="AF15" s="545"/>
      <c r="AG15" s="544">
        <v>132</v>
      </c>
      <c r="AH15" s="546"/>
      <c r="AI15" s="547">
        <v>296</v>
      </c>
      <c r="AJ15" s="545"/>
      <c r="AK15" s="544">
        <v>155</v>
      </c>
      <c r="AL15" s="545"/>
      <c r="AM15" s="544">
        <v>141</v>
      </c>
      <c r="AN15" s="546"/>
      <c r="AO15" s="547">
        <v>279</v>
      </c>
      <c r="AP15" s="545"/>
      <c r="AQ15" s="544">
        <v>125</v>
      </c>
      <c r="AR15" s="545"/>
      <c r="AS15" s="544">
        <v>154</v>
      </c>
      <c r="AT15" s="546"/>
    </row>
    <row r="16" spans="1:47" ht="18" hidden="1" customHeight="1">
      <c r="B16" s="550" t="s">
        <v>125</v>
      </c>
      <c r="C16" s="551"/>
      <c r="D16" s="551"/>
      <c r="E16" s="552">
        <f t="shared" si="0"/>
        <v>927</v>
      </c>
      <c r="F16" s="553"/>
      <c r="G16" s="554">
        <v>481</v>
      </c>
      <c r="H16" s="553"/>
      <c r="I16" s="554">
        <v>446</v>
      </c>
      <c r="J16" s="555"/>
      <c r="K16" s="553">
        <v>152</v>
      </c>
      <c r="L16" s="553"/>
      <c r="M16" s="554">
        <v>66</v>
      </c>
      <c r="N16" s="553"/>
      <c r="O16" s="554">
        <v>86</v>
      </c>
      <c r="P16" s="553"/>
      <c r="Q16" s="552">
        <v>171</v>
      </c>
      <c r="R16" s="553"/>
      <c r="S16" s="554">
        <v>85</v>
      </c>
      <c r="T16" s="553"/>
      <c r="U16" s="554">
        <v>86</v>
      </c>
      <c r="V16" s="555"/>
      <c r="W16" s="552">
        <v>160</v>
      </c>
      <c r="X16" s="553"/>
      <c r="Y16" s="554">
        <v>95</v>
      </c>
      <c r="Z16" s="553"/>
      <c r="AA16" s="554">
        <v>65</v>
      </c>
      <c r="AB16" s="555"/>
      <c r="AC16" s="552">
        <v>137</v>
      </c>
      <c r="AD16" s="553"/>
      <c r="AE16" s="554">
        <v>72</v>
      </c>
      <c r="AF16" s="553"/>
      <c r="AG16" s="554">
        <v>65</v>
      </c>
      <c r="AH16" s="555"/>
      <c r="AI16" s="552">
        <v>146</v>
      </c>
      <c r="AJ16" s="553"/>
      <c r="AK16" s="554">
        <v>75</v>
      </c>
      <c r="AL16" s="553"/>
      <c r="AM16" s="554">
        <v>71</v>
      </c>
      <c r="AN16" s="555"/>
      <c r="AO16" s="552">
        <v>161</v>
      </c>
      <c r="AP16" s="553"/>
      <c r="AQ16" s="554">
        <v>88</v>
      </c>
      <c r="AR16" s="553"/>
      <c r="AS16" s="554">
        <v>73</v>
      </c>
      <c r="AT16" s="555"/>
    </row>
    <row r="17" spans="2:46" ht="18" hidden="1" customHeight="1">
      <c r="B17" s="560" t="s">
        <v>26</v>
      </c>
      <c r="C17" s="561"/>
      <c r="D17" s="561"/>
      <c r="E17" s="538">
        <v>6319</v>
      </c>
      <c r="F17" s="562"/>
      <c r="G17" s="558">
        <v>3241</v>
      </c>
      <c r="H17" s="557"/>
      <c r="I17" s="558">
        <v>3078</v>
      </c>
      <c r="J17" s="559"/>
      <c r="K17" s="557">
        <v>1021</v>
      </c>
      <c r="L17" s="557"/>
      <c r="M17" s="558">
        <v>530</v>
      </c>
      <c r="N17" s="557"/>
      <c r="O17" s="558">
        <v>491</v>
      </c>
      <c r="P17" s="557"/>
      <c r="Q17" s="556">
        <v>1040</v>
      </c>
      <c r="R17" s="557"/>
      <c r="S17" s="558">
        <v>517</v>
      </c>
      <c r="T17" s="557"/>
      <c r="U17" s="558">
        <v>523</v>
      </c>
      <c r="V17" s="559"/>
      <c r="W17" s="556">
        <v>1052</v>
      </c>
      <c r="X17" s="557"/>
      <c r="Y17" s="558">
        <v>518</v>
      </c>
      <c r="Z17" s="557"/>
      <c r="AA17" s="558">
        <v>534</v>
      </c>
      <c r="AB17" s="559"/>
      <c r="AC17" s="556">
        <v>1074</v>
      </c>
      <c r="AD17" s="557"/>
      <c r="AE17" s="558">
        <v>587</v>
      </c>
      <c r="AF17" s="557"/>
      <c r="AG17" s="558">
        <v>487</v>
      </c>
      <c r="AH17" s="559"/>
      <c r="AI17" s="556">
        <v>1038</v>
      </c>
      <c r="AJ17" s="557"/>
      <c r="AK17" s="558">
        <v>533</v>
      </c>
      <c r="AL17" s="557"/>
      <c r="AM17" s="558">
        <v>505</v>
      </c>
      <c r="AN17" s="559"/>
      <c r="AO17" s="556">
        <v>1094</v>
      </c>
      <c r="AP17" s="557"/>
      <c r="AQ17" s="558">
        <v>556</v>
      </c>
      <c r="AR17" s="557"/>
      <c r="AS17" s="558">
        <v>538</v>
      </c>
      <c r="AT17" s="559"/>
    </row>
    <row r="18" spans="2:46" ht="18" hidden="1" customHeight="1">
      <c r="B18" s="560" t="s">
        <v>82</v>
      </c>
      <c r="C18" s="561"/>
      <c r="D18" s="561"/>
      <c r="E18" s="556">
        <f>+K18+Q18+W18+AC18+AI18+AO18</f>
        <v>6210</v>
      </c>
      <c r="F18" s="557"/>
      <c r="G18" s="558">
        <f>+M18+S18+Y18+AE18+AK18+AQ18</f>
        <v>3174</v>
      </c>
      <c r="H18" s="557"/>
      <c r="I18" s="558">
        <f>+O18+U18+AA18+AG18+AM18+AS18</f>
        <v>3036</v>
      </c>
      <c r="J18" s="559"/>
      <c r="K18" s="557">
        <v>967</v>
      </c>
      <c r="L18" s="557"/>
      <c r="M18" s="558">
        <v>480</v>
      </c>
      <c r="N18" s="557"/>
      <c r="O18" s="558">
        <v>487</v>
      </c>
      <c r="P18" s="557"/>
      <c r="Q18" s="556">
        <v>1022</v>
      </c>
      <c r="R18" s="557"/>
      <c r="S18" s="558">
        <v>533</v>
      </c>
      <c r="T18" s="557"/>
      <c r="U18" s="558">
        <v>489</v>
      </c>
      <c r="V18" s="559"/>
      <c r="W18" s="556">
        <v>1041</v>
      </c>
      <c r="X18" s="557"/>
      <c r="Y18" s="558">
        <v>519</v>
      </c>
      <c r="Z18" s="557"/>
      <c r="AA18" s="558">
        <v>522</v>
      </c>
      <c r="AB18" s="559"/>
      <c r="AC18" s="556">
        <v>1060</v>
      </c>
      <c r="AD18" s="557"/>
      <c r="AE18" s="558">
        <v>518</v>
      </c>
      <c r="AF18" s="557"/>
      <c r="AG18" s="558">
        <v>542</v>
      </c>
      <c r="AH18" s="559"/>
      <c r="AI18" s="556">
        <v>1086</v>
      </c>
      <c r="AJ18" s="557"/>
      <c r="AK18" s="558">
        <v>594</v>
      </c>
      <c r="AL18" s="557"/>
      <c r="AM18" s="558">
        <v>492</v>
      </c>
      <c r="AN18" s="559"/>
      <c r="AO18" s="556">
        <v>1034</v>
      </c>
      <c r="AP18" s="557"/>
      <c r="AQ18" s="558">
        <v>530</v>
      </c>
      <c r="AR18" s="557"/>
      <c r="AS18" s="558">
        <v>504</v>
      </c>
      <c r="AT18" s="559"/>
    </row>
    <row r="19" spans="2:46" ht="18" hidden="1" customHeight="1">
      <c r="B19" s="560" t="s">
        <v>83</v>
      </c>
      <c r="C19" s="561"/>
      <c r="D19" s="561"/>
      <c r="E19" s="556">
        <v>6220</v>
      </c>
      <c r="F19" s="557"/>
      <c r="G19" s="558">
        <v>3172</v>
      </c>
      <c r="H19" s="557"/>
      <c r="I19" s="558">
        <v>3048</v>
      </c>
      <c r="J19" s="559"/>
      <c r="K19" s="557">
        <v>1052</v>
      </c>
      <c r="L19" s="557"/>
      <c r="M19" s="558">
        <v>536</v>
      </c>
      <c r="N19" s="557"/>
      <c r="O19" s="558">
        <v>516</v>
      </c>
      <c r="P19" s="557"/>
      <c r="Q19" s="556">
        <v>966</v>
      </c>
      <c r="R19" s="557"/>
      <c r="S19" s="558">
        <v>480</v>
      </c>
      <c r="T19" s="557"/>
      <c r="U19" s="558">
        <v>486</v>
      </c>
      <c r="V19" s="559"/>
      <c r="W19" s="556">
        <v>1024</v>
      </c>
      <c r="X19" s="557"/>
      <c r="Y19" s="558">
        <v>533</v>
      </c>
      <c r="Z19" s="557"/>
      <c r="AA19" s="558">
        <v>491</v>
      </c>
      <c r="AB19" s="559"/>
      <c r="AC19" s="556">
        <v>1045</v>
      </c>
      <c r="AD19" s="557"/>
      <c r="AE19" s="558">
        <v>520</v>
      </c>
      <c r="AF19" s="557"/>
      <c r="AG19" s="558">
        <v>525</v>
      </c>
      <c r="AH19" s="559"/>
      <c r="AI19" s="556">
        <v>1047</v>
      </c>
      <c r="AJ19" s="557"/>
      <c r="AK19" s="558">
        <v>513</v>
      </c>
      <c r="AL19" s="557"/>
      <c r="AM19" s="558">
        <v>534</v>
      </c>
      <c r="AN19" s="559"/>
      <c r="AO19" s="556">
        <v>1086</v>
      </c>
      <c r="AP19" s="557"/>
      <c r="AQ19" s="558">
        <v>590</v>
      </c>
      <c r="AR19" s="557"/>
      <c r="AS19" s="558">
        <v>496</v>
      </c>
      <c r="AT19" s="559"/>
    </row>
    <row r="20" spans="2:46" ht="18" hidden="1" customHeight="1">
      <c r="B20" s="542" t="s">
        <v>84</v>
      </c>
      <c r="C20" s="543"/>
      <c r="D20" s="543"/>
      <c r="E20" s="538">
        <f>E21+E27+E35+E40</f>
        <v>6025</v>
      </c>
      <c r="F20" s="539"/>
      <c r="G20" s="540">
        <f>G21+G27+G35+G40</f>
        <v>3053</v>
      </c>
      <c r="H20" s="539"/>
      <c r="I20" s="540">
        <f>I21+I27+I35+I40</f>
        <v>2972</v>
      </c>
      <c r="J20" s="541"/>
      <c r="K20" s="539">
        <f>K21+K27+K35+K40</f>
        <v>881</v>
      </c>
      <c r="L20" s="539"/>
      <c r="M20" s="540">
        <f>M21+M27+M35+M40</f>
        <v>471</v>
      </c>
      <c r="N20" s="539"/>
      <c r="O20" s="540">
        <f>O21+O27+O35+O40</f>
        <v>410</v>
      </c>
      <c r="P20" s="539"/>
      <c r="Q20" s="538">
        <f>Q21+Q27+Q35+Q40</f>
        <v>1060</v>
      </c>
      <c r="R20" s="539"/>
      <c r="S20" s="540">
        <f>S21+S27+S35+S40</f>
        <v>539</v>
      </c>
      <c r="T20" s="539"/>
      <c r="U20" s="540">
        <f>U21+U27+U35+U40</f>
        <v>521</v>
      </c>
      <c r="V20" s="541"/>
      <c r="W20" s="538">
        <f>W21+W27+W35+W40</f>
        <v>961</v>
      </c>
      <c r="X20" s="539"/>
      <c r="Y20" s="540">
        <f>Y21+Y27+Y35+Y40</f>
        <v>478</v>
      </c>
      <c r="Z20" s="539"/>
      <c r="AA20" s="540">
        <f>AA21+AA27+AA35+AA40</f>
        <v>483</v>
      </c>
      <c r="AB20" s="541"/>
      <c r="AC20" s="538">
        <f>AC21+AC27+AC35+AC40</f>
        <v>1029</v>
      </c>
      <c r="AD20" s="539"/>
      <c r="AE20" s="540">
        <f>AE21+AE27+AE35+AE40</f>
        <v>533</v>
      </c>
      <c r="AF20" s="539"/>
      <c r="AG20" s="540">
        <f>AG21+AG27+AG35+AG40</f>
        <v>496</v>
      </c>
      <c r="AH20" s="541"/>
      <c r="AI20" s="538">
        <f>AI21+AI27+AI35+AI40</f>
        <v>1049</v>
      </c>
      <c r="AJ20" s="539"/>
      <c r="AK20" s="540">
        <f>AK21+AK27+AK35+AK40</f>
        <v>523</v>
      </c>
      <c r="AL20" s="539"/>
      <c r="AM20" s="540">
        <f>AM21+AM27+AM35+AM40</f>
        <v>526</v>
      </c>
      <c r="AN20" s="541"/>
      <c r="AO20" s="538">
        <f>AO21+AO27+AO35+AO40</f>
        <v>1045</v>
      </c>
      <c r="AP20" s="539"/>
      <c r="AQ20" s="540">
        <f>AQ21+AQ27+AQ35+AQ40</f>
        <v>509</v>
      </c>
      <c r="AR20" s="539"/>
      <c r="AS20" s="540">
        <f>AS21+AS27+AS35+AS40</f>
        <v>536</v>
      </c>
      <c r="AT20" s="541"/>
    </row>
    <row r="21" spans="2:46" s="170" customFormat="1" ht="15" hidden="1" customHeight="1">
      <c r="B21" s="548" t="s">
        <v>19</v>
      </c>
      <c r="C21" s="549"/>
      <c r="D21" s="564"/>
      <c r="E21" s="547">
        <f t="shared" ref="E21:E28" si="1">SUM(G21:J21)</f>
        <v>1303</v>
      </c>
      <c r="F21" s="563"/>
      <c r="G21" s="544">
        <f>SUM(G22:H26)</f>
        <v>661</v>
      </c>
      <c r="H21" s="563"/>
      <c r="I21" s="544">
        <f>SUM(I22:J26)</f>
        <v>642</v>
      </c>
      <c r="J21" s="546"/>
      <c r="K21" s="547">
        <f t="shared" ref="K21:K28" si="2">SUM(M21:P21)</f>
        <v>190</v>
      </c>
      <c r="L21" s="563"/>
      <c r="M21" s="544">
        <f>SUM(M22:N26)</f>
        <v>89</v>
      </c>
      <c r="N21" s="563"/>
      <c r="O21" s="544">
        <f>SUM(O22:P26)</f>
        <v>101</v>
      </c>
      <c r="P21" s="546"/>
      <c r="Q21" s="547">
        <f t="shared" ref="Q21:Q44" si="3">SUM(S21:V21)</f>
        <v>216</v>
      </c>
      <c r="R21" s="563"/>
      <c r="S21" s="544">
        <f>SUM(S22:T26)</f>
        <v>118</v>
      </c>
      <c r="T21" s="563"/>
      <c r="U21" s="544">
        <f>SUM(U22:V26)</f>
        <v>98</v>
      </c>
      <c r="V21" s="546"/>
      <c r="W21" s="547">
        <f t="shared" ref="W21:W44" si="4">SUM(Y21:AB21)</f>
        <v>218</v>
      </c>
      <c r="X21" s="563"/>
      <c r="Y21" s="544">
        <f>SUM(Y22:Z26)</f>
        <v>102</v>
      </c>
      <c r="Z21" s="563"/>
      <c r="AA21" s="544">
        <f>SUM(AA22:AB26)</f>
        <v>116</v>
      </c>
      <c r="AB21" s="546"/>
      <c r="AC21" s="547">
        <f t="shared" ref="AC21:AC44" si="5">SUM(AE21:AH21)</f>
        <v>230</v>
      </c>
      <c r="AD21" s="563"/>
      <c r="AE21" s="544">
        <f>SUM(AE22:AF26)</f>
        <v>134</v>
      </c>
      <c r="AF21" s="563"/>
      <c r="AG21" s="544">
        <f>SUM(AG22:AH26)</f>
        <v>96</v>
      </c>
      <c r="AH21" s="546"/>
      <c r="AI21" s="547">
        <f t="shared" ref="AI21:AI44" si="6">SUM(AK21:AN21)</f>
        <v>222</v>
      </c>
      <c r="AJ21" s="563"/>
      <c r="AK21" s="544">
        <f>SUM(AK22:AL26)</f>
        <v>119</v>
      </c>
      <c r="AL21" s="563"/>
      <c r="AM21" s="544">
        <f>SUM(AM22:AN26)</f>
        <v>103</v>
      </c>
      <c r="AN21" s="546"/>
      <c r="AO21" s="547">
        <f t="shared" ref="AO21:AO44" si="7">SUM(AQ21:AT21)</f>
        <v>227</v>
      </c>
      <c r="AP21" s="563"/>
      <c r="AQ21" s="544">
        <f>SUM(AQ22:AR26)</f>
        <v>99</v>
      </c>
      <c r="AR21" s="563"/>
      <c r="AS21" s="544">
        <f>SUM(AS22:AT26)</f>
        <v>128</v>
      </c>
      <c r="AT21" s="546"/>
    </row>
    <row r="22" spans="2:46" s="170" customFormat="1" ht="15" hidden="1" customHeight="1" outlineLevel="1">
      <c r="B22" s="548" t="s">
        <v>30</v>
      </c>
      <c r="C22" s="549"/>
      <c r="D22" s="549"/>
      <c r="E22" s="547">
        <f t="shared" si="1"/>
        <v>288</v>
      </c>
      <c r="F22" s="545"/>
      <c r="G22" s="544">
        <f>+M22+S22+Y22+AE22+AK22+AQ22</f>
        <v>165</v>
      </c>
      <c r="H22" s="545"/>
      <c r="I22" s="544">
        <f>+O22+U22+AA22+AG22+AM22+AS22</f>
        <v>123</v>
      </c>
      <c r="J22" s="546"/>
      <c r="K22" s="545">
        <f t="shared" si="2"/>
        <v>42</v>
      </c>
      <c r="L22" s="545"/>
      <c r="M22" s="544">
        <v>23</v>
      </c>
      <c r="N22" s="545"/>
      <c r="O22" s="544">
        <v>19</v>
      </c>
      <c r="P22" s="545"/>
      <c r="Q22" s="547">
        <f t="shared" si="3"/>
        <v>37</v>
      </c>
      <c r="R22" s="545"/>
      <c r="S22" s="544">
        <v>24</v>
      </c>
      <c r="T22" s="545"/>
      <c r="U22" s="544">
        <v>13</v>
      </c>
      <c r="V22" s="546"/>
      <c r="W22" s="547">
        <f t="shared" si="4"/>
        <v>55</v>
      </c>
      <c r="X22" s="545"/>
      <c r="Y22" s="544">
        <v>31</v>
      </c>
      <c r="Z22" s="545"/>
      <c r="AA22" s="544">
        <v>24</v>
      </c>
      <c r="AB22" s="546"/>
      <c r="AC22" s="547">
        <f t="shared" si="5"/>
        <v>50</v>
      </c>
      <c r="AD22" s="545"/>
      <c r="AE22" s="544">
        <v>30</v>
      </c>
      <c r="AF22" s="545"/>
      <c r="AG22" s="544">
        <v>20</v>
      </c>
      <c r="AH22" s="546"/>
      <c r="AI22" s="547">
        <f t="shared" si="6"/>
        <v>46</v>
      </c>
      <c r="AJ22" s="545"/>
      <c r="AK22" s="544">
        <v>28</v>
      </c>
      <c r="AL22" s="545"/>
      <c r="AM22" s="544">
        <v>18</v>
      </c>
      <c r="AN22" s="546"/>
      <c r="AO22" s="547">
        <f t="shared" si="7"/>
        <v>58</v>
      </c>
      <c r="AP22" s="545"/>
      <c r="AQ22" s="544">
        <v>29</v>
      </c>
      <c r="AR22" s="545"/>
      <c r="AS22" s="544">
        <v>29</v>
      </c>
      <c r="AT22" s="546"/>
    </row>
    <row r="23" spans="2:46" s="170" customFormat="1" ht="15" hidden="1" customHeight="1" outlineLevel="1">
      <c r="B23" s="548" t="s">
        <v>31</v>
      </c>
      <c r="C23" s="549"/>
      <c r="D23" s="549"/>
      <c r="E23" s="547">
        <f t="shared" si="1"/>
        <v>215</v>
      </c>
      <c r="F23" s="545"/>
      <c r="G23" s="544">
        <f>+M23+S23+Y23+AE23+AK23+AQ23</f>
        <v>111</v>
      </c>
      <c r="H23" s="545"/>
      <c r="I23" s="544">
        <f>+O23+U23+AA23+AG23+AM23+AS23</f>
        <v>104</v>
      </c>
      <c r="J23" s="546"/>
      <c r="K23" s="545">
        <f t="shared" si="2"/>
        <v>28</v>
      </c>
      <c r="L23" s="545"/>
      <c r="M23" s="544">
        <v>15</v>
      </c>
      <c r="N23" s="545"/>
      <c r="O23" s="544">
        <v>13</v>
      </c>
      <c r="P23" s="545"/>
      <c r="Q23" s="547">
        <f t="shared" si="3"/>
        <v>46</v>
      </c>
      <c r="R23" s="545"/>
      <c r="S23" s="544">
        <v>27</v>
      </c>
      <c r="T23" s="545"/>
      <c r="U23" s="544">
        <v>19</v>
      </c>
      <c r="V23" s="546"/>
      <c r="W23" s="547">
        <f t="shared" si="4"/>
        <v>42</v>
      </c>
      <c r="X23" s="545"/>
      <c r="Y23" s="544">
        <v>19</v>
      </c>
      <c r="Z23" s="545"/>
      <c r="AA23" s="544">
        <v>23</v>
      </c>
      <c r="AB23" s="546"/>
      <c r="AC23" s="547">
        <f t="shared" si="5"/>
        <v>42</v>
      </c>
      <c r="AD23" s="545"/>
      <c r="AE23" s="544">
        <v>23</v>
      </c>
      <c r="AF23" s="545"/>
      <c r="AG23" s="544">
        <v>19</v>
      </c>
      <c r="AH23" s="546"/>
      <c r="AI23" s="547">
        <f t="shared" si="6"/>
        <v>22</v>
      </c>
      <c r="AJ23" s="545"/>
      <c r="AK23" s="544">
        <v>14</v>
      </c>
      <c r="AL23" s="545"/>
      <c r="AM23" s="544">
        <v>8</v>
      </c>
      <c r="AN23" s="546"/>
      <c r="AO23" s="547">
        <f t="shared" si="7"/>
        <v>35</v>
      </c>
      <c r="AP23" s="545"/>
      <c r="AQ23" s="544">
        <v>13</v>
      </c>
      <c r="AR23" s="545"/>
      <c r="AS23" s="544">
        <v>22</v>
      </c>
      <c r="AT23" s="546"/>
    </row>
    <row r="24" spans="2:46" s="170" customFormat="1" ht="15" hidden="1" customHeight="1" outlineLevel="1">
      <c r="B24" s="548" t="s">
        <v>32</v>
      </c>
      <c r="C24" s="549"/>
      <c r="D24" s="549"/>
      <c r="E24" s="547">
        <f t="shared" si="1"/>
        <v>269</v>
      </c>
      <c r="F24" s="545"/>
      <c r="G24" s="544">
        <f>+M24+S24+Y24+AE24+AK24+AQ24</f>
        <v>128</v>
      </c>
      <c r="H24" s="545"/>
      <c r="I24" s="544">
        <f>+O24+U24+AA24+AG24+AM24+AS24</f>
        <v>141</v>
      </c>
      <c r="J24" s="546"/>
      <c r="K24" s="545">
        <f t="shared" si="2"/>
        <v>38</v>
      </c>
      <c r="L24" s="545"/>
      <c r="M24" s="544">
        <v>16</v>
      </c>
      <c r="N24" s="545"/>
      <c r="O24" s="544">
        <v>22</v>
      </c>
      <c r="P24" s="545"/>
      <c r="Q24" s="547">
        <f t="shared" si="3"/>
        <v>50</v>
      </c>
      <c r="R24" s="545"/>
      <c r="S24" s="544">
        <v>28</v>
      </c>
      <c r="T24" s="545"/>
      <c r="U24" s="544">
        <v>22</v>
      </c>
      <c r="V24" s="546"/>
      <c r="W24" s="547">
        <f t="shared" si="4"/>
        <v>34</v>
      </c>
      <c r="X24" s="545"/>
      <c r="Y24" s="544">
        <v>15</v>
      </c>
      <c r="Z24" s="545"/>
      <c r="AA24" s="544">
        <v>19</v>
      </c>
      <c r="AB24" s="546"/>
      <c r="AC24" s="547">
        <f t="shared" si="5"/>
        <v>46</v>
      </c>
      <c r="AD24" s="545"/>
      <c r="AE24" s="544">
        <v>26</v>
      </c>
      <c r="AF24" s="545"/>
      <c r="AG24" s="544">
        <v>20</v>
      </c>
      <c r="AH24" s="546"/>
      <c r="AI24" s="547">
        <f t="shared" si="6"/>
        <v>56</v>
      </c>
      <c r="AJ24" s="545"/>
      <c r="AK24" s="544">
        <v>23</v>
      </c>
      <c r="AL24" s="545"/>
      <c r="AM24" s="544">
        <v>33</v>
      </c>
      <c r="AN24" s="546"/>
      <c r="AO24" s="547">
        <f t="shared" si="7"/>
        <v>45</v>
      </c>
      <c r="AP24" s="545"/>
      <c r="AQ24" s="544">
        <v>20</v>
      </c>
      <c r="AR24" s="545"/>
      <c r="AS24" s="544">
        <v>25</v>
      </c>
      <c r="AT24" s="546"/>
    </row>
    <row r="25" spans="2:46" s="170" customFormat="1" ht="15" hidden="1" customHeight="1" outlineLevel="1">
      <c r="B25" s="548" t="s">
        <v>33</v>
      </c>
      <c r="C25" s="549"/>
      <c r="D25" s="549"/>
      <c r="E25" s="547">
        <f t="shared" si="1"/>
        <v>303</v>
      </c>
      <c r="F25" s="545"/>
      <c r="G25" s="544">
        <f>+M25+S25+Y25+AE25+AK25+AQ25</f>
        <v>145</v>
      </c>
      <c r="H25" s="545"/>
      <c r="I25" s="544">
        <f>+O25+U25+AA25+AG25+AM25+AS25</f>
        <v>158</v>
      </c>
      <c r="J25" s="546"/>
      <c r="K25" s="545">
        <f t="shared" si="2"/>
        <v>45</v>
      </c>
      <c r="L25" s="545"/>
      <c r="M25" s="544">
        <v>19</v>
      </c>
      <c r="N25" s="545"/>
      <c r="O25" s="544">
        <v>26</v>
      </c>
      <c r="P25" s="545"/>
      <c r="Q25" s="547">
        <f t="shared" si="3"/>
        <v>52</v>
      </c>
      <c r="R25" s="545"/>
      <c r="S25" s="544">
        <v>24</v>
      </c>
      <c r="T25" s="545"/>
      <c r="U25" s="544">
        <v>28</v>
      </c>
      <c r="V25" s="546"/>
      <c r="W25" s="547">
        <f t="shared" si="4"/>
        <v>45</v>
      </c>
      <c r="X25" s="545"/>
      <c r="Y25" s="544">
        <v>18</v>
      </c>
      <c r="Z25" s="545"/>
      <c r="AA25" s="544">
        <v>27</v>
      </c>
      <c r="AB25" s="546"/>
      <c r="AC25" s="547">
        <f t="shared" si="5"/>
        <v>53</v>
      </c>
      <c r="AD25" s="545"/>
      <c r="AE25" s="544">
        <v>31</v>
      </c>
      <c r="AF25" s="545"/>
      <c r="AG25" s="544">
        <v>22</v>
      </c>
      <c r="AH25" s="546"/>
      <c r="AI25" s="547">
        <f t="shared" si="6"/>
        <v>60</v>
      </c>
      <c r="AJ25" s="545"/>
      <c r="AK25" s="544">
        <v>32</v>
      </c>
      <c r="AL25" s="545"/>
      <c r="AM25" s="544">
        <v>28</v>
      </c>
      <c r="AN25" s="546"/>
      <c r="AO25" s="547">
        <f t="shared" si="7"/>
        <v>48</v>
      </c>
      <c r="AP25" s="545"/>
      <c r="AQ25" s="544">
        <v>21</v>
      </c>
      <c r="AR25" s="545"/>
      <c r="AS25" s="544">
        <v>27</v>
      </c>
      <c r="AT25" s="546"/>
    </row>
    <row r="26" spans="2:46" s="170" customFormat="1" ht="15" hidden="1" customHeight="1" outlineLevel="1">
      <c r="B26" s="548" t="s">
        <v>34</v>
      </c>
      <c r="C26" s="549"/>
      <c r="D26" s="549"/>
      <c r="E26" s="547">
        <f t="shared" si="1"/>
        <v>228</v>
      </c>
      <c r="F26" s="545"/>
      <c r="G26" s="544">
        <f>+M26+S26+Y26+AE26+AK26+AQ26</f>
        <v>112</v>
      </c>
      <c r="H26" s="545"/>
      <c r="I26" s="544">
        <f>+O26+U26+AA26+AG26+AM26+AS26</f>
        <v>116</v>
      </c>
      <c r="J26" s="546"/>
      <c r="K26" s="545">
        <f t="shared" si="2"/>
        <v>37</v>
      </c>
      <c r="L26" s="545"/>
      <c r="M26" s="544">
        <v>16</v>
      </c>
      <c r="N26" s="545"/>
      <c r="O26" s="544">
        <v>21</v>
      </c>
      <c r="P26" s="545"/>
      <c r="Q26" s="547">
        <f t="shared" si="3"/>
        <v>31</v>
      </c>
      <c r="R26" s="545"/>
      <c r="S26" s="544">
        <v>15</v>
      </c>
      <c r="T26" s="545"/>
      <c r="U26" s="544">
        <v>16</v>
      </c>
      <c r="V26" s="546"/>
      <c r="W26" s="547">
        <f t="shared" si="4"/>
        <v>42</v>
      </c>
      <c r="X26" s="545"/>
      <c r="Y26" s="544">
        <v>19</v>
      </c>
      <c r="Z26" s="545"/>
      <c r="AA26" s="544">
        <v>23</v>
      </c>
      <c r="AB26" s="546"/>
      <c r="AC26" s="547">
        <f t="shared" si="5"/>
        <v>39</v>
      </c>
      <c r="AD26" s="545"/>
      <c r="AE26" s="544">
        <v>24</v>
      </c>
      <c r="AF26" s="545"/>
      <c r="AG26" s="544">
        <v>15</v>
      </c>
      <c r="AH26" s="546"/>
      <c r="AI26" s="547">
        <f t="shared" si="6"/>
        <v>38</v>
      </c>
      <c r="AJ26" s="545"/>
      <c r="AK26" s="544">
        <v>22</v>
      </c>
      <c r="AL26" s="545"/>
      <c r="AM26" s="544">
        <v>16</v>
      </c>
      <c r="AN26" s="546"/>
      <c r="AO26" s="547">
        <f t="shared" si="7"/>
        <v>41</v>
      </c>
      <c r="AP26" s="545"/>
      <c r="AQ26" s="544">
        <v>16</v>
      </c>
      <c r="AR26" s="545"/>
      <c r="AS26" s="544">
        <v>25</v>
      </c>
      <c r="AT26" s="546"/>
    </row>
    <row r="27" spans="2:46" s="170" customFormat="1" ht="15" hidden="1" customHeight="1" collapsed="1">
      <c r="B27" s="548" t="s">
        <v>21</v>
      </c>
      <c r="C27" s="549"/>
      <c r="D27" s="549"/>
      <c r="E27" s="547">
        <f t="shared" si="1"/>
        <v>2181</v>
      </c>
      <c r="F27" s="545"/>
      <c r="G27" s="544">
        <f>SUM(G28:H34)</f>
        <v>1093</v>
      </c>
      <c r="H27" s="545"/>
      <c r="I27" s="544">
        <f>SUM(I28:J34)</f>
        <v>1088</v>
      </c>
      <c r="J27" s="546"/>
      <c r="K27" s="545">
        <f t="shared" si="2"/>
        <v>321</v>
      </c>
      <c r="L27" s="545"/>
      <c r="M27" s="544">
        <f>SUM(M28:N34)</f>
        <v>179</v>
      </c>
      <c r="N27" s="545"/>
      <c r="O27" s="544">
        <f>SUM(O28:P34)</f>
        <v>142</v>
      </c>
      <c r="P27" s="545"/>
      <c r="Q27" s="547">
        <f t="shared" si="3"/>
        <v>393</v>
      </c>
      <c r="R27" s="545"/>
      <c r="S27" s="544">
        <f>SUM(S28:T34)</f>
        <v>186</v>
      </c>
      <c r="T27" s="545"/>
      <c r="U27" s="544">
        <f>SUM(U28:V34)</f>
        <v>207</v>
      </c>
      <c r="V27" s="546"/>
      <c r="W27" s="547">
        <f t="shared" si="4"/>
        <v>337</v>
      </c>
      <c r="X27" s="545"/>
      <c r="Y27" s="544">
        <f>SUM(Y28:Z34)</f>
        <v>166</v>
      </c>
      <c r="Z27" s="545"/>
      <c r="AA27" s="544">
        <f>SUM(AA28:AB34)</f>
        <v>171</v>
      </c>
      <c r="AB27" s="546"/>
      <c r="AC27" s="547">
        <f t="shared" si="5"/>
        <v>355</v>
      </c>
      <c r="AD27" s="545"/>
      <c r="AE27" s="544">
        <f>SUM(AE28:AF34)</f>
        <v>179</v>
      </c>
      <c r="AF27" s="545"/>
      <c r="AG27" s="544">
        <f>SUM(AG28:AH34)</f>
        <v>176</v>
      </c>
      <c r="AH27" s="546"/>
      <c r="AI27" s="547">
        <f t="shared" si="6"/>
        <v>398</v>
      </c>
      <c r="AJ27" s="545"/>
      <c r="AK27" s="544">
        <f>SUM(AK28:AL34)</f>
        <v>201</v>
      </c>
      <c r="AL27" s="545"/>
      <c r="AM27" s="544">
        <f>SUM(AM28:AN34)</f>
        <v>197</v>
      </c>
      <c r="AN27" s="546"/>
      <c r="AO27" s="547">
        <f t="shared" si="7"/>
        <v>377</v>
      </c>
      <c r="AP27" s="545"/>
      <c r="AQ27" s="544">
        <f>SUM(AQ28:AR34)</f>
        <v>182</v>
      </c>
      <c r="AR27" s="545"/>
      <c r="AS27" s="544">
        <f>SUM(AS28:AT34)</f>
        <v>195</v>
      </c>
      <c r="AT27" s="546"/>
    </row>
    <row r="28" spans="2:46" s="170" customFormat="1" ht="15" hidden="1" customHeight="1" outlineLevel="1">
      <c r="B28" s="548" t="s">
        <v>35</v>
      </c>
      <c r="C28" s="549"/>
      <c r="D28" s="549"/>
      <c r="E28" s="547">
        <f t="shared" si="1"/>
        <v>411</v>
      </c>
      <c r="F28" s="545"/>
      <c r="G28" s="544">
        <f>+M28+S28+Y28+AE28+AK28+AQ28</f>
        <v>217</v>
      </c>
      <c r="H28" s="545"/>
      <c r="I28" s="544">
        <f>+O28+U28+AA28+AG28+AM28+AS28</f>
        <v>194</v>
      </c>
      <c r="J28" s="546"/>
      <c r="K28" s="545">
        <f t="shared" si="2"/>
        <v>60</v>
      </c>
      <c r="L28" s="545"/>
      <c r="M28" s="544">
        <v>27</v>
      </c>
      <c r="N28" s="545"/>
      <c r="O28" s="544">
        <v>33</v>
      </c>
      <c r="P28" s="545"/>
      <c r="Q28" s="547">
        <f t="shared" si="3"/>
        <v>73</v>
      </c>
      <c r="R28" s="545"/>
      <c r="S28" s="544">
        <v>44</v>
      </c>
      <c r="T28" s="545"/>
      <c r="U28" s="544">
        <v>29</v>
      </c>
      <c r="V28" s="546"/>
      <c r="W28" s="547">
        <f t="shared" si="4"/>
        <v>63</v>
      </c>
      <c r="X28" s="545"/>
      <c r="Y28" s="544">
        <v>33</v>
      </c>
      <c r="Z28" s="545"/>
      <c r="AA28" s="544">
        <v>30</v>
      </c>
      <c r="AB28" s="546"/>
      <c r="AC28" s="547">
        <f t="shared" si="5"/>
        <v>72</v>
      </c>
      <c r="AD28" s="545"/>
      <c r="AE28" s="544">
        <v>38</v>
      </c>
      <c r="AF28" s="545"/>
      <c r="AG28" s="544">
        <v>34</v>
      </c>
      <c r="AH28" s="546"/>
      <c r="AI28" s="547">
        <f t="shared" si="6"/>
        <v>80</v>
      </c>
      <c r="AJ28" s="545"/>
      <c r="AK28" s="544">
        <v>44</v>
      </c>
      <c r="AL28" s="545"/>
      <c r="AM28" s="544">
        <v>36</v>
      </c>
      <c r="AN28" s="546"/>
      <c r="AO28" s="547">
        <f t="shared" si="7"/>
        <v>63</v>
      </c>
      <c r="AP28" s="545"/>
      <c r="AQ28" s="544">
        <v>31</v>
      </c>
      <c r="AR28" s="545"/>
      <c r="AS28" s="544">
        <v>32</v>
      </c>
      <c r="AT28" s="546"/>
    </row>
    <row r="29" spans="2:46" s="170" customFormat="1" ht="15" hidden="1" customHeight="1" outlineLevel="1">
      <c r="B29" s="548" t="s">
        <v>36</v>
      </c>
      <c r="C29" s="549"/>
      <c r="D29" s="549"/>
      <c r="E29" s="547">
        <f t="shared" ref="E29:E34" si="8">SUM(G29:J29)</f>
        <v>392</v>
      </c>
      <c r="F29" s="545"/>
      <c r="G29" s="544">
        <f t="shared" ref="G29:G34" si="9">+M29+S29+Y29+AE29+AK29+AQ29</f>
        <v>202</v>
      </c>
      <c r="H29" s="545"/>
      <c r="I29" s="544">
        <f t="shared" ref="I29:I34" si="10">+O29+U29+AA29+AG29+AM29+AS29</f>
        <v>190</v>
      </c>
      <c r="J29" s="546"/>
      <c r="K29" s="545">
        <f t="shared" ref="K29:K34" si="11">SUM(M29:P29)</f>
        <v>54</v>
      </c>
      <c r="L29" s="545"/>
      <c r="M29" s="544">
        <v>32</v>
      </c>
      <c r="N29" s="545"/>
      <c r="O29" s="544">
        <v>22</v>
      </c>
      <c r="P29" s="545"/>
      <c r="Q29" s="547">
        <f t="shared" si="3"/>
        <v>62</v>
      </c>
      <c r="R29" s="545"/>
      <c r="S29" s="544">
        <v>28</v>
      </c>
      <c r="T29" s="545"/>
      <c r="U29" s="544">
        <v>34</v>
      </c>
      <c r="V29" s="546"/>
      <c r="W29" s="547">
        <f t="shared" si="4"/>
        <v>62</v>
      </c>
      <c r="X29" s="545"/>
      <c r="Y29" s="544">
        <v>31</v>
      </c>
      <c r="Z29" s="545"/>
      <c r="AA29" s="544">
        <v>31</v>
      </c>
      <c r="AB29" s="546"/>
      <c r="AC29" s="547">
        <f t="shared" si="5"/>
        <v>72</v>
      </c>
      <c r="AD29" s="545"/>
      <c r="AE29" s="544">
        <v>41</v>
      </c>
      <c r="AF29" s="545"/>
      <c r="AG29" s="544">
        <v>31</v>
      </c>
      <c r="AH29" s="546"/>
      <c r="AI29" s="547">
        <f t="shared" si="6"/>
        <v>71</v>
      </c>
      <c r="AJ29" s="545"/>
      <c r="AK29" s="544">
        <v>36</v>
      </c>
      <c r="AL29" s="545"/>
      <c r="AM29" s="544">
        <v>35</v>
      </c>
      <c r="AN29" s="546"/>
      <c r="AO29" s="547">
        <f t="shared" si="7"/>
        <v>71</v>
      </c>
      <c r="AP29" s="545"/>
      <c r="AQ29" s="544">
        <v>34</v>
      </c>
      <c r="AR29" s="545"/>
      <c r="AS29" s="544">
        <v>37</v>
      </c>
      <c r="AT29" s="546"/>
    </row>
    <row r="30" spans="2:46" s="170" customFormat="1" ht="15" hidden="1" customHeight="1" outlineLevel="1">
      <c r="B30" s="548" t="s">
        <v>37</v>
      </c>
      <c r="C30" s="549"/>
      <c r="D30" s="549"/>
      <c r="E30" s="547">
        <f t="shared" si="8"/>
        <v>546</v>
      </c>
      <c r="F30" s="545"/>
      <c r="G30" s="544">
        <f t="shared" si="9"/>
        <v>260</v>
      </c>
      <c r="H30" s="545"/>
      <c r="I30" s="544">
        <f t="shared" si="10"/>
        <v>286</v>
      </c>
      <c r="J30" s="546"/>
      <c r="K30" s="545">
        <f t="shared" si="11"/>
        <v>96</v>
      </c>
      <c r="L30" s="545"/>
      <c r="M30" s="544">
        <v>54</v>
      </c>
      <c r="N30" s="545"/>
      <c r="O30" s="544">
        <v>42</v>
      </c>
      <c r="P30" s="545"/>
      <c r="Q30" s="547">
        <f t="shared" si="3"/>
        <v>107</v>
      </c>
      <c r="R30" s="545"/>
      <c r="S30" s="544">
        <v>45</v>
      </c>
      <c r="T30" s="545"/>
      <c r="U30" s="544">
        <v>62</v>
      </c>
      <c r="V30" s="546"/>
      <c r="W30" s="547">
        <f t="shared" si="4"/>
        <v>79</v>
      </c>
      <c r="X30" s="545"/>
      <c r="Y30" s="544">
        <v>36</v>
      </c>
      <c r="Z30" s="545"/>
      <c r="AA30" s="544">
        <v>43</v>
      </c>
      <c r="AB30" s="546"/>
      <c r="AC30" s="547">
        <f t="shared" si="5"/>
        <v>75</v>
      </c>
      <c r="AD30" s="545"/>
      <c r="AE30" s="544">
        <v>38</v>
      </c>
      <c r="AF30" s="545"/>
      <c r="AG30" s="544">
        <v>37</v>
      </c>
      <c r="AH30" s="546"/>
      <c r="AI30" s="547">
        <f t="shared" si="6"/>
        <v>92</v>
      </c>
      <c r="AJ30" s="545"/>
      <c r="AK30" s="544">
        <v>38</v>
      </c>
      <c r="AL30" s="545"/>
      <c r="AM30" s="544">
        <v>54</v>
      </c>
      <c r="AN30" s="546"/>
      <c r="AO30" s="547">
        <f t="shared" si="7"/>
        <v>97</v>
      </c>
      <c r="AP30" s="545"/>
      <c r="AQ30" s="544">
        <v>49</v>
      </c>
      <c r="AR30" s="545"/>
      <c r="AS30" s="544">
        <v>48</v>
      </c>
      <c r="AT30" s="546"/>
    </row>
    <row r="31" spans="2:46" s="170" customFormat="1" ht="15" hidden="1" customHeight="1" outlineLevel="1">
      <c r="B31" s="548" t="s">
        <v>38</v>
      </c>
      <c r="C31" s="549"/>
      <c r="D31" s="549"/>
      <c r="E31" s="547">
        <f t="shared" si="8"/>
        <v>145</v>
      </c>
      <c r="F31" s="545"/>
      <c r="G31" s="544">
        <f t="shared" si="9"/>
        <v>64</v>
      </c>
      <c r="H31" s="545"/>
      <c r="I31" s="544">
        <f t="shared" si="10"/>
        <v>81</v>
      </c>
      <c r="J31" s="546"/>
      <c r="K31" s="545">
        <f t="shared" si="11"/>
        <v>25</v>
      </c>
      <c r="L31" s="545"/>
      <c r="M31" s="544">
        <v>17</v>
      </c>
      <c r="N31" s="545"/>
      <c r="O31" s="544">
        <v>8</v>
      </c>
      <c r="P31" s="545"/>
      <c r="Q31" s="547">
        <f t="shared" si="3"/>
        <v>30</v>
      </c>
      <c r="R31" s="545"/>
      <c r="S31" s="544">
        <v>15</v>
      </c>
      <c r="T31" s="545"/>
      <c r="U31" s="544">
        <v>15</v>
      </c>
      <c r="V31" s="546"/>
      <c r="W31" s="547">
        <f t="shared" si="4"/>
        <v>22</v>
      </c>
      <c r="X31" s="545"/>
      <c r="Y31" s="544">
        <v>7</v>
      </c>
      <c r="Z31" s="545"/>
      <c r="AA31" s="544">
        <v>15</v>
      </c>
      <c r="AB31" s="546"/>
      <c r="AC31" s="547">
        <f t="shared" si="5"/>
        <v>24</v>
      </c>
      <c r="AD31" s="545"/>
      <c r="AE31" s="544">
        <v>8</v>
      </c>
      <c r="AF31" s="545"/>
      <c r="AG31" s="544">
        <v>16</v>
      </c>
      <c r="AH31" s="546"/>
      <c r="AI31" s="547">
        <f t="shared" si="6"/>
        <v>20</v>
      </c>
      <c r="AJ31" s="545"/>
      <c r="AK31" s="544">
        <v>8</v>
      </c>
      <c r="AL31" s="545"/>
      <c r="AM31" s="544">
        <v>12</v>
      </c>
      <c r="AN31" s="546"/>
      <c r="AO31" s="547">
        <f t="shared" si="7"/>
        <v>24</v>
      </c>
      <c r="AP31" s="545"/>
      <c r="AQ31" s="544">
        <v>9</v>
      </c>
      <c r="AR31" s="545"/>
      <c r="AS31" s="544">
        <v>15</v>
      </c>
      <c r="AT31" s="546"/>
    </row>
    <row r="32" spans="2:46" s="170" customFormat="1" ht="15" hidden="1" customHeight="1" outlineLevel="1">
      <c r="B32" s="548" t="s">
        <v>39</v>
      </c>
      <c r="C32" s="549"/>
      <c r="D32" s="549"/>
      <c r="E32" s="547">
        <f t="shared" si="8"/>
        <v>488</v>
      </c>
      <c r="F32" s="545"/>
      <c r="G32" s="544">
        <f t="shared" si="9"/>
        <v>241</v>
      </c>
      <c r="H32" s="545"/>
      <c r="I32" s="544">
        <f t="shared" si="10"/>
        <v>247</v>
      </c>
      <c r="J32" s="546"/>
      <c r="K32" s="545">
        <f t="shared" si="11"/>
        <v>69</v>
      </c>
      <c r="L32" s="545"/>
      <c r="M32" s="544">
        <v>41</v>
      </c>
      <c r="N32" s="545"/>
      <c r="O32" s="544">
        <v>28</v>
      </c>
      <c r="P32" s="545"/>
      <c r="Q32" s="547">
        <f t="shared" si="3"/>
        <v>94</v>
      </c>
      <c r="R32" s="545"/>
      <c r="S32" s="544">
        <v>38</v>
      </c>
      <c r="T32" s="545"/>
      <c r="U32" s="544">
        <v>56</v>
      </c>
      <c r="V32" s="546"/>
      <c r="W32" s="547">
        <f t="shared" si="4"/>
        <v>77</v>
      </c>
      <c r="X32" s="545"/>
      <c r="Y32" s="544">
        <v>35</v>
      </c>
      <c r="Z32" s="545"/>
      <c r="AA32" s="544">
        <v>42</v>
      </c>
      <c r="AB32" s="546"/>
      <c r="AC32" s="547">
        <f t="shared" si="5"/>
        <v>79</v>
      </c>
      <c r="AD32" s="545"/>
      <c r="AE32" s="544">
        <v>39</v>
      </c>
      <c r="AF32" s="545"/>
      <c r="AG32" s="544">
        <v>40</v>
      </c>
      <c r="AH32" s="546"/>
      <c r="AI32" s="547">
        <f t="shared" si="6"/>
        <v>90</v>
      </c>
      <c r="AJ32" s="545"/>
      <c r="AK32" s="544">
        <v>50</v>
      </c>
      <c r="AL32" s="545"/>
      <c r="AM32" s="544">
        <v>40</v>
      </c>
      <c r="AN32" s="546"/>
      <c r="AO32" s="547">
        <f t="shared" si="7"/>
        <v>79</v>
      </c>
      <c r="AP32" s="545"/>
      <c r="AQ32" s="544">
        <v>38</v>
      </c>
      <c r="AR32" s="545"/>
      <c r="AS32" s="544">
        <v>41</v>
      </c>
      <c r="AT32" s="546"/>
    </row>
    <row r="33" spans="2:46" s="170" customFormat="1" ht="15" hidden="1" customHeight="1" outlineLevel="1">
      <c r="B33" s="548" t="s">
        <v>40</v>
      </c>
      <c r="C33" s="549"/>
      <c r="D33" s="549"/>
      <c r="E33" s="547">
        <f t="shared" si="8"/>
        <v>180</v>
      </c>
      <c r="F33" s="545"/>
      <c r="G33" s="544">
        <f t="shared" si="9"/>
        <v>98</v>
      </c>
      <c r="H33" s="545"/>
      <c r="I33" s="544">
        <f t="shared" si="10"/>
        <v>82</v>
      </c>
      <c r="J33" s="546"/>
      <c r="K33" s="545">
        <f t="shared" si="11"/>
        <v>16</v>
      </c>
      <c r="L33" s="545"/>
      <c r="M33" s="544">
        <v>8</v>
      </c>
      <c r="N33" s="545"/>
      <c r="O33" s="544">
        <v>8</v>
      </c>
      <c r="P33" s="545"/>
      <c r="Q33" s="547">
        <f t="shared" si="3"/>
        <v>26</v>
      </c>
      <c r="R33" s="545"/>
      <c r="S33" s="544">
        <v>16</v>
      </c>
      <c r="T33" s="545"/>
      <c r="U33" s="544">
        <v>10</v>
      </c>
      <c r="V33" s="546"/>
      <c r="W33" s="547">
        <f t="shared" si="4"/>
        <v>32</v>
      </c>
      <c r="X33" s="545"/>
      <c r="Y33" s="544">
        <v>23</v>
      </c>
      <c r="Z33" s="545"/>
      <c r="AA33" s="544">
        <v>9</v>
      </c>
      <c r="AB33" s="546"/>
      <c r="AC33" s="547">
        <f t="shared" si="5"/>
        <v>30</v>
      </c>
      <c r="AD33" s="545"/>
      <c r="AE33" s="544">
        <v>13</v>
      </c>
      <c r="AF33" s="545"/>
      <c r="AG33" s="544">
        <v>17</v>
      </c>
      <c r="AH33" s="546"/>
      <c r="AI33" s="547">
        <f t="shared" si="6"/>
        <v>41</v>
      </c>
      <c r="AJ33" s="545"/>
      <c r="AK33" s="544">
        <v>22</v>
      </c>
      <c r="AL33" s="545"/>
      <c r="AM33" s="544">
        <v>19</v>
      </c>
      <c r="AN33" s="546"/>
      <c r="AO33" s="547">
        <f t="shared" si="7"/>
        <v>35</v>
      </c>
      <c r="AP33" s="545"/>
      <c r="AQ33" s="544">
        <v>16</v>
      </c>
      <c r="AR33" s="545"/>
      <c r="AS33" s="544">
        <v>19</v>
      </c>
      <c r="AT33" s="546"/>
    </row>
    <row r="34" spans="2:46" s="170" customFormat="1" ht="15" hidden="1" customHeight="1" outlineLevel="1">
      <c r="B34" s="548" t="s">
        <v>85</v>
      </c>
      <c r="C34" s="549"/>
      <c r="D34" s="549"/>
      <c r="E34" s="547">
        <f t="shared" si="8"/>
        <v>19</v>
      </c>
      <c r="F34" s="545"/>
      <c r="G34" s="544">
        <f t="shared" si="9"/>
        <v>11</v>
      </c>
      <c r="H34" s="545"/>
      <c r="I34" s="544">
        <f t="shared" si="10"/>
        <v>8</v>
      </c>
      <c r="J34" s="546"/>
      <c r="K34" s="545">
        <f t="shared" si="11"/>
        <v>1</v>
      </c>
      <c r="L34" s="545"/>
      <c r="M34" s="544">
        <v>0</v>
      </c>
      <c r="N34" s="545"/>
      <c r="O34" s="544">
        <v>1</v>
      </c>
      <c r="P34" s="545"/>
      <c r="Q34" s="547">
        <f t="shared" si="3"/>
        <v>1</v>
      </c>
      <c r="R34" s="545"/>
      <c r="S34" s="544">
        <v>0</v>
      </c>
      <c r="T34" s="545"/>
      <c r="U34" s="544">
        <v>1</v>
      </c>
      <c r="V34" s="546"/>
      <c r="W34" s="547">
        <f t="shared" si="4"/>
        <v>2</v>
      </c>
      <c r="X34" s="545"/>
      <c r="Y34" s="544">
        <v>1</v>
      </c>
      <c r="Z34" s="545"/>
      <c r="AA34" s="544">
        <v>1</v>
      </c>
      <c r="AB34" s="546"/>
      <c r="AC34" s="547">
        <f t="shared" si="5"/>
        <v>3</v>
      </c>
      <c r="AD34" s="545"/>
      <c r="AE34" s="544">
        <v>2</v>
      </c>
      <c r="AF34" s="545"/>
      <c r="AG34" s="544">
        <v>1</v>
      </c>
      <c r="AH34" s="546"/>
      <c r="AI34" s="547">
        <f t="shared" si="6"/>
        <v>4</v>
      </c>
      <c r="AJ34" s="545"/>
      <c r="AK34" s="544">
        <v>3</v>
      </c>
      <c r="AL34" s="545"/>
      <c r="AM34" s="544">
        <v>1</v>
      </c>
      <c r="AN34" s="546"/>
      <c r="AO34" s="547">
        <f t="shared" si="7"/>
        <v>8</v>
      </c>
      <c r="AP34" s="545"/>
      <c r="AQ34" s="544">
        <v>5</v>
      </c>
      <c r="AR34" s="545"/>
      <c r="AS34" s="544">
        <v>3</v>
      </c>
      <c r="AT34" s="546"/>
    </row>
    <row r="35" spans="2:46" s="170" customFormat="1" ht="15" hidden="1" customHeight="1" collapsed="1">
      <c r="B35" s="548" t="s">
        <v>23</v>
      </c>
      <c r="C35" s="549"/>
      <c r="D35" s="549"/>
      <c r="E35" s="547">
        <f t="shared" ref="E35:E44" si="12">SUM(G35:J35)</f>
        <v>1618</v>
      </c>
      <c r="F35" s="545"/>
      <c r="G35" s="544">
        <f>SUM(G36:H39)</f>
        <v>846</v>
      </c>
      <c r="H35" s="545"/>
      <c r="I35" s="544">
        <f>SUM(I36:J39)</f>
        <v>772</v>
      </c>
      <c r="J35" s="546"/>
      <c r="K35" s="545">
        <f t="shared" ref="K35:K44" si="13">SUM(M35:P35)</f>
        <v>237</v>
      </c>
      <c r="L35" s="545"/>
      <c r="M35" s="544">
        <f>SUM(M36:N39)</f>
        <v>136</v>
      </c>
      <c r="N35" s="545"/>
      <c r="O35" s="544">
        <f>SUM(O36:P39)</f>
        <v>101</v>
      </c>
      <c r="P35" s="545"/>
      <c r="Q35" s="547">
        <f t="shared" si="3"/>
        <v>306</v>
      </c>
      <c r="R35" s="545"/>
      <c r="S35" s="544">
        <f>SUM(S36:T39)</f>
        <v>157</v>
      </c>
      <c r="T35" s="545"/>
      <c r="U35" s="544">
        <f>SUM(U36:V39)</f>
        <v>149</v>
      </c>
      <c r="V35" s="546"/>
      <c r="W35" s="547">
        <f t="shared" si="4"/>
        <v>268</v>
      </c>
      <c r="X35" s="545"/>
      <c r="Y35" s="544">
        <f>SUM(Y36:Z39)</f>
        <v>144</v>
      </c>
      <c r="Z35" s="545"/>
      <c r="AA35" s="544">
        <f>SUM(AA36:AB39)</f>
        <v>124</v>
      </c>
      <c r="AB35" s="546"/>
      <c r="AC35" s="547">
        <f t="shared" si="5"/>
        <v>266</v>
      </c>
      <c r="AD35" s="545"/>
      <c r="AE35" s="544">
        <f>SUM(AE36:AF39)</f>
        <v>133</v>
      </c>
      <c r="AF35" s="545"/>
      <c r="AG35" s="544">
        <f>SUM(AG36:AH39)</f>
        <v>133</v>
      </c>
      <c r="AH35" s="546"/>
      <c r="AI35" s="547">
        <f t="shared" si="6"/>
        <v>271</v>
      </c>
      <c r="AJ35" s="545"/>
      <c r="AK35" s="544">
        <f>SUM(AK36:AL39)</f>
        <v>132</v>
      </c>
      <c r="AL35" s="545"/>
      <c r="AM35" s="544">
        <f>SUM(AM36:AN39)</f>
        <v>139</v>
      </c>
      <c r="AN35" s="546"/>
      <c r="AO35" s="547">
        <f t="shared" si="7"/>
        <v>270</v>
      </c>
      <c r="AP35" s="545"/>
      <c r="AQ35" s="544">
        <f>SUM(AQ36:AR39)</f>
        <v>144</v>
      </c>
      <c r="AR35" s="545"/>
      <c r="AS35" s="544">
        <f>SUM(AS36:AT39)</f>
        <v>126</v>
      </c>
      <c r="AT35" s="546"/>
    </row>
    <row r="36" spans="2:46" s="170" customFormat="1" ht="15" hidden="1" customHeight="1" outlineLevel="1">
      <c r="B36" s="548" t="s">
        <v>42</v>
      </c>
      <c r="C36" s="549"/>
      <c r="D36" s="549"/>
      <c r="E36" s="547">
        <f t="shared" si="12"/>
        <v>559</v>
      </c>
      <c r="F36" s="545"/>
      <c r="G36" s="544">
        <f>+M36+S36+Y36+AE36+AK36+AQ36</f>
        <v>291</v>
      </c>
      <c r="H36" s="545"/>
      <c r="I36" s="544">
        <f>+O36+U36+AA36+AG36+AM36+AS36</f>
        <v>268</v>
      </c>
      <c r="J36" s="546"/>
      <c r="K36" s="545">
        <f t="shared" si="13"/>
        <v>73</v>
      </c>
      <c r="L36" s="545"/>
      <c r="M36" s="544">
        <v>38</v>
      </c>
      <c r="N36" s="545"/>
      <c r="O36" s="544">
        <v>35</v>
      </c>
      <c r="P36" s="545"/>
      <c r="Q36" s="547">
        <f t="shared" si="3"/>
        <v>118</v>
      </c>
      <c r="R36" s="545"/>
      <c r="S36" s="544">
        <v>58</v>
      </c>
      <c r="T36" s="545"/>
      <c r="U36" s="544">
        <v>60</v>
      </c>
      <c r="V36" s="546"/>
      <c r="W36" s="547">
        <f t="shared" si="4"/>
        <v>81</v>
      </c>
      <c r="X36" s="545"/>
      <c r="Y36" s="544">
        <v>46</v>
      </c>
      <c r="Z36" s="545"/>
      <c r="AA36" s="544">
        <v>35</v>
      </c>
      <c r="AB36" s="546"/>
      <c r="AC36" s="547">
        <f t="shared" si="5"/>
        <v>86</v>
      </c>
      <c r="AD36" s="545"/>
      <c r="AE36" s="544">
        <v>46</v>
      </c>
      <c r="AF36" s="545"/>
      <c r="AG36" s="544">
        <v>40</v>
      </c>
      <c r="AH36" s="546"/>
      <c r="AI36" s="547">
        <f t="shared" si="6"/>
        <v>110</v>
      </c>
      <c r="AJ36" s="545"/>
      <c r="AK36" s="544">
        <v>52</v>
      </c>
      <c r="AL36" s="545"/>
      <c r="AM36" s="544">
        <v>58</v>
      </c>
      <c r="AN36" s="546"/>
      <c r="AO36" s="547">
        <f t="shared" si="7"/>
        <v>91</v>
      </c>
      <c r="AP36" s="545"/>
      <c r="AQ36" s="544">
        <v>51</v>
      </c>
      <c r="AR36" s="545"/>
      <c r="AS36" s="544">
        <v>40</v>
      </c>
      <c r="AT36" s="546"/>
    </row>
    <row r="37" spans="2:46" s="170" customFormat="1" ht="15" hidden="1" customHeight="1" outlineLevel="1">
      <c r="B37" s="548" t="s">
        <v>43</v>
      </c>
      <c r="C37" s="549"/>
      <c r="D37" s="549"/>
      <c r="E37" s="547">
        <f t="shared" si="12"/>
        <v>430</v>
      </c>
      <c r="F37" s="545"/>
      <c r="G37" s="544">
        <f>+M37+S37+Y37+AE37+AK37+AQ37</f>
        <v>224</v>
      </c>
      <c r="H37" s="545"/>
      <c r="I37" s="544">
        <f>+O37+U37+AA37+AG37+AM37+AS37</f>
        <v>206</v>
      </c>
      <c r="J37" s="546"/>
      <c r="K37" s="545">
        <f t="shared" si="13"/>
        <v>60</v>
      </c>
      <c r="L37" s="545"/>
      <c r="M37" s="544">
        <v>36</v>
      </c>
      <c r="N37" s="545"/>
      <c r="O37" s="544">
        <v>24</v>
      </c>
      <c r="P37" s="545"/>
      <c r="Q37" s="547">
        <f t="shared" si="3"/>
        <v>73</v>
      </c>
      <c r="R37" s="545"/>
      <c r="S37" s="544">
        <v>41</v>
      </c>
      <c r="T37" s="545"/>
      <c r="U37" s="544">
        <v>32</v>
      </c>
      <c r="V37" s="546"/>
      <c r="W37" s="547">
        <f t="shared" si="4"/>
        <v>80</v>
      </c>
      <c r="X37" s="545"/>
      <c r="Y37" s="544">
        <v>41</v>
      </c>
      <c r="Z37" s="545"/>
      <c r="AA37" s="544">
        <v>39</v>
      </c>
      <c r="AB37" s="546"/>
      <c r="AC37" s="547">
        <f t="shared" si="5"/>
        <v>74</v>
      </c>
      <c r="AD37" s="545"/>
      <c r="AE37" s="544">
        <v>39</v>
      </c>
      <c r="AF37" s="545"/>
      <c r="AG37" s="544">
        <v>35</v>
      </c>
      <c r="AH37" s="546"/>
      <c r="AI37" s="547">
        <f t="shared" si="6"/>
        <v>67</v>
      </c>
      <c r="AJ37" s="545"/>
      <c r="AK37" s="544">
        <v>31</v>
      </c>
      <c r="AL37" s="545"/>
      <c r="AM37" s="544">
        <v>36</v>
      </c>
      <c r="AN37" s="546"/>
      <c r="AO37" s="547">
        <f t="shared" si="7"/>
        <v>76</v>
      </c>
      <c r="AP37" s="545"/>
      <c r="AQ37" s="544">
        <v>36</v>
      </c>
      <c r="AR37" s="545"/>
      <c r="AS37" s="544">
        <v>40</v>
      </c>
      <c r="AT37" s="546"/>
    </row>
    <row r="38" spans="2:46" s="170" customFormat="1" ht="15" hidden="1" customHeight="1" outlineLevel="1">
      <c r="B38" s="548" t="s">
        <v>44</v>
      </c>
      <c r="C38" s="549"/>
      <c r="D38" s="549"/>
      <c r="E38" s="547">
        <f t="shared" si="12"/>
        <v>278</v>
      </c>
      <c r="F38" s="545"/>
      <c r="G38" s="544">
        <f>+M38+S38+Y38+AE38+AK38+AQ38</f>
        <v>144</v>
      </c>
      <c r="H38" s="545"/>
      <c r="I38" s="544">
        <f>+O38+U38+AA38+AG38+AM38+AS38</f>
        <v>134</v>
      </c>
      <c r="J38" s="546"/>
      <c r="K38" s="545">
        <f t="shared" si="13"/>
        <v>49</v>
      </c>
      <c r="L38" s="545"/>
      <c r="M38" s="544">
        <v>32</v>
      </c>
      <c r="N38" s="545"/>
      <c r="O38" s="544">
        <v>17</v>
      </c>
      <c r="P38" s="545"/>
      <c r="Q38" s="547">
        <f t="shared" si="3"/>
        <v>52</v>
      </c>
      <c r="R38" s="545"/>
      <c r="S38" s="544">
        <v>23</v>
      </c>
      <c r="T38" s="545"/>
      <c r="U38" s="544">
        <v>29</v>
      </c>
      <c r="V38" s="546"/>
      <c r="W38" s="547">
        <f t="shared" si="4"/>
        <v>54</v>
      </c>
      <c r="X38" s="545"/>
      <c r="Y38" s="544">
        <v>26</v>
      </c>
      <c r="Z38" s="545"/>
      <c r="AA38" s="544">
        <v>28</v>
      </c>
      <c r="AB38" s="546"/>
      <c r="AC38" s="547">
        <f t="shared" si="5"/>
        <v>41</v>
      </c>
      <c r="AD38" s="545"/>
      <c r="AE38" s="544">
        <v>18</v>
      </c>
      <c r="AF38" s="545"/>
      <c r="AG38" s="544">
        <v>23</v>
      </c>
      <c r="AH38" s="546"/>
      <c r="AI38" s="547">
        <f t="shared" si="6"/>
        <v>41</v>
      </c>
      <c r="AJ38" s="545"/>
      <c r="AK38" s="544">
        <v>22</v>
      </c>
      <c r="AL38" s="545"/>
      <c r="AM38" s="544">
        <v>19</v>
      </c>
      <c r="AN38" s="546"/>
      <c r="AO38" s="547">
        <f t="shared" si="7"/>
        <v>41</v>
      </c>
      <c r="AP38" s="545"/>
      <c r="AQ38" s="544">
        <v>23</v>
      </c>
      <c r="AR38" s="545"/>
      <c r="AS38" s="544">
        <v>18</v>
      </c>
      <c r="AT38" s="546"/>
    </row>
    <row r="39" spans="2:46" s="170" customFormat="1" ht="15" hidden="1" customHeight="1" outlineLevel="1">
      <c r="B39" s="548" t="s">
        <v>45</v>
      </c>
      <c r="C39" s="549"/>
      <c r="D39" s="549"/>
      <c r="E39" s="547">
        <f t="shared" si="12"/>
        <v>351</v>
      </c>
      <c r="F39" s="545"/>
      <c r="G39" s="544">
        <f>+M39+S39+Y39+AE39+AK39+AQ39</f>
        <v>187</v>
      </c>
      <c r="H39" s="545"/>
      <c r="I39" s="544">
        <f>+O39+U39+AA39+AG39+AM39+AS39</f>
        <v>164</v>
      </c>
      <c r="J39" s="546"/>
      <c r="K39" s="545">
        <f t="shared" si="13"/>
        <v>55</v>
      </c>
      <c r="L39" s="545"/>
      <c r="M39" s="544">
        <v>30</v>
      </c>
      <c r="N39" s="545"/>
      <c r="O39" s="544">
        <v>25</v>
      </c>
      <c r="P39" s="545"/>
      <c r="Q39" s="547">
        <f t="shared" si="3"/>
        <v>63</v>
      </c>
      <c r="R39" s="545"/>
      <c r="S39" s="544">
        <v>35</v>
      </c>
      <c r="T39" s="545"/>
      <c r="U39" s="544">
        <v>28</v>
      </c>
      <c r="V39" s="546"/>
      <c r="W39" s="547">
        <f t="shared" si="4"/>
        <v>53</v>
      </c>
      <c r="X39" s="545"/>
      <c r="Y39" s="544">
        <v>31</v>
      </c>
      <c r="Z39" s="545"/>
      <c r="AA39" s="544">
        <v>22</v>
      </c>
      <c r="AB39" s="546"/>
      <c r="AC39" s="547">
        <f t="shared" si="5"/>
        <v>65</v>
      </c>
      <c r="AD39" s="545"/>
      <c r="AE39" s="544">
        <v>30</v>
      </c>
      <c r="AF39" s="545"/>
      <c r="AG39" s="544">
        <v>35</v>
      </c>
      <c r="AH39" s="546"/>
      <c r="AI39" s="547">
        <f t="shared" si="6"/>
        <v>53</v>
      </c>
      <c r="AJ39" s="545"/>
      <c r="AK39" s="544">
        <v>27</v>
      </c>
      <c r="AL39" s="545"/>
      <c r="AM39" s="544">
        <v>26</v>
      </c>
      <c r="AN39" s="546"/>
      <c r="AO39" s="547">
        <f t="shared" si="7"/>
        <v>62</v>
      </c>
      <c r="AP39" s="545"/>
      <c r="AQ39" s="544">
        <v>34</v>
      </c>
      <c r="AR39" s="545"/>
      <c r="AS39" s="544">
        <v>28</v>
      </c>
      <c r="AT39" s="546"/>
    </row>
    <row r="40" spans="2:46" s="170" customFormat="1" ht="15" hidden="1" customHeight="1" collapsed="1">
      <c r="B40" s="548" t="s">
        <v>24</v>
      </c>
      <c r="C40" s="549"/>
      <c r="D40" s="549"/>
      <c r="E40" s="547">
        <f t="shared" si="12"/>
        <v>923</v>
      </c>
      <c r="F40" s="545"/>
      <c r="G40" s="544">
        <f>SUM(G41:H44)</f>
        <v>453</v>
      </c>
      <c r="H40" s="545"/>
      <c r="I40" s="544">
        <f>SUM(I41:J44)</f>
        <v>470</v>
      </c>
      <c r="J40" s="546"/>
      <c r="K40" s="545">
        <f t="shared" si="13"/>
        <v>133</v>
      </c>
      <c r="L40" s="545"/>
      <c r="M40" s="544">
        <f>SUM(M41:N44)</f>
        <v>67</v>
      </c>
      <c r="N40" s="545"/>
      <c r="O40" s="544">
        <f>SUM(O41:P44)</f>
        <v>66</v>
      </c>
      <c r="P40" s="545"/>
      <c r="Q40" s="547">
        <f t="shared" si="3"/>
        <v>145</v>
      </c>
      <c r="R40" s="545"/>
      <c r="S40" s="544">
        <f>SUM(S41:T44)</f>
        <v>78</v>
      </c>
      <c r="T40" s="545"/>
      <c r="U40" s="544">
        <f>SUM(U41:V44)</f>
        <v>67</v>
      </c>
      <c r="V40" s="546"/>
      <c r="W40" s="547">
        <f t="shared" si="4"/>
        <v>138</v>
      </c>
      <c r="X40" s="545"/>
      <c r="Y40" s="544">
        <f>SUM(Y41:Z44)</f>
        <v>66</v>
      </c>
      <c r="Z40" s="545"/>
      <c r="AA40" s="544">
        <f>SUM(AA41:AB44)</f>
        <v>72</v>
      </c>
      <c r="AB40" s="546"/>
      <c r="AC40" s="547">
        <f t="shared" si="5"/>
        <v>178</v>
      </c>
      <c r="AD40" s="545"/>
      <c r="AE40" s="544">
        <f>SUM(AE41:AF44)</f>
        <v>87</v>
      </c>
      <c r="AF40" s="545"/>
      <c r="AG40" s="544">
        <f>SUM(AG41:AH44)</f>
        <v>91</v>
      </c>
      <c r="AH40" s="546"/>
      <c r="AI40" s="547">
        <f t="shared" si="6"/>
        <v>158</v>
      </c>
      <c r="AJ40" s="545"/>
      <c r="AK40" s="544">
        <f>SUM(AK41:AL44)</f>
        <v>71</v>
      </c>
      <c r="AL40" s="545"/>
      <c r="AM40" s="544">
        <f>SUM(AM41:AN44)</f>
        <v>87</v>
      </c>
      <c r="AN40" s="546"/>
      <c r="AO40" s="547">
        <f t="shared" si="7"/>
        <v>171</v>
      </c>
      <c r="AP40" s="545"/>
      <c r="AQ40" s="544">
        <f>SUM(AQ41:AR44)</f>
        <v>84</v>
      </c>
      <c r="AR40" s="545"/>
      <c r="AS40" s="544">
        <f>SUM(AS41:AT44)</f>
        <v>87</v>
      </c>
      <c r="AT40" s="546"/>
    </row>
    <row r="41" spans="2:46" s="170" customFormat="1" ht="15" hidden="1" customHeight="1" outlineLevel="1">
      <c r="B41" s="548" t="s">
        <v>46</v>
      </c>
      <c r="C41" s="549"/>
      <c r="D41" s="549"/>
      <c r="E41" s="547">
        <f t="shared" si="12"/>
        <v>430</v>
      </c>
      <c r="F41" s="545"/>
      <c r="G41" s="544">
        <f>+M41+S41+Y41+AE41+AK41+AQ41</f>
        <v>215</v>
      </c>
      <c r="H41" s="545"/>
      <c r="I41" s="544">
        <f>+O41+U41+AA41+AG41+AM41+AS41</f>
        <v>215</v>
      </c>
      <c r="J41" s="546"/>
      <c r="K41" s="545">
        <f t="shared" si="13"/>
        <v>70</v>
      </c>
      <c r="L41" s="545"/>
      <c r="M41" s="544">
        <v>35</v>
      </c>
      <c r="N41" s="545"/>
      <c r="O41" s="544">
        <v>35</v>
      </c>
      <c r="P41" s="545"/>
      <c r="Q41" s="547">
        <f t="shared" si="3"/>
        <v>57</v>
      </c>
      <c r="R41" s="545"/>
      <c r="S41" s="544">
        <v>34</v>
      </c>
      <c r="T41" s="545"/>
      <c r="U41" s="544">
        <v>23</v>
      </c>
      <c r="V41" s="546"/>
      <c r="W41" s="547">
        <f t="shared" si="4"/>
        <v>65</v>
      </c>
      <c r="X41" s="545"/>
      <c r="Y41" s="544">
        <v>29</v>
      </c>
      <c r="Z41" s="545"/>
      <c r="AA41" s="544">
        <v>36</v>
      </c>
      <c r="AB41" s="546"/>
      <c r="AC41" s="547">
        <f t="shared" si="5"/>
        <v>93</v>
      </c>
      <c r="AD41" s="545"/>
      <c r="AE41" s="544">
        <v>48</v>
      </c>
      <c r="AF41" s="545"/>
      <c r="AG41" s="544">
        <v>45</v>
      </c>
      <c r="AH41" s="546"/>
      <c r="AI41" s="547">
        <f t="shared" si="6"/>
        <v>74</v>
      </c>
      <c r="AJ41" s="545"/>
      <c r="AK41" s="544">
        <v>33</v>
      </c>
      <c r="AL41" s="545"/>
      <c r="AM41" s="544">
        <v>41</v>
      </c>
      <c r="AN41" s="546"/>
      <c r="AO41" s="547">
        <f t="shared" si="7"/>
        <v>71</v>
      </c>
      <c r="AP41" s="545"/>
      <c r="AQ41" s="544">
        <v>36</v>
      </c>
      <c r="AR41" s="545"/>
      <c r="AS41" s="544">
        <v>35</v>
      </c>
      <c r="AT41" s="546"/>
    </row>
    <row r="42" spans="2:46" s="170" customFormat="1" ht="15" hidden="1" customHeight="1" outlineLevel="1">
      <c r="B42" s="548" t="s">
        <v>47</v>
      </c>
      <c r="C42" s="549"/>
      <c r="D42" s="549"/>
      <c r="E42" s="547">
        <f t="shared" si="12"/>
        <v>261</v>
      </c>
      <c r="F42" s="545"/>
      <c r="G42" s="544">
        <f>+M42+S42+Y42+AE42+AK42+AQ42</f>
        <v>122</v>
      </c>
      <c r="H42" s="545"/>
      <c r="I42" s="544">
        <f>+O42+U42+AA42+AG42+AM42+AS42</f>
        <v>139</v>
      </c>
      <c r="J42" s="546"/>
      <c r="K42" s="545">
        <f t="shared" si="13"/>
        <v>35</v>
      </c>
      <c r="L42" s="545"/>
      <c r="M42" s="544">
        <v>20</v>
      </c>
      <c r="N42" s="545"/>
      <c r="O42" s="544">
        <v>15</v>
      </c>
      <c r="P42" s="545"/>
      <c r="Q42" s="547">
        <f t="shared" si="3"/>
        <v>46</v>
      </c>
      <c r="R42" s="545"/>
      <c r="S42" s="544">
        <v>23</v>
      </c>
      <c r="T42" s="545"/>
      <c r="U42" s="544">
        <v>23</v>
      </c>
      <c r="V42" s="546"/>
      <c r="W42" s="547">
        <f t="shared" si="4"/>
        <v>41</v>
      </c>
      <c r="X42" s="545"/>
      <c r="Y42" s="544">
        <v>20</v>
      </c>
      <c r="Z42" s="545"/>
      <c r="AA42" s="544">
        <v>21</v>
      </c>
      <c r="AB42" s="546"/>
      <c r="AC42" s="547">
        <f t="shared" si="5"/>
        <v>43</v>
      </c>
      <c r="AD42" s="545"/>
      <c r="AE42" s="544">
        <v>18</v>
      </c>
      <c r="AF42" s="545"/>
      <c r="AG42" s="544">
        <v>25</v>
      </c>
      <c r="AH42" s="546"/>
      <c r="AI42" s="547">
        <f t="shared" si="6"/>
        <v>47</v>
      </c>
      <c r="AJ42" s="545"/>
      <c r="AK42" s="544">
        <v>20</v>
      </c>
      <c r="AL42" s="545"/>
      <c r="AM42" s="544">
        <v>27</v>
      </c>
      <c r="AN42" s="546"/>
      <c r="AO42" s="547">
        <f t="shared" si="7"/>
        <v>49</v>
      </c>
      <c r="AP42" s="545"/>
      <c r="AQ42" s="544">
        <v>21</v>
      </c>
      <c r="AR42" s="545"/>
      <c r="AS42" s="544">
        <v>28</v>
      </c>
      <c r="AT42" s="546"/>
    </row>
    <row r="43" spans="2:46" s="170" customFormat="1" ht="15" hidden="1" customHeight="1" outlineLevel="1">
      <c r="B43" s="548" t="s">
        <v>48</v>
      </c>
      <c r="C43" s="549"/>
      <c r="D43" s="549"/>
      <c r="E43" s="547">
        <f t="shared" si="12"/>
        <v>137</v>
      </c>
      <c r="F43" s="545"/>
      <c r="G43" s="544">
        <f>+M43+S43+Y43+AE43+AK43+AQ43</f>
        <v>71</v>
      </c>
      <c r="H43" s="545"/>
      <c r="I43" s="544">
        <f>+O43+U43+AA43+AG43+AM43+AS43</f>
        <v>66</v>
      </c>
      <c r="J43" s="546"/>
      <c r="K43" s="545">
        <f t="shared" si="13"/>
        <v>22</v>
      </c>
      <c r="L43" s="545"/>
      <c r="M43" s="544">
        <v>8</v>
      </c>
      <c r="N43" s="545"/>
      <c r="O43" s="544">
        <v>14</v>
      </c>
      <c r="P43" s="545"/>
      <c r="Q43" s="547">
        <f t="shared" si="3"/>
        <v>24</v>
      </c>
      <c r="R43" s="545"/>
      <c r="S43" s="544">
        <v>13</v>
      </c>
      <c r="T43" s="545"/>
      <c r="U43" s="544">
        <v>11</v>
      </c>
      <c r="V43" s="546"/>
      <c r="W43" s="547">
        <f t="shared" si="4"/>
        <v>21</v>
      </c>
      <c r="X43" s="545"/>
      <c r="Y43" s="544">
        <v>8</v>
      </c>
      <c r="Z43" s="545"/>
      <c r="AA43" s="544">
        <v>13</v>
      </c>
      <c r="AB43" s="546"/>
      <c r="AC43" s="547">
        <f t="shared" si="5"/>
        <v>25</v>
      </c>
      <c r="AD43" s="545"/>
      <c r="AE43" s="544">
        <v>12</v>
      </c>
      <c r="AF43" s="545"/>
      <c r="AG43" s="544">
        <v>13</v>
      </c>
      <c r="AH43" s="546"/>
      <c r="AI43" s="547">
        <f t="shared" si="6"/>
        <v>16</v>
      </c>
      <c r="AJ43" s="545"/>
      <c r="AK43" s="544">
        <v>11</v>
      </c>
      <c r="AL43" s="545"/>
      <c r="AM43" s="544">
        <v>5</v>
      </c>
      <c r="AN43" s="546"/>
      <c r="AO43" s="547">
        <f t="shared" si="7"/>
        <v>29</v>
      </c>
      <c r="AP43" s="545"/>
      <c r="AQ43" s="544">
        <v>19</v>
      </c>
      <c r="AR43" s="545"/>
      <c r="AS43" s="544">
        <v>10</v>
      </c>
      <c r="AT43" s="546"/>
    </row>
    <row r="44" spans="2:46" s="170" customFormat="1" ht="15" hidden="1" customHeight="1" outlineLevel="1">
      <c r="B44" s="548" t="s">
        <v>49</v>
      </c>
      <c r="C44" s="549"/>
      <c r="D44" s="549"/>
      <c r="E44" s="547">
        <f t="shared" si="12"/>
        <v>95</v>
      </c>
      <c r="F44" s="545"/>
      <c r="G44" s="544">
        <f>+M44+S44+Y44+AE44+AK44+AQ44</f>
        <v>45</v>
      </c>
      <c r="H44" s="545"/>
      <c r="I44" s="544">
        <f>+O44+U44+AA44+AG44+AM44+AS44</f>
        <v>50</v>
      </c>
      <c r="J44" s="546"/>
      <c r="K44" s="545">
        <f t="shared" si="13"/>
        <v>6</v>
      </c>
      <c r="L44" s="545"/>
      <c r="M44" s="544">
        <v>4</v>
      </c>
      <c r="N44" s="545"/>
      <c r="O44" s="544">
        <v>2</v>
      </c>
      <c r="P44" s="545"/>
      <c r="Q44" s="547">
        <f t="shared" si="3"/>
        <v>18</v>
      </c>
      <c r="R44" s="545"/>
      <c r="S44" s="544">
        <v>8</v>
      </c>
      <c r="T44" s="545"/>
      <c r="U44" s="544">
        <v>10</v>
      </c>
      <c r="V44" s="546"/>
      <c r="W44" s="547">
        <f t="shared" si="4"/>
        <v>11</v>
      </c>
      <c r="X44" s="545"/>
      <c r="Y44" s="544">
        <v>9</v>
      </c>
      <c r="Z44" s="545"/>
      <c r="AA44" s="544">
        <v>2</v>
      </c>
      <c r="AB44" s="546"/>
      <c r="AC44" s="547">
        <f t="shared" si="5"/>
        <v>17</v>
      </c>
      <c r="AD44" s="545"/>
      <c r="AE44" s="544">
        <v>9</v>
      </c>
      <c r="AF44" s="545"/>
      <c r="AG44" s="544">
        <v>8</v>
      </c>
      <c r="AH44" s="546"/>
      <c r="AI44" s="547">
        <f t="shared" si="6"/>
        <v>21</v>
      </c>
      <c r="AJ44" s="545"/>
      <c r="AK44" s="544">
        <v>7</v>
      </c>
      <c r="AL44" s="545"/>
      <c r="AM44" s="544">
        <v>14</v>
      </c>
      <c r="AN44" s="546"/>
      <c r="AO44" s="547">
        <f t="shared" si="7"/>
        <v>22</v>
      </c>
      <c r="AP44" s="545"/>
      <c r="AQ44" s="544">
        <v>8</v>
      </c>
      <c r="AR44" s="545"/>
      <c r="AS44" s="544">
        <v>14</v>
      </c>
      <c r="AT44" s="546"/>
    </row>
    <row r="45" spans="2:46" ht="18" hidden="1" customHeight="1" collapsed="1">
      <c r="B45" s="542" t="s">
        <v>86</v>
      </c>
      <c r="C45" s="543"/>
      <c r="D45" s="543"/>
      <c r="E45" s="538">
        <f>E46+E52+E60+E65</f>
        <v>5924</v>
      </c>
      <c r="F45" s="539"/>
      <c r="G45" s="540">
        <f>G46+G52+G60+G65</f>
        <v>3026</v>
      </c>
      <c r="H45" s="539"/>
      <c r="I45" s="540">
        <f>I46+I52+I60+I65</f>
        <v>2898</v>
      </c>
      <c r="J45" s="541"/>
      <c r="K45" s="539">
        <f>K46+K52+K60+K65</f>
        <v>937</v>
      </c>
      <c r="L45" s="539"/>
      <c r="M45" s="540">
        <f>M46+M52+M60+M65</f>
        <v>486</v>
      </c>
      <c r="N45" s="539"/>
      <c r="O45" s="540">
        <f>O46+O52+O60+O65</f>
        <v>451</v>
      </c>
      <c r="P45" s="539"/>
      <c r="Q45" s="538">
        <f>Q46+Q52+Q60+Q65</f>
        <v>880</v>
      </c>
      <c r="R45" s="539"/>
      <c r="S45" s="540">
        <f>S46+S52+S60+S65</f>
        <v>469</v>
      </c>
      <c r="T45" s="539"/>
      <c r="U45" s="540">
        <f>U46+U52+U60+U65</f>
        <v>411</v>
      </c>
      <c r="V45" s="541"/>
      <c r="W45" s="538">
        <f>W46+W52+W60+W65</f>
        <v>1060</v>
      </c>
      <c r="X45" s="539"/>
      <c r="Y45" s="540">
        <f>Y46+Y52+Y60+Y65</f>
        <v>538</v>
      </c>
      <c r="Z45" s="539"/>
      <c r="AA45" s="540">
        <f>AA46+AA52+AA60+AA65</f>
        <v>522</v>
      </c>
      <c r="AB45" s="541"/>
      <c r="AC45" s="538">
        <f>AC46+AC52+AC60+AC65</f>
        <v>964</v>
      </c>
      <c r="AD45" s="539"/>
      <c r="AE45" s="540">
        <f>AE46+AE52+AE60+AE65</f>
        <v>479</v>
      </c>
      <c r="AF45" s="539"/>
      <c r="AG45" s="540">
        <f>AG46+AG52+AG60+AG65</f>
        <v>485</v>
      </c>
      <c r="AH45" s="541"/>
      <c r="AI45" s="538">
        <f>AI46+AI52+AI60+AI65</f>
        <v>1028</v>
      </c>
      <c r="AJ45" s="539"/>
      <c r="AK45" s="540">
        <f>AK46+AK52+AK60+AK65</f>
        <v>528</v>
      </c>
      <c r="AL45" s="539"/>
      <c r="AM45" s="540">
        <f>AM46+AM52+AM60+AM65</f>
        <v>500</v>
      </c>
      <c r="AN45" s="541"/>
      <c r="AO45" s="538">
        <f>AO46+AO52+AO60+AO65</f>
        <v>1055</v>
      </c>
      <c r="AP45" s="539"/>
      <c r="AQ45" s="540">
        <f>AQ46+AQ52+AQ60+AQ65</f>
        <v>526</v>
      </c>
      <c r="AR45" s="539"/>
      <c r="AS45" s="540">
        <f>AS46+AS52+AS60+AS65</f>
        <v>529</v>
      </c>
      <c r="AT45" s="541"/>
    </row>
    <row r="46" spans="2:46" s="170" customFormat="1" ht="15" hidden="1" customHeight="1">
      <c r="B46" s="548" t="s">
        <v>19</v>
      </c>
      <c r="C46" s="549"/>
      <c r="D46" s="564"/>
      <c r="E46" s="547">
        <f t="shared" ref="E46:E69" si="14">SUM(G46:J46)</f>
        <v>1253</v>
      </c>
      <c r="F46" s="563"/>
      <c r="G46" s="544">
        <f>SUM(G47:H51)</f>
        <v>660</v>
      </c>
      <c r="H46" s="563"/>
      <c r="I46" s="544">
        <f>SUM(I47:J51)</f>
        <v>593</v>
      </c>
      <c r="J46" s="546"/>
      <c r="K46" s="547">
        <f t="shared" ref="K46:K69" si="15">SUM(M46:P46)</f>
        <v>176</v>
      </c>
      <c r="L46" s="563"/>
      <c r="M46" s="544">
        <f>SUM(M47:N51)</f>
        <v>100</v>
      </c>
      <c r="N46" s="563"/>
      <c r="O46" s="544">
        <f>SUM(O47:P51)</f>
        <v>76</v>
      </c>
      <c r="P46" s="546"/>
      <c r="Q46" s="547">
        <f t="shared" ref="Q46:Q69" si="16">SUM(S46:V46)</f>
        <v>189</v>
      </c>
      <c r="R46" s="563"/>
      <c r="S46" s="544">
        <f>SUM(S47:T51)</f>
        <v>88</v>
      </c>
      <c r="T46" s="563"/>
      <c r="U46" s="544">
        <f>SUM(U47:V51)</f>
        <v>101</v>
      </c>
      <c r="V46" s="546"/>
      <c r="W46" s="547">
        <f t="shared" ref="W46:W69" si="17">SUM(Y46:AB46)</f>
        <v>216</v>
      </c>
      <c r="X46" s="563"/>
      <c r="Y46" s="544">
        <f>SUM(Y47:Z51)</f>
        <v>119</v>
      </c>
      <c r="Z46" s="563"/>
      <c r="AA46" s="544">
        <f>SUM(AA47:AB51)</f>
        <v>97</v>
      </c>
      <c r="AB46" s="546"/>
      <c r="AC46" s="547">
        <f t="shared" ref="AC46:AC69" si="18">SUM(AE46:AH46)</f>
        <v>218</v>
      </c>
      <c r="AD46" s="563"/>
      <c r="AE46" s="544">
        <f>SUM(AE47:AF51)</f>
        <v>102</v>
      </c>
      <c r="AF46" s="563"/>
      <c r="AG46" s="544">
        <f>SUM(AG47:AH51)</f>
        <v>116</v>
      </c>
      <c r="AH46" s="546"/>
      <c r="AI46" s="547">
        <f t="shared" ref="AI46:AI69" si="19">SUM(AK46:AN46)</f>
        <v>230</v>
      </c>
      <c r="AJ46" s="563"/>
      <c r="AK46" s="544">
        <f>SUM(AK47:AL51)</f>
        <v>132</v>
      </c>
      <c r="AL46" s="563"/>
      <c r="AM46" s="544">
        <f>SUM(AM47:AN51)</f>
        <v>98</v>
      </c>
      <c r="AN46" s="546"/>
      <c r="AO46" s="547">
        <f t="shared" ref="AO46:AO69" si="20">SUM(AQ46:AT46)</f>
        <v>224</v>
      </c>
      <c r="AP46" s="563"/>
      <c r="AQ46" s="544">
        <f>SUM(AQ47:AR51)</f>
        <v>119</v>
      </c>
      <c r="AR46" s="563"/>
      <c r="AS46" s="544">
        <f>SUM(AS47:AT51)</f>
        <v>105</v>
      </c>
      <c r="AT46" s="546"/>
    </row>
    <row r="47" spans="2:46" s="170" customFormat="1" ht="15" hidden="1" customHeight="1" outlineLevel="1">
      <c r="B47" s="548" t="s">
        <v>30</v>
      </c>
      <c r="C47" s="549"/>
      <c r="D47" s="549"/>
      <c r="E47" s="547">
        <f t="shared" si="14"/>
        <v>262</v>
      </c>
      <c r="F47" s="545"/>
      <c r="G47" s="544">
        <f>+M47+S47+Y47+AE47+AK47+AQ47</f>
        <v>157</v>
      </c>
      <c r="H47" s="545"/>
      <c r="I47" s="544">
        <f>+O47+U47+AA47+AG47+AM47+AS47</f>
        <v>105</v>
      </c>
      <c r="J47" s="546"/>
      <c r="K47" s="545">
        <f t="shared" si="15"/>
        <v>30</v>
      </c>
      <c r="L47" s="545"/>
      <c r="M47" s="544">
        <v>17</v>
      </c>
      <c r="N47" s="545"/>
      <c r="O47" s="544">
        <v>13</v>
      </c>
      <c r="P47" s="545"/>
      <c r="Q47" s="547">
        <f t="shared" si="16"/>
        <v>43</v>
      </c>
      <c r="R47" s="545"/>
      <c r="S47" s="544">
        <v>24</v>
      </c>
      <c r="T47" s="545"/>
      <c r="U47" s="544">
        <v>19</v>
      </c>
      <c r="V47" s="546"/>
      <c r="W47" s="547">
        <f t="shared" si="17"/>
        <v>38</v>
      </c>
      <c r="X47" s="545"/>
      <c r="Y47" s="544">
        <v>26</v>
      </c>
      <c r="Z47" s="545"/>
      <c r="AA47" s="544">
        <v>12</v>
      </c>
      <c r="AB47" s="546"/>
      <c r="AC47" s="547">
        <f t="shared" si="18"/>
        <v>55</v>
      </c>
      <c r="AD47" s="545"/>
      <c r="AE47" s="544">
        <v>32</v>
      </c>
      <c r="AF47" s="545"/>
      <c r="AG47" s="544">
        <v>23</v>
      </c>
      <c r="AH47" s="546"/>
      <c r="AI47" s="547">
        <f t="shared" si="19"/>
        <v>50</v>
      </c>
      <c r="AJ47" s="545"/>
      <c r="AK47" s="544">
        <v>30</v>
      </c>
      <c r="AL47" s="545"/>
      <c r="AM47" s="544">
        <v>20</v>
      </c>
      <c r="AN47" s="546"/>
      <c r="AO47" s="547">
        <f t="shared" si="20"/>
        <v>46</v>
      </c>
      <c r="AP47" s="545"/>
      <c r="AQ47" s="544">
        <v>28</v>
      </c>
      <c r="AR47" s="545"/>
      <c r="AS47" s="544">
        <v>18</v>
      </c>
      <c r="AT47" s="546"/>
    </row>
    <row r="48" spans="2:46" s="170" customFormat="1" ht="15" hidden="1" customHeight="1" outlineLevel="1">
      <c r="B48" s="548" t="s">
        <v>31</v>
      </c>
      <c r="C48" s="549"/>
      <c r="D48" s="549"/>
      <c r="E48" s="547">
        <f t="shared" si="14"/>
        <v>225</v>
      </c>
      <c r="F48" s="545"/>
      <c r="G48" s="544">
        <f>+M48+S48+Y48+AE48+AK48+AQ48</f>
        <v>122</v>
      </c>
      <c r="H48" s="545"/>
      <c r="I48" s="544">
        <f>+O48+U48+AA48+AG48+AM48+AS48</f>
        <v>103</v>
      </c>
      <c r="J48" s="546"/>
      <c r="K48" s="545">
        <f t="shared" si="15"/>
        <v>44</v>
      </c>
      <c r="L48" s="545"/>
      <c r="M48" s="544">
        <v>25</v>
      </c>
      <c r="N48" s="545"/>
      <c r="O48" s="544">
        <v>19</v>
      </c>
      <c r="P48" s="545"/>
      <c r="Q48" s="547">
        <f t="shared" si="16"/>
        <v>28</v>
      </c>
      <c r="R48" s="545"/>
      <c r="S48" s="544">
        <v>14</v>
      </c>
      <c r="T48" s="545"/>
      <c r="U48" s="544">
        <v>14</v>
      </c>
      <c r="V48" s="546"/>
      <c r="W48" s="547">
        <f t="shared" si="17"/>
        <v>45</v>
      </c>
      <c r="X48" s="545"/>
      <c r="Y48" s="544">
        <v>28</v>
      </c>
      <c r="Z48" s="545"/>
      <c r="AA48" s="544">
        <v>17</v>
      </c>
      <c r="AB48" s="546"/>
      <c r="AC48" s="547">
        <f t="shared" si="18"/>
        <v>41</v>
      </c>
      <c r="AD48" s="545"/>
      <c r="AE48" s="544">
        <v>18</v>
      </c>
      <c r="AF48" s="545"/>
      <c r="AG48" s="544">
        <v>23</v>
      </c>
      <c r="AH48" s="546"/>
      <c r="AI48" s="547">
        <f t="shared" si="19"/>
        <v>45</v>
      </c>
      <c r="AJ48" s="545"/>
      <c r="AK48" s="544">
        <v>23</v>
      </c>
      <c r="AL48" s="545"/>
      <c r="AM48" s="544">
        <v>22</v>
      </c>
      <c r="AN48" s="546"/>
      <c r="AO48" s="547">
        <f t="shared" si="20"/>
        <v>22</v>
      </c>
      <c r="AP48" s="545"/>
      <c r="AQ48" s="544">
        <v>14</v>
      </c>
      <c r="AR48" s="545"/>
      <c r="AS48" s="544">
        <v>8</v>
      </c>
      <c r="AT48" s="546"/>
    </row>
    <row r="49" spans="2:46" s="170" customFormat="1" ht="15" hidden="1" customHeight="1" outlineLevel="1">
      <c r="B49" s="548" t="s">
        <v>32</v>
      </c>
      <c r="C49" s="549"/>
      <c r="D49" s="549"/>
      <c r="E49" s="547">
        <f t="shared" si="14"/>
        <v>248</v>
      </c>
      <c r="F49" s="545"/>
      <c r="G49" s="544">
        <f>+M49+S49+Y49+AE49+AK49+AQ49</f>
        <v>121</v>
      </c>
      <c r="H49" s="545"/>
      <c r="I49" s="544">
        <f>+O49+U49+AA49+AG49+AM49+AS49</f>
        <v>127</v>
      </c>
      <c r="J49" s="546"/>
      <c r="K49" s="545">
        <f t="shared" si="15"/>
        <v>30</v>
      </c>
      <c r="L49" s="545"/>
      <c r="M49" s="544">
        <v>18</v>
      </c>
      <c r="N49" s="545"/>
      <c r="O49" s="544">
        <v>12</v>
      </c>
      <c r="P49" s="545"/>
      <c r="Q49" s="547">
        <f t="shared" si="16"/>
        <v>36</v>
      </c>
      <c r="R49" s="545"/>
      <c r="S49" s="544">
        <v>15</v>
      </c>
      <c r="T49" s="545"/>
      <c r="U49" s="544">
        <v>21</v>
      </c>
      <c r="V49" s="546"/>
      <c r="W49" s="547">
        <f t="shared" si="17"/>
        <v>49</v>
      </c>
      <c r="X49" s="545"/>
      <c r="Y49" s="544">
        <v>26</v>
      </c>
      <c r="Z49" s="545"/>
      <c r="AA49" s="544">
        <v>23</v>
      </c>
      <c r="AB49" s="546"/>
      <c r="AC49" s="547">
        <f t="shared" si="18"/>
        <v>34</v>
      </c>
      <c r="AD49" s="545"/>
      <c r="AE49" s="544">
        <v>15</v>
      </c>
      <c r="AF49" s="545"/>
      <c r="AG49" s="544">
        <v>19</v>
      </c>
      <c r="AH49" s="546"/>
      <c r="AI49" s="547">
        <f t="shared" si="19"/>
        <v>43</v>
      </c>
      <c r="AJ49" s="545"/>
      <c r="AK49" s="544">
        <v>24</v>
      </c>
      <c r="AL49" s="545"/>
      <c r="AM49" s="544">
        <v>19</v>
      </c>
      <c r="AN49" s="546"/>
      <c r="AO49" s="547">
        <f t="shared" si="20"/>
        <v>56</v>
      </c>
      <c r="AP49" s="545"/>
      <c r="AQ49" s="544">
        <v>23</v>
      </c>
      <c r="AR49" s="545"/>
      <c r="AS49" s="544">
        <v>33</v>
      </c>
      <c r="AT49" s="546"/>
    </row>
    <row r="50" spans="2:46" s="170" customFormat="1" ht="15" hidden="1" customHeight="1" outlineLevel="1">
      <c r="B50" s="548" t="s">
        <v>33</v>
      </c>
      <c r="C50" s="549"/>
      <c r="D50" s="549"/>
      <c r="E50" s="547">
        <f t="shared" si="14"/>
        <v>303</v>
      </c>
      <c r="F50" s="545"/>
      <c r="G50" s="544">
        <f>+M50+S50+Y50+AE50+AK50+AQ50</f>
        <v>150</v>
      </c>
      <c r="H50" s="545"/>
      <c r="I50" s="544">
        <f>+O50+U50+AA50+AG50+AM50+AS50</f>
        <v>153</v>
      </c>
      <c r="J50" s="546"/>
      <c r="K50" s="545">
        <f t="shared" si="15"/>
        <v>44</v>
      </c>
      <c r="L50" s="545"/>
      <c r="M50" s="544">
        <v>26</v>
      </c>
      <c r="N50" s="545"/>
      <c r="O50" s="544">
        <v>18</v>
      </c>
      <c r="P50" s="545"/>
      <c r="Q50" s="547">
        <f t="shared" si="16"/>
        <v>45</v>
      </c>
      <c r="R50" s="545"/>
      <c r="S50" s="544">
        <v>19</v>
      </c>
      <c r="T50" s="545"/>
      <c r="U50" s="544">
        <v>26</v>
      </c>
      <c r="V50" s="546"/>
      <c r="W50" s="547">
        <f t="shared" si="17"/>
        <v>53</v>
      </c>
      <c r="X50" s="545"/>
      <c r="Y50" s="544">
        <v>24</v>
      </c>
      <c r="Z50" s="545"/>
      <c r="AA50" s="544">
        <v>29</v>
      </c>
      <c r="AB50" s="546"/>
      <c r="AC50" s="547">
        <f t="shared" si="18"/>
        <v>46</v>
      </c>
      <c r="AD50" s="545"/>
      <c r="AE50" s="544">
        <v>18</v>
      </c>
      <c r="AF50" s="545"/>
      <c r="AG50" s="544">
        <v>28</v>
      </c>
      <c r="AH50" s="546"/>
      <c r="AI50" s="547">
        <f t="shared" si="19"/>
        <v>53</v>
      </c>
      <c r="AJ50" s="545"/>
      <c r="AK50" s="544">
        <v>31</v>
      </c>
      <c r="AL50" s="545"/>
      <c r="AM50" s="544">
        <v>22</v>
      </c>
      <c r="AN50" s="546"/>
      <c r="AO50" s="547">
        <f t="shared" si="20"/>
        <v>62</v>
      </c>
      <c r="AP50" s="545"/>
      <c r="AQ50" s="544">
        <v>32</v>
      </c>
      <c r="AR50" s="545"/>
      <c r="AS50" s="544">
        <v>30</v>
      </c>
      <c r="AT50" s="546"/>
    </row>
    <row r="51" spans="2:46" s="170" customFormat="1" ht="15" hidden="1" customHeight="1" outlineLevel="1">
      <c r="B51" s="548" t="s">
        <v>34</v>
      </c>
      <c r="C51" s="549"/>
      <c r="D51" s="549"/>
      <c r="E51" s="547">
        <f t="shared" si="14"/>
        <v>215</v>
      </c>
      <c r="F51" s="545"/>
      <c r="G51" s="544">
        <f>+M51+S51+Y51+AE51+AK51+AQ51</f>
        <v>110</v>
      </c>
      <c r="H51" s="545"/>
      <c r="I51" s="544">
        <f>+O51+U51+AA51+AG51+AM51+AS51</f>
        <v>105</v>
      </c>
      <c r="J51" s="546"/>
      <c r="K51" s="545">
        <f t="shared" si="15"/>
        <v>28</v>
      </c>
      <c r="L51" s="545"/>
      <c r="M51" s="544">
        <v>14</v>
      </c>
      <c r="N51" s="545"/>
      <c r="O51" s="544">
        <v>14</v>
      </c>
      <c r="P51" s="545"/>
      <c r="Q51" s="547">
        <f t="shared" si="16"/>
        <v>37</v>
      </c>
      <c r="R51" s="545"/>
      <c r="S51" s="544">
        <v>16</v>
      </c>
      <c r="T51" s="545"/>
      <c r="U51" s="544">
        <v>21</v>
      </c>
      <c r="V51" s="546"/>
      <c r="W51" s="547">
        <f t="shared" si="17"/>
        <v>31</v>
      </c>
      <c r="X51" s="545"/>
      <c r="Y51" s="544">
        <v>15</v>
      </c>
      <c r="Z51" s="545"/>
      <c r="AA51" s="544">
        <v>16</v>
      </c>
      <c r="AB51" s="546"/>
      <c r="AC51" s="547">
        <f t="shared" si="18"/>
        <v>42</v>
      </c>
      <c r="AD51" s="545"/>
      <c r="AE51" s="544">
        <v>19</v>
      </c>
      <c r="AF51" s="545"/>
      <c r="AG51" s="544">
        <v>23</v>
      </c>
      <c r="AH51" s="546"/>
      <c r="AI51" s="547">
        <f t="shared" si="19"/>
        <v>39</v>
      </c>
      <c r="AJ51" s="545"/>
      <c r="AK51" s="544">
        <v>24</v>
      </c>
      <c r="AL51" s="545"/>
      <c r="AM51" s="544">
        <v>15</v>
      </c>
      <c r="AN51" s="546"/>
      <c r="AO51" s="547">
        <f>SUM(AQ51:AT51)</f>
        <v>38</v>
      </c>
      <c r="AP51" s="545"/>
      <c r="AQ51" s="544">
        <v>22</v>
      </c>
      <c r="AR51" s="545"/>
      <c r="AS51" s="544">
        <v>16</v>
      </c>
      <c r="AT51" s="546"/>
    </row>
    <row r="52" spans="2:46" s="170" customFormat="1" ht="15" hidden="1" customHeight="1" collapsed="1">
      <c r="B52" s="548" t="s">
        <v>21</v>
      </c>
      <c r="C52" s="549"/>
      <c r="D52" s="549"/>
      <c r="E52" s="547">
        <f t="shared" si="14"/>
        <v>2164</v>
      </c>
      <c r="F52" s="545"/>
      <c r="G52" s="544">
        <f>SUM(G53:H59)</f>
        <v>1099</v>
      </c>
      <c r="H52" s="545"/>
      <c r="I52" s="544">
        <f>SUM(I53:J59)</f>
        <v>1065</v>
      </c>
      <c r="J52" s="546"/>
      <c r="K52" s="545">
        <f t="shared" si="15"/>
        <v>360</v>
      </c>
      <c r="L52" s="545"/>
      <c r="M52" s="544">
        <f>SUM(M53:N59)</f>
        <v>188</v>
      </c>
      <c r="N52" s="545"/>
      <c r="O52" s="544">
        <f>SUM(O53:P59)</f>
        <v>172</v>
      </c>
      <c r="P52" s="545"/>
      <c r="Q52" s="547">
        <f t="shared" si="16"/>
        <v>321</v>
      </c>
      <c r="R52" s="545"/>
      <c r="S52" s="544">
        <f>SUM(S53:T59)</f>
        <v>179</v>
      </c>
      <c r="T52" s="545"/>
      <c r="U52" s="544">
        <f>SUM(U53:V59)</f>
        <v>142</v>
      </c>
      <c r="V52" s="546"/>
      <c r="W52" s="547">
        <f t="shared" si="17"/>
        <v>392</v>
      </c>
      <c r="X52" s="545"/>
      <c r="Y52" s="544">
        <f>SUM(Y53:Z59)</f>
        <v>185</v>
      </c>
      <c r="Z52" s="545"/>
      <c r="AA52" s="544">
        <f>SUM(AA53:AB59)</f>
        <v>207</v>
      </c>
      <c r="AB52" s="546"/>
      <c r="AC52" s="547">
        <f t="shared" si="18"/>
        <v>336</v>
      </c>
      <c r="AD52" s="545"/>
      <c r="AE52" s="544">
        <f>SUM(AE53:AF59)</f>
        <v>165</v>
      </c>
      <c r="AF52" s="545"/>
      <c r="AG52" s="544">
        <f>SUM(AG53:AH59)</f>
        <v>171</v>
      </c>
      <c r="AH52" s="546"/>
      <c r="AI52" s="547">
        <f t="shared" si="19"/>
        <v>354</v>
      </c>
      <c r="AJ52" s="545"/>
      <c r="AK52" s="544">
        <f>SUM(AK53:AL59)</f>
        <v>179</v>
      </c>
      <c r="AL52" s="545"/>
      <c r="AM52" s="544">
        <f>SUM(AM53:AN59)</f>
        <v>175</v>
      </c>
      <c r="AN52" s="546"/>
      <c r="AO52" s="547">
        <f t="shared" si="20"/>
        <v>401</v>
      </c>
      <c r="AP52" s="545"/>
      <c r="AQ52" s="544">
        <f>SUM(AQ53:AR59)</f>
        <v>203</v>
      </c>
      <c r="AR52" s="545"/>
      <c r="AS52" s="544">
        <f>SUM(AS53:AT59)</f>
        <v>198</v>
      </c>
      <c r="AT52" s="546"/>
    </row>
    <row r="53" spans="2:46" s="170" customFormat="1" ht="15" hidden="1" customHeight="1" outlineLevel="1">
      <c r="B53" s="548" t="s">
        <v>35</v>
      </c>
      <c r="C53" s="549"/>
      <c r="D53" s="549"/>
      <c r="E53" s="547">
        <f t="shared" si="14"/>
        <v>412</v>
      </c>
      <c r="F53" s="545"/>
      <c r="G53" s="544">
        <f>+M53+S53+Y53+AE53+AK53+AQ53</f>
        <v>222</v>
      </c>
      <c r="H53" s="545"/>
      <c r="I53" s="544">
        <f>+O53+U53+AA53+AG53+AM53+AS53</f>
        <v>190</v>
      </c>
      <c r="J53" s="546"/>
      <c r="K53" s="545">
        <f t="shared" si="15"/>
        <v>62</v>
      </c>
      <c r="L53" s="545"/>
      <c r="M53" s="544">
        <v>35</v>
      </c>
      <c r="N53" s="545"/>
      <c r="O53" s="544">
        <v>27</v>
      </c>
      <c r="P53" s="545"/>
      <c r="Q53" s="547">
        <f t="shared" si="16"/>
        <v>61</v>
      </c>
      <c r="R53" s="545"/>
      <c r="S53" s="544">
        <v>27</v>
      </c>
      <c r="T53" s="545"/>
      <c r="U53" s="544">
        <v>34</v>
      </c>
      <c r="V53" s="546"/>
      <c r="W53" s="547">
        <f t="shared" si="17"/>
        <v>74</v>
      </c>
      <c r="X53" s="545"/>
      <c r="Y53" s="544">
        <v>45</v>
      </c>
      <c r="Z53" s="545"/>
      <c r="AA53" s="544">
        <v>29</v>
      </c>
      <c r="AB53" s="546"/>
      <c r="AC53" s="547">
        <f t="shared" si="18"/>
        <v>62</v>
      </c>
      <c r="AD53" s="545"/>
      <c r="AE53" s="544">
        <v>33</v>
      </c>
      <c r="AF53" s="545"/>
      <c r="AG53" s="544">
        <v>29</v>
      </c>
      <c r="AH53" s="546"/>
      <c r="AI53" s="547">
        <f t="shared" si="19"/>
        <v>73</v>
      </c>
      <c r="AJ53" s="545"/>
      <c r="AK53" s="544">
        <v>38</v>
      </c>
      <c r="AL53" s="545"/>
      <c r="AM53" s="544">
        <v>35</v>
      </c>
      <c r="AN53" s="546"/>
      <c r="AO53" s="547">
        <f t="shared" si="20"/>
        <v>80</v>
      </c>
      <c r="AP53" s="545"/>
      <c r="AQ53" s="544">
        <v>44</v>
      </c>
      <c r="AR53" s="545"/>
      <c r="AS53" s="544">
        <v>36</v>
      </c>
      <c r="AT53" s="546"/>
    </row>
    <row r="54" spans="2:46" s="170" customFormat="1" ht="15" hidden="1" customHeight="1" outlineLevel="1">
      <c r="B54" s="548" t="s">
        <v>36</v>
      </c>
      <c r="C54" s="549"/>
      <c r="D54" s="549"/>
      <c r="E54" s="547">
        <f t="shared" si="14"/>
        <v>395</v>
      </c>
      <c r="F54" s="545"/>
      <c r="G54" s="544">
        <f t="shared" ref="G54:G59" si="21">+M54+S54+Y54+AE54+AK54+AQ54</f>
        <v>204</v>
      </c>
      <c r="H54" s="545"/>
      <c r="I54" s="544">
        <f t="shared" ref="I54:I59" si="22">+O54+U54+AA54+AG54+AM54+AS54</f>
        <v>191</v>
      </c>
      <c r="J54" s="546"/>
      <c r="K54" s="545">
        <f t="shared" si="15"/>
        <v>68</v>
      </c>
      <c r="L54" s="545"/>
      <c r="M54" s="544">
        <v>33</v>
      </c>
      <c r="N54" s="545"/>
      <c r="O54" s="544">
        <v>35</v>
      </c>
      <c r="P54" s="545"/>
      <c r="Q54" s="547">
        <f t="shared" si="16"/>
        <v>55</v>
      </c>
      <c r="R54" s="545"/>
      <c r="S54" s="544">
        <v>33</v>
      </c>
      <c r="T54" s="545"/>
      <c r="U54" s="544">
        <v>22</v>
      </c>
      <c r="V54" s="546"/>
      <c r="W54" s="547">
        <f t="shared" si="17"/>
        <v>60</v>
      </c>
      <c r="X54" s="545"/>
      <c r="Y54" s="544">
        <v>26</v>
      </c>
      <c r="Z54" s="545"/>
      <c r="AA54" s="544">
        <v>34</v>
      </c>
      <c r="AB54" s="546"/>
      <c r="AC54" s="547">
        <f t="shared" si="18"/>
        <v>64</v>
      </c>
      <c r="AD54" s="545"/>
      <c r="AE54" s="544">
        <v>32</v>
      </c>
      <c r="AF54" s="545"/>
      <c r="AG54" s="544">
        <v>32</v>
      </c>
      <c r="AH54" s="546"/>
      <c r="AI54" s="547">
        <f t="shared" si="19"/>
        <v>73</v>
      </c>
      <c r="AJ54" s="545"/>
      <c r="AK54" s="544">
        <v>41</v>
      </c>
      <c r="AL54" s="545"/>
      <c r="AM54" s="544">
        <v>32</v>
      </c>
      <c r="AN54" s="546"/>
      <c r="AO54" s="547">
        <f t="shared" si="20"/>
        <v>75</v>
      </c>
      <c r="AP54" s="545"/>
      <c r="AQ54" s="544">
        <v>39</v>
      </c>
      <c r="AR54" s="545"/>
      <c r="AS54" s="544">
        <v>36</v>
      </c>
      <c r="AT54" s="546"/>
    </row>
    <row r="55" spans="2:46" s="170" customFormat="1" ht="15" hidden="1" customHeight="1" outlineLevel="1">
      <c r="B55" s="548" t="s">
        <v>37</v>
      </c>
      <c r="C55" s="549"/>
      <c r="D55" s="549"/>
      <c r="E55" s="547">
        <f t="shared" si="14"/>
        <v>532</v>
      </c>
      <c r="F55" s="545"/>
      <c r="G55" s="544">
        <f t="shared" si="21"/>
        <v>251</v>
      </c>
      <c r="H55" s="545"/>
      <c r="I55" s="544">
        <f t="shared" si="22"/>
        <v>281</v>
      </c>
      <c r="J55" s="546"/>
      <c r="K55" s="545">
        <f t="shared" si="15"/>
        <v>81</v>
      </c>
      <c r="L55" s="545"/>
      <c r="M55" s="544">
        <v>40</v>
      </c>
      <c r="N55" s="545"/>
      <c r="O55" s="544">
        <v>41</v>
      </c>
      <c r="P55" s="545"/>
      <c r="Q55" s="547">
        <f t="shared" si="16"/>
        <v>96</v>
      </c>
      <c r="R55" s="545"/>
      <c r="S55" s="544">
        <v>54</v>
      </c>
      <c r="T55" s="545"/>
      <c r="U55" s="544">
        <v>42</v>
      </c>
      <c r="V55" s="546"/>
      <c r="W55" s="547">
        <f t="shared" si="17"/>
        <v>108</v>
      </c>
      <c r="X55" s="545"/>
      <c r="Y55" s="544">
        <v>45</v>
      </c>
      <c r="Z55" s="545"/>
      <c r="AA55" s="544">
        <v>63</v>
      </c>
      <c r="AB55" s="546"/>
      <c r="AC55" s="547">
        <f t="shared" si="18"/>
        <v>79</v>
      </c>
      <c r="AD55" s="545"/>
      <c r="AE55" s="544">
        <v>35</v>
      </c>
      <c r="AF55" s="545"/>
      <c r="AG55" s="544">
        <v>44</v>
      </c>
      <c r="AH55" s="546"/>
      <c r="AI55" s="547">
        <f t="shared" si="19"/>
        <v>76</v>
      </c>
      <c r="AJ55" s="545"/>
      <c r="AK55" s="544">
        <v>39</v>
      </c>
      <c r="AL55" s="545"/>
      <c r="AM55" s="544">
        <v>37</v>
      </c>
      <c r="AN55" s="546"/>
      <c r="AO55" s="547">
        <f t="shared" si="20"/>
        <v>92</v>
      </c>
      <c r="AP55" s="545"/>
      <c r="AQ55" s="544">
        <v>38</v>
      </c>
      <c r="AR55" s="545"/>
      <c r="AS55" s="544">
        <v>54</v>
      </c>
      <c r="AT55" s="546"/>
    </row>
    <row r="56" spans="2:46" s="170" customFormat="1" ht="15" hidden="1" customHeight="1" outlineLevel="1">
      <c r="B56" s="548" t="s">
        <v>38</v>
      </c>
      <c r="C56" s="549"/>
      <c r="D56" s="549"/>
      <c r="E56" s="547">
        <f t="shared" si="14"/>
        <v>144</v>
      </c>
      <c r="F56" s="545"/>
      <c r="G56" s="544">
        <f t="shared" si="21"/>
        <v>67</v>
      </c>
      <c r="H56" s="545"/>
      <c r="I56" s="544">
        <f t="shared" si="22"/>
        <v>77</v>
      </c>
      <c r="J56" s="546"/>
      <c r="K56" s="545">
        <f t="shared" si="15"/>
        <v>23</v>
      </c>
      <c r="L56" s="545"/>
      <c r="M56" s="544">
        <v>11</v>
      </c>
      <c r="N56" s="545"/>
      <c r="O56" s="544">
        <v>12</v>
      </c>
      <c r="P56" s="545"/>
      <c r="Q56" s="547">
        <f t="shared" si="16"/>
        <v>24</v>
      </c>
      <c r="R56" s="545"/>
      <c r="S56" s="544">
        <v>16</v>
      </c>
      <c r="T56" s="545"/>
      <c r="U56" s="544">
        <v>8</v>
      </c>
      <c r="V56" s="546"/>
      <c r="W56" s="547">
        <f t="shared" si="17"/>
        <v>29</v>
      </c>
      <c r="X56" s="545"/>
      <c r="Y56" s="544">
        <v>15</v>
      </c>
      <c r="Z56" s="545"/>
      <c r="AA56" s="544">
        <v>14</v>
      </c>
      <c r="AB56" s="546"/>
      <c r="AC56" s="547">
        <f t="shared" si="18"/>
        <v>22</v>
      </c>
      <c r="AD56" s="545"/>
      <c r="AE56" s="544">
        <v>7</v>
      </c>
      <c r="AF56" s="545"/>
      <c r="AG56" s="544">
        <v>15</v>
      </c>
      <c r="AH56" s="546"/>
      <c r="AI56" s="547">
        <f t="shared" si="19"/>
        <v>24</v>
      </c>
      <c r="AJ56" s="545"/>
      <c r="AK56" s="544">
        <v>8</v>
      </c>
      <c r="AL56" s="545"/>
      <c r="AM56" s="544">
        <v>16</v>
      </c>
      <c r="AN56" s="546"/>
      <c r="AO56" s="547">
        <f t="shared" si="20"/>
        <v>22</v>
      </c>
      <c r="AP56" s="545"/>
      <c r="AQ56" s="544">
        <v>10</v>
      </c>
      <c r="AR56" s="545"/>
      <c r="AS56" s="544">
        <v>12</v>
      </c>
      <c r="AT56" s="546"/>
    </row>
    <row r="57" spans="2:46" s="170" customFormat="1" ht="15" hidden="1" customHeight="1" outlineLevel="1">
      <c r="B57" s="548" t="s">
        <v>39</v>
      </c>
      <c r="C57" s="549"/>
      <c r="D57" s="549"/>
      <c r="E57" s="547">
        <f t="shared" si="14"/>
        <v>509</v>
      </c>
      <c r="F57" s="545"/>
      <c r="G57" s="544">
        <f t="shared" si="21"/>
        <v>261</v>
      </c>
      <c r="H57" s="545"/>
      <c r="I57" s="544">
        <f t="shared" si="22"/>
        <v>248</v>
      </c>
      <c r="J57" s="546"/>
      <c r="K57" s="545">
        <f t="shared" si="15"/>
        <v>98</v>
      </c>
      <c r="L57" s="545"/>
      <c r="M57" s="544">
        <v>56</v>
      </c>
      <c r="N57" s="545"/>
      <c r="O57" s="544">
        <v>42</v>
      </c>
      <c r="P57" s="545"/>
      <c r="Q57" s="547">
        <f t="shared" si="16"/>
        <v>69</v>
      </c>
      <c r="R57" s="545"/>
      <c r="S57" s="544">
        <v>41</v>
      </c>
      <c r="T57" s="545"/>
      <c r="U57" s="544">
        <v>28</v>
      </c>
      <c r="V57" s="546"/>
      <c r="W57" s="547">
        <f t="shared" si="17"/>
        <v>95</v>
      </c>
      <c r="X57" s="545"/>
      <c r="Y57" s="544">
        <v>38</v>
      </c>
      <c r="Z57" s="545"/>
      <c r="AA57" s="544">
        <v>57</v>
      </c>
      <c r="AB57" s="546"/>
      <c r="AC57" s="547">
        <f t="shared" si="18"/>
        <v>77</v>
      </c>
      <c r="AD57" s="545"/>
      <c r="AE57" s="544">
        <v>36</v>
      </c>
      <c r="AF57" s="545"/>
      <c r="AG57" s="544">
        <v>41</v>
      </c>
      <c r="AH57" s="546"/>
      <c r="AI57" s="547">
        <f t="shared" si="19"/>
        <v>80</v>
      </c>
      <c r="AJ57" s="545"/>
      <c r="AK57" s="544">
        <v>40</v>
      </c>
      <c r="AL57" s="545"/>
      <c r="AM57" s="544">
        <v>40</v>
      </c>
      <c r="AN57" s="546"/>
      <c r="AO57" s="547">
        <f t="shared" si="20"/>
        <v>90</v>
      </c>
      <c r="AP57" s="545"/>
      <c r="AQ57" s="544">
        <v>50</v>
      </c>
      <c r="AR57" s="545"/>
      <c r="AS57" s="544">
        <v>40</v>
      </c>
      <c r="AT57" s="546"/>
    </row>
    <row r="58" spans="2:46" s="170" customFormat="1" ht="15" hidden="1" customHeight="1" outlineLevel="1">
      <c r="B58" s="548" t="s">
        <v>40</v>
      </c>
      <c r="C58" s="549"/>
      <c r="D58" s="549"/>
      <c r="E58" s="547">
        <f t="shared" si="14"/>
        <v>172</v>
      </c>
      <c r="F58" s="545"/>
      <c r="G58" s="544">
        <f t="shared" si="21"/>
        <v>94</v>
      </c>
      <c r="H58" s="545"/>
      <c r="I58" s="544">
        <f t="shared" si="22"/>
        <v>78</v>
      </c>
      <c r="J58" s="546"/>
      <c r="K58" s="545">
        <f t="shared" si="15"/>
        <v>28</v>
      </c>
      <c r="L58" s="545"/>
      <c r="M58" s="544">
        <v>13</v>
      </c>
      <c r="N58" s="545"/>
      <c r="O58" s="544">
        <v>15</v>
      </c>
      <c r="P58" s="545"/>
      <c r="Q58" s="547">
        <f t="shared" si="16"/>
        <v>16</v>
      </c>
      <c r="R58" s="545"/>
      <c r="S58" s="544">
        <v>8</v>
      </c>
      <c r="T58" s="545"/>
      <c r="U58" s="544">
        <v>8</v>
      </c>
      <c r="V58" s="546"/>
      <c r="W58" s="547">
        <f t="shared" si="17"/>
        <v>26</v>
      </c>
      <c r="X58" s="545"/>
      <c r="Y58" s="544">
        <v>16</v>
      </c>
      <c r="Z58" s="545"/>
      <c r="AA58" s="544">
        <v>10</v>
      </c>
      <c r="AB58" s="546"/>
      <c r="AC58" s="547">
        <f t="shared" si="18"/>
        <v>32</v>
      </c>
      <c r="AD58" s="545"/>
      <c r="AE58" s="544">
        <v>22</v>
      </c>
      <c r="AF58" s="545"/>
      <c r="AG58" s="544">
        <v>10</v>
      </c>
      <c r="AH58" s="546"/>
      <c r="AI58" s="547">
        <f t="shared" si="19"/>
        <v>28</v>
      </c>
      <c r="AJ58" s="545"/>
      <c r="AK58" s="544">
        <v>13</v>
      </c>
      <c r="AL58" s="545"/>
      <c r="AM58" s="544">
        <v>15</v>
      </c>
      <c r="AN58" s="546"/>
      <c r="AO58" s="547">
        <f t="shared" si="20"/>
        <v>42</v>
      </c>
      <c r="AP58" s="545"/>
      <c r="AQ58" s="544">
        <v>22</v>
      </c>
      <c r="AR58" s="545"/>
      <c r="AS58" s="544">
        <v>20</v>
      </c>
      <c r="AT58" s="546"/>
    </row>
    <row r="59" spans="2:46" s="170" customFormat="1" ht="15" hidden="1" customHeight="1" outlineLevel="1">
      <c r="B59" s="548" t="s">
        <v>85</v>
      </c>
      <c r="C59" s="549"/>
      <c r="D59" s="549"/>
      <c r="E59" s="547">
        <f t="shared" si="14"/>
        <v>0</v>
      </c>
      <c r="F59" s="545"/>
      <c r="G59" s="544">
        <f t="shared" si="21"/>
        <v>0</v>
      </c>
      <c r="H59" s="545"/>
      <c r="I59" s="544">
        <f t="shared" si="22"/>
        <v>0</v>
      </c>
      <c r="J59" s="546"/>
      <c r="K59" s="545">
        <f t="shared" si="15"/>
        <v>0</v>
      </c>
      <c r="L59" s="545"/>
      <c r="M59" s="544">
        <v>0</v>
      </c>
      <c r="N59" s="545"/>
      <c r="O59" s="544">
        <v>0</v>
      </c>
      <c r="P59" s="545"/>
      <c r="Q59" s="547">
        <f t="shared" si="16"/>
        <v>0</v>
      </c>
      <c r="R59" s="545"/>
      <c r="S59" s="544">
        <v>0</v>
      </c>
      <c r="T59" s="545"/>
      <c r="U59" s="544">
        <v>0</v>
      </c>
      <c r="V59" s="546"/>
      <c r="W59" s="547">
        <f t="shared" si="17"/>
        <v>0</v>
      </c>
      <c r="X59" s="545"/>
      <c r="Y59" s="544">
        <v>0</v>
      </c>
      <c r="Z59" s="545"/>
      <c r="AA59" s="544">
        <v>0</v>
      </c>
      <c r="AB59" s="546"/>
      <c r="AC59" s="547">
        <f t="shared" si="18"/>
        <v>0</v>
      </c>
      <c r="AD59" s="545"/>
      <c r="AE59" s="544">
        <v>0</v>
      </c>
      <c r="AF59" s="545"/>
      <c r="AG59" s="544">
        <v>0</v>
      </c>
      <c r="AH59" s="546"/>
      <c r="AI59" s="547">
        <f t="shared" si="19"/>
        <v>0</v>
      </c>
      <c r="AJ59" s="545"/>
      <c r="AK59" s="544">
        <v>0</v>
      </c>
      <c r="AL59" s="545"/>
      <c r="AM59" s="544">
        <v>0</v>
      </c>
      <c r="AN59" s="546"/>
      <c r="AO59" s="547">
        <f t="shared" si="20"/>
        <v>0</v>
      </c>
      <c r="AP59" s="545"/>
      <c r="AQ59" s="544">
        <v>0</v>
      </c>
      <c r="AR59" s="545"/>
      <c r="AS59" s="544">
        <v>0</v>
      </c>
      <c r="AT59" s="546"/>
    </row>
    <row r="60" spans="2:46" s="170" customFormat="1" ht="15" hidden="1" customHeight="1" collapsed="1">
      <c r="B60" s="548" t="s">
        <v>23</v>
      </c>
      <c r="C60" s="549"/>
      <c r="D60" s="549"/>
      <c r="E60" s="547">
        <f t="shared" si="14"/>
        <v>1620</v>
      </c>
      <c r="F60" s="545"/>
      <c r="G60" s="544">
        <f>SUM(G61:H64)</f>
        <v>835</v>
      </c>
      <c r="H60" s="545"/>
      <c r="I60" s="544">
        <f>SUM(I61:J64)</f>
        <v>785</v>
      </c>
      <c r="J60" s="546"/>
      <c r="K60" s="545">
        <f t="shared" si="15"/>
        <v>262</v>
      </c>
      <c r="L60" s="545"/>
      <c r="M60" s="544">
        <f>SUM(M61:N64)</f>
        <v>131</v>
      </c>
      <c r="N60" s="545"/>
      <c r="O60" s="544">
        <f>SUM(O61:P64)</f>
        <v>131</v>
      </c>
      <c r="P60" s="545"/>
      <c r="Q60" s="547">
        <f t="shared" si="16"/>
        <v>237</v>
      </c>
      <c r="R60" s="545"/>
      <c r="S60" s="544">
        <f>SUM(S61:T64)</f>
        <v>136</v>
      </c>
      <c r="T60" s="545"/>
      <c r="U60" s="544">
        <f>SUM(U61:V64)</f>
        <v>101</v>
      </c>
      <c r="V60" s="546"/>
      <c r="W60" s="547">
        <f t="shared" si="17"/>
        <v>310</v>
      </c>
      <c r="X60" s="545"/>
      <c r="Y60" s="544">
        <f>SUM(Y61:Z64)</f>
        <v>158</v>
      </c>
      <c r="Z60" s="545"/>
      <c r="AA60" s="544">
        <f>SUM(AA61:AB64)</f>
        <v>152</v>
      </c>
      <c r="AB60" s="546"/>
      <c r="AC60" s="547">
        <f t="shared" si="18"/>
        <v>272</v>
      </c>
      <c r="AD60" s="545"/>
      <c r="AE60" s="544">
        <f>SUM(AE61:AF64)</f>
        <v>146</v>
      </c>
      <c r="AF60" s="545"/>
      <c r="AG60" s="544">
        <f>SUM(AG61:AH64)</f>
        <v>126</v>
      </c>
      <c r="AH60" s="546"/>
      <c r="AI60" s="547">
        <f t="shared" si="19"/>
        <v>267</v>
      </c>
      <c r="AJ60" s="545"/>
      <c r="AK60" s="544">
        <f>SUM(AK61:AL64)</f>
        <v>131</v>
      </c>
      <c r="AL60" s="545"/>
      <c r="AM60" s="544">
        <f>SUM(AM61:AN64)</f>
        <v>136</v>
      </c>
      <c r="AN60" s="546"/>
      <c r="AO60" s="547">
        <f t="shared" si="20"/>
        <v>272</v>
      </c>
      <c r="AP60" s="545"/>
      <c r="AQ60" s="544">
        <f>SUM(AQ61:AR64)</f>
        <v>133</v>
      </c>
      <c r="AR60" s="545"/>
      <c r="AS60" s="544">
        <f>SUM(AS61:AT64)</f>
        <v>139</v>
      </c>
      <c r="AT60" s="546"/>
    </row>
    <row r="61" spans="2:46" s="170" customFormat="1" ht="15" hidden="1" customHeight="1" outlineLevel="1">
      <c r="B61" s="548" t="s">
        <v>42</v>
      </c>
      <c r="C61" s="549"/>
      <c r="D61" s="549"/>
      <c r="E61" s="547">
        <f t="shared" si="14"/>
        <v>564</v>
      </c>
      <c r="F61" s="545"/>
      <c r="G61" s="544">
        <f>+M61+S61+Y61+AE61+AK61+AQ61</f>
        <v>281</v>
      </c>
      <c r="H61" s="545"/>
      <c r="I61" s="544">
        <f>+O61+U61+AA61+AG61+AM61+AS61</f>
        <v>283</v>
      </c>
      <c r="J61" s="546"/>
      <c r="K61" s="545">
        <f t="shared" si="15"/>
        <v>98</v>
      </c>
      <c r="L61" s="545"/>
      <c r="M61" s="544">
        <v>45</v>
      </c>
      <c r="N61" s="545"/>
      <c r="O61" s="544">
        <v>53</v>
      </c>
      <c r="P61" s="545"/>
      <c r="Q61" s="547">
        <f t="shared" si="16"/>
        <v>73</v>
      </c>
      <c r="R61" s="545"/>
      <c r="S61" s="544">
        <v>38</v>
      </c>
      <c r="T61" s="545"/>
      <c r="U61" s="544">
        <v>35</v>
      </c>
      <c r="V61" s="546"/>
      <c r="W61" s="547">
        <f t="shared" si="17"/>
        <v>118</v>
      </c>
      <c r="X61" s="545"/>
      <c r="Y61" s="544">
        <v>59</v>
      </c>
      <c r="Z61" s="545"/>
      <c r="AA61" s="544">
        <v>59</v>
      </c>
      <c r="AB61" s="546"/>
      <c r="AC61" s="547">
        <f t="shared" si="18"/>
        <v>80</v>
      </c>
      <c r="AD61" s="545"/>
      <c r="AE61" s="544">
        <v>44</v>
      </c>
      <c r="AF61" s="545"/>
      <c r="AG61" s="544">
        <v>36</v>
      </c>
      <c r="AH61" s="546"/>
      <c r="AI61" s="547">
        <f t="shared" si="19"/>
        <v>85</v>
      </c>
      <c r="AJ61" s="545"/>
      <c r="AK61" s="544">
        <v>43</v>
      </c>
      <c r="AL61" s="545"/>
      <c r="AM61" s="544">
        <v>42</v>
      </c>
      <c r="AN61" s="546"/>
      <c r="AO61" s="547">
        <f t="shared" si="20"/>
        <v>110</v>
      </c>
      <c r="AP61" s="545"/>
      <c r="AQ61" s="544">
        <v>52</v>
      </c>
      <c r="AR61" s="545"/>
      <c r="AS61" s="544">
        <v>58</v>
      </c>
      <c r="AT61" s="546"/>
    </row>
    <row r="62" spans="2:46" s="170" customFormat="1" ht="15" hidden="1" customHeight="1" outlineLevel="1">
      <c r="B62" s="548" t="s">
        <v>43</v>
      </c>
      <c r="C62" s="549"/>
      <c r="D62" s="549"/>
      <c r="E62" s="547">
        <f t="shared" si="14"/>
        <v>412</v>
      </c>
      <c r="F62" s="545"/>
      <c r="G62" s="544">
        <f>+M62+S62+Y62+AE62+AK62+AQ62</f>
        <v>219</v>
      </c>
      <c r="H62" s="545"/>
      <c r="I62" s="544">
        <f>+O62+U62+AA62+AG62+AM62+AS62</f>
        <v>193</v>
      </c>
      <c r="J62" s="546"/>
      <c r="K62" s="545">
        <f t="shared" si="15"/>
        <v>55</v>
      </c>
      <c r="L62" s="545"/>
      <c r="M62" s="544">
        <v>32</v>
      </c>
      <c r="N62" s="545"/>
      <c r="O62" s="544">
        <v>23</v>
      </c>
      <c r="P62" s="545"/>
      <c r="Q62" s="547">
        <f t="shared" si="16"/>
        <v>61</v>
      </c>
      <c r="R62" s="545"/>
      <c r="S62" s="544">
        <v>36</v>
      </c>
      <c r="T62" s="545"/>
      <c r="U62" s="544">
        <v>25</v>
      </c>
      <c r="V62" s="546"/>
      <c r="W62" s="547">
        <f t="shared" si="17"/>
        <v>72</v>
      </c>
      <c r="X62" s="545"/>
      <c r="Y62" s="544">
        <v>39</v>
      </c>
      <c r="Z62" s="545"/>
      <c r="AA62" s="544">
        <v>33</v>
      </c>
      <c r="AB62" s="546"/>
      <c r="AC62" s="547">
        <f t="shared" si="18"/>
        <v>82</v>
      </c>
      <c r="AD62" s="545"/>
      <c r="AE62" s="544">
        <v>42</v>
      </c>
      <c r="AF62" s="545"/>
      <c r="AG62" s="544">
        <v>40</v>
      </c>
      <c r="AH62" s="546"/>
      <c r="AI62" s="547">
        <f t="shared" si="19"/>
        <v>75</v>
      </c>
      <c r="AJ62" s="545"/>
      <c r="AK62" s="544">
        <v>39</v>
      </c>
      <c r="AL62" s="545"/>
      <c r="AM62" s="544">
        <v>36</v>
      </c>
      <c r="AN62" s="546"/>
      <c r="AO62" s="547">
        <f t="shared" si="20"/>
        <v>67</v>
      </c>
      <c r="AP62" s="545"/>
      <c r="AQ62" s="544">
        <v>31</v>
      </c>
      <c r="AR62" s="545"/>
      <c r="AS62" s="544">
        <v>36</v>
      </c>
      <c r="AT62" s="546"/>
    </row>
    <row r="63" spans="2:46" s="170" customFormat="1" ht="15" hidden="1" customHeight="1" outlineLevel="1">
      <c r="B63" s="548" t="s">
        <v>44</v>
      </c>
      <c r="C63" s="549"/>
      <c r="D63" s="549"/>
      <c r="E63" s="547">
        <f t="shared" si="14"/>
        <v>301</v>
      </c>
      <c r="F63" s="545"/>
      <c r="G63" s="544">
        <f>+M63+S63+Y63+AE63+AK63+AQ63</f>
        <v>153</v>
      </c>
      <c r="H63" s="545"/>
      <c r="I63" s="544">
        <f>+O63+U63+AA63+AG63+AM63+AS63</f>
        <v>148</v>
      </c>
      <c r="J63" s="546"/>
      <c r="K63" s="545">
        <f t="shared" si="15"/>
        <v>58</v>
      </c>
      <c r="L63" s="545"/>
      <c r="M63" s="544">
        <v>28</v>
      </c>
      <c r="N63" s="545"/>
      <c r="O63" s="544">
        <v>30</v>
      </c>
      <c r="P63" s="545"/>
      <c r="Q63" s="547">
        <f t="shared" si="16"/>
        <v>49</v>
      </c>
      <c r="R63" s="545"/>
      <c r="S63" s="544">
        <v>32</v>
      </c>
      <c r="T63" s="545"/>
      <c r="U63" s="544">
        <v>17</v>
      </c>
      <c r="V63" s="546"/>
      <c r="W63" s="547">
        <f t="shared" si="17"/>
        <v>55</v>
      </c>
      <c r="X63" s="545"/>
      <c r="Y63" s="544">
        <v>24</v>
      </c>
      <c r="Z63" s="545"/>
      <c r="AA63" s="544">
        <v>31</v>
      </c>
      <c r="AB63" s="546"/>
      <c r="AC63" s="547">
        <f t="shared" si="18"/>
        <v>55</v>
      </c>
      <c r="AD63" s="545"/>
      <c r="AE63" s="544">
        <v>27</v>
      </c>
      <c r="AF63" s="545"/>
      <c r="AG63" s="544">
        <v>28</v>
      </c>
      <c r="AH63" s="546"/>
      <c r="AI63" s="547">
        <f t="shared" si="19"/>
        <v>42</v>
      </c>
      <c r="AJ63" s="545"/>
      <c r="AK63" s="544">
        <v>19</v>
      </c>
      <c r="AL63" s="545"/>
      <c r="AM63" s="544">
        <v>23</v>
      </c>
      <c r="AN63" s="546"/>
      <c r="AO63" s="547">
        <f t="shared" si="20"/>
        <v>42</v>
      </c>
      <c r="AP63" s="545"/>
      <c r="AQ63" s="544">
        <v>23</v>
      </c>
      <c r="AR63" s="545"/>
      <c r="AS63" s="544">
        <v>19</v>
      </c>
      <c r="AT63" s="546"/>
    </row>
    <row r="64" spans="2:46" s="170" customFormat="1" ht="15" hidden="1" customHeight="1" outlineLevel="1">
      <c r="B64" s="548" t="s">
        <v>45</v>
      </c>
      <c r="C64" s="549"/>
      <c r="D64" s="549"/>
      <c r="E64" s="547">
        <f t="shared" si="14"/>
        <v>343</v>
      </c>
      <c r="F64" s="545"/>
      <c r="G64" s="544">
        <f>+M64+S64+Y64+AE64+AK64+AQ64</f>
        <v>182</v>
      </c>
      <c r="H64" s="545"/>
      <c r="I64" s="544">
        <f>+O64+U64+AA64+AG64+AM64+AS64</f>
        <v>161</v>
      </c>
      <c r="J64" s="546"/>
      <c r="K64" s="545">
        <f t="shared" si="15"/>
        <v>51</v>
      </c>
      <c r="L64" s="545"/>
      <c r="M64" s="544">
        <v>26</v>
      </c>
      <c r="N64" s="545"/>
      <c r="O64" s="544">
        <v>25</v>
      </c>
      <c r="P64" s="545"/>
      <c r="Q64" s="547">
        <f t="shared" si="16"/>
        <v>54</v>
      </c>
      <c r="R64" s="545"/>
      <c r="S64" s="544">
        <v>30</v>
      </c>
      <c r="T64" s="545"/>
      <c r="U64" s="544">
        <v>24</v>
      </c>
      <c r="V64" s="546"/>
      <c r="W64" s="547">
        <f t="shared" si="17"/>
        <v>65</v>
      </c>
      <c r="X64" s="545"/>
      <c r="Y64" s="544">
        <v>36</v>
      </c>
      <c r="Z64" s="545"/>
      <c r="AA64" s="544">
        <v>29</v>
      </c>
      <c r="AB64" s="546"/>
      <c r="AC64" s="547">
        <f t="shared" si="18"/>
        <v>55</v>
      </c>
      <c r="AD64" s="545"/>
      <c r="AE64" s="544">
        <v>33</v>
      </c>
      <c r="AF64" s="545"/>
      <c r="AG64" s="544">
        <v>22</v>
      </c>
      <c r="AH64" s="546"/>
      <c r="AI64" s="547">
        <f t="shared" si="19"/>
        <v>65</v>
      </c>
      <c r="AJ64" s="545"/>
      <c r="AK64" s="544">
        <v>30</v>
      </c>
      <c r="AL64" s="545"/>
      <c r="AM64" s="544">
        <v>35</v>
      </c>
      <c r="AN64" s="546"/>
      <c r="AO64" s="547">
        <f t="shared" si="20"/>
        <v>53</v>
      </c>
      <c r="AP64" s="545"/>
      <c r="AQ64" s="544">
        <v>27</v>
      </c>
      <c r="AR64" s="545"/>
      <c r="AS64" s="544">
        <v>26</v>
      </c>
      <c r="AT64" s="546"/>
    </row>
    <row r="65" spans="2:46" s="170" customFormat="1" ht="15" hidden="1" customHeight="1" collapsed="1">
      <c r="B65" s="548" t="s">
        <v>24</v>
      </c>
      <c r="C65" s="549"/>
      <c r="D65" s="549"/>
      <c r="E65" s="547">
        <f t="shared" si="14"/>
        <v>887</v>
      </c>
      <c r="F65" s="545"/>
      <c r="G65" s="544">
        <f>SUM(G66:H69)</f>
        <v>432</v>
      </c>
      <c r="H65" s="545"/>
      <c r="I65" s="544">
        <f>SUM(I66:J69)</f>
        <v>455</v>
      </c>
      <c r="J65" s="546"/>
      <c r="K65" s="545">
        <f t="shared" si="15"/>
        <v>139</v>
      </c>
      <c r="L65" s="545"/>
      <c r="M65" s="544">
        <f>SUM(M66:N69)</f>
        <v>67</v>
      </c>
      <c r="N65" s="545"/>
      <c r="O65" s="544">
        <f>SUM(O66:P69)</f>
        <v>72</v>
      </c>
      <c r="P65" s="545"/>
      <c r="Q65" s="547">
        <f t="shared" si="16"/>
        <v>133</v>
      </c>
      <c r="R65" s="545"/>
      <c r="S65" s="544">
        <f>SUM(S66:T69)</f>
        <v>66</v>
      </c>
      <c r="T65" s="545"/>
      <c r="U65" s="544">
        <f>SUM(U66:V69)</f>
        <v>67</v>
      </c>
      <c r="V65" s="546"/>
      <c r="W65" s="547">
        <f t="shared" si="17"/>
        <v>142</v>
      </c>
      <c r="X65" s="545"/>
      <c r="Y65" s="544">
        <f>SUM(Y66:Z69)</f>
        <v>76</v>
      </c>
      <c r="Z65" s="545"/>
      <c r="AA65" s="544">
        <f>SUM(AA66:AB69)</f>
        <v>66</v>
      </c>
      <c r="AB65" s="546"/>
      <c r="AC65" s="547">
        <f t="shared" si="18"/>
        <v>138</v>
      </c>
      <c r="AD65" s="545"/>
      <c r="AE65" s="544">
        <f>SUM(AE66:AF69)</f>
        <v>66</v>
      </c>
      <c r="AF65" s="545"/>
      <c r="AG65" s="544">
        <f>SUM(AG66:AH69)</f>
        <v>72</v>
      </c>
      <c r="AH65" s="546"/>
      <c r="AI65" s="547">
        <f t="shared" si="19"/>
        <v>177</v>
      </c>
      <c r="AJ65" s="545"/>
      <c r="AK65" s="544">
        <f>SUM(AK66:AL69)</f>
        <v>86</v>
      </c>
      <c r="AL65" s="545"/>
      <c r="AM65" s="544">
        <f>SUM(AM66:AN69)</f>
        <v>91</v>
      </c>
      <c r="AN65" s="546"/>
      <c r="AO65" s="547">
        <f t="shared" si="20"/>
        <v>158</v>
      </c>
      <c r="AP65" s="545"/>
      <c r="AQ65" s="544">
        <f>SUM(AQ66:AR69)</f>
        <v>71</v>
      </c>
      <c r="AR65" s="545"/>
      <c r="AS65" s="544">
        <f>SUM(AS66:AT69)</f>
        <v>87</v>
      </c>
      <c r="AT65" s="546"/>
    </row>
    <row r="66" spans="2:46" s="170" customFormat="1" ht="15" hidden="1" customHeight="1" outlineLevel="1">
      <c r="B66" s="548" t="s">
        <v>46</v>
      </c>
      <c r="C66" s="549"/>
      <c r="D66" s="549"/>
      <c r="E66" s="547">
        <f t="shared" si="14"/>
        <v>432</v>
      </c>
      <c r="F66" s="545"/>
      <c r="G66" s="544">
        <f>+M66+S66+Y66+AE66+AK66+AQ66</f>
        <v>217</v>
      </c>
      <c r="H66" s="545"/>
      <c r="I66" s="544">
        <f>+O66+U66+AA66+AG66+AM66+AS66</f>
        <v>215</v>
      </c>
      <c r="J66" s="546"/>
      <c r="K66" s="545">
        <f t="shared" si="15"/>
        <v>68</v>
      </c>
      <c r="L66" s="545"/>
      <c r="M66" s="544">
        <v>36</v>
      </c>
      <c r="N66" s="545"/>
      <c r="O66" s="544">
        <v>32</v>
      </c>
      <c r="P66" s="545"/>
      <c r="Q66" s="547">
        <f t="shared" si="16"/>
        <v>71</v>
      </c>
      <c r="R66" s="545"/>
      <c r="S66" s="544">
        <v>35</v>
      </c>
      <c r="T66" s="545"/>
      <c r="U66" s="544">
        <v>36</v>
      </c>
      <c r="V66" s="546"/>
      <c r="W66" s="547">
        <f t="shared" si="17"/>
        <v>58</v>
      </c>
      <c r="X66" s="545"/>
      <c r="Y66" s="544">
        <v>35</v>
      </c>
      <c r="Z66" s="545"/>
      <c r="AA66" s="544">
        <v>23</v>
      </c>
      <c r="AB66" s="546"/>
      <c r="AC66" s="547">
        <f t="shared" si="18"/>
        <v>66</v>
      </c>
      <c r="AD66" s="545"/>
      <c r="AE66" s="544">
        <v>29</v>
      </c>
      <c r="AF66" s="545"/>
      <c r="AG66" s="544">
        <v>37</v>
      </c>
      <c r="AH66" s="546"/>
      <c r="AI66" s="547">
        <f t="shared" si="19"/>
        <v>93</v>
      </c>
      <c r="AJ66" s="545"/>
      <c r="AK66" s="544">
        <v>48</v>
      </c>
      <c r="AL66" s="545"/>
      <c r="AM66" s="544">
        <v>45</v>
      </c>
      <c r="AN66" s="546"/>
      <c r="AO66" s="547">
        <f t="shared" si="20"/>
        <v>76</v>
      </c>
      <c r="AP66" s="545"/>
      <c r="AQ66" s="544">
        <v>34</v>
      </c>
      <c r="AR66" s="545"/>
      <c r="AS66" s="544">
        <v>42</v>
      </c>
      <c r="AT66" s="546"/>
    </row>
    <row r="67" spans="2:46" s="170" customFormat="1" ht="15" hidden="1" customHeight="1" outlineLevel="1">
      <c r="B67" s="548" t="s">
        <v>47</v>
      </c>
      <c r="C67" s="549"/>
      <c r="D67" s="549"/>
      <c r="E67" s="547">
        <f t="shared" si="14"/>
        <v>241</v>
      </c>
      <c r="F67" s="545"/>
      <c r="G67" s="544">
        <f>+M67+S67+Y67+AE67+AK67+AQ67</f>
        <v>111</v>
      </c>
      <c r="H67" s="545"/>
      <c r="I67" s="544">
        <f>+O67+U67+AA67+AG67+AM67+AS67</f>
        <v>130</v>
      </c>
      <c r="J67" s="546"/>
      <c r="K67" s="545">
        <f t="shared" si="15"/>
        <v>37</v>
      </c>
      <c r="L67" s="545"/>
      <c r="M67" s="544">
        <v>15</v>
      </c>
      <c r="N67" s="545"/>
      <c r="O67" s="544">
        <v>22</v>
      </c>
      <c r="P67" s="545"/>
      <c r="Q67" s="547">
        <f t="shared" si="16"/>
        <v>35</v>
      </c>
      <c r="R67" s="545"/>
      <c r="S67" s="544">
        <v>20</v>
      </c>
      <c r="T67" s="545"/>
      <c r="U67" s="544">
        <v>15</v>
      </c>
      <c r="V67" s="546"/>
      <c r="W67" s="547">
        <f t="shared" si="17"/>
        <v>42</v>
      </c>
      <c r="X67" s="545"/>
      <c r="Y67" s="544">
        <v>20</v>
      </c>
      <c r="Z67" s="545"/>
      <c r="AA67" s="544">
        <v>22</v>
      </c>
      <c r="AB67" s="546"/>
      <c r="AC67" s="547">
        <f t="shared" si="18"/>
        <v>40</v>
      </c>
      <c r="AD67" s="545"/>
      <c r="AE67" s="544">
        <v>20</v>
      </c>
      <c r="AF67" s="545"/>
      <c r="AG67" s="544">
        <v>20</v>
      </c>
      <c r="AH67" s="546"/>
      <c r="AI67" s="547">
        <f t="shared" si="19"/>
        <v>42</v>
      </c>
      <c r="AJ67" s="545"/>
      <c r="AK67" s="544">
        <v>17</v>
      </c>
      <c r="AL67" s="545"/>
      <c r="AM67" s="544">
        <v>25</v>
      </c>
      <c r="AN67" s="546"/>
      <c r="AO67" s="547">
        <f t="shared" si="20"/>
        <v>45</v>
      </c>
      <c r="AP67" s="545"/>
      <c r="AQ67" s="544">
        <v>19</v>
      </c>
      <c r="AR67" s="545"/>
      <c r="AS67" s="544">
        <v>26</v>
      </c>
      <c r="AT67" s="546"/>
    </row>
    <row r="68" spans="2:46" s="170" customFormat="1" ht="15" hidden="1" customHeight="1" outlineLevel="1">
      <c r="B68" s="548" t="s">
        <v>48</v>
      </c>
      <c r="C68" s="549"/>
      <c r="D68" s="549"/>
      <c r="E68" s="547">
        <f t="shared" si="14"/>
        <v>128</v>
      </c>
      <c r="F68" s="545"/>
      <c r="G68" s="544">
        <f>+M68+S68+Y68+AE68+AK68+AQ68</f>
        <v>61</v>
      </c>
      <c r="H68" s="545"/>
      <c r="I68" s="544">
        <f>+O68+U68+AA68+AG68+AM68+AS68</f>
        <v>67</v>
      </c>
      <c r="J68" s="546"/>
      <c r="K68" s="545">
        <f t="shared" si="15"/>
        <v>21</v>
      </c>
      <c r="L68" s="545"/>
      <c r="M68" s="544">
        <v>10</v>
      </c>
      <c r="N68" s="545"/>
      <c r="O68" s="544">
        <v>11</v>
      </c>
      <c r="P68" s="545"/>
      <c r="Q68" s="547">
        <f t="shared" si="16"/>
        <v>21</v>
      </c>
      <c r="R68" s="545"/>
      <c r="S68" s="544">
        <v>7</v>
      </c>
      <c r="T68" s="545"/>
      <c r="U68" s="544">
        <v>14</v>
      </c>
      <c r="V68" s="546"/>
      <c r="W68" s="547">
        <f t="shared" si="17"/>
        <v>24</v>
      </c>
      <c r="X68" s="545"/>
      <c r="Y68" s="544">
        <v>13</v>
      </c>
      <c r="Z68" s="545"/>
      <c r="AA68" s="544">
        <v>11</v>
      </c>
      <c r="AB68" s="546"/>
      <c r="AC68" s="547">
        <f t="shared" si="18"/>
        <v>21</v>
      </c>
      <c r="AD68" s="545"/>
      <c r="AE68" s="544">
        <v>8</v>
      </c>
      <c r="AF68" s="545"/>
      <c r="AG68" s="544">
        <v>13</v>
      </c>
      <c r="AH68" s="546"/>
      <c r="AI68" s="547">
        <f t="shared" si="19"/>
        <v>25</v>
      </c>
      <c r="AJ68" s="545"/>
      <c r="AK68" s="544">
        <v>12</v>
      </c>
      <c r="AL68" s="545"/>
      <c r="AM68" s="544">
        <v>13</v>
      </c>
      <c r="AN68" s="546"/>
      <c r="AO68" s="547">
        <f t="shared" si="20"/>
        <v>16</v>
      </c>
      <c r="AP68" s="545"/>
      <c r="AQ68" s="544">
        <v>11</v>
      </c>
      <c r="AR68" s="545"/>
      <c r="AS68" s="544">
        <v>5</v>
      </c>
      <c r="AT68" s="546"/>
    </row>
    <row r="69" spans="2:46" s="170" customFormat="1" ht="15" hidden="1" customHeight="1" outlineLevel="1">
      <c r="B69" s="548" t="s">
        <v>49</v>
      </c>
      <c r="C69" s="549"/>
      <c r="D69" s="549"/>
      <c r="E69" s="547">
        <f t="shared" si="14"/>
        <v>86</v>
      </c>
      <c r="F69" s="545"/>
      <c r="G69" s="544">
        <f>+M69+S69+Y69+AE69+AK69+AQ69</f>
        <v>43</v>
      </c>
      <c r="H69" s="545"/>
      <c r="I69" s="544">
        <f>+O69+U69+AA69+AG69+AM69+AS69</f>
        <v>43</v>
      </c>
      <c r="J69" s="546"/>
      <c r="K69" s="545">
        <f t="shared" si="15"/>
        <v>13</v>
      </c>
      <c r="L69" s="545"/>
      <c r="M69" s="544">
        <v>6</v>
      </c>
      <c r="N69" s="545"/>
      <c r="O69" s="544">
        <v>7</v>
      </c>
      <c r="P69" s="545"/>
      <c r="Q69" s="547">
        <f t="shared" si="16"/>
        <v>6</v>
      </c>
      <c r="R69" s="545"/>
      <c r="S69" s="544">
        <v>4</v>
      </c>
      <c r="T69" s="545"/>
      <c r="U69" s="544">
        <v>2</v>
      </c>
      <c r="V69" s="546"/>
      <c r="W69" s="547">
        <f t="shared" si="17"/>
        <v>18</v>
      </c>
      <c r="X69" s="545"/>
      <c r="Y69" s="544">
        <v>8</v>
      </c>
      <c r="Z69" s="545"/>
      <c r="AA69" s="544">
        <v>10</v>
      </c>
      <c r="AB69" s="546"/>
      <c r="AC69" s="547">
        <f t="shared" si="18"/>
        <v>11</v>
      </c>
      <c r="AD69" s="545"/>
      <c r="AE69" s="544">
        <v>9</v>
      </c>
      <c r="AF69" s="545"/>
      <c r="AG69" s="544">
        <v>2</v>
      </c>
      <c r="AH69" s="546"/>
      <c r="AI69" s="547">
        <f t="shared" si="19"/>
        <v>17</v>
      </c>
      <c r="AJ69" s="545"/>
      <c r="AK69" s="544">
        <v>9</v>
      </c>
      <c r="AL69" s="545"/>
      <c r="AM69" s="544">
        <v>8</v>
      </c>
      <c r="AN69" s="546"/>
      <c r="AO69" s="547">
        <f t="shared" si="20"/>
        <v>21</v>
      </c>
      <c r="AP69" s="545"/>
      <c r="AQ69" s="544">
        <v>7</v>
      </c>
      <c r="AR69" s="545"/>
      <c r="AS69" s="544">
        <v>14</v>
      </c>
      <c r="AT69" s="546"/>
    </row>
    <row r="70" spans="2:46" ht="18" hidden="1" customHeight="1" collapsed="1">
      <c r="B70" s="542" t="s">
        <v>87</v>
      </c>
      <c r="C70" s="543"/>
      <c r="D70" s="543"/>
      <c r="E70" s="538">
        <f>E71+E77+E85+E90</f>
        <v>5764</v>
      </c>
      <c r="F70" s="539"/>
      <c r="G70" s="540">
        <f>G71+G77+G85+G90</f>
        <v>2948</v>
      </c>
      <c r="H70" s="539"/>
      <c r="I70" s="540">
        <f>I71+I77+I85+I90</f>
        <v>2816</v>
      </c>
      <c r="J70" s="541"/>
      <c r="K70" s="539">
        <f>K71+K77+K85+K90</f>
        <v>889</v>
      </c>
      <c r="L70" s="539"/>
      <c r="M70" s="540">
        <f>M71+M77+M85+M90</f>
        <v>454</v>
      </c>
      <c r="N70" s="539"/>
      <c r="O70" s="540">
        <f>O71+O77+O85+O90</f>
        <v>435</v>
      </c>
      <c r="P70" s="539"/>
      <c r="Q70" s="538">
        <f>Q71+Q77+Q85+Q90</f>
        <v>939</v>
      </c>
      <c r="R70" s="539"/>
      <c r="S70" s="540">
        <f>S71+S77+S85+S90</f>
        <v>483</v>
      </c>
      <c r="T70" s="539"/>
      <c r="U70" s="540">
        <f>U71+U77+U85+U90</f>
        <v>456</v>
      </c>
      <c r="V70" s="541"/>
      <c r="W70" s="538">
        <f>W71+W77+W85+W90</f>
        <v>885</v>
      </c>
      <c r="X70" s="539"/>
      <c r="Y70" s="540">
        <f>Y71+Y77+Y85+Y90</f>
        <v>469</v>
      </c>
      <c r="Z70" s="539"/>
      <c r="AA70" s="540">
        <f>AA71+AA77+AA85+AA90</f>
        <v>416</v>
      </c>
      <c r="AB70" s="541"/>
      <c r="AC70" s="538">
        <f>AC71+AC77+AC85+AC90</f>
        <v>1057</v>
      </c>
      <c r="AD70" s="539"/>
      <c r="AE70" s="540">
        <f>AE71+AE77+AE85+AE90</f>
        <v>538</v>
      </c>
      <c r="AF70" s="539"/>
      <c r="AG70" s="540">
        <f>AG71+AG77+AG85+AG90</f>
        <v>519</v>
      </c>
      <c r="AH70" s="541"/>
      <c r="AI70" s="538">
        <f>AI71+AI77+AI85+AI90</f>
        <v>970</v>
      </c>
      <c r="AJ70" s="539"/>
      <c r="AK70" s="540">
        <f>AK71+AK77+AK85+AK90</f>
        <v>479</v>
      </c>
      <c r="AL70" s="539"/>
      <c r="AM70" s="540">
        <f>AM71+AM77+AM85+AM90</f>
        <v>491</v>
      </c>
      <c r="AN70" s="541"/>
      <c r="AO70" s="538">
        <f>AO71+AO77+AO85+AO90</f>
        <v>1024</v>
      </c>
      <c r="AP70" s="539"/>
      <c r="AQ70" s="540">
        <f>AQ71+AQ77+AQ85+AQ90</f>
        <v>525</v>
      </c>
      <c r="AR70" s="539"/>
      <c r="AS70" s="540">
        <f>AS71+AS77+AS85+AS90</f>
        <v>499</v>
      </c>
      <c r="AT70" s="541"/>
    </row>
    <row r="71" spans="2:46" s="170" customFormat="1" ht="15" hidden="1" customHeight="1">
      <c r="B71" s="548" t="s">
        <v>19</v>
      </c>
      <c r="C71" s="549"/>
      <c r="D71" s="564"/>
      <c r="E71" s="547">
        <f t="shared" ref="E71:E94" si="23">SUM(G71:J71)</f>
        <v>1221</v>
      </c>
      <c r="F71" s="563"/>
      <c r="G71" s="544">
        <f>SUM(G72:H76)</f>
        <v>628</v>
      </c>
      <c r="H71" s="563"/>
      <c r="I71" s="544">
        <f>SUM(I72:J76)</f>
        <v>593</v>
      </c>
      <c r="J71" s="546"/>
      <c r="K71" s="547">
        <f t="shared" ref="K71:K94" si="24">SUM(M71:P71)</f>
        <v>195</v>
      </c>
      <c r="L71" s="563"/>
      <c r="M71" s="544">
        <f>SUM(M72:N76)</f>
        <v>90</v>
      </c>
      <c r="N71" s="563"/>
      <c r="O71" s="544">
        <f>SUM(O72:P76)</f>
        <v>105</v>
      </c>
      <c r="P71" s="546"/>
      <c r="Q71" s="547">
        <f t="shared" ref="Q71:Q94" si="25">SUM(S71:V71)</f>
        <v>177</v>
      </c>
      <c r="R71" s="563"/>
      <c r="S71" s="544">
        <f>SUM(S72:T76)</f>
        <v>100</v>
      </c>
      <c r="T71" s="563"/>
      <c r="U71" s="544">
        <f>SUM(U72:V76)</f>
        <v>77</v>
      </c>
      <c r="V71" s="546"/>
      <c r="W71" s="547">
        <f t="shared" ref="W71:W94" si="26">SUM(Y71:AB71)</f>
        <v>188</v>
      </c>
      <c r="X71" s="563"/>
      <c r="Y71" s="544">
        <f>SUM(Y72:Z76)</f>
        <v>88</v>
      </c>
      <c r="Z71" s="563"/>
      <c r="AA71" s="544">
        <f>SUM(AA72:AB76)</f>
        <v>100</v>
      </c>
      <c r="AB71" s="546"/>
      <c r="AC71" s="547">
        <f t="shared" ref="AC71:AC94" si="27">SUM(AE71:AH71)</f>
        <v>215</v>
      </c>
      <c r="AD71" s="563"/>
      <c r="AE71" s="544">
        <f>SUM(AE72:AF76)</f>
        <v>117</v>
      </c>
      <c r="AF71" s="563"/>
      <c r="AG71" s="544">
        <f>SUM(AG72:AH76)</f>
        <v>98</v>
      </c>
      <c r="AH71" s="546"/>
      <c r="AI71" s="547">
        <f t="shared" ref="AI71:AI94" si="28">SUM(AK71:AN71)</f>
        <v>219</v>
      </c>
      <c r="AJ71" s="563"/>
      <c r="AK71" s="544">
        <f>SUM(AK72:AL76)</f>
        <v>103</v>
      </c>
      <c r="AL71" s="563"/>
      <c r="AM71" s="544">
        <f>SUM(AM72:AN76)</f>
        <v>116</v>
      </c>
      <c r="AN71" s="546"/>
      <c r="AO71" s="547">
        <f t="shared" ref="AO71:AO76" si="29">SUM(AQ71:AT71)</f>
        <v>227</v>
      </c>
      <c r="AP71" s="563"/>
      <c r="AQ71" s="544">
        <f>SUM(AQ72:AR76)</f>
        <v>130</v>
      </c>
      <c r="AR71" s="563"/>
      <c r="AS71" s="544">
        <f>SUM(AS72:AT76)</f>
        <v>97</v>
      </c>
      <c r="AT71" s="546"/>
    </row>
    <row r="72" spans="2:46" s="170" customFormat="1" ht="15" hidden="1" customHeight="1" outlineLevel="1">
      <c r="B72" s="548" t="s">
        <v>30</v>
      </c>
      <c r="C72" s="549"/>
      <c r="D72" s="549"/>
      <c r="E72" s="547">
        <f t="shared" si="23"/>
        <v>258</v>
      </c>
      <c r="F72" s="545"/>
      <c r="G72" s="544">
        <f>+M72+S72+Y72+AE72+AK72+AQ72</f>
        <v>149</v>
      </c>
      <c r="H72" s="545"/>
      <c r="I72" s="544">
        <f>+O72+U72+AA72+AG72+AM72+AS72</f>
        <v>109</v>
      </c>
      <c r="J72" s="546"/>
      <c r="K72" s="545">
        <f t="shared" si="24"/>
        <v>42</v>
      </c>
      <c r="L72" s="545"/>
      <c r="M72" s="544">
        <v>19</v>
      </c>
      <c r="N72" s="545"/>
      <c r="O72" s="544">
        <v>23</v>
      </c>
      <c r="P72" s="545"/>
      <c r="Q72" s="547">
        <f t="shared" si="25"/>
        <v>31</v>
      </c>
      <c r="R72" s="545"/>
      <c r="S72" s="544">
        <v>18</v>
      </c>
      <c r="T72" s="545"/>
      <c r="U72" s="544">
        <v>13</v>
      </c>
      <c r="V72" s="546"/>
      <c r="W72" s="547">
        <f t="shared" si="26"/>
        <v>42</v>
      </c>
      <c r="X72" s="545"/>
      <c r="Y72" s="544">
        <v>24</v>
      </c>
      <c r="Z72" s="545"/>
      <c r="AA72" s="544">
        <v>18</v>
      </c>
      <c r="AB72" s="546"/>
      <c r="AC72" s="547">
        <f t="shared" si="27"/>
        <v>38</v>
      </c>
      <c r="AD72" s="545"/>
      <c r="AE72" s="544">
        <v>26</v>
      </c>
      <c r="AF72" s="545"/>
      <c r="AG72" s="544">
        <v>12</v>
      </c>
      <c r="AH72" s="546"/>
      <c r="AI72" s="547">
        <f t="shared" si="28"/>
        <v>55</v>
      </c>
      <c r="AJ72" s="545"/>
      <c r="AK72" s="544">
        <v>32</v>
      </c>
      <c r="AL72" s="545"/>
      <c r="AM72" s="544">
        <v>23</v>
      </c>
      <c r="AN72" s="546"/>
      <c r="AO72" s="547">
        <f t="shared" si="29"/>
        <v>50</v>
      </c>
      <c r="AP72" s="545"/>
      <c r="AQ72" s="544">
        <v>30</v>
      </c>
      <c r="AR72" s="545"/>
      <c r="AS72" s="544">
        <v>20</v>
      </c>
      <c r="AT72" s="546"/>
    </row>
    <row r="73" spans="2:46" s="170" customFormat="1" ht="15" hidden="1" customHeight="1" outlineLevel="1">
      <c r="B73" s="548" t="s">
        <v>31</v>
      </c>
      <c r="C73" s="549"/>
      <c r="D73" s="549"/>
      <c r="E73" s="547">
        <f t="shared" si="23"/>
        <v>251</v>
      </c>
      <c r="F73" s="545"/>
      <c r="G73" s="544">
        <f>+M73+S73+Y73+AE73+AK73+AQ73</f>
        <v>123</v>
      </c>
      <c r="H73" s="545"/>
      <c r="I73" s="544">
        <f>+O73+U73+AA73+AG73+AM73+AS73</f>
        <v>128</v>
      </c>
      <c r="J73" s="546"/>
      <c r="K73" s="545">
        <f t="shared" si="24"/>
        <v>46</v>
      </c>
      <c r="L73" s="545"/>
      <c r="M73" s="544">
        <v>16</v>
      </c>
      <c r="N73" s="545"/>
      <c r="O73" s="544">
        <v>30</v>
      </c>
      <c r="P73" s="545"/>
      <c r="Q73" s="547">
        <f t="shared" si="25"/>
        <v>45</v>
      </c>
      <c r="R73" s="545"/>
      <c r="S73" s="544">
        <v>25</v>
      </c>
      <c r="T73" s="545"/>
      <c r="U73" s="544">
        <v>20</v>
      </c>
      <c r="V73" s="546"/>
      <c r="W73" s="547">
        <f t="shared" si="26"/>
        <v>29</v>
      </c>
      <c r="X73" s="545"/>
      <c r="Y73" s="544">
        <v>14</v>
      </c>
      <c r="Z73" s="545"/>
      <c r="AA73" s="544">
        <v>15</v>
      </c>
      <c r="AB73" s="546"/>
      <c r="AC73" s="547">
        <f t="shared" si="27"/>
        <v>43</v>
      </c>
      <c r="AD73" s="545"/>
      <c r="AE73" s="544">
        <v>25</v>
      </c>
      <c r="AF73" s="545"/>
      <c r="AG73" s="544">
        <v>18</v>
      </c>
      <c r="AH73" s="546"/>
      <c r="AI73" s="547">
        <f t="shared" si="28"/>
        <v>44</v>
      </c>
      <c r="AJ73" s="545"/>
      <c r="AK73" s="544">
        <v>20</v>
      </c>
      <c r="AL73" s="545"/>
      <c r="AM73" s="544">
        <v>24</v>
      </c>
      <c r="AN73" s="546"/>
      <c r="AO73" s="547">
        <f t="shared" si="29"/>
        <v>44</v>
      </c>
      <c r="AP73" s="545"/>
      <c r="AQ73" s="544">
        <v>23</v>
      </c>
      <c r="AR73" s="545"/>
      <c r="AS73" s="544">
        <v>21</v>
      </c>
      <c r="AT73" s="546"/>
    </row>
    <row r="74" spans="2:46" s="170" customFormat="1" ht="15" hidden="1" customHeight="1" outlineLevel="1">
      <c r="B74" s="548" t="s">
        <v>32</v>
      </c>
      <c r="C74" s="549"/>
      <c r="D74" s="549"/>
      <c r="E74" s="547">
        <f t="shared" si="23"/>
        <v>226</v>
      </c>
      <c r="F74" s="545"/>
      <c r="G74" s="544">
        <f>+M74+S74+Y74+AE74+AK74+AQ74</f>
        <v>115</v>
      </c>
      <c r="H74" s="545"/>
      <c r="I74" s="544">
        <f>+O74+U74+AA74+AG74+AM74+AS74</f>
        <v>111</v>
      </c>
      <c r="J74" s="546"/>
      <c r="K74" s="545">
        <f t="shared" si="24"/>
        <v>35</v>
      </c>
      <c r="L74" s="545"/>
      <c r="M74" s="544">
        <v>17</v>
      </c>
      <c r="N74" s="545"/>
      <c r="O74" s="544">
        <v>18</v>
      </c>
      <c r="P74" s="545"/>
      <c r="Q74" s="547">
        <f t="shared" si="25"/>
        <v>30</v>
      </c>
      <c r="R74" s="545"/>
      <c r="S74" s="544">
        <v>18</v>
      </c>
      <c r="T74" s="545"/>
      <c r="U74" s="544">
        <v>12</v>
      </c>
      <c r="V74" s="546"/>
      <c r="W74" s="547">
        <f t="shared" si="26"/>
        <v>35</v>
      </c>
      <c r="X74" s="545"/>
      <c r="Y74" s="544">
        <v>15</v>
      </c>
      <c r="Z74" s="545"/>
      <c r="AA74" s="544">
        <v>20</v>
      </c>
      <c r="AB74" s="546"/>
      <c r="AC74" s="547">
        <f t="shared" si="27"/>
        <v>50</v>
      </c>
      <c r="AD74" s="545"/>
      <c r="AE74" s="544">
        <v>27</v>
      </c>
      <c r="AF74" s="545"/>
      <c r="AG74" s="544">
        <v>23</v>
      </c>
      <c r="AH74" s="546"/>
      <c r="AI74" s="547">
        <f t="shared" si="28"/>
        <v>33</v>
      </c>
      <c r="AJ74" s="545"/>
      <c r="AK74" s="544">
        <v>14</v>
      </c>
      <c r="AL74" s="545"/>
      <c r="AM74" s="544">
        <v>19</v>
      </c>
      <c r="AN74" s="546"/>
      <c r="AO74" s="547">
        <f t="shared" si="29"/>
        <v>43</v>
      </c>
      <c r="AP74" s="545"/>
      <c r="AQ74" s="544">
        <v>24</v>
      </c>
      <c r="AR74" s="545"/>
      <c r="AS74" s="544">
        <v>19</v>
      </c>
      <c r="AT74" s="546"/>
    </row>
    <row r="75" spans="2:46" s="170" customFormat="1" ht="15" hidden="1" customHeight="1" outlineLevel="1">
      <c r="B75" s="548" t="s">
        <v>33</v>
      </c>
      <c r="C75" s="549"/>
      <c r="D75" s="549"/>
      <c r="E75" s="547">
        <f t="shared" si="23"/>
        <v>284</v>
      </c>
      <c r="F75" s="545"/>
      <c r="G75" s="544">
        <f>+M75+S75+Y75+AE75+AK75+AQ75</f>
        <v>142</v>
      </c>
      <c r="H75" s="545"/>
      <c r="I75" s="544">
        <f>+O75+U75+AA75+AG75+AM75+AS75</f>
        <v>142</v>
      </c>
      <c r="J75" s="546"/>
      <c r="K75" s="545">
        <f t="shared" si="24"/>
        <v>45</v>
      </c>
      <c r="L75" s="545"/>
      <c r="M75" s="544">
        <v>26</v>
      </c>
      <c r="N75" s="545"/>
      <c r="O75" s="544">
        <v>19</v>
      </c>
      <c r="P75" s="545"/>
      <c r="Q75" s="547">
        <f t="shared" si="25"/>
        <v>43</v>
      </c>
      <c r="R75" s="545"/>
      <c r="S75" s="544">
        <v>25</v>
      </c>
      <c r="T75" s="545"/>
      <c r="U75" s="544">
        <v>18</v>
      </c>
      <c r="V75" s="546"/>
      <c r="W75" s="547">
        <f t="shared" si="26"/>
        <v>45</v>
      </c>
      <c r="X75" s="545"/>
      <c r="Y75" s="544">
        <v>19</v>
      </c>
      <c r="Z75" s="545"/>
      <c r="AA75" s="544">
        <v>26</v>
      </c>
      <c r="AB75" s="546"/>
      <c r="AC75" s="547">
        <f t="shared" si="27"/>
        <v>53</v>
      </c>
      <c r="AD75" s="545"/>
      <c r="AE75" s="544">
        <v>24</v>
      </c>
      <c r="AF75" s="545"/>
      <c r="AG75" s="544">
        <v>29</v>
      </c>
      <c r="AH75" s="546"/>
      <c r="AI75" s="547">
        <f t="shared" si="28"/>
        <v>46</v>
      </c>
      <c r="AJ75" s="545"/>
      <c r="AK75" s="544">
        <v>18</v>
      </c>
      <c r="AL75" s="545"/>
      <c r="AM75" s="544">
        <v>28</v>
      </c>
      <c r="AN75" s="546"/>
      <c r="AO75" s="547">
        <f t="shared" si="29"/>
        <v>52</v>
      </c>
      <c r="AP75" s="545"/>
      <c r="AQ75" s="544">
        <v>30</v>
      </c>
      <c r="AR75" s="545"/>
      <c r="AS75" s="544">
        <v>22</v>
      </c>
      <c r="AT75" s="546"/>
    </row>
    <row r="76" spans="2:46" s="170" customFormat="1" ht="15" hidden="1" customHeight="1" outlineLevel="1">
      <c r="B76" s="548" t="s">
        <v>34</v>
      </c>
      <c r="C76" s="549"/>
      <c r="D76" s="549"/>
      <c r="E76" s="547">
        <f t="shared" si="23"/>
        <v>202</v>
      </c>
      <c r="F76" s="545"/>
      <c r="G76" s="544">
        <f>+M76+S76+Y76+AE76+AK76+AQ76</f>
        <v>99</v>
      </c>
      <c r="H76" s="545"/>
      <c r="I76" s="544">
        <f>+O76+U76+AA76+AG76+AM76+AS76</f>
        <v>103</v>
      </c>
      <c r="J76" s="546"/>
      <c r="K76" s="545">
        <f t="shared" si="24"/>
        <v>27</v>
      </c>
      <c r="L76" s="545"/>
      <c r="M76" s="544">
        <v>12</v>
      </c>
      <c r="N76" s="545"/>
      <c r="O76" s="544">
        <v>15</v>
      </c>
      <c r="P76" s="545"/>
      <c r="Q76" s="547">
        <f t="shared" si="25"/>
        <v>28</v>
      </c>
      <c r="R76" s="545"/>
      <c r="S76" s="544">
        <v>14</v>
      </c>
      <c r="T76" s="545"/>
      <c r="U76" s="544">
        <v>14</v>
      </c>
      <c r="V76" s="546"/>
      <c r="W76" s="547">
        <f t="shared" si="26"/>
        <v>37</v>
      </c>
      <c r="X76" s="545"/>
      <c r="Y76" s="544">
        <v>16</v>
      </c>
      <c r="Z76" s="545"/>
      <c r="AA76" s="544">
        <v>21</v>
      </c>
      <c r="AB76" s="546"/>
      <c r="AC76" s="547">
        <f t="shared" si="27"/>
        <v>31</v>
      </c>
      <c r="AD76" s="545"/>
      <c r="AE76" s="544">
        <v>15</v>
      </c>
      <c r="AF76" s="545"/>
      <c r="AG76" s="544">
        <v>16</v>
      </c>
      <c r="AH76" s="546"/>
      <c r="AI76" s="547">
        <f t="shared" si="28"/>
        <v>41</v>
      </c>
      <c r="AJ76" s="545"/>
      <c r="AK76" s="544">
        <v>19</v>
      </c>
      <c r="AL76" s="545"/>
      <c r="AM76" s="544">
        <v>22</v>
      </c>
      <c r="AN76" s="546"/>
      <c r="AO76" s="547">
        <f t="shared" si="29"/>
        <v>38</v>
      </c>
      <c r="AP76" s="545"/>
      <c r="AQ76" s="544">
        <v>23</v>
      </c>
      <c r="AR76" s="545"/>
      <c r="AS76" s="544">
        <v>15</v>
      </c>
      <c r="AT76" s="546"/>
    </row>
    <row r="77" spans="2:46" s="170" customFormat="1" ht="15" hidden="1" customHeight="1" collapsed="1">
      <c r="B77" s="548" t="s">
        <v>21</v>
      </c>
      <c r="C77" s="549"/>
      <c r="D77" s="549"/>
      <c r="E77" s="547">
        <f t="shared" si="23"/>
        <v>2084</v>
      </c>
      <c r="F77" s="545"/>
      <c r="G77" s="544">
        <f>SUM(G78:H84)</f>
        <v>1063</v>
      </c>
      <c r="H77" s="545"/>
      <c r="I77" s="544">
        <f>SUM(I78:J84)</f>
        <v>1021</v>
      </c>
      <c r="J77" s="546"/>
      <c r="K77" s="545">
        <f t="shared" si="24"/>
        <v>318</v>
      </c>
      <c r="L77" s="545"/>
      <c r="M77" s="544">
        <f>SUM(M78:N84)</f>
        <v>166</v>
      </c>
      <c r="N77" s="545"/>
      <c r="O77" s="544">
        <f>SUM(O78:P84)</f>
        <v>152</v>
      </c>
      <c r="P77" s="545"/>
      <c r="Q77" s="547">
        <f t="shared" si="25"/>
        <v>361</v>
      </c>
      <c r="R77" s="545"/>
      <c r="S77" s="544">
        <f>SUM(S78:T84)</f>
        <v>187</v>
      </c>
      <c r="T77" s="545"/>
      <c r="U77" s="544">
        <f>SUM(U78:V84)</f>
        <v>174</v>
      </c>
      <c r="V77" s="546"/>
      <c r="W77" s="547">
        <f t="shared" si="26"/>
        <v>324</v>
      </c>
      <c r="X77" s="545"/>
      <c r="Y77" s="544">
        <f>SUM(Y78:Z84)</f>
        <v>180</v>
      </c>
      <c r="Z77" s="545"/>
      <c r="AA77" s="544">
        <f>SUM(AA78:AB84)</f>
        <v>144</v>
      </c>
      <c r="AB77" s="546"/>
      <c r="AC77" s="547">
        <f t="shared" si="27"/>
        <v>391</v>
      </c>
      <c r="AD77" s="545"/>
      <c r="AE77" s="544">
        <f>SUM(AE78:AF84)</f>
        <v>187</v>
      </c>
      <c r="AF77" s="545"/>
      <c r="AG77" s="544">
        <f>SUM(AG78:AH84)</f>
        <v>204</v>
      </c>
      <c r="AH77" s="546"/>
      <c r="AI77" s="547">
        <f t="shared" si="28"/>
        <v>336</v>
      </c>
      <c r="AJ77" s="545"/>
      <c r="AK77" s="544">
        <f>SUM(AK78:AL84)</f>
        <v>164</v>
      </c>
      <c r="AL77" s="545"/>
      <c r="AM77" s="544">
        <f>SUM(AM78:AN84)</f>
        <v>172</v>
      </c>
      <c r="AN77" s="546"/>
      <c r="AO77" s="547">
        <f t="shared" ref="AO77:AO94" si="30">SUM(AQ77:AT77)</f>
        <v>354</v>
      </c>
      <c r="AP77" s="545"/>
      <c r="AQ77" s="544">
        <f>SUM(AQ78:AR84)</f>
        <v>179</v>
      </c>
      <c r="AR77" s="545"/>
      <c r="AS77" s="544">
        <f>SUM(AS78:AT84)</f>
        <v>175</v>
      </c>
      <c r="AT77" s="546"/>
    </row>
    <row r="78" spans="2:46" s="170" customFormat="1" ht="15" hidden="1" customHeight="1" outlineLevel="1">
      <c r="B78" s="548" t="s">
        <v>35</v>
      </c>
      <c r="C78" s="549"/>
      <c r="D78" s="549"/>
      <c r="E78" s="547">
        <f t="shared" si="23"/>
        <v>371</v>
      </c>
      <c r="F78" s="545"/>
      <c r="G78" s="544">
        <f>+M78+S78+Y78+AE78+AK78+AQ78</f>
        <v>193</v>
      </c>
      <c r="H78" s="545"/>
      <c r="I78" s="544">
        <f>+O78+U78+AA78+AG78+AM78+AS78</f>
        <v>178</v>
      </c>
      <c r="J78" s="546"/>
      <c r="K78" s="545">
        <f t="shared" si="24"/>
        <v>44</v>
      </c>
      <c r="L78" s="545"/>
      <c r="M78" s="544">
        <v>19</v>
      </c>
      <c r="N78" s="545"/>
      <c r="O78" s="544">
        <v>25</v>
      </c>
      <c r="P78" s="545"/>
      <c r="Q78" s="547">
        <f t="shared" si="25"/>
        <v>61</v>
      </c>
      <c r="R78" s="545"/>
      <c r="S78" s="544">
        <v>33</v>
      </c>
      <c r="T78" s="545"/>
      <c r="U78" s="544">
        <v>28</v>
      </c>
      <c r="V78" s="546"/>
      <c r="W78" s="547">
        <f t="shared" si="26"/>
        <v>61</v>
      </c>
      <c r="X78" s="545"/>
      <c r="Y78" s="544">
        <v>27</v>
      </c>
      <c r="Z78" s="545"/>
      <c r="AA78" s="544">
        <v>34</v>
      </c>
      <c r="AB78" s="546"/>
      <c r="AC78" s="547">
        <f t="shared" si="27"/>
        <v>72</v>
      </c>
      <c r="AD78" s="545"/>
      <c r="AE78" s="544">
        <v>44</v>
      </c>
      <c r="AF78" s="545"/>
      <c r="AG78" s="544">
        <v>28</v>
      </c>
      <c r="AH78" s="546"/>
      <c r="AI78" s="547">
        <f t="shared" si="28"/>
        <v>61</v>
      </c>
      <c r="AJ78" s="545"/>
      <c r="AK78" s="544">
        <v>32</v>
      </c>
      <c r="AL78" s="545"/>
      <c r="AM78" s="544">
        <v>29</v>
      </c>
      <c r="AN78" s="546"/>
      <c r="AO78" s="547">
        <f t="shared" si="30"/>
        <v>72</v>
      </c>
      <c r="AP78" s="545"/>
      <c r="AQ78" s="544">
        <v>38</v>
      </c>
      <c r="AR78" s="545"/>
      <c r="AS78" s="544">
        <v>34</v>
      </c>
      <c r="AT78" s="546"/>
    </row>
    <row r="79" spans="2:46" s="170" customFormat="1" ht="15" hidden="1" customHeight="1" outlineLevel="1">
      <c r="B79" s="548" t="s">
        <v>36</v>
      </c>
      <c r="C79" s="549"/>
      <c r="D79" s="549"/>
      <c r="E79" s="547">
        <f t="shared" si="23"/>
        <v>379</v>
      </c>
      <c r="F79" s="545"/>
      <c r="G79" s="544">
        <f t="shared" ref="G79:G84" si="31">+M79+S79+Y79+AE79+AK79+AQ79</f>
        <v>199</v>
      </c>
      <c r="H79" s="545"/>
      <c r="I79" s="544">
        <f t="shared" ref="I79:I84" si="32">+O79+U79+AA79+AG79+AM79+AS79</f>
        <v>180</v>
      </c>
      <c r="J79" s="546"/>
      <c r="K79" s="545">
        <f t="shared" si="24"/>
        <v>58</v>
      </c>
      <c r="L79" s="545"/>
      <c r="M79" s="544">
        <v>32</v>
      </c>
      <c r="N79" s="545"/>
      <c r="O79" s="544">
        <v>26</v>
      </c>
      <c r="P79" s="545"/>
      <c r="Q79" s="547">
        <f t="shared" si="25"/>
        <v>68</v>
      </c>
      <c r="R79" s="545"/>
      <c r="S79" s="544">
        <v>33</v>
      </c>
      <c r="T79" s="545"/>
      <c r="U79" s="544">
        <v>35</v>
      </c>
      <c r="V79" s="546"/>
      <c r="W79" s="547">
        <f t="shared" si="26"/>
        <v>55</v>
      </c>
      <c r="X79" s="545"/>
      <c r="Y79" s="544">
        <v>33</v>
      </c>
      <c r="Z79" s="545"/>
      <c r="AA79" s="544">
        <v>22</v>
      </c>
      <c r="AB79" s="546"/>
      <c r="AC79" s="547">
        <f t="shared" si="27"/>
        <v>60</v>
      </c>
      <c r="AD79" s="545"/>
      <c r="AE79" s="544">
        <v>26</v>
      </c>
      <c r="AF79" s="545"/>
      <c r="AG79" s="544">
        <v>34</v>
      </c>
      <c r="AH79" s="546"/>
      <c r="AI79" s="547">
        <f t="shared" si="28"/>
        <v>64</v>
      </c>
      <c r="AJ79" s="545"/>
      <c r="AK79" s="544">
        <v>33</v>
      </c>
      <c r="AL79" s="545"/>
      <c r="AM79" s="544">
        <v>31</v>
      </c>
      <c r="AN79" s="546"/>
      <c r="AO79" s="547">
        <f t="shared" si="30"/>
        <v>74</v>
      </c>
      <c r="AP79" s="545"/>
      <c r="AQ79" s="544">
        <v>42</v>
      </c>
      <c r="AR79" s="545"/>
      <c r="AS79" s="544">
        <v>32</v>
      </c>
      <c r="AT79" s="546"/>
    </row>
    <row r="80" spans="2:46" s="170" customFormat="1" ht="15" hidden="1" customHeight="1" outlineLevel="1">
      <c r="B80" s="548" t="s">
        <v>37</v>
      </c>
      <c r="C80" s="549"/>
      <c r="D80" s="549"/>
      <c r="E80" s="547">
        <f t="shared" si="23"/>
        <v>524</v>
      </c>
      <c r="F80" s="545"/>
      <c r="G80" s="544">
        <f t="shared" si="31"/>
        <v>258</v>
      </c>
      <c r="H80" s="545"/>
      <c r="I80" s="544">
        <f t="shared" si="32"/>
        <v>266</v>
      </c>
      <c r="J80" s="546"/>
      <c r="K80" s="545">
        <f t="shared" si="24"/>
        <v>83</v>
      </c>
      <c r="L80" s="545"/>
      <c r="M80" s="544">
        <v>43</v>
      </c>
      <c r="N80" s="545"/>
      <c r="O80" s="544">
        <v>40</v>
      </c>
      <c r="P80" s="545"/>
      <c r="Q80" s="547">
        <f t="shared" si="25"/>
        <v>82</v>
      </c>
      <c r="R80" s="545"/>
      <c r="S80" s="544">
        <v>41</v>
      </c>
      <c r="T80" s="545"/>
      <c r="U80" s="544">
        <v>41</v>
      </c>
      <c r="V80" s="546"/>
      <c r="W80" s="547">
        <f t="shared" si="26"/>
        <v>96</v>
      </c>
      <c r="X80" s="545"/>
      <c r="Y80" s="544">
        <v>54</v>
      </c>
      <c r="Z80" s="545"/>
      <c r="AA80" s="544">
        <v>42</v>
      </c>
      <c r="AB80" s="546"/>
      <c r="AC80" s="547">
        <f t="shared" si="27"/>
        <v>109</v>
      </c>
      <c r="AD80" s="545"/>
      <c r="AE80" s="544">
        <v>47</v>
      </c>
      <c r="AF80" s="545"/>
      <c r="AG80" s="544">
        <v>62</v>
      </c>
      <c r="AH80" s="546"/>
      <c r="AI80" s="547">
        <f t="shared" si="28"/>
        <v>78</v>
      </c>
      <c r="AJ80" s="545"/>
      <c r="AK80" s="544">
        <v>35</v>
      </c>
      <c r="AL80" s="545"/>
      <c r="AM80" s="544">
        <v>43</v>
      </c>
      <c r="AN80" s="546"/>
      <c r="AO80" s="547">
        <f t="shared" si="30"/>
        <v>76</v>
      </c>
      <c r="AP80" s="545"/>
      <c r="AQ80" s="544">
        <v>38</v>
      </c>
      <c r="AR80" s="545"/>
      <c r="AS80" s="544">
        <v>38</v>
      </c>
      <c r="AT80" s="546"/>
    </row>
    <row r="81" spans="2:46" s="170" customFormat="1" ht="15" hidden="1" customHeight="1" outlineLevel="1">
      <c r="B81" s="548" t="s">
        <v>38</v>
      </c>
      <c r="C81" s="549"/>
      <c r="D81" s="549"/>
      <c r="E81" s="547">
        <f t="shared" si="23"/>
        <v>147</v>
      </c>
      <c r="F81" s="545"/>
      <c r="G81" s="544">
        <f t="shared" si="31"/>
        <v>69</v>
      </c>
      <c r="H81" s="545"/>
      <c r="I81" s="544">
        <f t="shared" si="32"/>
        <v>78</v>
      </c>
      <c r="J81" s="546"/>
      <c r="K81" s="545">
        <f t="shared" si="24"/>
        <v>24</v>
      </c>
      <c r="L81" s="545"/>
      <c r="M81" s="544">
        <v>13</v>
      </c>
      <c r="N81" s="545"/>
      <c r="O81" s="544">
        <v>11</v>
      </c>
      <c r="P81" s="545"/>
      <c r="Q81" s="547">
        <f t="shared" si="25"/>
        <v>23</v>
      </c>
      <c r="R81" s="545"/>
      <c r="S81" s="544">
        <v>11</v>
      </c>
      <c r="T81" s="545"/>
      <c r="U81" s="544">
        <v>12</v>
      </c>
      <c r="V81" s="546"/>
      <c r="W81" s="547">
        <f t="shared" si="26"/>
        <v>24</v>
      </c>
      <c r="X81" s="545"/>
      <c r="Y81" s="544">
        <v>15</v>
      </c>
      <c r="Z81" s="545"/>
      <c r="AA81" s="544">
        <v>9</v>
      </c>
      <c r="AB81" s="546"/>
      <c r="AC81" s="547">
        <f t="shared" si="27"/>
        <v>29</v>
      </c>
      <c r="AD81" s="545"/>
      <c r="AE81" s="544">
        <v>15</v>
      </c>
      <c r="AF81" s="545"/>
      <c r="AG81" s="544">
        <v>14</v>
      </c>
      <c r="AH81" s="546"/>
      <c r="AI81" s="547">
        <f t="shared" si="28"/>
        <v>23</v>
      </c>
      <c r="AJ81" s="545"/>
      <c r="AK81" s="544">
        <v>7</v>
      </c>
      <c r="AL81" s="545"/>
      <c r="AM81" s="544">
        <v>16</v>
      </c>
      <c r="AN81" s="546"/>
      <c r="AO81" s="547">
        <f t="shared" si="30"/>
        <v>24</v>
      </c>
      <c r="AP81" s="545"/>
      <c r="AQ81" s="544">
        <v>8</v>
      </c>
      <c r="AR81" s="545"/>
      <c r="AS81" s="544">
        <v>16</v>
      </c>
      <c r="AT81" s="546"/>
    </row>
    <row r="82" spans="2:46" s="170" customFormat="1" ht="15" hidden="1" customHeight="1" outlineLevel="1">
      <c r="B82" s="548" t="s">
        <v>39</v>
      </c>
      <c r="C82" s="549"/>
      <c r="D82" s="549"/>
      <c r="E82" s="547">
        <f t="shared" si="23"/>
        <v>504</v>
      </c>
      <c r="F82" s="545"/>
      <c r="G82" s="544">
        <f t="shared" si="31"/>
        <v>256</v>
      </c>
      <c r="H82" s="545"/>
      <c r="I82" s="544">
        <f t="shared" si="32"/>
        <v>248</v>
      </c>
      <c r="J82" s="546"/>
      <c r="K82" s="545">
        <f t="shared" si="24"/>
        <v>80</v>
      </c>
      <c r="L82" s="545"/>
      <c r="M82" s="544">
        <v>42</v>
      </c>
      <c r="N82" s="545"/>
      <c r="O82" s="544">
        <v>38</v>
      </c>
      <c r="P82" s="545"/>
      <c r="Q82" s="547">
        <f t="shared" si="25"/>
        <v>99</v>
      </c>
      <c r="R82" s="545"/>
      <c r="S82" s="544">
        <v>56</v>
      </c>
      <c r="T82" s="545"/>
      <c r="U82" s="544">
        <v>43</v>
      </c>
      <c r="V82" s="546"/>
      <c r="W82" s="547">
        <f t="shared" si="26"/>
        <v>72</v>
      </c>
      <c r="X82" s="545"/>
      <c r="Y82" s="544">
        <v>43</v>
      </c>
      <c r="Z82" s="545"/>
      <c r="AA82" s="544">
        <v>29</v>
      </c>
      <c r="AB82" s="546"/>
      <c r="AC82" s="547">
        <f t="shared" si="27"/>
        <v>95</v>
      </c>
      <c r="AD82" s="545"/>
      <c r="AE82" s="544">
        <v>39</v>
      </c>
      <c r="AF82" s="545"/>
      <c r="AG82" s="544">
        <v>56</v>
      </c>
      <c r="AH82" s="546"/>
      <c r="AI82" s="547">
        <f t="shared" si="28"/>
        <v>78</v>
      </c>
      <c r="AJ82" s="545"/>
      <c r="AK82" s="544">
        <v>36</v>
      </c>
      <c r="AL82" s="545"/>
      <c r="AM82" s="544">
        <v>42</v>
      </c>
      <c r="AN82" s="546"/>
      <c r="AO82" s="547">
        <f t="shared" si="30"/>
        <v>80</v>
      </c>
      <c r="AP82" s="545"/>
      <c r="AQ82" s="544">
        <v>40</v>
      </c>
      <c r="AR82" s="545"/>
      <c r="AS82" s="544">
        <v>40</v>
      </c>
      <c r="AT82" s="546"/>
    </row>
    <row r="83" spans="2:46" s="170" customFormat="1" ht="15" hidden="1" customHeight="1" outlineLevel="1">
      <c r="B83" s="548" t="s">
        <v>40</v>
      </c>
      <c r="C83" s="549"/>
      <c r="D83" s="549"/>
      <c r="E83" s="547">
        <f t="shared" si="23"/>
        <v>159</v>
      </c>
      <c r="F83" s="545"/>
      <c r="G83" s="544">
        <f t="shared" si="31"/>
        <v>88</v>
      </c>
      <c r="H83" s="545"/>
      <c r="I83" s="544">
        <f t="shared" si="32"/>
        <v>71</v>
      </c>
      <c r="J83" s="546"/>
      <c r="K83" s="545">
        <f t="shared" si="24"/>
        <v>29</v>
      </c>
      <c r="L83" s="545"/>
      <c r="M83" s="544">
        <v>17</v>
      </c>
      <c r="N83" s="545"/>
      <c r="O83" s="544">
        <v>12</v>
      </c>
      <c r="P83" s="545"/>
      <c r="Q83" s="547">
        <f t="shared" si="25"/>
        <v>28</v>
      </c>
      <c r="R83" s="545"/>
      <c r="S83" s="544">
        <v>13</v>
      </c>
      <c r="T83" s="545"/>
      <c r="U83" s="544">
        <v>15</v>
      </c>
      <c r="V83" s="546"/>
      <c r="W83" s="547">
        <f t="shared" si="26"/>
        <v>16</v>
      </c>
      <c r="X83" s="545"/>
      <c r="Y83" s="544">
        <v>8</v>
      </c>
      <c r="Z83" s="545"/>
      <c r="AA83" s="544">
        <v>8</v>
      </c>
      <c r="AB83" s="546"/>
      <c r="AC83" s="547">
        <f t="shared" si="27"/>
        <v>26</v>
      </c>
      <c r="AD83" s="545"/>
      <c r="AE83" s="544">
        <v>16</v>
      </c>
      <c r="AF83" s="545"/>
      <c r="AG83" s="544">
        <v>10</v>
      </c>
      <c r="AH83" s="546"/>
      <c r="AI83" s="547">
        <f t="shared" si="28"/>
        <v>32</v>
      </c>
      <c r="AJ83" s="545"/>
      <c r="AK83" s="544">
        <v>21</v>
      </c>
      <c r="AL83" s="545"/>
      <c r="AM83" s="544">
        <v>11</v>
      </c>
      <c r="AN83" s="546"/>
      <c r="AO83" s="547">
        <f t="shared" si="30"/>
        <v>28</v>
      </c>
      <c r="AP83" s="545"/>
      <c r="AQ83" s="544">
        <v>13</v>
      </c>
      <c r="AR83" s="545"/>
      <c r="AS83" s="544">
        <v>15</v>
      </c>
      <c r="AT83" s="546"/>
    </row>
    <row r="84" spans="2:46" s="170" customFormat="1" ht="15" hidden="1" customHeight="1" outlineLevel="1">
      <c r="B84" s="548" t="s">
        <v>85</v>
      </c>
      <c r="C84" s="549"/>
      <c r="D84" s="549"/>
      <c r="E84" s="547">
        <f t="shared" si="23"/>
        <v>0</v>
      </c>
      <c r="F84" s="545"/>
      <c r="G84" s="544">
        <f t="shared" si="31"/>
        <v>0</v>
      </c>
      <c r="H84" s="545"/>
      <c r="I84" s="544">
        <f t="shared" si="32"/>
        <v>0</v>
      </c>
      <c r="J84" s="546"/>
      <c r="K84" s="545">
        <f t="shared" si="24"/>
        <v>0</v>
      </c>
      <c r="L84" s="545"/>
      <c r="M84" s="544">
        <v>0</v>
      </c>
      <c r="N84" s="545"/>
      <c r="O84" s="544">
        <v>0</v>
      </c>
      <c r="P84" s="545"/>
      <c r="Q84" s="547">
        <f t="shared" si="25"/>
        <v>0</v>
      </c>
      <c r="R84" s="545"/>
      <c r="S84" s="544">
        <v>0</v>
      </c>
      <c r="T84" s="545"/>
      <c r="U84" s="544">
        <v>0</v>
      </c>
      <c r="V84" s="546"/>
      <c r="W84" s="547">
        <f t="shared" si="26"/>
        <v>0</v>
      </c>
      <c r="X84" s="545"/>
      <c r="Y84" s="544">
        <v>0</v>
      </c>
      <c r="Z84" s="545"/>
      <c r="AA84" s="544">
        <v>0</v>
      </c>
      <c r="AB84" s="546"/>
      <c r="AC84" s="547">
        <f t="shared" si="27"/>
        <v>0</v>
      </c>
      <c r="AD84" s="545"/>
      <c r="AE84" s="544">
        <v>0</v>
      </c>
      <c r="AF84" s="545"/>
      <c r="AG84" s="544">
        <v>0</v>
      </c>
      <c r="AH84" s="546"/>
      <c r="AI84" s="547">
        <f t="shared" si="28"/>
        <v>0</v>
      </c>
      <c r="AJ84" s="545"/>
      <c r="AK84" s="544">
        <v>0</v>
      </c>
      <c r="AL84" s="545"/>
      <c r="AM84" s="544">
        <v>0</v>
      </c>
      <c r="AN84" s="546"/>
      <c r="AO84" s="547">
        <f t="shared" si="30"/>
        <v>0</v>
      </c>
      <c r="AP84" s="545"/>
      <c r="AQ84" s="544">
        <v>0</v>
      </c>
      <c r="AR84" s="545"/>
      <c r="AS84" s="544">
        <v>0</v>
      </c>
      <c r="AT84" s="546"/>
    </row>
    <row r="85" spans="2:46" s="170" customFormat="1" ht="15" hidden="1" customHeight="1" collapsed="1">
      <c r="B85" s="548" t="s">
        <v>23</v>
      </c>
      <c r="C85" s="549"/>
      <c r="D85" s="549"/>
      <c r="E85" s="547">
        <f t="shared" si="23"/>
        <v>1597</v>
      </c>
      <c r="F85" s="545"/>
      <c r="G85" s="544">
        <f>SUM(G86:H89)</f>
        <v>827</v>
      </c>
      <c r="H85" s="545"/>
      <c r="I85" s="544">
        <f>SUM(I86:J89)</f>
        <v>770</v>
      </c>
      <c r="J85" s="546"/>
      <c r="K85" s="545">
        <f t="shared" si="24"/>
        <v>246</v>
      </c>
      <c r="L85" s="545"/>
      <c r="M85" s="544">
        <f>SUM(M86:N89)</f>
        <v>129</v>
      </c>
      <c r="N85" s="545"/>
      <c r="O85" s="544">
        <f>SUM(O86:P89)</f>
        <v>117</v>
      </c>
      <c r="P85" s="545"/>
      <c r="Q85" s="547">
        <f t="shared" si="25"/>
        <v>263</v>
      </c>
      <c r="R85" s="545"/>
      <c r="S85" s="544">
        <f>SUM(S86:T89)</f>
        <v>130</v>
      </c>
      <c r="T85" s="545"/>
      <c r="U85" s="544">
        <f>SUM(U86:V89)</f>
        <v>133</v>
      </c>
      <c r="V85" s="546"/>
      <c r="W85" s="547">
        <f t="shared" si="26"/>
        <v>239</v>
      </c>
      <c r="X85" s="545"/>
      <c r="Y85" s="544">
        <f>SUM(Y86:Z89)</f>
        <v>134</v>
      </c>
      <c r="Z85" s="545"/>
      <c r="AA85" s="544">
        <f>SUM(AA86:AB89)</f>
        <v>105</v>
      </c>
      <c r="AB85" s="546"/>
      <c r="AC85" s="547">
        <f t="shared" si="27"/>
        <v>309</v>
      </c>
      <c r="AD85" s="545"/>
      <c r="AE85" s="544">
        <f>SUM(AE86:AF89)</f>
        <v>158</v>
      </c>
      <c r="AF85" s="545"/>
      <c r="AG85" s="544">
        <f>SUM(AG86:AH89)</f>
        <v>151</v>
      </c>
      <c r="AH85" s="546"/>
      <c r="AI85" s="547">
        <f t="shared" si="28"/>
        <v>275</v>
      </c>
      <c r="AJ85" s="545"/>
      <c r="AK85" s="544">
        <f>SUM(AK86:AL89)</f>
        <v>146</v>
      </c>
      <c r="AL85" s="545"/>
      <c r="AM85" s="544">
        <f>SUM(AM86:AN89)</f>
        <v>129</v>
      </c>
      <c r="AN85" s="546"/>
      <c r="AO85" s="547">
        <f t="shared" si="30"/>
        <v>265</v>
      </c>
      <c r="AP85" s="545"/>
      <c r="AQ85" s="544">
        <f>SUM(AQ86:AR89)</f>
        <v>130</v>
      </c>
      <c r="AR85" s="545"/>
      <c r="AS85" s="544">
        <f>SUM(AS86:AT89)</f>
        <v>135</v>
      </c>
      <c r="AT85" s="546"/>
    </row>
    <row r="86" spans="2:46" s="170" customFormat="1" ht="15" hidden="1" customHeight="1" outlineLevel="1">
      <c r="B86" s="548" t="s">
        <v>42</v>
      </c>
      <c r="C86" s="549"/>
      <c r="D86" s="549"/>
      <c r="E86" s="547">
        <f t="shared" si="23"/>
        <v>544</v>
      </c>
      <c r="F86" s="545"/>
      <c r="G86" s="544">
        <f>+M86+S86+Y86+AE86+AK86+AQ86</f>
        <v>278</v>
      </c>
      <c r="H86" s="545"/>
      <c r="I86" s="544">
        <f>+O86+U86+AA86+AG86+AM86+AS86</f>
        <v>266</v>
      </c>
      <c r="J86" s="546"/>
      <c r="K86" s="545">
        <f t="shared" si="24"/>
        <v>86</v>
      </c>
      <c r="L86" s="545"/>
      <c r="M86" s="544">
        <v>50</v>
      </c>
      <c r="N86" s="545"/>
      <c r="O86" s="544">
        <v>36</v>
      </c>
      <c r="P86" s="545"/>
      <c r="Q86" s="547">
        <f t="shared" si="25"/>
        <v>98</v>
      </c>
      <c r="R86" s="545"/>
      <c r="S86" s="544">
        <v>44</v>
      </c>
      <c r="T86" s="545"/>
      <c r="U86" s="544">
        <v>54</v>
      </c>
      <c r="V86" s="546"/>
      <c r="W86" s="547">
        <f t="shared" si="26"/>
        <v>77</v>
      </c>
      <c r="X86" s="545"/>
      <c r="Y86" s="544">
        <v>39</v>
      </c>
      <c r="Z86" s="545"/>
      <c r="AA86" s="544">
        <v>38</v>
      </c>
      <c r="AB86" s="546"/>
      <c r="AC86" s="547">
        <f t="shared" si="27"/>
        <v>116</v>
      </c>
      <c r="AD86" s="545"/>
      <c r="AE86" s="544">
        <v>58</v>
      </c>
      <c r="AF86" s="545"/>
      <c r="AG86" s="544">
        <v>58</v>
      </c>
      <c r="AH86" s="546"/>
      <c r="AI86" s="547">
        <f t="shared" si="28"/>
        <v>82</v>
      </c>
      <c r="AJ86" s="545"/>
      <c r="AK86" s="544">
        <v>44</v>
      </c>
      <c r="AL86" s="545"/>
      <c r="AM86" s="544">
        <v>38</v>
      </c>
      <c r="AN86" s="546"/>
      <c r="AO86" s="547">
        <f t="shared" si="30"/>
        <v>85</v>
      </c>
      <c r="AP86" s="545"/>
      <c r="AQ86" s="544">
        <v>43</v>
      </c>
      <c r="AR86" s="545"/>
      <c r="AS86" s="544">
        <v>42</v>
      </c>
      <c r="AT86" s="546"/>
    </row>
    <row r="87" spans="2:46" s="170" customFormat="1" ht="15" hidden="1" customHeight="1" outlineLevel="1">
      <c r="B87" s="548" t="s">
        <v>43</v>
      </c>
      <c r="C87" s="549"/>
      <c r="D87" s="549"/>
      <c r="E87" s="547">
        <f t="shared" si="23"/>
        <v>403</v>
      </c>
      <c r="F87" s="545"/>
      <c r="G87" s="544">
        <f>+M87+S87+Y87+AE87+AK87+AQ87</f>
        <v>218</v>
      </c>
      <c r="H87" s="545"/>
      <c r="I87" s="544">
        <f>+O87+U87+AA87+AG87+AM87+AS87</f>
        <v>185</v>
      </c>
      <c r="J87" s="546"/>
      <c r="K87" s="545">
        <f t="shared" si="24"/>
        <v>59</v>
      </c>
      <c r="L87" s="545"/>
      <c r="M87" s="544">
        <v>29</v>
      </c>
      <c r="N87" s="545"/>
      <c r="O87" s="544">
        <v>30</v>
      </c>
      <c r="P87" s="545"/>
      <c r="Q87" s="547">
        <f t="shared" si="25"/>
        <v>55</v>
      </c>
      <c r="R87" s="545"/>
      <c r="S87" s="544">
        <v>33</v>
      </c>
      <c r="T87" s="545"/>
      <c r="U87" s="544">
        <v>22</v>
      </c>
      <c r="V87" s="546"/>
      <c r="W87" s="547">
        <f t="shared" si="26"/>
        <v>62</v>
      </c>
      <c r="X87" s="545"/>
      <c r="Y87" s="544">
        <v>36</v>
      </c>
      <c r="Z87" s="545"/>
      <c r="AA87" s="544">
        <v>26</v>
      </c>
      <c r="AB87" s="546"/>
      <c r="AC87" s="547">
        <f t="shared" si="27"/>
        <v>72</v>
      </c>
      <c r="AD87" s="545"/>
      <c r="AE87" s="544">
        <v>40</v>
      </c>
      <c r="AF87" s="545"/>
      <c r="AG87" s="544">
        <v>32</v>
      </c>
      <c r="AH87" s="546"/>
      <c r="AI87" s="547">
        <f t="shared" si="28"/>
        <v>82</v>
      </c>
      <c r="AJ87" s="545"/>
      <c r="AK87" s="544">
        <v>42</v>
      </c>
      <c r="AL87" s="545"/>
      <c r="AM87" s="544">
        <v>40</v>
      </c>
      <c r="AN87" s="546"/>
      <c r="AO87" s="547">
        <f t="shared" si="30"/>
        <v>73</v>
      </c>
      <c r="AP87" s="545"/>
      <c r="AQ87" s="544">
        <v>38</v>
      </c>
      <c r="AR87" s="545"/>
      <c r="AS87" s="544">
        <v>35</v>
      </c>
      <c r="AT87" s="546"/>
    </row>
    <row r="88" spans="2:46" s="170" customFormat="1" ht="15" hidden="1" customHeight="1" outlineLevel="1">
      <c r="B88" s="548" t="s">
        <v>44</v>
      </c>
      <c r="C88" s="549"/>
      <c r="D88" s="549"/>
      <c r="E88" s="547">
        <f t="shared" si="23"/>
        <v>303</v>
      </c>
      <c r="F88" s="545"/>
      <c r="G88" s="544">
        <f>+M88+S88+Y88+AE88+AK88+AQ88</f>
        <v>153</v>
      </c>
      <c r="H88" s="545"/>
      <c r="I88" s="544">
        <f>+O88+U88+AA88+AG88+AM88+AS88</f>
        <v>150</v>
      </c>
      <c r="J88" s="546"/>
      <c r="K88" s="545">
        <f t="shared" si="24"/>
        <v>42</v>
      </c>
      <c r="L88" s="545"/>
      <c r="M88" s="544">
        <v>23</v>
      </c>
      <c r="N88" s="545"/>
      <c r="O88" s="544">
        <v>19</v>
      </c>
      <c r="P88" s="545"/>
      <c r="Q88" s="547">
        <f t="shared" si="25"/>
        <v>59</v>
      </c>
      <c r="R88" s="545"/>
      <c r="S88" s="544">
        <v>28</v>
      </c>
      <c r="T88" s="545"/>
      <c r="U88" s="544">
        <v>31</v>
      </c>
      <c r="V88" s="546"/>
      <c r="W88" s="547">
        <f t="shared" si="26"/>
        <v>48</v>
      </c>
      <c r="X88" s="545"/>
      <c r="Y88" s="544">
        <v>31</v>
      </c>
      <c r="Z88" s="545"/>
      <c r="AA88" s="544">
        <v>17</v>
      </c>
      <c r="AB88" s="546"/>
      <c r="AC88" s="547">
        <f t="shared" si="27"/>
        <v>57</v>
      </c>
      <c r="AD88" s="545"/>
      <c r="AE88" s="544">
        <v>25</v>
      </c>
      <c r="AF88" s="545"/>
      <c r="AG88" s="544">
        <v>32</v>
      </c>
      <c r="AH88" s="546"/>
      <c r="AI88" s="547">
        <f t="shared" si="28"/>
        <v>55</v>
      </c>
      <c r="AJ88" s="545"/>
      <c r="AK88" s="544">
        <v>27</v>
      </c>
      <c r="AL88" s="545"/>
      <c r="AM88" s="544">
        <v>28</v>
      </c>
      <c r="AN88" s="546"/>
      <c r="AO88" s="547">
        <f t="shared" si="30"/>
        <v>42</v>
      </c>
      <c r="AP88" s="545"/>
      <c r="AQ88" s="544">
        <v>19</v>
      </c>
      <c r="AR88" s="545"/>
      <c r="AS88" s="544">
        <v>23</v>
      </c>
      <c r="AT88" s="546"/>
    </row>
    <row r="89" spans="2:46" s="170" customFormat="1" ht="15" hidden="1" customHeight="1" outlineLevel="1">
      <c r="B89" s="548" t="s">
        <v>45</v>
      </c>
      <c r="C89" s="549"/>
      <c r="D89" s="549"/>
      <c r="E89" s="547">
        <f t="shared" si="23"/>
        <v>347</v>
      </c>
      <c r="F89" s="545"/>
      <c r="G89" s="544">
        <f>+M89+S89+Y89+AE89+AK89+AQ89</f>
        <v>178</v>
      </c>
      <c r="H89" s="545"/>
      <c r="I89" s="544">
        <f>+O89+U89+AA89+AG89+AM89+AS89</f>
        <v>169</v>
      </c>
      <c r="J89" s="546"/>
      <c r="K89" s="545">
        <f t="shared" si="24"/>
        <v>59</v>
      </c>
      <c r="L89" s="545"/>
      <c r="M89" s="544">
        <v>27</v>
      </c>
      <c r="N89" s="545"/>
      <c r="O89" s="544">
        <v>32</v>
      </c>
      <c r="P89" s="545"/>
      <c r="Q89" s="547">
        <f t="shared" si="25"/>
        <v>51</v>
      </c>
      <c r="R89" s="545"/>
      <c r="S89" s="544">
        <v>25</v>
      </c>
      <c r="T89" s="545"/>
      <c r="U89" s="544">
        <v>26</v>
      </c>
      <c r="V89" s="546"/>
      <c r="W89" s="547">
        <f t="shared" si="26"/>
        <v>52</v>
      </c>
      <c r="X89" s="545"/>
      <c r="Y89" s="544">
        <v>28</v>
      </c>
      <c r="Z89" s="545"/>
      <c r="AA89" s="544">
        <v>24</v>
      </c>
      <c r="AB89" s="546"/>
      <c r="AC89" s="547">
        <f t="shared" si="27"/>
        <v>64</v>
      </c>
      <c r="AD89" s="545"/>
      <c r="AE89" s="544">
        <v>35</v>
      </c>
      <c r="AF89" s="545"/>
      <c r="AG89" s="544">
        <v>29</v>
      </c>
      <c r="AH89" s="546"/>
      <c r="AI89" s="547">
        <f t="shared" si="28"/>
        <v>56</v>
      </c>
      <c r="AJ89" s="545"/>
      <c r="AK89" s="544">
        <v>33</v>
      </c>
      <c r="AL89" s="545"/>
      <c r="AM89" s="544">
        <v>23</v>
      </c>
      <c r="AN89" s="546"/>
      <c r="AO89" s="547">
        <f t="shared" si="30"/>
        <v>65</v>
      </c>
      <c r="AP89" s="545"/>
      <c r="AQ89" s="544">
        <v>30</v>
      </c>
      <c r="AR89" s="545"/>
      <c r="AS89" s="544">
        <v>35</v>
      </c>
      <c r="AT89" s="546"/>
    </row>
    <row r="90" spans="2:46" s="170" customFormat="1" ht="15" hidden="1" customHeight="1" collapsed="1">
      <c r="B90" s="548" t="s">
        <v>24</v>
      </c>
      <c r="C90" s="549"/>
      <c r="D90" s="549"/>
      <c r="E90" s="547">
        <f t="shared" si="23"/>
        <v>862</v>
      </c>
      <c r="F90" s="545"/>
      <c r="G90" s="544">
        <f>SUM(G91:H94)</f>
        <v>430</v>
      </c>
      <c r="H90" s="545"/>
      <c r="I90" s="544">
        <f>SUM(I91:J94)</f>
        <v>432</v>
      </c>
      <c r="J90" s="546"/>
      <c r="K90" s="545">
        <f t="shared" si="24"/>
        <v>130</v>
      </c>
      <c r="L90" s="545"/>
      <c r="M90" s="544">
        <f>SUM(M91:N94)</f>
        <v>69</v>
      </c>
      <c r="N90" s="545"/>
      <c r="O90" s="544">
        <f>SUM(O91:P94)</f>
        <v>61</v>
      </c>
      <c r="P90" s="545"/>
      <c r="Q90" s="547">
        <f t="shared" si="25"/>
        <v>138</v>
      </c>
      <c r="R90" s="545"/>
      <c r="S90" s="544">
        <f>SUM(S91:T94)</f>
        <v>66</v>
      </c>
      <c r="T90" s="545"/>
      <c r="U90" s="544">
        <f>SUM(U91:V94)</f>
        <v>72</v>
      </c>
      <c r="V90" s="546"/>
      <c r="W90" s="547">
        <f t="shared" si="26"/>
        <v>134</v>
      </c>
      <c r="X90" s="545"/>
      <c r="Y90" s="544">
        <f>SUM(Y91:Z94)</f>
        <v>67</v>
      </c>
      <c r="Z90" s="545"/>
      <c r="AA90" s="544">
        <f>SUM(AA91:AB94)</f>
        <v>67</v>
      </c>
      <c r="AB90" s="546"/>
      <c r="AC90" s="547">
        <f t="shared" si="27"/>
        <v>142</v>
      </c>
      <c r="AD90" s="545"/>
      <c r="AE90" s="544">
        <f>SUM(AE91:AF94)</f>
        <v>76</v>
      </c>
      <c r="AF90" s="545"/>
      <c r="AG90" s="544">
        <f>SUM(AG91:AH94)</f>
        <v>66</v>
      </c>
      <c r="AH90" s="546"/>
      <c r="AI90" s="547">
        <f t="shared" si="28"/>
        <v>140</v>
      </c>
      <c r="AJ90" s="545"/>
      <c r="AK90" s="544">
        <f>SUM(AK91:AL94)</f>
        <v>66</v>
      </c>
      <c r="AL90" s="545"/>
      <c r="AM90" s="544">
        <f>SUM(AM91:AN94)</f>
        <v>74</v>
      </c>
      <c r="AN90" s="546"/>
      <c r="AO90" s="547">
        <f t="shared" si="30"/>
        <v>178</v>
      </c>
      <c r="AP90" s="545"/>
      <c r="AQ90" s="544">
        <f>SUM(AQ91:AR94)</f>
        <v>86</v>
      </c>
      <c r="AR90" s="545"/>
      <c r="AS90" s="544">
        <f>SUM(AS91:AT94)</f>
        <v>92</v>
      </c>
      <c r="AT90" s="546"/>
    </row>
    <row r="91" spans="2:46" s="170" customFormat="1" ht="15" hidden="1" customHeight="1" outlineLevel="1">
      <c r="B91" s="548" t="s">
        <v>46</v>
      </c>
      <c r="C91" s="549"/>
      <c r="D91" s="549"/>
      <c r="E91" s="547">
        <f t="shared" si="23"/>
        <v>418</v>
      </c>
      <c r="F91" s="545"/>
      <c r="G91" s="544">
        <f>+M91+S91+Y91+AE91+AK91+AQ91</f>
        <v>218</v>
      </c>
      <c r="H91" s="545"/>
      <c r="I91" s="544">
        <f>+O91+U91+AA91+AG91+AM91+AS91</f>
        <v>200</v>
      </c>
      <c r="J91" s="546"/>
      <c r="K91" s="545">
        <f t="shared" si="24"/>
        <v>61</v>
      </c>
      <c r="L91" s="545"/>
      <c r="M91" s="544">
        <v>34</v>
      </c>
      <c r="N91" s="545"/>
      <c r="O91" s="544">
        <v>27</v>
      </c>
      <c r="P91" s="545"/>
      <c r="Q91" s="547">
        <f t="shared" si="25"/>
        <v>68</v>
      </c>
      <c r="R91" s="545"/>
      <c r="S91" s="544">
        <v>36</v>
      </c>
      <c r="T91" s="545"/>
      <c r="U91" s="544">
        <v>32</v>
      </c>
      <c r="V91" s="546"/>
      <c r="W91" s="547">
        <f t="shared" si="26"/>
        <v>71</v>
      </c>
      <c r="X91" s="545"/>
      <c r="Y91" s="544">
        <v>35</v>
      </c>
      <c r="Z91" s="545"/>
      <c r="AA91" s="544">
        <v>36</v>
      </c>
      <c r="AB91" s="546"/>
      <c r="AC91" s="547">
        <f t="shared" si="27"/>
        <v>58</v>
      </c>
      <c r="AD91" s="545"/>
      <c r="AE91" s="544">
        <v>35</v>
      </c>
      <c r="AF91" s="545"/>
      <c r="AG91" s="544">
        <v>23</v>
      </c>
      <c r="AH91" s="546"/>
      <c r="AI91" s="547">
        <f t="shared" si="28"/>
        <v>67</v>
      </c>
      <c r="AJ91" s="545"/>
      <c r="AK91" s="544">
        <v>30</v>
      </c>
      <c r="AL91" s="545"/>
      <c r="AM91" s="544">
        <v>37</v>
      </c>
      <c r="AN91" s="546"/>
      <c r="AO91" s="547">
        <f t="shared" si="30"/>
        <v>93</v>
      </c>
      <c r="AP91" s="545"/>
      <c r="AQ91" s="544">
        <v>48</v>
      </c>
      <c r="AR91" s="545"/>
      <c r="AS91" s="544">
        <v>45</v>
      </c>
      <c r="AT91" s="546"/>
    </row>
    <row r="92" spans="2:46" s="170" customFormat="1" ht="15" hidden="1" customHeight="1" outlineLevel="1">
      <c r="B92" s="548" t="s">
        <v>47</v>
      </c>
      <c r="C92" s="549"/>
      <c r="D92" s="549"/>
      <c r="E92" s="547">
        <f t="shared" si="23"/>
        <v>227</v>
      </c>
      <c r="F92" s="545"/>
      <c r="G92" s="544">
        <f>+M92+S92+Y92+AE92+AK92+AQ92</f>
        <v>105</v>
      </c>
      <c r="H92" s="545"/>
      <c r="I92" s="544">
        <f>+O92+U92+AA92+AG92+AM92+AS92</f>
        <v>122</v>
      </c>
      <c r="J92" s="546"/>
      <c r="K92" s="545">
        <f t="shared" si="24"/>
        <v>30</v>
      </c>
      <c r="L92" s="545"/>
      <c r="M92" s="544">
        <v>15</v>
      </c>
      <c r="N92" s="545"/>
      <c r="O92" s="544">
        <v>15</v>
      </c>
      <c r="P92" s="545"/>
      <c r="Q92" s="547">
        <f t="shared" si="25"/>
        <v>36</v>
      </c>
      <c r="R92" s="545"/>
      <c r="S92" s="544">
        <v>14</v>
      </c>
      <c r="T92" s="545"/>
      <c r="U92" s="544">
        <v>22</v>
      </c>
      <c r="V92" s="546"/>
      <c r="W92" s="547">
        <f t="shared" si="26"/>
        <v>36</v>
      </c>
      <c r="X92" s="545"/>
      <c r="Y92" s="544">
        <v>20</v>
      </c>
      <c r="Z92" s="545"/>
      <c r="AA92" s="544">
        <v>16</v>
      </c>
      <c r="AB92" s="546"/>
      <c r="AC92" s="547">
        <f t="shared" si="27"/>
        <v>42</v>
      </c>
      <c r="AD92" s="545"/>
      <c r="AE92" s="544">
        <v>20</v>
      </c>
      <c r="AF92" s="545"/>
      <c r="AG92" s="544">
        <v>22</v>
      </c>
      <c r="AH92" s="546"/>
      <c r="AI92" s="547">
        <f t="shared" si="28"/>
        <v>41</v>
      </c>
      <c r="AJ92" s="545"/>
      <c r="AK92" s="544">
        <v>19</v>
      </c>
      <c r="AL92" s="545"/>
      <c r="AM92" s="544">
        <v>22</v>
      </c>
      <c r="AN92" s="546"/>
      <c r="AO92" s="547">
        <f t="shared" si="30"/>
        <v>42</v>
      </c>
      <c r="AP92" s="545"/>
      <c r="AQ92" s="544">
        <v>17</v>
      </c>
      <c r="AR92" s="545"/>
      <c r="AS92" s="544">
        <v>25</v>
      </c>
      <c r="AT92" s="546"/>
    </row>
    <row r="93" spans="2:46" s="170" customFormat="1" ht="15" hidden="1" customHeight="1" outlineLevel="1">
      <c r="B93" s="548" t="s">
        <v>48</v>
      </c>
      <c r="C93" s="549"/>
      <c r="D93" s="549"/>
      <c r="E93" s="547">
        <f t="shared" si="23"/>
        <v>132</v>
      </c>
      <c r="F93" s="545"/>
      <c r="G93" s="544">
        <f>+M93+S93+Y93+AE93+AK93+AQ93</f>
        <v>61</v>
      </c>
      <c r="H93" s="545"/>
      <c r="I93" s="544">
        <f>+O93+U93+AA93+AG93+AM93+AS93</f>
        <v>71</v>
      </c>
      <c r="J93" s="546"/>
      <c r="K93" s="545">
        <f t="shared" si="24"/>
        <v>20</v>
      </c>
      <c r="L93" s="545"/>
      <c r="M93" s="544">
        <v>11</v>
      </c>
      <c r="N93" s="545"/>
      <c r="O93" s="544">
        <v>9</v>
      </c>
      <c r="P93" s="545"/>
      <c r="Q93" s="547">
        <f t="shared" si="25"/>
        <v>21</v>
      </c>
      <c r="R93" s="545"/>
      <c r="S93" s="544">
        <v>10</v>
      </c>
      <c r="T93" s="545"/>
      <c r="U93" s="544">
        <v>11</v>
      </c>
      <c r="V93" s="546"/>
      <c r="W93" s="547">
        <f t="shared" si="26"/>
        <v>20</v>
      </c>
      <c r="X93" s="545"/>
      <c r="Y93" s="544">
        <v>7</v>
      </c>
      <c r="Z93" s="545"/>
      <c r="AA93" s="544">
        <v>13</v>
      </c>
      <c r="AB93" s="546"/>
      <c r="AC93" s="547">
        <f t="shared" si="27"/>
        <v>24</v>
      </c>
      <c r="AD93" s="545"/>
      <c r="AE93" s="544">
        <v>13</v>
      </c>
      <c r="AF93" s="545"/>
      <c r="AG93" s="544">
        <v>11</v>
      </c>
      <c r="AH93" s="546"/>
      <c r="AI93" s="547">
        <f t="shared" si="28"/>
        <v>21</v>
      </c>
      <c r="AJ93" s="545"/>
      <c r="AK93" s="544">
        <v>8</v>
      </c>
      <c r="AL93" s="545"/>
      <c r="AM93" s="544">
        <v>13</v>
      </c>
      <c r="AN93" s="546"/>
      <c r="AO93" s="547">
        <f t="shared" si="30"/>
        <v>26</v>
      </c>
      <c r="AP93" s="545"/>
      <c r="AQ93" s="544">
        <v>12</v>
      </c>
      <c r="AR93" s="545"/>
      <c r="AS93" s="544">
        <v>14</v>
      </c>
      <c r="AT93" s="546"/>
    </row>
    <row r="94" spans="2:46" s="170" customFormat="1" ht="15" hidden="1" customHeight="1" outlineLevel="1">
      <c r="B94" s="550" t="s">
        <v>49</v>
      </c>
      <c r="C94" s="551"/>
      <c r="D94" s="551"/>
      <c r="E94" s="552">
        <f t="shared" si="23"/>
        <v>85</v>
      </c>
      <c r="F94" s="553"/>
      <c r="G94" s="554">
        <f>+M94+S94+Y94+AE94+AK94+AQ94</f>
        <v>46</v>
      </c>
      <c r="H94" s="553"/>
      <c r="I94" s="554">
        <f>+O94+U94+AA94+AG94+AM94+AS94</f>
        <v>39</v>
      </c>
      <c r="J94" s="555"/>
      <c r="K94" s="553">
        <f t="shared" si="24"/>
        <v>19</v>
      </c>
      <c r="L94" s="553"/>
      <c r="M94" s="554">
        <v>9</v>
      </c>
      <c r="N94" s="553"/>
      <c r="O94" s="554">
        <v>10</v>
      </c>
      <c r="P94" s="553"/>
      <c r="Q94" s="552">
        <f t="shared" si="25"/>
        <v>13</v>
      </c>
      <c r="R94" s="553"/>
      <c r="S94" s="554">
        <v>6</v>
      </c>
      <c r="T94" s="553"/>
      <c r="U94" s="554">
        <v>7</v>
      </c>
      <c r="V94" s="555"/>
      <c r="W94" s="552">
        <f t="shared" si="26"/>
        <v>7</v>
      </c>
      <c r="X94" s="553"/>
      <c r="Y94" s="554">
        <v>5</v>
      </c>
      <c r="Z94" s="553"/>
      <c r="AA94" s="554">
        <v>2</v>
      </c>
      <c r="AB94" s="555"/>
      <c r="AC94" s="552">
        <f t="shared" si="27"/>
        <v>18</v>
      </c>
      <c r="AD94" s="553"/>
      <c r="AE94" s="554">
        <v>8</v>
      </c>
      <c r="AF94" s="553"/>
      <c r="AG94" s="554">
        <v>10</v>
      </c>
      <c r="AH94" s="555"/>
      <c r="AI94" s="552">
        <f t="shared" si="28"/>
        <v>11</v>
      </c>
      <c r="AJ94" s="553"/>
      <c r="AK94" s="554">
        <v>9</v>
      </c>
      <c r="AL94" s="553"/>
      <c r="AM94" s="554">
        <v>2</v>
      </c>
      <c r="AN94" s="555"/>
      <c r="AO94" s="552">
        <f t="shared" si="30"/>
        <v>17</v>
      </c>
      <c r="AP94" s="553"/>
      <c r="AQ94" s="554">
        <v>9</v>
      </c>
      <c r="AR94" s="553"/>
      <c r="AS94" s="554">
        <v>8</v>
      </c>
      <c r="AT94" s="555"/>
    </row>
    <row r="95" spans="2:46" ht="18" hidden="1" customHeight="1" collapsed="1">
      <c r="B95" s="542" t="s">
        <v>88</v>
      </c>
      <c r="C95" s="543"/>
      <c r="D95" s="543"/>
      <c r="E95" s="538">
        <f>E96+E102+E110+E115</f>
        <v>5613</v>
      </c>
      <c r="F95" s="539"/>
      <c r="G95" s="540">
        <f>G96+G102+G110+G115</f>
        <v>2864</v>
      </c>
      <c r="H95" s="539"/>
      <c r="I95" s="540">
        <f>I96+I102+I110+I115</f>
        <v>2749</v>
      </c>
      <c r="J95" s="541"/>
      <c r="K95" s="539">
        <f>K96+K102+K110+K115</f>
        <v>883</v>
      </c>
      <c r="L95" s="539"/>
      <c r="M95" s="540">
        <f>M96+M102+M110+M115</f>
        <v>449</v>
      </c>
      <c r="N95" s="539"/>
      <c r="O95" s="540">
        <f>O96+O102+O110+O115</f>
        <v>434</v>
      </c>
      <c r="P95" s="539"/>
      <c r="Q95" s="538">
        <f>Q96+Q102+Q110+Q115</f>
        <v>884</v>
      </c>
      <c r="R95" s="539"/>
      <c r="S95" s="540">
        <f>S96+S102+S110+S115</f>
        <v>449</v>
      </c>
      <c r="T95" s="539"/>
      <c r="U95" s="540">
        <f>U96+U102+U110+U115</f>
        <v>435</v>
      </c>
      <c r="V95" s="541"/>
      <c r="W95" s="538">
        <f>W96+W102+W110+W115</f>
        <v>939</v>
      </c>
      <c r="X95" s="539"/>
      <c r="Y95" s="540">
        <f>Y96+Y102+Y110+Y115</f>
        <v>482</v>
      </c>
      <c r="Z95" s="539"/>
      <c r="AA95" s="540">
        <f>AA96+AA102+AA110+AA115</f>
        <v>457</v>
      </c>
      <c r="AB95" s="541"/>
      <c r="AC95" s="538">
        <f>AC96+AC102+AC110+AC115</f>
        <v>882</v>
      </c>
      <c r="AD95" s="539"/>
      <c r="AE95" s="540">
        <f>AE96+AE102+AE110+AE115</f>
        <v>468</v>
      </c>
      <c r="AF95" s="539"/>
      <c r="AG95" s="540">
        <f>AG96+AG102+AG110+AG115</f>
        <v>414</v>
      </c>
      <c r="AH95" s="541"/>
      <c r="AI95" s="538">
        <f>AI96+AI102+AI110+AI115</f>
        <v>1056</v>
      </c>
      <c r="AJ95" s="539"/>
      <c r="AK95" s="540">
        <f>AK96+AK102+AK110+AK115</f>
        <v>537</v>
      </c>
      <c r="AL95" s="539"/>
      <c r="AM95" s="540">
        <f>AM96+AM102+AM110+AM115</f>
        <v>519</v>
      </c>
      <c r="AN95" s="541"/>
      <c r="AO95" s="538">
        <f>AO96+AO102+AO110+AO115</f>
        <v>969</v>
      </c>
      <c r="AP95" s="539"/>
      <c r="AQ95" s="540">
        <f>AQ96+AQ102+AQ110+AQ115</f>
        <v>479</v>
      </c>
      <c r="AR95" s="539"/>
      <c r="AS95" s="540">
        <f>AS96+AS102+AS110+AS115</f>
        <v>490</v>
      </c>
      <c r="AT95" s="541"/>
    </row>
    <row r="96" spans="2:46" s="170" customFormat="1" ht="15" hidden="1" customHeight="1">
      <c r="B96" s="548" t="s">
        <v>19</v>
      </c>
      <c r="C96" s="549"/>
      <c r="D96" s="564"/>
      <c r="E96" s="547">
        <f t="shared" ref="E96:E119" si="33">SUM(G96:J96)</f>
        <v>1165</v>
      </c>
      <c r="F96" s="563"/>
      <c r="G96" s="544">
        <f>SUM(G97:H101)</f>
        <v>576</v>
      </c>
      <c r="H96" s="563"/>
      <c r="I96" s="544">
        <f>SUM(I97:J101)</f>
        <v>589</v>
      </c>
      <c r="J96" s="546"/>
      <c r="K96" s="547">
        <f t="shared" ref="K96:K119" si="34">SUM(M96:P96)</f>
        <v>169</v>
      </c>
      <c r="L96" s="563"/>
      <c r="M96" s="544">
        <f>SUM(M97:N101)</f>
        <v>80</v>
      </c>
      <c r="N96" s="563"/>
      <c r="O96" s="544">
        <f>SUM(O97:P101)</f>
        <v>89</v>
      </c>
      <c r="P96" s="546"/>
      <c r="Q96" s="547">
        <f t="shared" ref="Q96:Q119" si="35">SUM(S96:V96)</f>
        <v>198</v>
      </c>
      <c r="R96" s="563"/>
      <c r="S96" s="544">
        <f>SUM(S97:T101)</f>
        <v>90</v>
      </c>
      <c r="T96" s="563"/>
      <c r="U96" s="544">
        <f>SUM(U97:V101)</f>
        <v>108</v>
      </c>
      <c r="V96" s="546"/>
      <c r="W96" s="547">
        <f t="shared" ref="W96:W119" si="36">SUM(Y96:AB96)</f>
        <v>178</v>
      </c>
      <c r="X96" s="563"/>
      <c r="Y96" s="544">
        <f>SUM(Y97:Z101)</f>
        <v>100</v>
      </c>
      <c r="Z96" s="563"/>
      <c r="AA96" s="544">
        <f>SUM(AA97:AB101)</f>
        <v>78</v>
      </c>
      <c r="AB96" s="546"/>
      <c r="AC96" s="547">
        <f t="shared" ref="AC96:AC119" si="37">SUM(AE96:AH96)</f>
        <v>188</v>
      </c>
      <c r="AD96" s="563"/>
      <c r="AE96" s="544">
        <f>SUM(AE97:AF101)</f>
        <v>87</v>
      </c>
      <c r="AF96" s="563"/>
      <c r="AG96" s="544">
        <f>SUM(AG97:AH101)</f>
        <v>101</v>
      </c>
      <c r="AH96" s="546"/>
      <c r="AI96" s="547">
        <f t="shared" ref="AI96:AI119" si="38">SUM(AK96:AN96)</f>
        <v>213</v>
      </c>
      <c r="AJ96" s="563"/>
      <c r="AK96" s="544">
        <f>SUM(AK97:AL101)</f>
        <v>116</v>
      </c>
      <c r="AL96" s="563"/>
      <c r="AM96" s="544">
        <f>SUM(AM97:AN101)</f>
        <v>97</v>
      </c>
      <c r="AN96" s="546"/>
      <c r="AO96" s="547">
        <f t="shared" ref="AO96:AO119" si="39">SUM(AQ96:AT96)</f>
        <v>219</v>
      </c>
      <c r="AP96" s="563"/>
      <c r="AQ96" s="544">
        <f>SUM(AQ97:AR101)</f>
        <v>103</v>
      </c>
      <c r="AR96" s="563"/>
      <c r="AS96" s="544">
        <f>SUM(AS97:AT101)</f>
        <v>116</v>
      </c>
      <c r="AT96" s="546"/>
    </row>
    <row r="97" spans="2:46" s="170" customFormat="1" ht="15" hidden="1" customHeight="1" outlineLevel="1">
      <c r="B97" s="548" t="s">
        <v>30</v>
      </c>
      <c r="C97" s="549"/>
      <c r="D97" s="549"/>
      <c r="E97" s="547">
        <f t="shared" si="33"/>
        <v>238</v>
      </c>
      <c r="F97" s="545"/>
      <c r="G97" s="544">
        <f>SUM(M97,S97,Y97,AE97,AK97,AQ97)</f>
        <v>136</v>
      </c>
      <c r="H97" s="545"/>
      <c r="I97" s="544">
        <f>SUM(O97,U97,AA97,AG97,AM97,AS97)</f>
        <v>102</v>
      </c>
      <c r="J97" s="546"/>
      <c r="K97" s="545">
        <f t="shared" si="34"/>
        <v>32</v>
      </c>
      <c r="L97" s="545"/>
      <c r="M97" s="544">
        <v>17</v>
      </c>
      <c r="N97" s="545"/>
      <c r="O97" s="544">
        <v>15</v>
      </c>
      <c r="P97" s="545"/>
      <c r="Q97" s="547">
        <f t="shared" si="35"/>
        <v>42</v>
      </c>
      <c r="R97" s="545"/>
      <c r="S97" s="544">
        <v>19</v>
      </c>
      <c r="T97" s="545"/>
      <c r="U97" s="544">
        <v>23</v>
      </c>
      <c r="V97" s="546"/>
      <c r="W97" s="547">
        <f t="shared" si="36"/>
        <v>31</v>
      </c>
      <c r="X97" s="545"/>
      <c r="Y97" s="544">
        <v>18</v>
      </c>
      <c r="Z97" s="545"/>
      <c r="AA97" s="544">
        <v>13</v>
      </c>
      <c r="AB97" s="546"/>
      <c r="AC97" s="547">
        <f t="shared" si="37"/>
        <v>41</v>
      </c>
      <c r="AD97" s="545"/>
      <c r="AE97" s="544">
        <v>24</v>
      </c>
      <c r="AF97" s="545"/>
      <c r="AG97" s="544">
        <v>17</v>
      </c>
      <c r="AH97" s="546"/>
      <c r="AI97" s="547">
        <f t="shared" si="38"/>
        <v>37</v>
      </c>
      <c r="AJ97" s="545"/>
      <c r="AK97" s="544">
        <v>26</v>
      </c>
      <c r="AL97" s="545"/>
      <c r="AM97" s="544">
        <v>11</v>
      </c>
      <c r="AN97" s="546"/>
      <c r="AO97" s="547">
        <f t="shared" si="39"/>
        <v>55</v>
      </c>
      <c r="AP97" s="545"/>
      <c r="AQ97" s="544">
        <v>32</v>
      </c>
      <c r="AR97" s="545"/>
      <c r="AS97" s="544">
        <v>23</v>
      </c>
      <c r="AT97" s="546"/>
    </row>
    <row r="98" spans="2:46" s="170" customFormat="1" ht="15" hidden="1" customHeight="1" outlineLevel="1">
      <c r="B98" s="548" t="s">
        <v>31</v>
      </c>
      <c r="C98" s="549"/>
      <c r="D98" s="549"/>
      <c r="E98" s="547">
        <f t="shared" si="33"/>
        <v>252</v>
      </c>
      <c r="F98" s="545"/>
      <c r="G98" s="544">
        <f>SUM(M98,S98,Y98,AE98,AK98,AQ98)</f>
        <v>117</v>
      </c>
      <c r="H98" s="545"/>
      <c r="I98" s="544">
        <f>SUM(O98,U98,AA98,AG98,AM98,AS98)</f>
        <v>135</v>
      </c>
      <c r="J98" s="546"/>
      <c r="K98" s="545">
        <f t="shared" si="34"/>
        <v>41</v>
      </c>
      <c r="L98" s="545"/>
      <c r="M98" s="544">
        <v>17</v>
      </c>
      <c r="N98" s="545"/>
      <c r="O98" s="544">
        <v>24</v>
      </c>
      <c r="P98" s="545"/>
      <c r="Q98" s="547">
        <f t="shared" si="35"/>
        <v>47</v>
      </c>
      <c r="R98" s="545"/>
      <c r="S98" s="544">
        <v>16</v>
      </c>
      <c r="T98" s="545"/>
      <c r="U98" s="544">
        <v>31</v>
      </c>
      <c r="V98" s="546"/>
      <c r="W98" s="547">
        <f t="shared" si="36"/>
        <v>46</v>
      </c>
      <c r="X98" s="545"/>
      <c r="Y98" s="544">
        <v>25</v>
      </c>
      <c r="Z98" s="545"/>
      <c r="AA98" s="544">
        <v>21</v>
      </c>
      <c r="AB98" s="546"/>
      <c r="AC98" s="547">
        <f t="shared" si="37"/>
        <v>30</v>
      </c>
      <c r="AD98" s="545"/>
      <c r="AE98" s="544">
        <v>13</v>
      </c>
      <c r="AF98" s="545"/>
      <c r="AG98" s="544">
        <v>17</v>
      </c>
      <c r="AH98" s="546"/>
      <c r="AI98" s="547">
        <f t="shared" si="38"/>
        <v>44</v>
      </c>
      <c r="AJ98" s="545"/>
      <c r="AK98" s="544">
        <v>26</v>
      </c>
      <c r="AL98" s="545"/>
      <c r="AM98" s="544">
        <v>18</v>
      </c>
      <c r="AN98" s="546"/>
      <c r="AO98" s="547">
        <f t="shared" si="39"/>
        <v>44</v>
      </c>
      <c r="AP98" s="545"/>
      <c r="AQ98" s="544">
        <v>20</v>
      </c>
      <c r="AR98" s="545"/>
      <c r="AS98" s="544">
        <v>24</v>
      </c>
      <c r="AT98" s="546"/>
    </row>
    <row r="99" spans="2:46" s="170" customFormat="1" ht="15" hidden="1" customHeight="1" outlineLevel="1">
      <c r="B99" s="548" t="s">
        <v>32</v>
      </c>
      <c r="C99" s="549"/>
      <c r="D99" s="549"/>
      <c r="E99" s="547">
        <f t="shared" si="33"/>
        <v>212</v>
      </c>
      <c r="F99" s="545"/>
      <c r="G99" s="544">
        <f>SUM(M99,S99,Y99,AE99,AK99,AQ99)</f>
        <v>106</v>
      </c>
      <c r="H99" s="545"/>
      <c r="I99" s="544">
        <f>SUM(O99,U99,AA99,AG99,AM99,AS99)</f>
        <v>106</v>
      </c>
      <c r="J99" s="546"/>
      <c r="K99" s="545">
        <f t="shared" si="34"/>
        <v>28</v>
      </c>
      <c r="L99" s="545"/>
      <c r="M99" s="544">
        <v>16</v>
      </c>
      <c r="N99" s="545"/>
      <c r="O99" s="544">
        <v>12</v>
      </c>
      <c r="P99" s="545"/>
      <c r="Q99" s="547">
        <f t="shared" si="35"/>
        <v>37</v>
      </c>
      <c r="R99" s="545"/>
      <c r="S99" s="544">
        <v>17</v>
      </c>
      <c r="T99" s="545"/>
      <c r="U99" s="544">
        <v>20</v>
      </c>
      <c r="V99" s="546"/>
      <c r="W99" s="547">
        <f t="shared" si="36"/>
        <v>30</v>
      </c>
      <c r="X99" s="545"/>
      <c r="Y99" s="544">
        <v>18</v>
      </c>
      <c r="Z99" s="545"/>
      <c r="AA99" s="544">
        <v>12</v>
      </c>
      <c r="AB99" s="546"/>
      <c r="AC99" s="547">
        <f t="shared" si="37"/>
        <v>35</v>
      </c>
      <c r="AD99" s="545"/>
      <c r="AE99" s="544">
        <v>15</v>
      </c>
      <c r="AF99" s="545"/>
      <c r="AG99" s="544">
        <v>20</v>
      </c>
      <c r="AH99" s="546"/>
      <c r="AI99" s="547">
        <f t="shared" si="38"/>
        <v>49</v>
      </c>
      <c r="AJ99" s="545"/>
      <c r="AK99" s="544">
        <v>26</v>
      </c>
      <c r="AL99" s="545"/>
      <c r="AM99" s="544">
        <v>23</v>
      </c>
      <c r="AN99" s="546"/>
      <c r="AO99" s="547">
        <f t="shared" si="39"/>
        <v>33</v>
      </c>
      <c r="AP99" s="545"/>
      <c r="AQ99" s="544">
        <v>14</v>
      </c>
      <c r="AR99" s="545"/>
      <c r="AS99" s="544">
        <v>19</v>
      </c>
      <c r="AT99" s="546"/>
    </row>
    <row r="100" spans="2:46" s="170" customFormat="1" ht="15" hidden="1" customHeight="1" outlineLevel="1">
      <c r="B100" s="548" t="s">
        <v>33</v>
      </c>
      <c r="C100" s="549"/>
      <c r="D100" s="549"/>
      <c r="E100" s="547">
        <f t="shared" si="33"/>
        <v>274</v>
      </c>
      <c r="F100" s="545"/>
      <c r="G100" s="544">
        <f>SUM(M100,S100,Y100,AE100,AK100,AQ100)</f>
        <v>129</v>
      </c>
      <c r="H100" s="545"/>
      <c r="I100" s="544">
        <f>SUM(O100,U100,AA100,AG100,AM100,AS100)</f>
        <v>145</v>
      </c>
      <c r="J100" s="546"/>
      <c r="K100" s="545">
        <f t="shared" si="34"/>
        <v>42</v>
      </c>
      <c r="L100" s="545"/>
      <c r="M100" s="544">
        <v>17</v>
      </c>
      <c r="N100" s="545"/>
      <c r="O100" s="544">
        <v>25</v>
      </c>
      <c r="P100" s="545"/>
      <c r="Q100" s="547">
        <f t="shared" si="35"/>
        <v>45</v>
      </c>
      <c r="R100" s="545"/>
      <c r="S100" s="544">
        <v>26</v>
      </c>
      <c r="T100" s="545"/>
      <c r="U100" s="544">
        <v>19</v>
      </c>
      <c r="V100" s="546"/>
      <c r="W100" s="547">
        <f t="shared" si="36"/>
        <v>43</v>
      </c>
      <c r="X100" s="545"/>
      <c r="Y100" s="544">
        <v>25</v>
      </c>
      <c r="Z100" s="545"/>
      <c r="AA100" s="544">
        <v>18</v>
      </c>
      <c r="AB100" s="546"/>
      <c r="AC100" s="547">
        <f t="shared" si="37"/>
        <v>45</v>
      </c>
      <c r="AD100" s="545"/>
      <c r="AE100" s="544">
        <v>19</v>
      </c>
      <c r="AF100" s="545"/>
      <c r="AG100" s="544">
        <v>26</v>
      </c>
      <c r="AH100" s="546"/>
      <c r="AI100" s="547">
        <f t="shared" si="38"/>
        <v>53</v>
      </c>
      <c r="AJ100" s="545"/>
      <c r="AK100" s="544">
        <v>24</v>
      </c>
      <c r="AL100" s="545"/>
      <c r="AM100" s="544">
        <v>29</v>
      </c>
      <c r="AN100" s="546"/>
      <c r="AO100" s="547">
        <f t="shared" si="39"/>
        <v>46</v>
      </c>
      <c r="AP100" s="545"/>
      <c r="AQ100" s="544">
        <v>18</v>
      </c>
      <c r="AR100" s="545"/>
      <c r="AS100" s="544">
        <v>28</v>
      </c>
      <c r="AT100" s="546"/>
    </row>
    <row r="101" spans="2:46" s="170" customFormat="1" ht="15" hidden="1" customHeight="1" outlineLevel="1">
      <c r="B101" s="548" t="s">
        <v>34</v>
      </c>
      <c r="C101" s="549"/>
      <c r="D101" s="549"/>
      <c r="E101" s="547">
        <f t="shared" si="33"/>
        <v>189</v>
      </c>
      <c r="F101" s="545"/>
      <c r="G101" s="544">
        <f>SUM(M101,S101,Y101,AE101,AK101,AQ101)</f>
        <v>88</v>
      </c>
      <c r="H101" s="545"/>
      <c r="I101" s="544">
        <f>SUM(O101,U101,AA101,AG101,AM101,AS101)</f>
        <v>101</v>
      </c>
      <c r="J101" s="546"/>
      <c r="K101" s="545">
        <f t="shared" si="34"/>
        <v>26</v>
      </c>
      <c r="L101" s="545"/>
      <c r="M101" s="544">
        <v>13</v>
      </c>
      <c r="N101" s="545"/>
      <c r="O101" s="544">
        <v>13</v>
      </c>
      <c r="P101" s="545"/>
      <c r="Q101" s="547">
        <f t="shared" si="35"/>
        <v>27</v>
      </c>
      <c r="R101" s="545"/>
      <c r="S101" s="544">
        <v>12</v>
      </c>
      <c r="T101" s="545"/>
      <c r="U101" s="544">
        <v>15</v>
      </c>
      <c r="V101" s="546"/>
      <c r="W101" s="547">
        <f t="shared" si="36"/>
        <v>28</v>
      </c>
      <c r="X101" s="545"/>
      <c r="Y101" s="544">
        <v>14</v>
      </c>
      <c r="Z101" s="545"/>
      <c r="AA101" s="544">
        <v>14</v>
      </c>
      <c r="AB101" s="546"/>
      <c r="AC101" s="547">
        <f t="shared" si="37"/>
        <v>37</v>
      </c>
      <c r="AD101" s="545"/>
      <c r="AE101" s="544">
        <v>16</v>
      </c>
      <c r="AF101" s="545"/>
      <c r="AG101" s="544">
        <v>21</v>
      </c>
      <c r="AH101" s="546"/>
      <c r="AI101" s="547">
        <f t="shared" si="38"/>
        <v>30</v>
      </c>
      <c r="AJ101" s="545"/>
      <c r="AK101" s="544">
        <v>14</v>
      </c>
      <c r="AL101" s="545"/>
      <c r="AM101" s="544">
        <v>16</v>
      </c>
      <c r="AN101" s="546"/>
      <c r="AO101" s="547">
        <f t="shared" si="39"/>
        <v>41</v>
      </c>
      <c r="AP101" s="545"/>
      <c r="AQ101" s="544">
        <v>19</v>
      </c>
      <c r="AR101" s="545"/>
      <c r="AS101" s="544">
        <v>22</v>
      </c>
      <c r="AT101" s="546"/>
    </row>
    <row r="102" spans="2:46" s="170" customFormat="1" ht="15" hidden="1" customHeight="1" collapsed="1">
      <c r="B102" s="548" t="s">
        <v>21</v>
      </c>
      <c r="C102" s="549"/>
      <c r="D102" s="549"/>
      <c r="E102" s="547">
        <f t="shared" si="33"/>
        <v>2051</v>
      </c>
      <c r="F102" s="545"/>
      <c r="G102" s="544">
        <f>SUM(G103:H109)</f>
        <v>1044</v>
      </c>
      <c r="H102" s="545"/>
      <c r="I102" s="544">
        <f>SUM(I103:J109)</f>
        <v>1007</v>
      </c>
      <c r="J102" s="546"/>
      <c r="K102" s="545">
        <f t="shared" si="34"/>
        <v>328</v>
      </c>
      <c r="L102" s="545"/>
      <c r="M102" s="544">
        <f>SUM(M103:N109)</f>
        <v>162</v>
      </c>
      <c r="N102" s="545"/>
      <c r="O102" s="544">
        <f>SUM(O103:P109)</f>
        <v>166</v>
      </c>
      <c r="P102" s="545"/>
      <c r="Q102" s="547">
        <f t="shared" si="35"/>
        <v>314</v>
      </c>
      <c r="R102" s="545"/>
      <c r="S102" s="544">
        <f>SUM(S103:T109)</f>
        <v>164</v>
      </c>
      <c r="T102" s="545"/>
      <c r="U102" s="544">
        <f>SUM(U103:V109)</f>
        <v>150</v>
      </c>
      <c r="V102" s="546"/>
      <c r="W102" s="547">
        <f t="shared" si="36"/>
        <v>362</v>
      </c>
      <c r="X102" s="545"/>
      <c r="Y102" s="544">
        <f>SUM(Y103:Z109)</f>
        <v>187</v>
      </c>
      <c r="Z102" s="545"/>
      <c r="AA102" s="544">
        <f>SUM(AA103:AB109)</f>
        <v>175</v>
      </c>
      <c r="AB102" s="546"/>
      <c r="AC102" s="547">
        <f t="shared" si="37"/>
        <v>322</v>
      </c>
      <c r="AD102" s="545"/>
      <c r="AE102" s="544">
        <f>SUM(AE103:AF109)</f>
        <v>181</v>
      </c>
      <c r="AF102" s="545"/>
      <c r="AG102" s="544">
        <f>SUM(AG103:AH109)</f>
        <v>141</v>
      </c>
      <c r="AH102" s="546"/>
      <c r="AI102" s="547">
        <f t="shared" si="38"/>
        <v>390</v>
      </c>
      <c r="AJ102" s="545"/>
      <c r="AK102" s="544">
        <f>SUM(AK103:AL109)</f>
        <v>186</v>
      </c>
      <c r="AL102" s="545"/>
      <c r="AM102" s="544">
        <f>SUM(AM103:AN109)</f>
        <v>204</v>
      </c>
      <c r="AN102" s="546"/>
      <c r="AO102" s="547">
        <f t="shared" si="39"/>
        <v>335</v>
      </c>
      <c r="AP102" s="545"/>
      <c r="AQ102" s="544">
        <f>SUM(AQ103:AR109)</f>
        <v>164</v>
      </c>
      <c r="AR102" s="545"/>
      <c r="AS102" s="544">
        <f>SUM(AS103:AT109)</f>
        <v>171</v>
      </c>
      <c r="AT102" s="546"/>
    </row>
    <row r="103" spans="2:46" s="170" customFormat="1" ht="15" hidden="1" customHeight="1" outlineLevel="1">
      <c r="B103" s="548" t="s">
        <v>35</v>
      </c>
      <c r="C103" s="549"/>
      <c r="D103" s="549"/>
      <c r="E103" s="547">
        <f t="shared" si="33"/>
        <v>354</v>
      </c>
      <c r="F103" s="545"/>
      <c r="G103" s="544">
        <f>SUM(M103,S103,Y103,AE103,AK103,AQ103)</f>
        <v>183</v>
      </c>
      <c r="H103" s="545"/>
      <c r="I103" s="544">
        <f>SUM(O103,U103,AA103,AG103,AM103,AS103)</f>
        <v>171</v>
      </c>
      <c r="J103" s="546"/>
      <c r="K103" s="545">
        <f t="shared" si="34"/>
        <v>51</v>
      </c>
      <c r="L103" s="545"/>
      <c r="M103" s="544">
        <v>26</v>
      </c>
      <c r="N103" s="545"/>
      <c r="O103" s="544">
        <v>25</v>
      </c>
      <c r="P103" s="545"/>
      <c r="Q103" s="547">
        <f t="shared" si="35"/>
        <v>44</v>
      </c>
      <c r="R103" s="545"/>
      <c r="S103" s="544">
        <v>19</v>
      </c>
      <c r="T103" s="545"/>
      <c r="U103" s="544">
        <v>25</v>
      </c>
      <c r="V103" s="546"/>
      <c r="W103" s="547">
        <f t="shared" si="36"/>
        <v>64</v>
      </c>
      <c r="X103" s="545"/>
      <c r="Y103" s="544">
        <v>34</v>
      </c>
      <c r="Z103" s="545"/>
      <c r="AA103" s="544">
        <v>30</v>
      </c>
      <c r="AB103" s="546"/>
      <c r="AC103" s="547">
        <f t="shared" si="37"/>
        <v>61</v>
      </c>
      <c r="AD103" s="545"/>
      <c r="AE103" s="544">
        <v>27</v>
      </c>
      <c r="AF103" s="545"/>
      <c r="AG103" s="544">
        <v>34</v>
      </c>
      <c r="AH103" s="546"/>
      <c r="AI103" s="547">
        <f t="shared" si="38"/>
        <v>72</v>
      </c>
      <c r="AJ103" s="545"/>
      <c r="AK103" s="544">
        <v>44</v>
      </c>
      <c r="AL103" s="545"/>
      <c r="AM103" s="544">
        <v>28</v>
      </c>
      <c r="AN103" s="546"/>
      <c r="AO103" s="547">
        <f t="shared" si="39"/>
        <v>62</v>
      </c>
      <c r="AP103" s="545"/>
      <c r="AQ103" s="544">
        <v>33</v>
      </c>
      <c r="AR103" s="545"/>
      <c r="AS103" s="544">
        <v>29</v>
      </c>
      <c r="AT103" s="546"/>
    </row>
    <row r="104" spans="2:46" s="170" customFormat="1" ht="15" hidden="1" customHeight="1" outlineLevel="1">
      <c r="B104" s="548" t="s">
        <v>36</v>
      </c>
      <c r="C104" s="549"/>
      <c r="D104" s="549"/>
      <c r="E104" s="547">
        <f t="shared" si="33"/>
        <v>361</v>
      </c>
      <c r="F104" s="545"/>
      <c r="G104" s="544">
        <f t="shared" ref="G104:G109" si="40">SUM(M104,S104,Y104,AE104,AK104,AQ104)</f>
        <v>181</v>
      </c>
      <c r="H104" s="545"/>
      <c r="I104" s="544">
        <f t="shared" ref="I104:I109" si="41">SUM(O104,U104,AA104,AG104,AM104,AS104)</f>
        <v>180</v>
      </c>
      <c r="J104" s="546"/>
      <c r="K104" s="545">
        <f t="shared" si="34"/>
        <v>61</v>
      </c>
      <c r="L104" s="545"/>
      <c r="M104" s="544">
        <v>27</v>
      </c>
      <c r="N104" s="545"/>
      <c r="O104" s="544">
        <v>34</v>
      </c>
      <c r="P104" s="545"/>
      <c r="Q104" s="547">
        <f t="shared" si="35"/>
        <v>58</v>
      </c>
      <c r="R104" s="545"/>
      <c r="S104" s="544">
        <v>32</v>
      </c>
      <c r="T104" s="545"/>
      <c r="U104" s="544">
        <v>26</v>
      </c>
      <c r="V104" s="546"/>
      <c r="W104" s="547">
        <f t="shared" si="36"/>
        <v>67</v>
      </c>
      <c r="X104" s="545"/>
      <c r="Y104" s="544">
        <v>32</v>
      </c>
      <c r="Z104" s="545"/>
      <c r="AA104" s="544">
        <v>35</v>
      </c>
      <c r="AB104" s="546"/>
      <c r="AC104" s="547">
        <f t="shared" si="37"/>
        <v>54</v>
      </c>
      <c r="AD104" s="545"/>
      <c r="AE104" s="544">
        <v>33</v>
      </c>
      <c r="AF104" s="545"/>
      <c r="AG104" s="544">
        <v>21</v>
      </c>
      <c r="AH104" s="546"/>
      <c r="AI104" s="547">
        <f t="shared" si="38"/>
        <v>58</v>
      </c>
      <c r="AJ104" s="545"/>
      <c r="AK104" s="544">
        <v>25</v>
      </c>
      <c r="AL104" s="545"/>
      <c r="AM104" s="544">
        <v>33</v>
      </c>
      <c r="AN104" s="546"/>
      <c r="AO104" s="547">
        <f t="shared" si="39"/>
        <v>63</v>
      </c>
      <c r="AP104" s="545"/>
      <c r="AQ104" s="544">
        <v>32</v>
      </c>
      <c r="AR104" s="545"/>
      <c r="AS104" s="544">
        <v>31</v>
      </c>
      <c r="AT104" s="546"/>
    </row>
    <row r="105" spans="2:46" s="170" customFormat="1" ht="15" hidden="1" customHeight="1" outlineLevel="1">
      <c r="B105" s="548" t="s">
        <v>37</v>
      </c>
      <c r="C105" s="549"/>
      <c r="D105" s="549"/>
      <c r="E105" s="547">
        <f t="shared" si="33"/>
        <v>539</v>
      </c>
      <c r="F105" s="545"/>
      <c r="G105" s="544">
        <f t="shared" si="40"/>
        <v>256</v>
      </c>
      <c r="H105" s="545"/>
      <c r="I105" s="544">
        <f t="shared" si="41"/>
        <v>283</v>
      </c>
      <c r="J105" s="546"/>
      <c r="K105" s="545">
        <f t="shared" si="34"/>
        <v>96</v>
      </c>
      <c r="L105" s="545"/>
      <c r="M105" s="544">
        <v>38</v>
      </c>
      <c r="N105" s="545"/>
      <c r="O105" s="544">
        <v>58</v>
      </c>
      <c r="P105" s="545"/>
      <c r="Q105" s="547">
        <f t="shared" si="35"/>
        <v>80</v>
      </c>
      <c r="R105" s="545"/>
      <c r="S105" s="544">
        <v>41</v>
      </c>
      <c r="T105" s="545"/>
      <c r="U105" s="544">
        <v>39</v>
      </c>
      <c r="V105" s="546"/>
      <c r="W105" s="547">
        <f t="shared" si="36"/>
        <v>80</v>
      </c>
      <c r="X105" s="545"/>
      <c r="Y105" s="544">
        <v>40</v>
      </c>
      <c r="Z105" s="545"/>
      <c r="AA105" s="544">
        <v>40</v>
      </c>
      <c r="AB105" s="546"/>
      <c r="AC105" s="547">
        <f t="shared" si="37"/>
        <v>95</v>
      </c>
      <c r="AD105" s="545"/>
      <c r="AE105" s="544">
        <v>55</v>
      </c>
      <c r="AF105" s="545"/>
      <c r="AG105" s="544">
        <v>40</v>
      </c>
      <c r="AH105" s="546"/>
      <c r="AI105" s="547">
        <f t="shared" si="38"/>
        <v>110</v>
      </c>
      <c r="AJ105" s="545"/>
      <c r="AK105" s="544">
        <v>47</v>
      </c>
      <c r="AL105" s="545"/>
      <c r="AM105" s="544">
        <v>63</v>
      </c>
      <c r="AN105" s="546"/>
      <c r="AO105" s="547">
        <f t="shared" si="39"/>
        <v>78</v>
      </c>
      <c r="AP105" s="545"/>
      <c r="AQ105" s="544">
        <v>35</v>
      </c>
      <c r="AR105" s="545"/>
      <c r="AS105" s="544">
        <v>43</v>
      </c>
      <c r="AT105" s="546"/>
    </row>
    <row r="106" spans="2:46" s="170" customFormat="1" ht="15" hidden="1" customHeight="1" outlineLevel="1">
      <c r="B106" s="548" t="s">
        <v>38</v>
      </c>
      <c r="C106" s="549"/>
      <c r="D106" s="549"/>
      <c r="E106" s="547">
        <f t="shared" si="33"/>
        <v>151</v>
      </c>
      <c r="F106" s="545"/>
      <c r="G106" s="544">
        <f t="shared" si="40"/>
        <v>79</v>
      </c>
      <c r="H106" s="545"/>
      <c r="I106" s="544">
        <f t="shared" si="41"/>
        <v>72</v>
      </c>
      <c r="J106" s="546"/>
      <c r="K106" s="545">
        <f t="shared" si="34"/>
        <v>28</v>
      </c>
      <c r="L106" s="545"/>
      <c r="M106" s="544">
        <v>18</v>
      </c>
      <c r="N106" s="545"/>
      <c r="O106" s="544">
        <v>10</v>
      </c>
      <c r="P106" s="545"/>
      <c r="Q106" s="547">
        <f t="shared" si="35"/>
        <v>24</v>
      </c>
      <c r="R106" s="545"/>
      <c r="S106" s="544">
        <v>13</v>
      </c>
      <c r="T106" s="545"/>
      <c r="U106" s="544">
        <v>11</v>
      </c>
      <c r="V106" s="546"/>
      <c r="W106" s="547">
        <f t="shared" si="36"/>
        <v>23</v>
      </c>
      <c r="X106" s="545"/>
      <c r="Y106" s="544">
        <v>11</v>
      </c>
      <c r="Z106" s="545"/>
      <c r="AA106" s="544">
        <v>12</v>
      </c>
      <c r="AB106" s="546"/>
      <c r="AC106" s="547">
        <f t="shared" si="37"/>
        <v>24</v>
      </c>
      <c r="AD106" s="545"/>
      <c r="AE106" s="544">
        <v>15</v>
      </c>
      <c r="AF106" s="545"/>
      <c r="AG106" s="544">
        <v>9</v>
      </c>
      <c r="AH106" s="546"/>
      <c r="AI106" s="547">
        <f t="shared" si="38"/>
        <v>29</v>
      </c>
      <c r="AJ106" s="545"/>
      <c r="AK106" s="544">
        <v>15</v>
      </c>
      <c r="AL106" s="545"/>
      <c r="AM106" s="544">
        <v>14</v>
      </c>
      <c r="AN106" s="546"/>
      <c r="AO106" s="547">
        <f t="shared" si="39"/>
        <v>23</v>
      </c>
      <c r="AP106" s="545"/>
      <c r="AQ106" s="544">
        <v>7</v>
      </c>
      <c r="AR106" s="545"/>
      <c r="AS106" s="544">
        <v>16</v>
      </c>
      <c r="AT106" s="546"/>
    </row>
    <row r="107" spans="2:46" s="170" customFormat="1" ht="15" hidden="1" customHeight="1" outlineLevel="1">
      <c r="B107" s="548" t="s">
        <v>39</v>
      </c>
      <c r="C107" s="549"/>
      <c r="D107" s="549"/>
      <c r="E107" s="547">
        <f t="shared" si="33"/>
        <v>490</v>
      </c>
      <c r="F107" s="545"/>
      <c r="G107" s="544">
        <f t="shared" si="40"/>
        <v>252</v>
      </c>
      <c r="H107" s="545"/>
      <c r="I107" s="544">
        <f t="shared" si="41"/>
        <v>238</v>
      </c>
      <c r="J107" s="546"/>
      <c r="K107" s="545">
        <f t="shared" si="34"/>
        <v>67</v>
      </c>
      <c r="L107" s="545"/>
      <c r="M107" s="544">
        <v>35</v>
      </c>
      <c r="N107" s="545"/>
      <c r="O107" s="544">
        <v>32</v>
      </c>
      <c r="P107" s="545"/>
      <c r="Q107" s="547">
        <f t="shared" si="35"/>
        <v>79</v>
      </c>
      <c r="R107" s="545"/>
      <c r="S107" s="544">
        <v>42</v>
      </c>
      <c r="T107" s="545"/>
      <c r="U107" s="544">
        <v>37</v>
      </c>
      <c r="V107" s="546"/>
      <c r="W107" s="547">
        <f t="shared" si="36"/>
        <v>100</v>
      </c>
      <c r="X107" s="545"/>
      <c r="Y107" s="544">
        <v>57</v>
      </c>
      <c r="Z107" s="545"/>
      <c r="AA107" s="544">
        <v>43</v>
      </c>
      <c r="AB107" s="546"/>
      <c r="AC107" s="547">
        <f t="shared" si="37"/>
        <v>72</v>
      </c>
      <c r="AD107" s="545"/>
      <c r="AE107" s="544">
        <v>43</v>
      </c>
      <c r="AF107" s="545"/>
      <c r="AG107" s="544">
        <v>29</v>
      </c>
      <c r="AH107" s="546"/>
      <c r="AI107" s="547">
        <f t="shared" si="38"/>
        <v>95</v>
      </c>
      <c r="AJ107" s="545"/>
      <c r="AK107" s="544">
        <v>39</v>
      </c>
      <c r="AL107" s="545"/>
      <c r="AM107" s="544">
        <v>56</v>
      </c>
      <c r="AN107" s="546"/>
      <c r="AO107" s="547">
        <f t="shared" si="39"/>
        <v>77</v>
      </c>
      <c r="AP107" s="545"/>
      <c r="AQ107" s="544">
        <v>36</v>
      </c>
      <c r="AR107" s="545"/>
      <c r="AS107" s="544">
        <v>41</v>
      </c>
      <c r="AT107" s="546"/>
    </row>
    <row r="108" spans="2:46" s="170" customFormat="1" ht="15" hidden="1" customHeight="1" outlineLevel="1">
      <c r="B108" s="548" t="s">
        <v>40</v>
      </c>
      <c r="C108" s="549"/>
      <c r="D108" s="549"/>
      <c r="E108" s="547">
        <f t="shared" si="33"/>
        <v>156</v>
      </c>
      <c r="F108" s="545"/>
      <c r="G108" s="544">
        <f t="shared" si="40"/>
        <v>93</v>
      </c>
      <c r="H108" s="545"/>
      <c r="I108" s="544">
        <f t="shared" si="41"/>
        <v>63</v>
      </c>
      <c r="J108" s="546"/>
      <c r="K108" s="545">
        <f t="shared" si="34"/>
        <v>25</v>
      </c>
      <c r="L108" s="545"/>
      <c r="M108" s="544">
        <v>18</v>
      </c>
      <c r="N108" s="545"/>
      <c r="O108" s="544">
        <v>7</v>
      </c>
      <c r="P108" s="545"/>
      <c r="Q108" s="547">
        <f t="shared" si="35"/>
        <v>29</v>
      </c>
      <c r="R108" s="545"/>
      <c r="S108" s="544">
        <v>17</v>
      </c>
      <c r="T108" s="545"/>
      <c r="U108" s="544">
        <v>12</v>
      </c>
      <c r="V108" s="546"/>
      <c r="W108" s="547">
        <f t="shared" si="36"/>
        <v>28</v>
      </c>
      <c r="X108" s="545"/>
      <c r="Y108" s="544">
        <v>13</v>
      </c>
      <c r="Z108" s="545"/>
      <c r="AA108" s="544">
        <v>15</v>
      </c>
      <c r="AB108" s="546"/>
      <c r="AC108" s="547">
        <f t="shared" si="37"/>
        <v>16</v>
      </c>
      <c r="AD108" s="545"/>
      <c r="AE108" s="544">
        <v>8</v>
      </c>
      <c r="AF108" s="545"/>
      <c r="AG108" s="544">
        <v>8</v>
      </c>
      <c r="AH108" s="546"/>
      <c r="AI108" s="547">
        <f t="shared" si="38"/>
        <v>26</v>
      </c>
      <c r="AJ108" s="545"/>
      <c r="AK108" s="544">
        <v>16</v>
      </c>
      <c r="AL108" s="545"/>
      <c r="AM108" s="544">
        <v>10</v>
      </c>
      <c r="AN108" s="546"/>
      <c r="AO108" s="547">
        <f t="shared" si="39"/>
        <v>32</v>
      </c>
      <c r="AP108" s="545"/>
      <c r="AQ108" s="544">
        <v>21</v>
      </c>
      <c r="AR108" s="545"/>
      <c r="AS108" s="544">
        <v>11</v>
      </c>
      <c r="AT108" s="546"/>
    </row>
    <row r="109" spans="2:46" s="170" customFormat="1" ht="15" hidden="1" customHeight="1" outlineLevel="1">
      <c r="B109" s="548" t="s">
        <v>85</v>
      </c>
      <c r="C109" s="549"/>
      <c r="D109" s="549"/>
      <c r="E109" s="547">
        <f t="shared" si="33"/>
        <v>0</v>
      </c>
      <c r="F109" s="545"/>
      <c r="G109" s="544">
        <f t="shared" si="40"/>
        <v>0</v>
      </c>
      <c r="H109" s="545"/>
      <c r="I109" s="544">
        <f t="shared" si="41"/>
        <v>0</v>
      </c>
      <c r="J109" s="546"/>
      <c r="K109" s="545">
        <f t="shared" si="34"/>
        <v>0</v>
      </c>
      <c r="L109" s="545"/>
      <c r="M109" s="544">
        <v>0</v>
      </c>
      <c r="N109" s="545"/>
      <c r="O109" s="544">
        <v>0</v>
      </c>
      <c r="P109" s="545"/>
      <c r="Q109" s="547">
        <f t="shared" si="35"/>
        <v>0</v>
      </c>
      <c r="R109" s="545"/>
      <c r="S109" s="544">
        <v>0</v>
      </c>
      <c r="T109" s="545"/>
      <c r="U109" s="544">
        <v>0</v>
      </c>
      <c r="V109" s="546"/>
      <c r="W109" s="547">
        <f t="shared" si="36"/>
        <v>0</v>
      </c>
      <c r="X109" s="545"/>
      <c r="Y109" s="544">
        <v>0</v>
      </c>
      <c r="Z109" s="545"/>
      <c r="AA109" s="544">
        <v>0</v>
      </c>
      <c r="AB109" s="546"/>
      <c r="AC109" s="547">
        <f t="shared" si="37"/>
        <v>0</v>
      </c>
      <c r="AD109" s="545"/>
      <c r="AE109" s="544">
        <v>0</v>
      </c>
      <c r="AF109" s="545"/>
      <c r="AG109" s="544">
        <v>0</v>
      </c>
      <c r="AH109" s="546"/>
      <c r="AI109" s="547">
        <f t="shared" si="38"/>
        <v>0</v>
      </c>
      <c r="AJ109" s="545"/>
      <c r="AK109" s="544">
        <v>0</v>
      </c>
      <c r="AL109" s="545"/>
      <c r="AM109" s="544">
        <v>0</v>
      </c>
      <c r="AN109" s="546"/>
      <c r="AO109" s="547">
        <f t="shared" si="39"/>
        <v>0</v>
      </c>
      <c r="AP109" s="545"/>
      <c r="AQ109" s="544">
        <v>0</v>
      </c>
      <c r="AR109" s="545"/>
      <c r="AS109" s="544">
        <v>0</v>
      </c>
      <c r="AT109" s="546"/>
    </row>
    <row r="110" spans="2:46" s="170" customFormat="1" ht="15" hidden="1" customHeight="1" collapsed="1">
      <c r="B110" s="548" t="s">
        <v>23</v>
      </c>
      <c r="C110" s="549"/>
      <c r="D110" s="549"/>
      <c r="E110" s="547">
        <f t="shared" si="33"/>
        <v>1588</v>
      </c>
      <c r="F110" s="545"/>
      <c r="G110" s="544">
        <f>SUM(G111:H114)</f>
        <v>834</v>
      </c>
      <c r="H110" s="545"/>
      <c r="I110" s="544">
        <f>SUM(I111:J114)</f>
        <v>754</v>
      </c>
      <c r="J110" s="546"/>
      <c r="K110" s="545">
        <f t="shared" si="34"/>
        <v>260</v>
      </c>
      <c r="L110" s="545"/>
      <c r="M110" s="544">
        <f>SUM(M111:N114)</f>
        <v>140</v>
      </c>
      <c r="N110" s="545"/>
      <c r="O110" s="544">
        <f>SUM(O111:P114)</f>
        <v>120</v>
      </c>
      <c r="P110" s="545"/>
      <c r="Q110" s="547">
        <f t="shared" si="35"/>
        <v>244</v>
      </c>
      <c r="R110" s="545"/>
      <c r="S110" s="544">
        <f>SUM(S111:T114)</f>
        <v>128</v>
      </c>
      <c r="T110" s="545"/>
      <c r="U110" s="544">
        <f>SUM(U111:V114)</f>
        <v>116</v>
      </c>
      <c r="V110" s="546"/>
      <c r="W110" s="547">
        <f t="shared" si="36"/>
        <v>260</v>
      </c>
      <c r="X110" s="545"/>
      <c r="Y110" s="544">
        <f>SUM(Y111:Z114)</f>
        <v>128</v>
      </c>
      <c r="Z110" s="545"/>
      <c r="AA110" s="544">
        <f>SUM(AA111:AB114)</f>
        <v>132</v>
      </c>
      <c r="AB110" s="546"/>
      <c r="AC110" s="547">
        <f t="shared" si="37"/>
        <v>238</v>
      </c>
      <c r="AD110" s="545"/>
      <c r="AE110" s="544">
        <f>SUM(AE111:AF114)</f>
        <v>133</v>
      </c>
      <c r="AF110" s="545"/>
      <c r="AG110" s="544">
        <f>SUM(AG111:AH114)</f>
        <v>105</v>
      </c>
      <c r="AH110" s="546"/>
      <c r="AI110" s="547">
        <f t="shared" si="38"/>
        <v>312</v>
      </c>
      <c r="AJ110" s="545"/>
      <c r="AK110" s="544">
        <f>SUM(AK111:AL114)</f>
        <v>159</v>
      </c>
      <c r="AL110" s="545"/>
      <c r="AM110" s="544">
        <f>SUM(AM111:AN114)</f>
        <v>153</v>
      </c>
      <c r="AN110" s="546"/>
      <c r="AO110" s="547">
        <f t="shared" si="39"/>
        <v>274</v>
      </c>
      <c r="AP110" s="545"/>
      <c r="AQ110" s="544">
        <f>SUM(AQ111:AR114)</f>
        <v>146</v>
      </c>
      <c r="AR110" s="545"/>
      <c r="AS110" s="544">
        <f>SUM(AS111:AT114)</f>
        <v>128</v>
      </c>
      <c r="AT110" s="546"/>
    </row>
    <row r="111" spans="2:46" s="170" customFormat="1" ht="15" hidden="1" customHeight="1" outlineLevel="1">
      <c r="B111" s="548" t="s">
        <v>42</v>
      </c>
      <c r="C111" s="549"/>
      <c r="D111" s="549"/>
      <c r="E111" s="547">
        <f t="shared" si="33"/>
        <v>555</v>
      </c>
      <c r="F111" s="545"/>
      <c r="G111" s="544">
        <f>SUM(M111,S111,Y111,AE111,AK111,AQ111)</f>
        <v>287</v>
      </c>
      <c r="H111" s="545"/>
      <c r="I111" s="544">
        <f>SUM(O111,U111,AA111,AG111,AM111,AS111)</f>
        <v>268</v>
      </c>
      <c r="J111" s="546"/>
      <c r="K111" s="545">
        <f t="shared" si="34"/>
        <v>98</v>
      </c>
      <c r="L111" s="545"/>
      <c r="M111" s="544">
        <v>55</v>
      </c>
      <c r="N111" s="545"/>
      <c r="O111" s="544">
        <v>43</v>
      </c>
      <c r="P111" s="545"/>
      <c r="Q111" s="547">
        <f t="shared" si="35"/>
        <v>84</v>
      </c>
      <c r="R111" s="545"/>
      <c r="S111" s="544">
        <v>48</v>
      </c>
      <c r="T111" s="545"/>
      <c r="U111" s="544">
        <v>36</v>
      </c>
      <c r="V111" s="546"/>
      <c r="W111" s="547">
        <f t="shared" si="36"/>
        <v>96</v>
      </c>
      <c r="X111" s="545"/>
      <c r="Y111" s="544">
        <v>42</v>
      </c>
      <c r="Z111" s="545"/>
      <c r="AA111" s="544">
        <v>54</v>
      </c>
      <c r="AB111" s="546"/>
      <c r="AC111" s="547">
        <f t="shared" si="37"/>
        <v>77</v>
      </c>
      <c r="AD111" s="545"/>
      <c r="AE111" s="544">
        <v>39</v>
      </c>
      <c r="AF111" s="545"/>
      <c r="AG111" s="544">
        <v>38</v>
      </c>
      <c r="AH111" s="546"/>
      <c r="AI111" s="547">
        <f t="shared" si="38"/>
        <v>119</v>
      </c>
      <c r="AJ111" s="545"/>
      <c r="AK111" s="544">
        <v>59</v>
      </c>
      <c r="AL111" s="545"/>
      <c r="AM111" s="544">
        <v>60</v>
      </c>
      <c r="AN111" s="546"/>
      <c r="AO111" s="547">
        <f t="shared" si="39"/>
        <v>81</v>
      </c>
      <c r="AP111" s="545"/>
      <c r="AQ111" s="544">
        <v>44</v>
      </c>
      <c r="AR111" s="545"/>
      <c r="AS111" s="544">
        <v>37</v>
      </c>
      <c r="AT111" s="546"/>
    </row>
    <row r="112" spans="2:46" s="170" customFormat="1" ht="15" hidden="1" customHeight="1" outlineLevel="1">
      <c r="B112" s="548" t="s">
        <v>43</v>
      </c>
      <c r="C112" s="549"/>
      <c r="D112" s="549"/>
      <c r="E112" s="547">
        <f t="shared" si="33"/>
        <v>391</v>
      </c>
      <c r="F112" s="545"/>
      <c r="G112" s="544">
        <f>SUM(M112,S112,Y112,AE112,AK112,AQ112)</f>
        <v>207</v>
      </c>
      <c r="H112" s="545"/>
      <c r="I112" s="544">
        <f>SUM(O112,U112,AA112,AG112,AM112,AS112)</f>
        <v>184</v>
      </c>
      <c r="J112" s="546"/>
      <c r="K112" s="545">
        <f t="shared" si="34"/>
        <v>61</v>
      </c>
      <c r="L112" s="545"/>
      <c r="M112" s="544">
        <v>27</v>
      </c>
      <c r="N112" s="545"/>
      <c r="O112" s="544">
        <v>34</v>
      </c>
      <c r="P112" s="545"/>
      <c r="Q112" s="547">
        <f t="shared" si="35"/>
        <v>59</v>
      </c>
      <c r="R112" s="545"/>
      <c r="S112" s="544">
        <v>29</v>
      </c>
      <c r="T112" s="545"/>
      <c r="U112" s="544">
        <v>30</v>
      </c>
      <c r="V112" s="546"/>
      <c r="W112" s="547">
        <f t="shared" si="36"/>
        <v>55</v>
      </c>
      <c r="X112" s="545"/>
      <c r="Y112" s="544">
        <v>33</v>
      </c>
      <c r="Z112" s="545"/>
      <c r="AA112" s="544">
        <v>22</v>
      </c>
      <c r="AB112" s="546"/>
      <c r="AC112" s="547">
        <f t="shared" si="37"/>
        <v>62</v>
      </c>
      <c r="AD112" s="545"/>
      <c r="AE112" s="544">
        <v>36</v>
      </c>
      <c r="AF112" s="545"/>
      <c r="AG112" s="544">
        <v>26</v>
      </c>
      <c r="AH112" s="546"/>
      <c r="AI112" s="547">
        <f t="shared" si="38"/>
        <v>72</v>
      </c>
      <c r="AJ112" s="545"/>
      <c r="AK112" s="544">
        <v>40</v>
      </c>
      <c r="AL112" s="545"/>
      <c r="AM112" s="544">
        <v>32</v>
      </c>
      <c r="AN112" s="546"/>
      <c r="AO112" s="547">
        <f t="shared" si="39"/>
        <v>82</v>
      </c>
      <c r="AP112" s="545"/>
      <c r="AQ112" s="544">
        <v>42</v>
      </c>
      <c r="AR112" s="545"/>
      <c r="AS112" s="544">
        <v>40</v>
      </c>
      <c r="AT112" s="546"/>
    </row>
    <row r="113" spans="2:46" s="170" customFormat="1" ht="15" hidden="1" customHeight="1" outlineLevel="1">
      <c r="B113" s="548" t="s">
        <v>44</v>
      </c>
      <c r="C113" s="549"/>
      <c r="D113" s="549"/>
      <c r="E113" s="547">
        <f t="shared" si="33"/>
        <v>315</v>
      </c>
      <c r="F113" s="545"/>
      <c r="G113" s="544">
        <f>SUM(M113,S113,Y113,AE113,AK113,AQ113)</f>
        <v>166</v>
      </c>
      <c r="H113" s="545"/>
      <c r="I113" s="544">
        <f>SUM(O113,U113,AA113,AG113,AM113,AS113)</f>
        <v>149</v>
      </c>
      <c r="J113" s="546"/>
      <c r="K113" s="545">
        <f t="shared" si="34"/>
        <v>52</v>
      </c>
      <c r="L113" s="545"/>
      <c r="M113" s="544">
        <v>29</v>
      </c>
      <c r="N113" s="545"/>
      <c r="O113" s="544">
        <v>23</v>
      </c>
      <c r="P113" s="545"/>
      <c r="Q113" s="547">
        <f t="shared" si="35"/>
        <v>43</v>
      </c>
      <c r="R113" s="545"/>
      <c r="S113" s="544">
        <v>24</v>
      </c>
      <c r="T113" s="545"/>
      <c r="U113" s="544">
        <v>19</v>
      </c>
      <c r="V113" s="546"/>
      <c r="W113" s="547">
        <f t="shared" si="36"/>
        <v>59</v>
      </c>
      <c r="X113" s="545"/>
      <c r="Y113" s="544">
        <v>29</v>
      </c>
      <c r="Z113" s="545"/>
      <c r="AA113" s="544">
        <v>30</v>
      </c>
      <c r="AB113" s="546"/>
      <c r="AC113" s="547">
        <f t="shared" si="37"/>
        <v>48</v>
      </c>
      <c r="AD113" s="545"/>
      <c r="AE113" s="544">
        <v>31</v>
      </c>
      <c r="AF113" s="545"/>
      <c r="AG113" s="544">
        <v>17</v>
      </c>
      <c r="AH113" s="546"/>
      <c r="AI113" s="547">
        <f t="shared" si="38"/>
        <v>58</v>
      </c>
      <c r="AJ113" s="545"/>
      <c r="AK113" s="544">
        <v>26</v>
      </c>
      <c r="AL113" s="545"/>
      <c r="AM113" s="544">
        <v>32</v>
      </c>
      <c r="AN113" s="546"/>
      <c r="AO113" s="547">
        <f t="shared" si="39"/>
        <v>55</v>
      </c>
      <c r="AP113" s="545"/>
      <c r="AQ113" s="544">
        <v>27</v>
      </c>
      <c r="AR113" s="545"/>
      <c r="AS113" s="544">
        <v>28</v>
      </c>
      <c r="AT113" s="546"/>
    </row>
    <row r="114" spans="2:46" s="170" customFormat="1" ht="15" hidden="1" customHeight="1" outlineLevel="1">
      <c r="B114" s="548" t="s">
        <v>45</v>
      </c>
      <c r="C114" s="549"/>
      <c r="D114" s="549"/>
      <c r="E114" s="547">
        <f t="shared" si="33"/>
        <v>327</v>
      </c>
      <c r="F114" s="545"/>
      <c r="G114" s="544">
        <f>SUM(M114,S114,Y114,AE114,AK114,AQ114)</f>
        <v>174</v>
      </c>
      <c r="H114" s="545"/>
      <c r="I114" s="544">
        <f>SUM(O114,U114,AA114,AG114,AM114,AS114)</f>
        <v>153</v>
      </c>
      <c r="J114" s="546"/>
      <c r="K114" s="545">
        <f t="shared" si="34"/>
        <v>49</v>
      </c>
      <c r="L114" s="545"/>
      <c r="M114" s="544">
        <v>29</v>
      </c>
      <c r="N114" s="545"/>
      <c r="O114" s="544">
        <v>20</v>
      </c>
      <c r="P114" s="545"/>
      <c r="Q114" s="547">
        <f t="shared" si="35"/>
        <v>58</v>
      </c>
      <c r="R114" s="545"/>
      <c r="S114" s="544">
        <v>27</v>
      </c>
      <c r="T114" s="545"/>
      <c r="U114" s="544">
        <v>31</v>
      </c>
      <c r="V114" s="546"/>
      <c r="W114" s="547">
        <f t="shared" si="36"/>
        <v>50</v>
      </c>
      <c r="X114" s="545"/>
      <c r="Y114" s="544">
        <v>24</v>
      </c>
      <c r="Z114" s="545"/>
      <c r="AA114" s="544">
        <v>26</v>
      </c>
      <c r="AB114" s="546"/>
      <c r="AC114" s="547">
        <f t="shared" si="37"/>
        <v>51</v>
      </c>
      <c r="AD114" s="545"/>
      <c r="AE114" s="544">
        <v>27</v>
      </c>
      <c r="AF114" s="545"/>
      <c r="AG114" s="544">
        <v>24</v>
      </c>
      <c r="AH114" s="546"/>
      <c r="AI114" s="547">
        <f t="shared" si="38"/>
        <v>63</v>
      </c>
      <c r="AJ114" s="545"/>
      <c r="AK114" s="544">
        <v>34</v>
      </c>
      <c r="AL114" s="545"/>
      <c r="AM114" s="544">
        <v>29</v>
      </c>
      <c r="AN114" s="546"/>
      <c r="AO114" s="547">
        <f t="shared" si="39"/>
        <v>56</v>
      </c>
      <c r="AP114" s="545"/>
      <c r="AQ114" s="544">
        <v>33</v>
      </c>
      <c r="AR114" s="545"/>
      <c r="AS114" s="544">
        <v>23</v>
      </c>
      <c r="AT114" s="546"/>
    </row>
    <row r="115" spans="2:46" s="170" customFormat="1" ht="15" hidden="1" customHeight="1" collapsed="1">
      <c r="B115" s="548" t="s">
        <v>24</v>
      </c>
      <c r="C115" s="549"/>
      <c r="D115" s="549"/>
      <c r="E115" s="547">
        <f t="shared" si="33"/>
        <v>809</v>
      </c>
      <c r="F115" s="545"/>
      <c r="G115" s="544">
        <f>SUM(G116:H119)</f>
        <v>410</v>
      </c>
      <c r="H115" s="545"/>
      <c r="I115" s="544">
        <f>SUM(I116:J119)</f>
        <v>399</v>
      </c>
      <c r="J115" s="546"/>
      <c r="K115" s="545">
        <f t="shared" si="34"/>
        <v>126</v>
      </c>
      <c r="L115" s="545"/>
      <c r="M115" s="544">
        <f>SUM(M116:N119)</f>
        <v>67</v>
      </c>
      <c r="N115" s="545"/>
      <c r="O115" s="544">
        <f>SUM(O116:P119)</f>
        <v>59</v>
      </c>
      <c r="P115" s="545"/>
      <c r="Q115" s="547">
        <f t="shared" si="35"/>
        <v>128</v>
      </c>
      <c r="R115" s="545"/>
      <c r="S115" s="544">
        <f>SUM(S116:T119)</f>
        <v>67</v>
      </c>
      <c r="T115" s="545"/>
      <c r="U115" s="544">
        <f>SUM(U116:V119)</f>
        <v>61</v>
      </c>
      <c r="V115" s="546"/>
      <c r="W115" s="547">
        <f t="shared" si="36"/>
        <v>139</v>
      </c>
      <c r="X115" s="545"/>
      <c r="Y115" s="544">
        <f>SUM(Y116:Z119)</f>
        <v>67</v>
      </c>
      <c r="Z115" s="545"/>
      <c r="AA115" s="544">
        <f>SUM(AA116:AB119)</f>
        <v>72</v>
      </c>
      <c r="AB115" s="546"/>
      <c r="AC115" s="547">
        <f t="shared" si="37"/>
        <v>134</v>
      </c>
      <c r="AD115" s="545"/>
      <c r="AE115" s="544">
        <f>SUM(AE116:AF119)</f>
        <v>67</v>
      </c>
      <c r="AF115" s="545"/>
      <c r="AG115" s="544">
        <f>SUM(AG116:AH119)</f>
        <v>67</v>
      </c>
      <c r="AH115" s="546"/>
      <c r="AI115" s="547">
        <f t="shared" si="38"/>
        <v>141</v>
      </c>
      <c r="AJ115" s="545"/>
      <c r="AK115" s="544">
        <f>SUM(AK116:AL119)</f>
        <v>76</v>
      </c>
      <c r="AL115" s="545"/>
      <c r="AM115" s="544">
        <f>SUM(AM116:AN119)</f>
        <v>65</v>
      </c>
      <c r="AN115" s="546"/>
      <c r="AO115" s="547">
        <f t="shared" si="39"/>
        <v>141</v>
      </c>
      <c r="AP115" s="545"/>
      <c r="AQ115" s="544">
        <f>SUM(AQ116:AR119)</f>
        <v>66</v>
      </c>
      <c r="AR115" s="545"/>
      <c r="AS115" s="544">
        <f>SUM(AS116:AT119)</f>
        <v>75</v>
      </c>
      <c r="AT115" s="546"/>
    </row>
    <row r="116" spans="2:46" s="170" customFormat="1" ht="15" hidden="1" customHeight="1" outlineLevel="1">
      <c r="B116" s="548" t="s">
        <v>46</v>
      </c>
      <c r="C116" s="549"/>
      <c r="D116" s="549"/>
      <c r="E116" s="547">
        <f t="shared" si="33"/>
        <v>388</v>
      </c>
      <c r="F116" s="545"/>
      <c r="G116" s="544">
        <f>SUM(M116,S116,Y116,AE116,AK116,AQ116)</f>
        <v>206</v>
      </c>
      <c r="H116" s="545"/>
      <c r="I116" s="544">
        <f>SUM(O116,U116,AA116,AG116,AM116,AS116)</f>
        <v>182</v>
      </c>
      <c r="J116" s="546"/>
      <c r="K116" s="545">
        <f t="shared" si="34"/>
        <v>67</v>
      </c>
      <c r="L116" s="545"/>
      <c r="M116" s="544">
        <v>39</v>
      </c>
      <c r="N116" s="545"/>
      <c r="O116" s="544">
        <v>28</v>
      </c>
      <c r="P116" s="545"/>
      <c r="Q116" s="547">
        <f t="shared" si="35"/>
        <v>59</v>
      </c>
      <c r="R116" s="545"/>
      <c r="S116" s="544">
        <v>32</v>
      </c>
      <c r="T116" s="545"/>
      <c r="U116" s="544">
        <v>27</v>
      </c>
      <c r="V116" s="546"/>
      <c r="W116" s="547">
        <f t="shared" si="36"/>
        <v>68</v>
      </c>
      <c r="X116" s="545"/>
      <c r="Y116" s="544">
        <v>36</v>
      </c>
      <c r="Z116" s="545"/>
      <c r="AA116" s="544">
        <v>32</v>
      </c>
      <c r="AB116" s="546"/>
      <c r="AC116" s="547">
        <f t="shared" si="37"/>
        <v>71</v>
      </c>
      <c r="AD116" s="545"/>
      <c r="AE116" s="544">
        <v>35</v>
      </c>
      <c r="AF116" s="545"/>
      <c r="AG116" s="544">
        <v>36</v>
      </c>
      <c r="AH116" s="546"/>
      <c r="AI116" s="547">
        <f t="shared" si="38"/>
        <v>55</v>
      </c>
      <c r="AJ116" s="545"/>
      <c r="AK116" s="544">
        <v>34</v>
      </c>
      <c r="AL116" s="545"/>
      <c r="AM116" s="544">
        <v>21</v>
      </c>
      <c r="AN116" s="546"/>
      <c r="AO116" s="547">
        <f t="shared" si="39"/>
        <v>68</v>
      </c>
      <c r="AP116" s="545"/>
      <c r="AQ116" s="544">
        <v>30</v>
      </c>
      <c r="AR116" s="545"/>
      <c r="AS116" s="544">
        <v>38</v>
      </c>
      <c r="AT116" s="546"/>
    </row>
    <row r="117" spans="2:46" s="170" customFormat="1" ht="15" hidden="1" customHeight="1" outlineLevel="1">
      <c r="B117" s="548" t="s">
        <v>47</v>
      </c>
      <c r="C117" s="549"/>
      <c r="D117" s="549"/>
      <c r="E117" s="547">
        <f t="shared" si="33"/>
        <v>221</v>
      </c>
      <c r="F117" s="545"/>
      <c r="G117" s="544">
        <f>SUM(M117,S117,Y117,AE117,AK117,AQ117)</f>
        <v>102</v>
      </c>
      <c r="H117" s="545"/>
      <c r="I117" s="544">
        <f>SUM(O117,U117,AA117,AG117,AM117,AS117)</f>
        <v>119</v>
      </c>
      <c r="J117" s="546"/>
      <c r="K117" s="545">
        <f t="shared" si="34"/>
        <v>32</v>
      </c>
      <c r="L117" s="545"/>
      <c r="M117" s="544">
        <v>12</v>
      </c>
      <c r="N117" s="545"/>
      <c r="O117" s="544">
        <v>20</v>
      </c>
      <c r="P117" s="545"/>
      <c r="Q117" s="547">
        <f t="shared" si="35"/>
        <v>31</v>
      </c>
      <c r="R117" s="545"/>
      <c r="S117" s="544">
        <v>15</v>
      </c>
      <c r="T117" s="545"/>
      <c r="U117" s="544">
        <v>16</v>
      </c>
      <c r="V117" s="546"/>
      <c r="W117" s="547">
        <f t="shared" si="36"/>
        <v>37</v>
      </c>
      <c r="X117" s="545"/>
      <c r="Y117" s="544">
        <v>15</v>
      </c>
      <c r="Z117" s="545"/>
      <c r="AA117" s="544">
        <v>22</v>
      </c>
      <c r="AB117" s="546"/>
      <c r="AC117" s="547">
        <f t="shared" si="37"/>
        <v>36</v>
      </c>
      <c r="AD117" s="545"/>
      <c r="AE117" s="544">
        <v>20</v>
      </c>
      <c r="AF117" s="545"/>
      <c r="AG117" s="544">
        <v>16</v>
      </c>
      <c r="AH117" s="546"/>
      <c r="AI117" s="547">
        <f t="shared" si="38"/>
        <v>44</v>
      </c>
      <c r="AJ117" s="545"/>
      <c r="AK117" s="544">
        <v>21</v>
      </c>
      <c r="AL117" s="545"/>
      <c r="AM117" s="544">
        <v>23</v>
      </c>
      <c r="AN117" s="546"/>
      <c r="AO117" s="547">
        <f t="shared" si="39"/>
        <v>41</v>
      </c>
      <c r="AP117" s="545"/>
      <c r="AQ117" s="544">
        <v>19</v>
      </c>
      <c r="AR117" s="545"/>
      <c r="AS117" s="544">
        <v>22</v>
      </c>
      <c r="AT117" s="546"/>
    </row>
    <row r="118" spans="2:46" s="170" customFormat="1" ht="15" hidden="1" customHeight="1" outlineLevel="1">
      <c r="B118" s="548" t="s">
        <v>48</v>
      </c>
      <c r="C118" s="549"/>
      <c r="D118" s="549"/>
      <c r="E118" s="547">
        <f t="shared" si="33"/>
        <v>124</v>
      </c>
      <c r="F118" s="545"/>
      <c r="G118" s="544">
        <f>SUM(M118,S118,Y118,AE118,AK118,AQ118)</f>
        <v>58</v>
      </c>
      <c r="H118" s="545"/>
      <c r="I118" s="544">
        <f>SUM(O118,U118,AA118,AG118,AM118,AS118)</f>
        <v>66</v>
      </c>
      <c r="J118" s="546"/>
      <c r="K118" s="545">
        <f t="shared" si="34"/>
        <v>19</v>
      </c>
      <c r="L118" s="545"/>
      <c r="M118" s="544">
        <v>9</v>
      </c>
      <c r="N118" s="545"/>
      <c r="O118" s="544">
        <v>10</v>
      </c>
      <c r="P118" s="545"/>
      <c r="Q118" s="547">
        <f t="shared" si="35"/>
        <v>19</v>
      </c>
      <c r="R118" s="545"/>
      <c r="S118" s="544">
        <v>11</v>
      </c>
      <c r="T118" s="545"/>
      <c r="U118" s="544">
        <v>8</v>
      </c>
      <c r="V118" s="546"/>
      <c r="W118" s="547">
        <f t="shared" si="36"/>
        <v>21</v>
      </c>
      <c r="X118" s="545"/>
      <c r="Y118" s="544">
        <v>10</v>
      </c>
      <c r="Z118" s="545"/>
      <c r="AA118" s="544">
        <v>11</v>
      </c>
      <c r="AB118" s="546"/>
      <c r="AC118" s="547">
        <f t="shared" si="37"/>
        <v>20</v>
      </c>
      <c r="AD118" s="545"/>
      <c r="AE118" s="544">
        <v>7</v>
      </c>
      <c r="AF118" s="545"/>
      <c r="AG118" s="544">
        <v>13</v>
      </c>
      <c r="AH118" s="546"/>
      <c r="AI118" s="547">
        <f t="shared" si="38"/>
        <v>24</v>
      </c>
      <c r="AJ118" s="545"/>
      <c r="AK118" s="544">
        <v>13</v>
      </c>
      <c r="AL118" s="545"/>
      <c r="AM118" s="544">
        <v>11</v>
      </c>
      <c r="AN118" s="546"/>
      <c r="AO118" s="547">
        <f t="shared" si="39"/>
        <v>21</v>
      </c>
      <c r="AP118" s="545"/>
      <c r="AQ118" s="544">
        <v>8</v>
      </c>
      <c r="AR118" s="545"/>
      <c r="AS118" s="544">
        <v>13</v>
      </c>
      <c r="AT118" s="546"/>
    </row>
    <row r="119" spans="2:46" s="170" customFormat="1" ht="15" hidden="1" customHeight="1" outlineLevel="1">
      <c r="B119" s="550" t="s">
        <v>49</v>
      </c>
      <c r="C119" s="551"/>
      <c r="D119" s="551"/>
      <c r="E119" s="552">
        <f t="shared" si="33"/>
        <v>76</v>
      </c>
      <c r="F119" s="553"/>
      <c r="G119" s="554">
        <f>SUM(M119,S119,Y119,AE119,AK119,AQ119)</f>
        <v>44</v>
      </c>
      <c r="H119" s="553"/>
      <c r="I119" s="554">
        <f>SUM(O119,U119,AA119,AG119,AM119,AS119)</f>
        <v>32</v>
      </c>
      <c r="J119" s="555"/>
      <c r="K119" s="553">
        <f t="shared" si="34"/>
        <v>8</v>
      </c>
      <c r="L119" s="553"/>
      <c r="M119" s="554">
        <v>7</v>
      </c>
      <c r="N119" s="553"/>
      <c r="O119" s="554">
        <v>1</v>
      </c>
      <c r="P119" s="553"/>
      <c r="Q119" s="552">
        <f t="shared" si="35"/>
        <v>19</v>
      </c>
      <c r="R119" s="553"/>
      <c r="S119" s="554">
        <v>9</v>
      </c>
      <c r="T119" s="553"/>
      <c r="U119" s="554">
        <v>10</v>
      </c>
      <c r="V119" s="555"/>
      <c r="W119" s="552">
        <f t="shared" si="36"/>
        <v>13</v>
      </c>
      <c r="X119" s="553"/>
      <c r="Y119" s="554">
        <v>6</v>
      </c>
      <c r="Z119" s="553"/>
      <c r="AA119" s="554">
        <v>7</v>
      </c>
      <c r="AB119" s="555"/>
      <c r="AC119" s="552">
        <f t="shared" si="37"/>
        <v>7</v>
      </c>
      <c r="AD119" s="553"/>
      <c r="AE119" s="554">
        <v>5</v>
      </c>
      <c r="AF119" s="553"/>
      <c r="AG119" s="554">
        <v>2</v>
      </c>
      <c r="AH119" s="555"/>
      <c r="AI119" s="552">
        <f t="shared" si="38"/>
        <v>18</v>
      </c>
      <c r="AJ119" s="553"/>
      <c r="AK119" s="554">
        <v>8</v>
      </c>
      <c r="AL119" s="553"/>
      <c r="AM119" s="554">
        <v>10</v>
      </c>
      <c r="AN119" s="555"/>
      <c r="AO119" s="552">
        <f t="shared" si="39"/>
        <v>11</v>
      </c>
      <c r="AP119" s="553"/>
      <c r="AQ119" s="554">
        <v>9</v>
      </c>
      <c r="AR119" s="553"/>
      <c r="AS119" s="554">
        <v>2</v>
      </c>
      <c r="AT119" s="555"/>
    </row>
    <row r="120" spans="2:46" ht="18" hidden="1" customHeight="1" collapsed="1">
      <c r="B120" s="542" t="s">
        <v>89</v>
      </c>
      <c r="C120" s="543"/>
      <c r="D120" s="543"/>
      <c r="E120" s="538">
        <f>E121+E127+E135+E140</f>
        <v>5521</v>
      </c>
      <c r="F120" s="539"/>
      <c r="G120" s="540">
        <f>G121+G127+G135+G140</f>
        <v>2840</v>
      </c>
      <c r="H120" s="539"/>
      <c r="I120" s="540">
        <f>I121+I127+I135+I140</f>
        <v>2681</v>
      </c>
      <c r="J120" s="541"/>
      <c r="K120" s="539">
        <f>K121+K127+K135+K140</f>
        <v>882</v>
      </c>
      <c r="L120" s="539"/>
      <c r="M120" s="540">
        <f>M121+M127+M135+M140</f>
        <v>462</v>
      </c>
      <c r="N120" s="539"/>
      <c r="O120" s="540">
        <f>O121+O127+O135+O140</f>
        <v>420</v>
      </c>
      <c r="P120" s="539"/>
      <c r="Q120" s="538">
        <f>Q121+Q127+Q135+Q140</f>
        <v>885</v>
      </c>
      <c r="R120" s="539"/>
      <c r="S120" s="540">
        <f>S121+S127+S135+S140</f>
        <v>449</v>
      </c>
      <c r="T120" s="539"/>
      <c r="U120" s="540">
        <f>U121+U127+U135+U140</f>
        <v>436</v>
      </c>
      <c r="V120" s="541"/>
      <c r="W120" s="538">
        <f>W121+W127+W135+W140</f>
        <v>884</v>
      </c>
      <c r="X120" s="539"/>
      <c r="Y120" s="540">
        <f>Y121+Y127+Y135+Y140</f>
        <v>447</v>
      </c>
      <c r="Z120" s="539"/>
      <c r="AA120" s="540">
        <f>AA121+AA127+AA135+AA140</f>
        <v>437</v>
      </c>
      <c r="AB120" s="541"/>
      <c r="AC120" s="538">
        <f>AC121+AC127+AC135+AC140</f>
        <v>938</v>
      </c>
      <c r="AD120" s="539"/>
      <c r="AE120" s="540">
        <f>AE121+AE127+AE135+AE140</f>
        <v>482</v>
      </c>
      <c r="AF120" s="539"/>
      <c r="AG120" s="540">
        <f>AG121+AG127+AG135+AG140</f>
        <v>456</v>
      </c>
      <c r="AH120" s="541"/>
      <c r="AI120" s="538">
        <f>AI121+AI127+AI135+AI140</f>
        <v>871</v>
      </c>
      <c r="AJ120" s="539"/>
      <c r="AK120" s="540">
        <f>AK121+AK127+AK135+AK140</f>
        <v>462</v>
      </c>
      <c r="AL120" s="539"/>
      <c r="AM120" s="540">
        <f>AM121+AM127+AM135+AM140</f>
        <v>409</v>
      </c>
      <c r="AN120" s="541"/>
      <c r="AO120" s="538">
        <f>AO121+AO127+AO135+AO140</f>
        <v>1061</v>
      </c>
      <c r="AP120" s="539"/>
      <c r="AQ120" s="540">
        <f>AQ121+AQ127+AQ135+AQ140</f>
        <v>538</v>
      </c>
      <c r="AR120" s="539"/>
      <c r="AS120" s="540">
        <f>AS121+AS127+AS135+AS140</f>
        <v>523</v>
      </c>
      <c r="AT120" s="541"/>
    </row>
    <row r="121" spans="2:46" s="170" customFormat="1" ht="12.95" hidden="1" customHeight="1">
      <c r="B121" s="548" t="s">
        <v>19</v>
      </c>
      <c r="C121" s="549"/>
      <c r="D121" s="564"/>
      <c r="E121" s="547">
        <f t="shared" ref="E121:E144" si="42">SUM(G121:J121)</f>
        <v>1120</v>
      </c>
      <c r="F121" s="563"/>
      <c r="G121" s="544">
        <f>SUM(G122:H126)</f>
        <v>555</v>
      </c>
      <c r="H121" s="563"/>
      <c r="I121" s="544">
        <f>SUM(I122:J126)</f>
        <v>565</v>
      </c>
      <c r="J121" s="546"/>
      <c r="K121" s="547">
        <f t="shared" ref="K121:K144" si="43">SUM(M121:P121)</f>
        <v>181</v>
      </c>
      <c r="L121" s="563"/>
      <c r="M121" s="544">
        <f>SUM(M122:N126)</f>
        <v>84</v>
      </c>
      <c r="N121" s="563"/>
      <c r="O121" s="544">
        <f>SUM(O122:P126)</f>
        <v>97</v>
      </c>
      <c r="P121" s="546"/>
      <c r="Q121" s="547">
        <f t="shared" ref="Q121:Q144" si="44">SUM(S121:V121)</f>
        <v>165</v>
      </c>
      <c r="R121" s="563"/>
      <c r="S121" s="544">
        <f>SUM(S122:T126)</f>
        <v>78</v>
      </c>
      <c r="T121" s="563"/>
      <c r="U121" s="544">
        <f>SUM(U122:V126)</f>
        <v>87</v>
      </c>
      <c r="V121" s="546"/>
      <c r="W121" s="547">
        <f t="shared" ref="W121:W144" si="45">SUM(Y121:AB121)</f>
        <v>197</v>
      </c>
      <c r="X121" s="563"/>
      <c r="Y121" s="544">
        <f>SUM(Y122:Z126)</f>
        <v>90</v>
      </c>
      <c r="Z121" s="563"/>
      <c r="AA121" s="544">
        <f>SUM(AA122:AB126)</f>
        <v>107</v>
      </c>
      <c r="AB121" s="546"/>
      <c r="AC121" s="547">
        <f t="shared" ref="AC121:AC144" si="46">SUM(AE121:AH121)</f>
        <v>176</v>
      </c>
      <c r="AD121" s="563"/>
      <c r="AE121" s="544">
        <f>SUM(AE122:AF126)</f>
        <v>100</v>
      </c>
      <c r="AF121" s="563"/>
      <c r="AG121" s="544">
        <f>SUM(AG122:AH126)</f>
        <v>76</v>
      </c>
      <c r="AH121" s="546"/>
      <c r="AI121" s="547">
        <f t="shared" ref="AI121:AI144" si="47">SUM(AK121:AN121)</f>
        <v>187</v>
      </c>
      <c r="AJ121" s="563"/>
      <c r="AK121" s="544">
        <f>SUM(AK122:AL126)</f>
        <v>86</v>
      </c>
      <c r="AL121" s="563"/>
      <c r="AM121" s="544">
        <f>SUM(AM122:AN126)</f>
        <v>101</v>
      </c>
      <c r="AN121" s="546"/>
      <c r="AO121" s="547">
        <f t="shared" ref="AO121:AO144" si="48">SUM(AQ121:AT121)</f>
        <v>214</v>
      </c>
      <c r="AP121" s="563"/>
      <c r="AQ121" s="544">
        <f>SUM(AQ122:AR126)</f>
        <v>117</v>
      </c>
      <c r="AR121" s="563"/>
      <c r="AS121" s="544">
        <f>SUM(AS122:AT126)</f>
        <v>97</v>
      </c>
      <c r="AT121" s="546"/>
    </row>
    <row r="122" spans="2:46" s="170" customFormat="1" ht="15" hidden="1" customHeight="1" outlineLevel="1">
      <c r="B122" s="548" t="s">
        <v>30</v>
      </c>
      <c r="C122" s="549"/>
      <c r="D122" s="549"/>
      <c r="E122" s="547">
        <f t="shared" si="42"/>
        <v>216</v>
      </c>
      <c r="F122" s="545"/>
      <c r="G122" s="544">
        <f>SUM(M122,S122,Y122,AE122,AK122,AQ122)</f>
        <v>120</v>
      </c>
      <c r="H122" s="545"/>
      <c r="I122" s="544">
        <f>SUM(O122,U122,AA122,AG122,AM122,AS122)</f>
        <v>96</v>
      </c>
      <c r="J122" s="546"/>
      <c r="K122" s="545">
        <f t="shared" si="43"/>
        <v>32</v>
      </c>
      <c r="L122" s="545"/>
      <c r="M122" s="544">
        <v>15</v>
      </c>
      <c r="N122" s="545"/>
      <c r="O122" s="544">
        <v>17</v>
      </c>
      <c r="P122" s="545"/>
      <c r="Q122" s="547">
        <f t="shared" si="44"/>
        <v>32</v>
      </c>
      <c r="R122" s="545"/>
      <c r="S122" s="544">
        <v>17</v>
      </c>
      <c r="T122" s="545"/>
      <c r="U122" s="544">
        <v>15</v>
      </c>
      <c r="V122" s="546"/>
      <c r="W122" s="547">
        <f t="shared" si="45"/>
        <v>42</v>
      </c>
      <c r="X122" s="545"/>
      <c r="Y122" s="544">
        <v>19</v>
      </c>
      <c r="Z122" s="545"/>
      <c r="AA122" s="544">
        <v>23</v>
      </c>
      <c r="AB122" s="546"/>
      <c r="AC122" s="547">
        <f t="shared" si="46"/>
        <v>32</v>
      </c>
      <c r="AD122" s="545"/>
      <c r="AE122" s="544">
        <v>19</v>
      </c>
      <c r="AF122" s="545"/>
      <c r="AG122" s="544">
        <v>13</v>
      </c>
      <c r="AH122" s="546"/>
      <c r="AI122" s="547">
        <f t="shared" si="47"/>
        <v>41</v>
      </c>
      <c r="AJ122" s="545"/>
      <c r="AK122" s="544">
        <v>24</v>
      </c>
      <c r="AL122" s="545"/>
      <c r="AM122" s="544">
        <v>17</v>
      </c>
      <c r="AN122" s="546"/>
      <c r="AO122" s="547">
        <f t="shared" si="48"/>
        <v>37</v>
      </c>
      <c r="AP122" s="545"/>
      <c r="AQ122" s="544">
        <v>26</v>
      </c>
      <c r="AR122" s="545"/>
      <c r="AS122" s="544">
        <v>11</v>
      </c>
      <c r="AT122" s="546"/>
    </row>
    <row r="123" spans="2:46" s="170" customFormat="1" ht="15" hidden="1" customHeight="1" outlineLevel="1">
      <c r="B123" s="548" t="s">
        <v>31</v>
      </c>
      <c r="C123" s="549"/>
      <c r="D123" s="549"/>
      <c r="E123" s="547">
        <f t="shared" si="42"/>
        <v>249</v>
      </c>
      <c r="F123" s="545"/>
      <c r="G123" s="544">
        <f>SUM(M123,S123,Y123,AE123,AK123,AQ123)</f>
        <v>117</v>
      </c>
      <c r="H123" s="545"/>
      <c r="I123" s="544">
        <f>SUM(O123,U123,AA123,AG123,AM123,AS123)</f>
        <v>132</v>
      </c>
      <c r="J123" s="546"/>
      <c r="K123" s="545">
        <f t="shared" si="43"/>
        <v>43</v>
      </c>
      <c r="L123" s="545"/>
      <c r="M123" s="544">
        <v>20</v>
      </c>
      <c r="N123" s="545"/>
      <c r="O123" s="544">
        <v>23</v>
      </c>
      <c r="P123" s="545"/>
      <c r="Q123" s="547">
        <f t="shared" si="44"/>
        <v>40</v>
      </c>
      <c r="R123" s="545"/>
      <c r="S123" s="544">
        <v>17</v>
      </c>
      <c r="T123" s="545"/>
      <c r="U123" s="544">
        <v>23</v>
      </c>
      <c r="V123" s="546"/>
      <c r="W123" s="547">
        <f t="shared" si="45"/>
        <v>46</v>
      </c>
      <c r="X123" s="545"/>
      <c r="Y123" s="544">
        <v>16</v>
      </c>
      <c r="Z123" s="545"/>
      <c r="AA123" s="544">
        <v>30</v>
      </c>
      <c r="AB123" s="546"/>
      <c r="AC123" s="547">
        <f t="shared" si="46"/>
        <v>46</v>
      </c>
      <c r="AD123" s="545"/>
      <c r="AE123" s="544">
        <v>25</v>
      </c>
      <c r="AF123" s="545"/>
      <c r="AG123" s="544">
        <v>21</v>
      </c>
      <c r="AH123" s="546"/>
      <c r="AI123" s="547">
        <f t="shared" si="47"/>
        <v>30</v>
      </c>
      <c r="AJ123" s="545"/>
      <c r="AK123" s="544">
        <v>13</v>
      </c>
      <c r="AL123" s="545"/>
      <c r="AM123" s="544">
        <v>17</v>
      </c>
      <c r="AN123" s="546"/>
      <c r="AO123" s="547">
        <f t="shared" si="48"/>
        <v>44</v>
      </c>
      <c r="AP123" s="545"/>
      <c r="AQ123" s="544">
        <v>26</v>
      </c>
      <c r="AR123" s="545"/>
      <c r="AS123" s="544">
        <v>18</v>
      </c>
      <c r="AT123" s="546"/>
    </row>
    <row r="124" spans="2:46" s="170" customFormat="1" ht="15" hidden="1" customHeight="1" outlineLevel="1">
      <c r="B124" s="548" t="s">
        <v>32</v>
      </c>
      <c r="C124" s="549"/>
      <c r="D124" s="549"/>
      <c r="E124" s="547">
        <f t="shared" si="42"/>
        <v>213</v>
      </c>
      <c r="F124" s="545"/>
      <c r="G124" s="544">
        <f>SUM(M124,S124,Y124,AE124,AK124,AQ124)</f>
        <v>107</v>
      </c>
      <c r="H124" s="545"/>
      <c r="I124" s="544">
        <f>SUM(O124,U124,AA124,AG124,AM124,AS124)</f>
        <v>106</v>
      </c>
      <c r="J124" s="546"/>
      <c r="K124" s="545">
        <f t="shared" si="43"/>
        <v>39</v>
      </c>
      <c r="L124" s="545"/>
      <c r="M124" s="544">
        <v>16</v>
      </c>
      <c r="N124" s="545"/>
      <c r="O124" s="544">
        <v>23</v>
      </c>
      <c r="P124" s="545"/>
      <c r="Q124" s="547">
        <f t="shared" si="44"/>
        <v>26</v>
      </c>
      <c r="R124" s="545"/>
      <c r="S124" s="544">
        <v>15</v>
      </c>
      <c r="T124" s="545"/>
      <c r="U124" s="544">
        <v>11</v>
      </c>
      <c r="V124" s="546"/>
      <c r="W124" s="547">
        <f t="shared" si="45"/>
        <v>37</v>
      </c>
      <c r="X124" s="545"/>
      <c r="Y124" s="544">
        <v>17</v>
      </c>
      <c r="Z124" s="545"/>
      <c r="AA124" s="544">
        <v>20</v>
      </c>
      <c r="AB124" s="546"/>
      <c r="AC124" s="547">
        <f t="shared" si="46"/>
        <v>29</v>
      </c>
      <c r="AD124" s="545"/>
      <c r="AE124" s="544">
        <v>18</v>
      </c>
      <c r="AF124" s="545"/>
      <c r="AG124" s="544">
        <v>11</v>
      </c>
      <c r="AH124" s="546"/>
      <c r="AI124" s="547">
        <f t="shared" si="47"/>
        <v>33</v>
      </c>
      <c r="AJ124" s="545"/>
      <c r="AK124" s="544">
        <v>15</v>
      </c>
      <c r="AL124" s="545"/>
      <c r="AM124" s="544">
        <v>18</v>
      </c>
      <c r="AN124" s="546"/>
      <c r="AO124" s="547">
        <f t="shared" si="48"/>
        <v>49</v>
      </c>
      <c r="AP124" s="545"/>
      <c r="AQ124" s="544">
        <v>26</v>
      </c>
      <c r="AR124" s="545"/>
      <c r="AS124" s="544">
        <v>23</v>
      </c>
      <c r="AT124" s="546"/>
    </row>
    <row r="125" spans="2:46" s="170" customFormat="1" ht="15" hidden="1" customHeight="1" outlineLevel="1">
      <c r="B125" s="548" t="s">
        <v>33</v>
      </c>
      <c r="C125" s="549"/>
      <c r="D125" s="549"/>
      <c r="E125" s="547">
        <f t="shared" si="42"/>
        <v>265</v>
      </c>
      <c r="F125" s="545"/>
      <c r="G125" s="544">
        <f>SUM(M125,S125,Y125,AE125,AK125,AQ125)</f>
        <v>125</v>
      </c>
      <c r="H125" s="545"/>
      <c r="I125" s="544">
        <f>SUM(O125,U125,AA125,AG125,AM125,AS125)</f>
        <v>140</v>
      </c>
      <c r="J125" s="546"/>
      <c r="K125" s="545">
        <f t="shared" si="43"/>
        <v>38</v>
      </c>
      <c r="L125" s="545"/>
      <c r="M125" s="544">
        <v>16</v>
      </c>
      <c r="N125" s="545"/>
      <c r="O125" s="544">
        <v>22</v>
      </c>
      <c r="P125" s="545"/>
      <c r="Q125" s="547">
        <f t="shared" si="44"/>
        <v>42</v>
      </c>
      <c r="R125" s="545"/>
      <c r="S125" s="544">
        <v>17</v>
      </c>
      <c r="T125" s="545"/>
      <c r="U125" s="544">
        <v>25</v>
      </c>
      <c r="V125" s="546"/>
      <c r="W125" s="547">
        <f t="shared" si="45"/>
        <v>45</v>
      </c>
      <c r="X125" s="545"/>
      <c r="Y125" s="544">
        <v>26</v>
      </c>
      <c r="Z125" s="545"/>
      <c r="AA125" s="544">
        <v>19</v>
      </c>
      <c r="AB125" s="546"/>
      <c r="AC125" s="547">
        <f t="shared" si="46"/>
        <v>41</v>
      </c>
      <c r="AD125" s="545"/>
      <c r="AE125" s="544">
        <v>24</v>
      </c>
      <c r="AF125" s="545"/>
      <c r="AG125" s="544">
        <v>17</v>
      </c>
      <c r="AH125" s="546"/>
      <c r="AI125" s="547">
        <f t="shared" si="47"/>
        <v>46</v>
      </c>
      <c r="AJ125" s="545"/>
      <c r="AK125" s="544">
        <v>18</v>
      </c>
      <c r="AL125" s="545"/>
      <c r="AM125" s="544">
        <v>28</v>
      </c>
      <c r="AN125" s="546"/>
      <c r="AO125" s="547">
        <f t="shared" si="48"/>
        <v>53</v>
      </c>
      <c r="AP125" s="545"/>
      <c r="AQ125" s="544">
        <v>24</v>
      </c>
      <c r="AR125" s="545"/>
      <c r="AS125" s="544">
        <v>29</v>
      </c>
      <c r="AT125" s="546"/>
    </row>
    <row r="126" spans="2:46" s="170" customFormat="1" ht="15" hidden="1" customHeight="1" outlineLevel="1">
      <c r="B126" s="548" t="s">
        <v>34</v>
      </c>
      <c r="C126" s="549"/>
      <c r="D126" s="549"/>
      <c r="E126" s="547">
        <f t="shared" si="42"/>
        <v>177</v>
      </c>
      <c r="F126" s="545"/>
      <c r="G126" s="544">
        <f>SUM(M126,S126,Y126,AE126,AK126,AQ126)</f>
        <v>86</v>
      </c>
      <c r="H126" s="545"/>
      <c r="I126" s="544">
        <f>SUM(O126,U126,AA126,AG126,AM126,AS126)</f>
        <v>91</v>
      </c>
      <c r="J126" s="546"/>
      <c r="K126" s="545">
        <f t="shared" si="43"/>
        <v>29</v>
      </c>
      <c r="L126" s="545"/>
      <c r="M126" s="544">
        <v>17</v>
      </c>
      <c r="N126" s="545"/>
      <c r="O126" s="544">
        <v>12</v>
      </c>
      <c r="P126" s="545"/>
      <c r="Q126" s="547">
        <f t="shared" si="44"/>
        <v>25</v>
      </c>
      <c r="R126" s="545"/>
      <c r="S126" s="544">
        <v>12</v>
      </c>
      <c r="T126" s="545"/>
      <c r="U126" s="544">
        <v>13</v>
      </c>
      <c r="V126" s="546"/>
      <c r="W126" s="547">
        <f t="shared" si="45"/>
        <v>27</v>
      </c>
      <c r="X126" s="545"/>
      <c r="Y126" s="544">
        <v>12</v>
      </c>
      <c r="Z126" s="545"/>
      <c r="AA126" s="544">
        <v>15</v>
      </c>
      <c r="AB126" s="546"/>
      <c r="AC126" s="547">
        <f t="shared" si="46"/>
        <v>28</v>
      </c>
      <c r="AD126" s="545"/>
      <c r="AE126" s="544">
        <v>14</v>
      </c>
      <c r="AF126" s="545"/>
      <c r="AG126" s="544">
        <v>14</v>
      </c>
      <c r="AH126" s="546"/>
      <c r="AI126" s="547">
        <f t="shared" si="47"/>
        <v>37</v>
      </c>
      <c r="AJ126" s="545"/>
      <c r="AK126" s="544">
        <v>16</v>
      </c>
      <c r="AL126" s="545"/>
      <c r="AM126" s="544">
        <v>21</v>
      </c>
      <c r="AN126" s="546"/>
      <c r="AO126" s="547">
        <f t="shared" si="48"/>
        <v>31</v>
      </c>
      <c r="AP126" s="545"/>
      <c r="AQ126" s="544">
        <v>15</v>
      </c>
      <c r="AR126" s="545"/>
      <c r="AS126" s="544">
        <v>16</v>
      </c>
      <c r="AT126" s="546"/>
    </row>
    <row r="127" spans="2:46" s="170" customFormat="1" ht="12.95" hidden="1" customHeight="1" collapsed="1">
      <c r="B127" s="548" t="s">
        <v>21</v>
      </c>
      <c r="C127" s="549"/>
      <c r="D127" s="549"/>
      <c r="E127" s="547">
        <f t="shared" si="42"/>
        <v>2005</v>
      </c>
      <c r="F127" s="545"/>
      <c r="G127" s="544">
        <f>SUM(G128:H134)</f>
        <v>1037</v>
      </c>
      <c r="H127" s="545"/>
      <c r="I127" s="544">
        <f>SUM(I128:J134)</f>
        <v>968</v>
      </c>
      <c r="J127" s="546"/>
      <c r="K127" s="545">
        <f t="shared" si="43"/>
        <v>289</v>
      </c>
      <c r="L127" s="545"/>
      <c r="M127" s="544">
        <f>SUM(M128:N134)</f>
        <v>155</v>
      </c>
      <c r="N127" s="545"/>
      <c r="O127" s="544">
        <f>SUM(O128:P134)</f>
        <v>134</v>
      </c>
      <c r="P127" s="545"/>
      <c r="Q127" s="547">
        <f t="shared" si="44"/>
        <v>334</v>
      </c>
      <c r="R127" s="545"/>
      <c r="S127" s="544">
        <f>SUM(S128:T134)</f>
        <v>165</v>
      </c>
      <c r="T127" s="545"/>
      <c r="U127" s="544">
        <f>SUM(U128:V134)</f>
        <v>169</v>
      </c>
      <c r="V127" s="546"/>
      <c r="W127" s="547">
        <f t="shared" si="45"/>
        <v>315</v>
      </c>
      <c r="X127" s="545"/>
      <c r="Y127" s="544">
        <f>SUM(Y128:Z134)</f>
        <v>166</v>
      </c>
      <c r="Z127" s="545"/>
      <c r="AA127" s="544">
        <f>SUM(AA128:AB134)</f>
        <v>149</v>
      </c>
      <c r="AB127" s="546"/>
      <c r="AC127" s="547">
        <f t="shared" si="46"/>
        <v>361</v>
      </c>
      <c r="AD127" s="545"/>
      <c r="AE127" s="544">
        <f>SUM(AE128:AF134)</f>
        <v>187</v>
      </c>
      <c r="AF127" s="545"/>
      <c r="AG127" s="544">
        <f>SUM(AG128:AH134)</f>
        <v>174</v>
      </c>
      <c r="AH127" s="546"/>
      <c r="AI127" s="547">
        <f t="shared" si="47"/>
        <v>314</v>
      </c>
      <c r="AJ127" s="545"/>
      <c r="AK127" s="544">
        <f>SUM(AK128:AL134)</f>
        <v>177</v>
      </c>
      <c r="AL127" s="545"/>
      <c r="AM127" s="544">
        <f>SUM(AM128:AN134)</f>
        <v>137</v>
      </c>
      <c r="AN127" s="546"/>
      <c r="AO127" s="547">
        <f t="shared" si="48"/>
        <v>392</v>
      </c>
      <c r="AP127" s="545"/>
      <c r="AQ127" s="544">
        <f>SUM(AQ128:AR134)</f>
        <v>187</v>
      </c>
      <c r="AR127" s="545"/>
      <c r="AS127" s="544">
        <f>SUM(AS128:AT134)</f>
        <v>205</v>
      </c>
      <c r="AT127" s="546"/>
    </row>
    <row r="128" spans="2:46" s="170" customFormat="1" ht="15" hidden="1" customHeight="1" outlineLevel="1">
      <c r="B128" s="548" t="s">
        <v>35</v>
      </c>
      <c r="C128" s="549"/>
      <c r="D128" s="549"/>
      <c r="E128" s="547">
        <f t="shared" si="42"/>
        <v>333</v>
      </c>
      <c r="F128" s="545"/>
      <c r="G128" s="544">
        <f>SUM(M128,S128,Y128,AE128,AK128,AQ128)</f>
        <v>171</v>
      </c>
      <c r="H128" s="545"/>
      <c r="I128" s="544">
        <f>SUM(O128,U128,AA128,AG128,AM128,AS128)</f>
        <v>162</v>
      </c>
      <c r="J128" s="546"/>
      <c r="K128" s="545">
        <f t="shared" si="43"/>
        <v>45</v>
      </c>
      <c r="L128" s="545"/>
      <c r="M128" s="544">
        <v>24</v>
      </c>
      <c r="N128" s="545"/>
      <c r="O128" s="544">
        <v>21</v>
      </c>
      <c r="P128" s="545"/>
      <c r="Q128" s="547">
        <f t="shared" si="44"/>
        <v>52</v>
      </c>
      <c r="R128" s="545"/>
      <c r="S128" s="544">
        <v>27</v>
      </c>
      <c r="T128" s="545"/>
      <c r="U128" s="544">
        <v>25</v>
      </c>
      <c r="V128" s="546"/>
      <c r="W128" s="547">
        <f t="shared" si="45"/>
        <v>44</v>
      </c>
      <c r="X128" s="545"/>
      <c r="Y128" s="544">
        <v>19</v>
      </c>
      <c r="Z128" s="545"/>
      <c r="AA128" s="544">
        <v>25</v>
      </c>
      <c r="AB128" s="546"/>
      <c r="AC128" s="547">
        <f t="shared" si="46"/>
        <v>63</v>
      </c>
      <c r="AD128" s="545"/>
      <c r="AE128" s="544">
        <v>33</v>
      </c>
      <c r="AF128" s="545"/>
      <c r="AG128" s="544">
        <v>30</v>
      </c>
      <c r="AH128" s="546"/>
      <c r="AI128" s="547">
        <f t="shared" si="47"/>
        <v>59</v>
      </c>
      <c r="AJ128" s="545"/>
      <c r="AK128" s="544">
        <v>26</v>
      </c>
      <c r="AL128" s="545"/>
      <c r="AM128" s="544">
        <v>33</v>
      </c>
      <c r="AN128" s="546"/>
      <c r="AO128" s="547">
        <f t="shared" si="48"/>
        <v>70</v>
      </c>
      <c r="AP128" s="545"/>
      <c r="AQ128" s="544">
        <v>42</v>
      </c>
      <c r="AR128" s="545"/>
      <c r="AS128" s="544">
        <v>28</v>
      </c>
      <c r="AT128" s="546"/>
    </row>
    <row r="129" spans="2:46" s="170" customFormat="1" ht="15" hidden="1" customHeight="1" outlineLevel="1">
      <c r="B129" s="548" t="s">
        <v>36</v>
      </c>
      <c r="C129" s="549"/>
      <c r="D129" s="549"/>
      <c r="E129" s="547">
        <f t="shared" si="42"/>
        <v>338</v>
      </c>
      <c r="F129" s="545"/>
      <c r="G129" s="544">
        <f t="shared" ref="G129:G134" si="49">SUM(M129,S129,Y129,AE129,AK129,AQ129)</f>
        <v>174</v>
      </c>
      <c r="H129" s="545"/>
      <c r="I129" s="544">
        <f t="shared" ref="I129:I134" si="50">SUM(O129,U129,AA129,AG129,AM129,AS129)</f>
        <v>164</v>
      </c>
      <c r="J129" s="546"/>
      <c r="K129" s="545">
        <f t="shared" si="43"/>
        <v>42</v>
      </c>
      <c r="L129" s="545"/>
      <c r="M129" s="544">
        <v>24</v>
      </c>
      <c r="N129" s="545"/>
      <c r="O129" s="544">
        <v>18</v>
      </c>
      <c r="P129" s="545"/>
      <c r="Q129" s="547">
        <f t="shared" si="44"/>
        <v>61</v>
      </c>
      <c r="R129" s="545"/>
      <c r="S129" s="544">
        <v>27</v>
      </c>
      <c r="T129" s="545"/>
      <c r="U129" s="544">
        <v>34</v>
      </c>
      <c r="V129" s="546"/>
      <c r="W129" s="547">
        <f t="shared" si="45"/>
        <v>58</v>
      </c>
      <c r="X129" s="545"/>
      <c r="Y129" s="544">
        <v>33</v>
      </c>
      <c r="Z129" s="545"/>
      <c r="AA129" s="544">
        <v>25</v>
      </c>
      <c r="AB129" s="546"/>
      <c r="AC129" s="547">
        <f t="shared" si="46"/>
        <v>65</v>
      </c>
      <c r="AD129" s="545"/>
      <c r="AE129" s="544">
        <v>32</v>
      </c>
      <c r="AF129" s="545"/>
      <c r="AG129" s="544">
        <v>33</v>
      </c>
      <c r="AH129" s="546"/>
      <c r="AI129" s="547">
        <f t="shared" si="47"/>
        <v>54</v>
      </c>
      <c r="AJ129" s="545"/>
      <c r="AK129" s="544">
        <v>33</v>
      </c>
      <c r="AL129" s="545"/>
      <c r="AM129" s="544">
        <v>21</v>
      </c>
      <c r="AN129" s="546"/>
      <c r="AO129" s="547">
        <f t="shared" si="48"/>
        <v>58</v>
      </c>
      <c r="AP129" s="545"/>
      <c r="AQ129" s="544">
        <v>25</v>
      </c>
      <c r="AR129" s="545"/>
      <c r="AS129" s="544">
        <v>33</v>
      </c>
      <c r="AT129" s="546"/>
    </row>
    <row r="130" spans="2:46" s="170" customFormat="1" ht="15" hidden="1" customHeight="1" outlineLevel="1">
      <c r="B130" s="548" t="s">
        <v>37</v>
      </c>
      <c r="C130" s="549"/>
      <c r="D130" s="549"/>
      <c r="E130" s="547">
        <f t="shared" si="42"/>
        <v>544</v>
      </c>
      <c r="F130" s="545"/>
      <c r="G130" s="544">
        <f t="shared" si="49"/>
        <v>260</v>
      </c>
      <c r="H130" s="545"/>
      <c r="I130" s="544">
        <f t="shared" si="50"/>
        <v>284</v>
      </c>
      <c r="J130" s="546"/>
      <c r="K130" s="545">
        <f t="shared" si="43"/>
        <v>81</v>
      </c>
      <c r="L130" s="545"/>
      <c r="M130" s="544">
        <v>37</v>
      </c>
      <c r="N130" s="545"/>
      <c r="O130" s="544">
        <v>44</v>
      </c>
      <c r="P130" s="545"/>
      <c r="Q130" s="547">
        <f t="shared" si="44"/>
        <v>99</v>
      </c>
      <c r="R130" s="545"/>
      <c r="S130" s="544">
        <v>39</v>
      </c>
      <c r="T130" s="545"/>
      <c r="U130" s="544">
        <v>60</v>
      </c>
      <c r="V130" s="546"/>
      <c r="W130" s="547">
        <f t="shared" si="45"/>
        <v>80</v>
      </c>
      <c r="X130" s="545"/>
      <c r="Y130" s="544">
        <v>41</v>
      </c>
      <c r="Z130" s="545"/>
      <c r="AA130" s="544">
        <v>39</v>
      </c>
      <c r="AB130" s="546"/>
      <c r="AC130" s="547">
        <f t="shared" si="46"/>
        <v>80</v>
      </c>
      <c r="AD130" s="545"/>
      <c r="AE130" s="544">
        <v>40</v>
      </c>
      <c r="AF130" s="545"/>
      <c r="AG130" s="544">
        <v>40</v>
      </c>
      <c r="AH130" s="546"/>
      <c r="AI130" s="547">
        <f t="shared" si="47"/>
        <v>94</v>
      </c>
      <c r="AJ130" s="545"/>
      <c r="AK130" s="544">
        <v>56</v>
      </c>
      <c r="AL130" s="545"/>
      <c r="AM130" s="544">
        <v>38</v>
      </c>
      <c r="AN130" s="546"/>
      <c r="AO130" s="547">
        <f t="shared" si="48"/>
        <v>110</v>
      </c>
      <c r="AP130" s="545"/>
      <c r="AQ130" s="544">
        <v>47</v>
      </c>
      <c r="AR130" s="545"/>
      <c r="AS130" s="544">
        <v>63</v>
      </c>
      <c r="AT130" s="546"/>
    </row>
    <row r="131" spans="2:46" s="170" customFormat="1" ht="15" hidden="1" customHeight="1" outlineLevel="1">
      <c r="B131" s="548" t="s">
        <v>38</v>
      </c>
      <c r="C131" s="549"/>
      <c r="D131" s="549"/>
      <c r="E131" s="547">
        <f t="shared" si="42"/>
        <v>144</v>
      </c>
      <c r="F131" s="545"/>
      <c r="G131" s="544">
        <f t="shared" si="49"/>
        <v>82</v>
      </c>
      <c r="H131" s="545"/>
      <c r="I131" s="544">
        <f t="shared" si="50"/>
        <v>62</v>
      </c>
      <c r="J131" s="546"/>
      <c r="K131" s="545">
        <f t="shared" si="43"/>
        <v>20</v>
      </c>
      <c r="L131" s="545"/>
      <c r="M131" s="544">
        <v>13</v>
      </c>
      <c r="N131" s="545"/>
      <c r="O131" s="544">
        <v>7</v>
      </c>
      <c r="P131" s="545"/>
      <c r="Q131" s="547">
        <f t="shared" si="44"/>
        <v>29</v>
      </c>
      <c r="R131" s="545"/>
      <c r="S131" s="544">
        <v>18</v>
      </c>
      <c r="T131" s="545"/>
      <c r="U131" s="544">
        <v>11</v>
      </c>
      <c r="V131" s="546"/>
      <c r="W131" s="547">
        <f t="shared" si="45"/>
        <v>22</v>
      </c>
      <c r="X131" s="545"/>
      <c r="Y131" s="544">
        <v>13</v>
      </c>
      <c r="Z131" s="545"/>
      <c r="AA131" s="544">
        <v>9</v>
      </c>
      <c r="AB131" s="546"/>
      <c r="AC131" s="547">
        <f t="shared" si="46"/>
        <v>23</v>
      </c>
      <c r="AD131" s="545"/>
      <c r="AE131" s="544">
        <v>11</v>
      </c>
      <c r="AF131" s="545"/>
      <c r="AG131" s="544">
        <v>12</v>
      </c>
      <c r="AH131" s="546"/>
      <c r="AI131" s="547">
        <f t="shared" si="47"/>
        <v>21</v>
      </c>
      <c r="AJ131" s="545"/>
      <c r="AK131" s="544">
        <v>12</v>
      </c>
      <c r="AL131" s="545"/>
      <c r="AM131" s="544">
        <v>9</v>
      </c>
      <c r="AN131" s="546"/>
      <c r="AO131" s="547">
        <f t="shared" si="48"/>
        <v>29</v>
      </c>
      <c r="AP131" s="545"/>
      <c r="AQ131" s="544">
        <v>15</v>
      </c>
      <c r="AR131" s="545"/>
      <c r="AS131" s="544">
        <v>14</v>
      </c>
      <c r="AT131" s="546"/>
    </row>
    <row r="132" spans="2:46" s="170" customFormat="1" ht="15" hidden="1" customHeight="1" outlineLevel="1">
      <c r="B132" s="548" t="s">
        <v>39</v>
      </c>
      <c r="C132" s="549"/>
      <c r="D132" s="549"/>
      <c r="E132" s="547">
        <f t="shared" si="42"/>
        <v>499</v>
      </c>
      <c r="F132" s="545"/>
      <c r="G132" s="544">
        <f t="shared" si="49"/>
        <v>264</v>
      </c>
      <c r="H132" s="545"/>
      <c r="I132" s="544">
        <f t="shared" si="50"/>
        <v>235</v>
      </c>
      <c r="J132" s="546"/>
      <c r="K132" s="545">
        <f t="shared" si="43"/>
        <v>79</v>
      </c>
      <c r="L132" s="545"/>
      <c r="M132" s="544">
        <v>43</v>
      </c>
      <c r="N132" s="545"/>
      <c r="O132" s="544">
        <v>36</v>
      </c>
      <c r="P132" s="545"/>
      <c r="Q132" s="547">
        <f t="shared" si="44"/>
        <v>68</v>
      </c>
      <c r="R132" s="545"/>
      <c r="S132" s="544">
        <v>36</v>
      </c>
      <c r="T132" s="545"/>
      <c r="U132" s="544">
        <v>32</v>
      </c>
      <c r="V132" s="546"/>
      <c r="W132" s="547">
        <f t="shared" si="45"/>
        <v>82</v>
      </c>
      <c r="X132" s="545"/>
      <c r="Y132" s="544">
        <v>43</v>
      </c>
      <c r="Z132" s="545"/>
      <c r="AA132" s="544">
        <v>39</v>
      </c>
      <c r="AB132" s="546"/>
      <c r="AC132" s="547">
        <f t="shared" si="46"/>
        <v>102</v>
      </c>
      <c r="AD132" s="545"/>
      <c r="AE132" s="544">
        <v>58</v>
      </c>
      <c r="AF132" s="545"/>
      <c r="AG132" s="544">
        <v>44</v>
      </c>
      <c r="AH132" s="546"/>
      <c r="AI132" s="547">
        <f t="shared" si="47"/>
        <v>70</v>
      </c>
      <c r="AJ132" s="545"/>
      <c r="AK132" s="544">
        <v>42</v>
      </c>
      <c r="AL132" s="545"/>
      <c r="AM132" s="544">
        <v>28</v>
      </c>
      <c r="AN132" s="546"/>
      <c r="AO132" s="547">
        <f t="shared" si="48"/>
        <v>98</v>
      </c>
      <c r="AP132" s="545"/>
      <c r="AQ132" s="544">
        <v>42</v>
      </c>
      <c r="AR132" s="545"/>
      <c r="AS132" s="544">
        <v>56</v>
      </c>
      <c r="AT132" s="546"/>
    </row>
    <row r="133" spans="2:46" s="170" customFormat="1" ht="15" hidden="1" customHeight="1" outlineLevel="1">
      <c r="B133" s="548" t="s">
        <v>40</v>
      </c>
      <c r="C133" s="549"/>
      <c r="D133" s="549"/>
      <c r="E133" s="547">
        <f t="shared" si="42"/>
        <v>147</v>
      </c>
      <c r="F133" s="545"/>
      <c r="G133" s="544">
        <f t="shared" si="49"/>
        <v>86</v>
      </c>
      <c r="H133" s="545"/>
      <c r="I133" s="544">
        <f t="shared" si="50"/>
        <v>61</v>
      </c>
      <c r="J133" s="546"/>
      <c r="K133" s="545">
        <f t="shared" si="43"/>
        <v>22</v>
      </c>
      <c r="L133" s="545"/>
      <c r="M133" s="544">
        <v>14</v>
      </c>
      <c r="N133" s="545"/>
      <c r="O133" s="544">
        <v>8</v>
      </c>
      <c r="P133" s="545"/>
      <c r="Q133" s="547">
        <f t="shared" si="44"/>
        <v>25</v>
      </c>
      <c r="R133" s="545"/>
      <c r="S133" s="544">
        <v>18</v>
      </c>
      <c r="T133" s="545"/>
      <c r="U133" s="544">
        <v>7</v>
      </c>
      <c r="V133" s="546"/>
      <c r="W133" s="547">
        <f t="shared" si="45"/>
        <v>29</v>
      </c>
      <c r="X133" s="545"/>
      <c r="Y133" s="544">
        <v>17</v>
      </c>
      <c r="Z133" s="545"/>
      <c r="AA133" s="544">
        <v>12</v>
      </c>
      <c r="AB133" s="546"/>
      <c r="AC133" s="547">
        <f t="shared" si="46"/>
        <v>28</v>
      </c>
      <c r="AD133" s="545"/>
      <c r="AE133" s="544">
        <v>13</v>
      </c>
      <c r="AF133" s="545"/>
      <c r="AG133" s="544">
        <v>15</v>
      </c>
      <c r="AH133" s="546"/>
      <c r="AI133" s="547">
        <f t="shared" si="47"/>
        <v>16</v>
      </c>
      <c r="AJ133" s="545"/>
      <c r="AK133" s="544">
        <v>8</v>
      </c>
      <c r="AL133" s="545"/>
      <c r="AM133" s="544">
        <v>8</v>
      </c>
      <c r="AN133" s="546"/>
      <c r="AO133" s="547">
        <f t="shared" si="48"/>
        <v>27</v>
      </c>
      <c r="AP133" s="545"/>
      <c r="AQ133" s="544">
        <v>16</v>
      </c>
      <c r="AR133" s="545"/>
      <c r="AS133" s="544">
        <v>11</v>
      </c>
      <c r="AT133" s="546"/>
    </row>
    <row r="134" spans="2:46" s="170" customFormat="1" ht="15" hidden="1" customHeight="1" outlineLevel="1">
      <c r="B134" s="548" t="s">
        <v>85</v>
      </c>
      <c r="C134" s="549"/>
      <c r="D134" s="549"/>
      <c r="E134" s="547">
        <f t="shared" si="42"/>
        <v>0</v>
      </c>
      <c r="F134" s="545"/>
      <c r="G134" s="544">
        <f t="shared" si="49"/>
        <v>0</v>
      </c>
      <c r="H134" s="545"/>
      <c r="I134" s="544">
        <f t="shared" si="50"/>
        <v>0</v>
      </c>
      <c r="J134" s="546"/>
      <c r="K134" s="545">
        <f t="shared" si="43"/>
        <v>0</v>
      </c>
      <c r="L134" s="545"/>
      <c r="M134" s="544">
        <v>0</v>
      </c>
      <c r="N134" s="545"/>
      <c r="O134" s="544">
        <v>0</v>
      </c>
      <c r="P134" s="545"/>
      <c r="Q134" s="547">
        <f t="shared" si="44"/>
        <v>0</v>
      </c>
      <c r="R134" s="545"/>
      <c r="S134" s="544">
        <v>0</v>
      </c>
      <c r="T134" s="545"/>
      <c r="U134" s="544">
        <v>0</v>
      </c>
      <c r="V134" s="546"/>
      <c r="W134" s="547">
        <f t="shared" si="45"/>
        <v>0</v>
      </c>
      <c r="X134" s="545"/>
      <c r="Y134" s="544">
        <v>0</v>
      </c>
      <c r="Z134" s="545"/>
      <c r="AA134" s="544">
        <v>0</v>
      </c>
      <c r="AB134" s="546"/>
      <c r="AC134" s="547">
        <f t="shared" si="46"/>
        <v>0</v>
      </c>
      <c r="AD134" s="545"/>
      <c r="AE134" s="544">
        <v>0</v>
      </c>
      <c r="AF134" s="545"/>
      <c r="AG134" s="544">
        <v>0</v>
      </c>
      <c r="AH134" s="546"/>
      <c r="AI134" s="547">
        <f t="shared" si="47"/>
        <v>0</v>
      </c>
      <c r="AJ134" s="545"/>
      <c r="AK134" s="544">
        <v>0</v>
      </c>
      <c r="AL134" s="545"/>
      <c r="AM134" s="544">
        <v>0</v>
      </c>
      <c r="AN134" s="546"/>
      <c r="AO134" s="547">
        <f t="shared" si="48"/>
        <v>0</v>
      </c>
      <c r="AP134" s="545"/>
      <c r="AQ134" s="544">
        <v>0</v>
      </c>
      <c r="AR134" s="545"/>
      <c r="AS134" s="544">
        <v>0</v>
      </c>
      <c r="AT134" s="546"/>
    </row>
    <row r="135" spans="2:46" s="170" customFormat="1" ht="12.95" hidden="1" customHeight="1" collapsed="1">
      <c r="B135" s="548" t="s">
        <v>23</v>
      </c>
      <c r="C135" s="549"/>
      <c r="D135" s="549"/>
      <c r="E135" s="547">
        <f t="shared" si="42"/>
        <v>1603</v>
      </c>
      <c r="F135" s="545"/>
      <c r="G135" s="544">
        <f>SUM(G136:H139)</f>
        <v>836</v>
      </c>
      <c r="H135" s="545"/>
      <c r="I135" s="544">
        <f>SUM(I136:J139)</f>
        <v>767</v>
      </c>
      <c r="J135" s="546"/>
      <c r="K135" s="545">
        <f t="shared" si="43"/>
        <v>288</v>
      </c>
      <c r="L135" s="545"/>
      <c r="M135" s="544">
        <f>SUM(M136:N139)</f>
        <v>153</v>
      </c>
      <c r="N135" s="545"/>
      <c r="O135" s="544">
        <f>SUM(O136:P139)</f>
        <v>135</v>
      </c>
      <c r="P135" s="545"/>
      <c r="Q135" s="547">
        <f t="shared" si="44"/>
        <v>259</v>
      </c>
      <c r="R135" s="545"/>
      <c r="S135" s="544">
        <f>SUM(S136:T139)</f>
        <v>139</v>
      </c>
      <c r="T135" s="545"/>
      <c r="U135" s="544">
        <f>SUM(U136:V139)</f>
        <v>120</v>
      </c>
      <c r="V135" s="546"/>
      <c r="W135" s="547">
        <f t="shared" si="45"/>
        <v>245</v>
      </c>
      <c r="X135" s="545"/>
      <c r="Y135" s="544">
        <f>SUM(Y136:Z139)</f>
        <v>125</v>
      </c>
      <c r="Z135" s="545"/>
      <c r="AA135" s="544">
        <f>SUM(AA136:AB139)</f>
        <v>120</v>
      </c>
      <c r="AB135" s="546"/>
      <c r="AC135" s="547">
        <f t="shared" si="46"/>
        <v>263</v>
      </c>
      <c r="AD135" s="545"/>
      <c r="AE135" s="544">
        <f>SUM(AE136:AF139)</f>
        <v>129</v>
      </c>
      <c r="AF135" s="545"/>
      <c r="AG135" s="544">
        <f>SUM(AG136:AH139)</f>
        <v>134</v>
      </c>
      <c r="AH135" s="546"/>
      <c r="AI135" s="547">
        <f t="shared" si="47"/>
        <v>234</v>
      </c>
      <c r="AJ135" s="545"/>
      <c r="AK135" s="544">
        <f>SUM(AK136:AL139)</f>
        <v>132</v>
      </c>
      <c r="AL135" s="545"/>
      <c r="AM135" s="544">
        <f>SUM(AM136:AN139)</f>
        <v>102</v>
      </c>
      <c r="AN135" s="546"/>
      <c r="AO135" s="547">
        <f t="shared" si="48"/>
        <v>314</v>
      </c>
      <c r="AP135" s="545"/>
      <c r="AQ135" s="544">
        <f>SUM(AQ136:AR139)</f>
        <v>158</v>
      </c>
      <c r="AR135" s="545"/>
      <c r="AS135" s="544">
        <f>SUM(AS136:AT139)</f>
        <v>156</v>
      </c>
      <c r="AT135" s="546"/>
    </row>
    <row r="136" spans="2:46" s="170" customFormat="1" ht="15" hidden="1" customHeight="1" outlineLevel="1">
      <c r="B136" s="548" t="s">
        <v>42</v>
      </c>
      <c r="C136" s="549"/>
      <c r="D136" s="549"/>
      <c r="E136" s="547">
        <f t="shared" si="42"/>
        <v>578</v>
      </c>
      <c r="F136" s="545"/>
      <c r="G136" s="544">
        <f>SUM(M136,S136,Y136,AE136,AK136,AQ136)</f>
        <v>295</v>
      </c>
      <c r="H136" s="545"/>
      <c r="I136" s="544">
        <f>SUM(O136,U136,AA136,AG136,AM136,AS136)</f>
        <v>283</v>
      </c>
      <c r="J136" s="546"/>
      <c r="K136" s="545">
        <f t="shared" si="43"/>
        <v>107</v>
      </c>
      <c r="L136" s="545"/>
      <c r="M136" s="544">
        <v>55</v>
      </c>
      <c r="N136" s="545"/>
      <c r="O136" s="544">
        <v>52</v>
      </c>
      <c r="P136" s="545"/>
      <c r="Q136" s="547">
        <f t="shared" si="44"/>
        <v>98</v>
      </c>
      <c r="R136" s="545"/>
      <c r="S136" s="544">
        <v>55</v>
      </c>
      <c r="T136" s="545"/>
      <c r="U136" s="544">
        <v>43</v>
      </c>
      <c r="V136" s="546"/>
      <c r="W136" s="547">
        <f t="shared" si="45"/>
        <v>84</v>
      </c>
      <c r="X136" s="545"/>
      <c r="Y136" s="544">
        <v>46</v>
      </c>
      <c r="Z136" s="545"/>
      <c r="AA136" s="544">
        <v>38</v>
      </c>
      <c r="AB136" s="546"/>
      <c r="AC136" s="547">
        <f t="shared" si="46"/>
        <v>98</v>
      </c>
      <c r="AD136" s="545"/>
      <c r="AE136" s="544">
        <v>43</v>
      </c>
      <c r="AF136" s="545"/>
      <c r="AG136" s="544">
        <v>55</v>
      </c>
      <c r="AH136" s="546"/>
      <c r="AI136" s="547">
        <f t="shared" si="47"/>
        <v>73</v>
      </c>
      <c r="AJ136" s="545"/>
      <c r="AK136" s="544">
        <v>38</v>
      </c>
      <c r="AL136" s="545"/>
      <c r="AM136" s="544">
        <v>35</v>
      </c>
      <c r="AN136" s="546"/>
      <c r="AO136" s="547">
        <f t="shared" si="48"/>
        <v>118</v>
      </c>
      <c r="AP136" s="545"/>
      <c r="AQ136" s="544">
        <v>58</v>
      </c>
      <c r="AR136" s="545"/>
      <c r="AS136" s="544">
        <v>60</v>
      </c>
      <c r="AT136" s="546"/>
    </row>
    <row r="137" spans="2:46" s="170" customFormat="1" ht="15" hidden="1" customHeight="1" outlineLevel="1">
      <c r="B137" s="548" t="s">
        <v>43</v>
      </c>
      <c r="C137" s="549"/>
      <c r="D137" s="549"/>
      <c r="E137" s="547">
        <f t="shared" si="42"/>
        <v>370</v>
      </c>
      <c r="F137" s="545"/>
      <c r="G137" s="544">
        <f>SUM(M137,S137,Y137,AE137,AK137,AQ137)</f>
        <v>195</v>
      </c>
      <c r="H137" s="545"/>
      <c r="I137" s="544">
        <f>SUM(O137,U137,AA137,AG137,AM137,AS137)</f>
        <v>175</v>
      </c>
      <c r="J137" s="546"/>
      <c r="K137" s="545">
        <f t="shared" si="43"/>
        <v>60</v>
      </c>
      <c r="L137" s="545"/>
      <c r="M137" s="544">
        <v>31</v>
      </c>
      <c r="N137" s="545"/>
      <c r="O137" s="544">
        <v>29</v>
      </c>
      <c r="P137" s="545"/>
      <c r="Q137" s="547">
        <f t="shared" si="44"/>
        <v>60</v>
      </c>
      <c r="R137" s="545"/>
      <c r="S137" s="544">
        <v>26</v>
      </c>
      <c r="T137" s="545"/>
      <c r="U137" s="544">
        <v>34</v>
      </c>
      <c r="V137" s="546"/>
      <c r="W137" s="547">
        <f t="shared" si="45"/>
        <v>58</v>
      </c>
      <c r="X137" s="545"/>
      <c r="Y137" s="544">
        <v>29</v>
      </c>
      <c r="Z137" s="545"/>
      <c r="AA137" s="544">
        <v>29</v>
      </c>
      <c r="AB137" s="546"/>
      <c r="AC137" s="547">
        <f t="shared" si="46"/>
        <v>57</v>
      </c>
      <c r="AD137" s="545"/>
      <c r="AE137" s="544">
        <v>33</v>
      </c>
      <c r="AF137" s="545"/>
      <c r="AG137" s="544">
        <v>24</v>
      </c>
      <c r="AH137" s="546"/>
      <c r="AI137" s="547">
        <f t="shared" si="47"/>
        <v>62</v>
      </c>
      <c r="AJ137" s="545"/>
      <c r="AK137" s="544">
        <v>36</v>
      </c>
      <c r="AL137" s="545"/>
      <c r="AM137" s="544">
        <v>26</v>
      </c>
      <c r="AN137" s="546"/>
      <c r="AO137" s="547">
        <f t="shared" si="48"/>
        <v>73</v>
      </c>
      <c r="AP137" s="545"/>
      <c r="AQ137" s="544">
        <v>40</v>
      </c>
      <c r="AR137" s="545"/>
      <c r="AS137" s="544">
        <v>33</v>
      </c>
      <c r="AT137" s="546"/>
    </row>
    <row r="138" spans="2:46" s="170" customFormat="1" ht="15" hidden="1" customHeight="1" outlineLevel="1">
      <c r="B138" s="548" t="s">
        <v>44</v>
      </c>
      <c r="C138" s="549"/>
      <c r="D138" s="549"/>
      <c r="E138" s="547">
        <f t="shared" si="42"/>
        <v>321</v>
      </c>
      <c r="F138" s="545"/>
      <c r="G138" s="544">
        <f>SUM(M138,S138,Y138,AE138,AK138,AQ138)</f>
        <v>171</v>
      </c>
      <c r="H138" s="545"/>
      <c r="I138" s="544">
        <f>SUM(O138,U138,AA138,AG138,AM138,AS138)</f>
        <v>150</v>
      </c>
      <c r="J138" s="546"/>
      <c r="K138" s="545">
        <f t="shared" si="43"/>
        <v>60</v>
      </c>
      <c r="L138" s="545"/>
      <c r="M138" s="544">
        <v>32</v>
      </c>
      <c r="N138" s="545"/>
      <c r="O138" s="544">
        <v>28</v>
      </c>
      <c r="P138" s="545"/>
      <c r="Q138" s="547">
        <f t="shared" si="44"/>
        <v>52</v>
      </c>
      <c r="R138" s="545"/>
      <c r="S138" s="544">
        <v>29</v>
      </c>
      <c r="T138" s="545"/>
      <c r="U138" s="544">
        <v>23</v>
      </c>
      <c r="V138" s="546"/>
      <c r="W138" s="547">
        <f t="shared" si="45"/>
        <v>44</v>
      </c>
      <c r="X138" s="545"/>
      <c r="Y138" s="544">
        <v>24</v>
      </c>
      <c r="Z138" s="545"/>
      <c r="AA138" s="544">
        <v>20</v>
      </c>
      <c r="AB138" s="546"/>
      <c r="AC138" s="547">
        <f t="shared" si="46"/>
        <v>59</v>
      </c>
      <c r="AD138" s="545"/>
      <c r="AE138" s="544">
        <v>29</v>
      </c>
      <c r="AF138" s="545"/>
      <c r="AG138" s="544">
        <v>30</v>
      </c>
      <c r="AH138" s="546"/>
      <c r="AI138" s="547">
        <f t="shared" si="47"/>
        <v>48</v>
      </c>
      <c r="AJ138" s="545"/>
      <c r="AK138" s="544">
        <v>31</v>
      </c>
      <c r="AL138" s="545"/>
      <c r="AM138" s="544">
        <v>17</v>
      </c>
      <c r="AN138" s="546"/>
      <c r="AO138" s="547">
        <f t="shared" si="48"/>
        <v>58</v>
      </c>
      <c r="AP138" s="545"/>
      <c r="AQ138" s="544">
        <v>26</v>
      </c>
      <c r="AR138" s="545"/>
      <c r="AS138" s="544">
        <v>32</v>
      </c>
      <c r="AT138" s="546"/>
    </row>
    <row r="139" spans="2:46" s="170" customFormat="1" ht="15" hidden="1" customHeight="1" outlineLevel="1">
      <c r="B139" s="548" t="s">
        <v>45</v>
      </c>
      <c r="C139" s="549"/>
      <c r="D139" s="549"/>
      <c r="E139" s="547">
        <f t="shared" si="42"/>
        <v>334</v>
      </c>
      <c r="F139" s="545"/>
      <c r="G139" s="544">
        <f>SUM(M139,S139,Y139,AE139,AK139,AQ139)</f>
        <v>175</v>
      </c>
      <c r="H139" s="545"/>
      <c r="I139" s="544">
        <f>SUM(O139,U139,AA139,AG139,AM139,AS139)</f>
        <v>159</v>
      </c>
      <c r="J139" s="546"/>
      <c r="K139" s="545">
        <f t="shared" si="43"/>
        <v>61</v>
      </c>
      <c r="L139" s="545"/>
      <c r="M139" s="544">
        <v>35</v>
      </c>
      <c r="N139" s="545"/>
      <c r="O139" s="544">
        <v>26</v>
      </c>
      <c r="P139" s="545"/>
      <c r="Q139" s="547">
        <f t="shared" si="44"/>
        <v>49</v>
      </c>
      <c r="R139" s="545"/>
      <c r="S139" s="544">
        <v>29</v>
      </c>
      <c r="T139" s="545"/>
      <c r="U139" s="544">
        <v>20</v>
      </c>
      <c r="V139" s="546"/>
      <c r="W139" s="547">
        <f t="shared" si="45"/>
        <v>59</v>
      </c>
      <c r="X139" s="545"/>
      <c r="Y139" s="544">
        <v>26</v>
      </c>
      <c r="Z139" s="545"/>
      <c r="AA139" s="544">
        <v>33</v>
      </c>
      <c r="AB139" s="546"/>
      <c r="AC139" s="547">
        <f t="shared" si="46"/>
        <v>49</v>
      </c>
      <c r="AD139" s="545"/>
      <c r="AE139" s="544">
        <v>24</v>
      </c>
      <c r="AF139" s="545"/>
      <c r="AG139" s="544">
        <v>25</v>
      </c>
      <c r="AH139" s="546"/>
      <c r="AI139" s="547">
        <f t="shared" si="47"/>
        <v>51</v>
      </c>
      <c r="AJ139" s="545"/>
      <c r="AK139" s="544">
        <v>27</v>
      </c>
      <c r="AL139" s="545"/>
      <c r="AM139" s="544">
        <v>24</v>
      </c>
      <c r="AN139" s="546"/>
      <c r="AO139" s="547">
        <f t="shared" si="48"/>
        <v>65</v>
      </c>
      <c r="AP139" s="545"/>
      <c r="AQ139" s="544">
        <v>34</v>
      </c>
      <c r="AR139" s="545"/>
      <c r="AS139" s="544">
        <v>31</v>
      </c>
      <c r="AT139" s="546"/>
    </row>
    <row r="140" spans="2:46" s="170" customFormat="1" ht="12.95" hidden="1" customHeight="1" collapsed="1">
      <c r="B140" s="548" t="s">
        <v>24</v>
      </c>
      <c r="C140" s="549"/>
      <c r="D140" s="549"/>
      <c r="E140" s="547">
        <f t="shared" si="42"/>
        <v>793</v>
      </c>
      <c r="F140" s="545"/>
      <c r="G140" s="544">
        <f>SUM(G141:H144)</f>
        <v>412</v>
      </c>
      <c r="H140" s="545"/>
      <c r="I140" s="544">
        <f>SUM(I141:J144)</f>
        <v>381</v>
      </c>
      <c r="J140" s="546"/>
      <c r="K140" s="545">
        <f t="shared" si="43"/>
        <v>124</v>
      </c>
      <c r="L140" s="545"/>
      <c r="M140" s="544">
        <f>SUM(M141:N144)</f>
        <v>70</v>
      </c>
      <c r="N140" s="545"/>
      <c r="O140" s="544">
        <f>SUM(O141:P144)</f>
        <v>54</v>
      </c>
      <c r="P140" s="545"/>
      <c r="Q140" s="547">
        <f t="shared" si="44"/>
        <v>127</v>
      </c>
      <c r="R140" s="545"/>
      <c r="S140" s="544">
        <f>SUM(S141:T144)</f>
        <v>67</v>
      </c>
      <c r="T140" s="545"/>
      <c r="U140" s="544">
        <f>SUM(U141:V144)</f>
        <v>60</v>
      </c>
      <c r="V140" s="546"/>
      <c r="W140" s="547">
        <f t="shared" si="45"/>
        <v>127</v>
      </c>
      <c r="X140" s="545"/>
      <c r="Y140" s="544">
        <f>SUM(Y141:Z144)</f>
        <v>66</v>
      </c>
      <c r="Z140" s="545"/>
      <c r="AA140" s="544">
        <f>SUM(AA141:AB144)</f>
        <v>61</v>
      </c>
      <c r="AB140" s="546"/>
      <c r="AC140" s="547">
        <f t="shared" si="46"/>
        <v>138</v>
      </c>
      <c r="AD140" s="545"/>
      <c r="AE140" s="544">
        <f>SUM(AE141:AF144)</f>
        <v>66</v>
      </c>
      <c r="AF140" s="545"/>
      <c r="AG140" s="544">
        <f>SUM(AG141:AH144)</f>
        <v>72</v>
      </c>
      <c r="AH140" s="546"/>
      <c r="AI140" s="547">
        <f t="shared" si="47"/>
        <v>136</v>
      </c>
      <c r="AJ140" s="545"/>
      <c r="AK140" s="544">
        <f>SUM(AK141:AL144)</f>
        <v>67</v>
      </c>
      <c r="AL140" s="545"/>
      <c r="AM140" s="544">
        <f>SUM(AM141:AN144)</f>
        <v>69</v>
      </c>
      <c r="AN140" s="546"/>
      <c r="AO140" s="547">
        <f t="shared" si="48"/>
        <v>141</v>
      </c>
      <c r="AP140" s="545"/>
      <c r="AQ140" s="544">
        <f>SUM(AQ141:AR144)</f>
        <v>76</v>
      </c>
      <c r="AR140" s="545"/>
      <c r="AS140" s="544">
        <f>SUM(AS141:AT144)</f>
        <v>65</v>
      </c>
      <c r="AT140" s="546"/>
    </row>
    <row r="141" spans="2:46" s="170" customFormat="1" ht="15" hidden="1" customHeight="1" outlineLevel="1">
      <c r="B141" s="548" t="s">
        <v>46</v>
      </c>
      <c r="C141" s="549"/>
      <c r="D141" s="549"/>
      <c r="E141" s="547">
        <f t="shared" si="42"/>
        <v>389</v>
      </c>
      <c r="F141" s="545"/>
      <c r="G141" s="544">
        <f>SUM(M141,S141,Y141,AE141,AK141,AQ141)</f>
        <v>216</v>
      </c>
      <c r="H141" s="545"/>
      <c r="I141" s="544">
        <f>SUM(O141,U141,AA141,AG141,AM141,AS141)</f>
        <v>173</v>
      </c>
      <c r="J141" s="546"/>
      <c r="K141" s="545">
        <f t="shared" si="43"/>
        <v>69</v>
      </c>
      <c r="L141" s="545"/>
      <c r="M141" s="544">
        <v>40</v>
      </c>
      <c r="N141" s="545"/>
      <c r="O141" s="544">
        <v>29</v>
      </c>
      <c r="P141" s="545"/>
      <c r="Q141" s="547">
        <f t="shared" si="44"/>
        <v>67</v>
      </c>
      <c r="R141" s="545"/>
      <c r="S141" s="544">
        <v>39</v>
      </c>
      <c r="T141" s="545"/>
      <c r="U141" s="544">
        <v>28</v>
      </c>
      <c r="V141" s="546"/>
      <c r="W141" s="547">
        <f t="shared" si="45"/>
        <v>58</v>
      </c>
      <c r="X141" s="545"/>
      <c r="Y141" s="544">
        <v>32</v>
      </c>
      <c r="Z141" s="545"/>
      <c r="AA141" s="544">
        <v>26</v>
      </c>
      <c r="AB141" s="546"/>
      <c r="AC141" s="547">
        <f t="shared" si="46"/>
        <v>68</v>
      </c>
      <c r="AD141" s="545"/>
      <c r="AE141" s="544">
        <v>36</v>
      </c>
      <c r="AF141" s="545"/>
      <c r="AG141" s="544">
        <v>32</v>
      </c>
      <c r="AH141" s="546"/>
      <c r="AI141" s="547">
        <f t="shared" si="47"/>
        <v>72</v>
      </c>
      <c r="AJ141" s="545"/>
      <c r="AK141" s="544">
        <v>35</v>
      </c>
      <c r="AL141" s="545"/>
      <c r="AM141" s="544">
        <v>37</v>
      </c>
      <c r="AN141" s="546"/>
      <c r="AO141" s="547">
        <f t="shared" si="48"/>
        <v>55</v>
      </c>
      <c r="AP141" s="545"/>
      <c r="AQ141" s="544">
        <v>34</v>
      </c>
      <c r="AR141" s="545"/>
      <c r="AS141" s="544">
        <v>21</v>
      </c>
      <c r="AT141" s="546"/>
    </row>
    <row r="142" spans="2:46" s="170" customFormat="1" ht="15" hidden="1" customHeight="1" outlineLevel="1">
      <c r="B142" s="548" t="s">
        <v>47</v>
      </c>
      <c r="C142" s="549"/>
      <c r="D142" s="549"/>
      <c r="E142" s="547">
        <f t="shared" si="42"/>
        <v>207</v>
      </c>
      <c r="F142" s="545"/>
      <c r="G142" s="544">
        <f>SUM(M142,S142,Y142,AE142,AK142,AQ142)</f>
        <v>97</v>
      </c>
      <c r="H142" s="545"/>
      <c r="I142" s="544">
        <f>SUM(O142,U142,AA142,AG142,AM142,AS142)</f>
        <v>110</v>
      </c>
      <c r="J142" s="546"/>
      <c r="K142" s="545">
        <f t="shared" si="43"/>
        <v>25</v>
      </c>
      <c r="L142" s="545"/>
      <c r="M142" s="544">
        <v>15</v>
      </c>
      <c r="N142" s="545"/>
      <c r="O142" s="544">
        <v>10</v>
      </c>
      <c r="P142" s="545"/>
      <c r="Q142" s="547">
        <f t="shared" si="44"/>
        <v>33</v>
      </c>
      <c r="R142" s="545"/>
      <c r="S142" s="544">
        <v>12</v>
      </c>
      <c r="T142" s="545"/>
      <c r="U142" s="544">
        <v>21</v>
      </c>
      <c r="V142" s="546"/>
      <c r="W142" s="547">
        <f t="shared" si="45"/>
        <v>31</v>
      </c>
      <c r="X142" s="545"/>
      <c r="Y142" s="544">
        <v>14</v>
      </c>
      <c r="Z142" s="545"/>
      <c r="AA142" s="544">
        <v>17</v>
      </c>
      <c r="AB142" s="546"/>
      <c r="AC142" s="547">
        <f t="shared" si="46"/>
        <v>37</v>
      </c>
      <c r="AD142" s="545"/>
      <c r="AE142" s="544">
        <v>15</v>
      </c>
      <c r="AF142" s="545"/>
      <c r="AG142" s="544">
        <v>22</v>
      </c>
      <c r="AH142" s="546"/>
      <c r="AI142" s="547">
        <f t="shared" si="47"/>
        <v>37</v>
      </c>
      <c r="AJ142" s="545"/>
      <c r="AK142" s="544">
        <v>20</v>
      </c>
      <c r="AL142" s="545"/>
      <c r="AM142" s="544">
        <v>17</v>
      </c>
      <c r="AN142" s="546"/>
      <c r="AO142" s="547">
        <f t="shared" si="48"/>
        <v>44</v>
      </c>
      <c r="AP142" s="545"/>
      <c r="AQ142" s="544">
        <v>21</v>
      </c>
      <c r="AR142" s="545"/>
      <c r="AS142" s="544">
        <v>23</v>
      </c>
      <c r="AT142" s="546"/>
    </row>
    <row r="143" spans="2:46" s="170" customFormat="1" ht="15" hidden="1" customHeight="1" outlineLevel="1">
      <c r="B143" s="548" t="s">
        <v>48</v>
      </c>
      <c r="C143" s="549"/>
      <c r="D143" s="549"/>
      <c r="E143" s="547">
        <f t="shared" si="42"/>
        <v>122</v>
      </c>
      <c r="F143" s="545"/>
      <c r="G143" s="544">
        <f>SUM(M143,S143,Y143,AE143,AK143,AQ143)</f>
        <v>58</v>
      </c>
      <c r="H143" s="545"/>
      <c r="I143" s="544">
        <f>SUM(O143,U143,AA143,AG143,AM143,AS143)</f>
        <v>64</v>
      </c>
      <c r="J143" s="546"/>
      <c r="K143" s="545">
        <f t="shared" si="43"/>
        <v>20</v>
      </c>
      <c r="L143" s="545"/>
      <c r="M143" s="544">
        <v>9</v>
      </c>
      <c r="N143" s="545"/>
      <c r="O143" s="544">
        <v>11</v>
      </c>
      <c r="P143" s="545"/>
      <c r="Q143" s="547">
        <f t="shared" si="44"/>
        <v>19</v>
      </c>
      <c r="R143" s="545"/>
      <c r="S143" s="544">
        <v>9</v>
      </c>
      <c r="T143" s="545"/>
      <c r="U143" s="544">
        <v>10</v>
      </c>
      <c r="V143" s="546"/>
      <c r="W143" s="547">
        <f t="shared" si="45"/>
        <v>19</v>
      </c>
      <c r="X143" s="545"/>
      <c r="Y143" s="544">
        <v>11</v>
      </c>
      <c r="Z143" s="545"/>
      <c r="AA143" s="544">
        <v>8</v>
      </c>
      <c r="AB143" s="546"/>
      <c r="AC143" s="547">
        <f t="shared" si="46"/>
        <v>20</v>
      </c>
      <c r="AD143" s="545"/>
      <c r="AE143" s="544">
        <v>9</v>
      </c>
      <c r="AF143" s="545"/>
      <c r="AG143" s="544">
        <v>11</v>
      </c>
      <c r="AH143" s="546"/>
      <c r="AI143" s="547">
        <f t="shared" si="47"/>
        <v>20</v>
      </c>
      <c r="AJ143" s="545"/>
      <c r="AK143" s="544">
        <v>7</v>
      </c>
      <c r="AL143" s="545"/>
      <c r="AM143" s="544">
        <v>13</v>
      </c>
      <c r="AN143" s="546"/>
      <c r="AO143" s="547">
        <f t="shared" si="48"/>
        <v>24</v>
      </c>
      <c r="AP143" s="545"/>
      <c r="AQ143" s="544">
        <v>13</v>
      </c>
      <c r="AR143" s="545"/>
      <c r="AS143" s="544">
        <v>11</v>
      </c>
      <c r="AT143" s="546"/>
    </row>
    <row r="144" spans="2:46" s="170" customFormat="1" ht="15" hidden="1" customHeight="1" outlineLevel="1">
      <c r="B144" s="550" t="s">
        <v>49</v>
      </c>
      <c r="C144" s="551"/>
      <c r="D144" s="551"/>
      <c r="E144" s="552">
        <f t="shared" si="42"/>
        <v>75</v>
      </c>
      <c r="F144" s="553"/>
      <c r="G144" s="554">
        <f>SUM(M144,S144,Y144,AE144,AK144,AQ144)</f>
        <v>41</v>
      </c>
      <c r="H144" s="565"/>
      <c r="I144" s="554">
        <f>SUM(O144,U144,AA144,AG144,AM144,AS144)</f>
        <v>34</v>
      </c>
      <c r="J144" s="555"/>
      <c r="K144" s="553">
        <f t="shared" si="43"/>
        <v>10</v>
      </c>
      <c r="L144" s="553"/>
      <c r="M144" s="554">
        <v>6</v>
      </c>
      <c r="N144" s="553"/>
      <c r="O144" s="554">
        <v>4</v>
      </c>
      <c r="P144" s="553"/>
      <c r="Q144" s="552">
        <f t="shared" si="44"/>
        <v>8</v>
      </c>
      <c r="R144" s="553"/>
      <c r="S144" s="554">
        <v>7</v>
      </c>
      <c r="T144" s="553"/>
      <c r="U144" s="554">
        <v>1</v>
      </c>
      <c r="V144" s="555"/>
      <c r="W144" s="552">
        <f t="shared" si="45"/>
        <v>19</v>
      </c>
      <c r="X144" s="553"/>
      <c r="Y144" s="554">
        <v>9</v>
      </c>
      <c r="Z144" s="553"/>
      <c r="AA144" s="554">
        <v>10</v>
      </c>
      <c r="AB144" s="555"/>
      <c r="AC144" s="552">
        <f t="shared" si="46"/>
        <v>13</v>
      </c>
      <c r="AD144" s="553"/>
      <c r="AE144" s="554">
        <v>6</v>
      </c>
      <c r="AF144" s="553"/>
      <c r="AG144" s="554">
        <v>7</v>
      </c>
      <c r="AH144" s="555"/>
      <c r="AI144" s="552">
        <f t="shared" si="47"/>
        <v>7</v>
      </c>
      <c r="AJ144" s="553"/>
      <c r="AK144" s="554">
        <v>5</v>
      </c>
      <c r="AL144" s="553"/>
      <c r="AM144" s="554">
        <v>2</v>
      </c>
      <c r="AN144" s="555"/>
      <c r="AO144" s="552">
        <f t="shared" si="48"/>
        <v>18</v>
      </c>
      <c r="AP144" s="553"/>
      <c r="AQ144" s="554">
        <v>8</v>
      </c>
      <c r="AR144" s="553"/>
      <c r="AS144" s="554">
        <v>10</v>
      </c>
      <c r="AT144" s="555"/>
    </row>
    <row r="145" spans="2:46" ht="18" hidden="1" customHeight="1" collapsed="1">
      <c r="B145" s="542" t="s">
        <v>90</v>
      </c>
      <c r="C145" s="543"/>
      <c r="D145" s="543"/>
      <c r="E145" s="538">
        <f>E146+E152+E159+E164</f>
        <v>5377</v>
      </c>
      <c r="F145" s="539"/>
      <c r="G145" s="540">
        <f>G146+G152+G159+G164</f>
        <v>2798</v>
      </c>
      <c r="H145" s="539"/>
      <c r="I145" s="540">
        <f>I146+I152+I159+I164</f>
        <v>2579</v>
      </c>
      <c r="J145" s="541"/>
      <c r="K145" s="539">
        <f>K146+K152+K159+K164</f>
        <v>910</v>
      </c>
      <c r="L145" s="539"/>
      <c r="M145" s="540">
        <f>M146+M152+M159+M164</f>
        <v>492</v>
      </c>
      <c r="N145" s="539"/>
      <c r="O145" s="540">
        <f>O146+O152+O159+O164</f>
        <v>418</v>
      </c>
      <c r="P145" s="539"/>
      <c r="Q145" s="538">
        <f>Q146+Q152+Q159+Q164</f>
        <v>883</v>
      </c>
      <c r="R145" s="539"/>
      <c r="S145" s="540">
        <f>S146+S152+S159+S164</f>
        <v>462</v>
      </c>
      <c r="T145" s="539"/>
      <c r="U145" s="540">
        <f>U146+U152+U159+U164</f>
        <v>421</v>
      </c>
      <c r="V145" s="541"/>
      <c r="W145" s="538">
        <f>W146+W152+W159+W164</f>
        <v>886</v>
      </c>
      <c r="X145" s="539"/>
      <c r="Y145" s="540">
        <f>Y146+Y152+Y159+Y164</f>
        <v>445</v>
      </c>
      <c r="Z145" s="539"/>
      <c r="AA145" s="540">
        <f>AA146+AA152+AA159+AA164</f>
        <v>441</v>
      </c>
      <c r="AB145" s="541"/>
      <c r="AC145" s="538">
        <f>AC146+AC152+AC159+AC164</f>
        <v>887</v>
      </c>
      <c r="AD145" s="539"/>
      <c r="AE145" s="540">
        <f>AE146+AE152+AE159+AE164</f>
        <v>451</v>
      </c>
      <c r="AF145" s="539"/>
      <c r="AG145" s="540">
        <f>AG146+AG152+AG159+AG164</f>
        <v>436</v>
      </c>
      <c r="AH145" s="541"/>
      <c r="AI145" s="538">
        <f>AI146+AI152+AI159+AI164</f>
        <v>938</v>
      </c>
      <c r="AJ145" s="539"/>
      <c r="AK145" s="540">
        <f>AK146+AK152+AK159+AK164</f>
        <v>484</v>
      </c>
      <c r="AL145" s="539"/>
      <c r="AM145" s="540">
        <f>AM146+AM152+AM159+AM164</f>
        <v>454</v>
      </c>
      <c r="AN145" s="541"/>
      <c r="AO145" s="538">
        <f>AO146+AO152+AO159+AO164</f>
        <v>873</v>
      </c>
      <c r="AP145" s="539"/>
      <c r="AQ145" s="540">
        <f>AQ146+AQ152+AQ159+AQ164</f>
        <v>464</v>
      </c>
      <c r="AR145" s="539"/>
      <c r="AS145" s="540">
        <f>AS146+AS152+AS159+AS164</f>
        <v>409</v>
      </c>
      <c r="AT145" s="541"/>
    </row>
    <row r="146" spans="2:46" s="170" customFormat="1" ht="12.95" hidden="1" customHeight="1">
      <c r="B146" s="548" t="s">
        <v>19</v>
      </c>
      <c r="C146" s="549"/>
      <c r="D146" s="564"/>
      <c r="E146" s="547">
        <f t="shared" ref="E146:E168" si="51">SUM(G146:J146)</f>
        <v>1071</v>
      </c>
      <c r="F146" s="563"/>
      <c r="G146" s="544">
        <f>SUM(G147:H151)</f>
        <v>513</v>
      </c>
      <c r="H146" s="563"/>
      <c r="I146" s="544">
        <f>SUM(I147:J151)</f>
        <v>558</v>
      </c>
      <c r="J146" s="546"/>
      <c r="K146" s="547">
        <f t="shared" ref="K146:K168" si="52">SUM(M146:P146)</f>
        <v>169</v>
      </c>
      <c r="L146" s="563"/>
      <c r="M146" s="544">
        <f>SUM(M147:N151)</f>
        <v>77</v>
      </c>
      <c r="N146" s="563"/>
      <c r="O146" s="544">
        <f>SUM(O147:P151)</f>
        <v>92</v>
      </c>
      <c r="P146" s="546"/>
      <c r="Q146" s="547">
        <f t="shared" ref="Q146:Q168" si="53">SUM(S146:V146)</f>
        <v>182</v>
      </c>
      <c r="R146" s="563"/>
      <c r="S146" s="544">
        <f>SUM(S147:T151)</f>
        <v>84</v>
      </c>
      <c r="T146" s="563"/>
      <c r="U146" s="544">
        <f>SUM(U147:V151)</f>
        <v>98</v>
      </c>
      <c r="V146" s="546"/>
      <c r="W146" s="547">
        <f t="shared" ref="W146:W168" si="54">SUM(Y146:AB146)</f>
        <v>166</v>
      </c>
      <c r="X146" s="563"/>
      <c r="Y146" s="544">
        <f>SUM(Y147:Z151)</f>
        <v>78</v>
      </c>
      <c r="Z146" s="563"/>
      <c r="AA146" s="544">
        <f>SUM(AA147:AB151)</f>
        <v>88</v>
      </c>
      <c r="AB146" s="546"/>
      <c r="AC146" s="547">
        <f t="shared" ref="AC146:AC168" si="55">SUM(AE146:AH146)</f>
        <v>193</v>
      </c>
      <c r="AD146" s="563"/>
      <c r="AE146" s="544">
        <f>SUM(AE147:AF151)</f>
        <v>88</v>
      </c>
      <c r="AF146" s="563"/>
      <c r="AG146" s="544">
        <f>SUM(AG147:AH151)</f>
        <v>105</v>
      </c>
      <c r="AH146" s="546"/>
      <c r="AI146" s="547">
        <f t="shared" ref="AI146:AI168" si="56">SUM(AK146:AN146)</f>
        <v>174</v>
      </c>
      <c r="AJ146" s="563"/>
      <c r="AK146" s="544">
        <f>SUM(AK147:AL151)</f>
        <v>100</v>
      </c>
      <c r="AL146" s="563"/>
      <c r="AM146" s="544">
        <f>SUM(AM147:AN151)</f>
        <v>74</v>
      </c>
      <c r="AN146" s="546"/>
      <c r="AO146" s="547">
        <f t="shared" ref="AO146:AO168" si="57">SUM(AQ146:AT146)</f>
        <v>187</v>
      </c>
      <c r="AP146" s="563"/>
      <c r="AQ146" s="544">
        <f>SUM(AQ147:AR151)</f>
        <v>86</v>
      </c>
      <c r="AR146" s="563"/>
      <c r="AS146" s="544">
        <f>SUM(AS147:AT151)</f>
        <v>101</v>
      </c>
      <c r="AT146" s="546"/>
    </row>
    <row r="147" spans="2:46" s="170" customFormat="1" ht="15" hidden="1" customHeight="1" outlineLevel="1">
      <c r="B147" s="548" t="s">
        <v>30</v>
      </c>
      <c r="C147" s="549"/>
      <c r="D147" s="549"/>
      <c r="E147" s="547">
        <f t="shared" si="51"/>
        <v>211</v>
      </c>
      <c r="F147" s="545"/>
      <c r="G147" s="544">
        <f>SUM(M147,S147,Y147,AE147,AK147,AQ147)</f>
        <v>109</v>
      </c>
      <c r="H147" s="545"/>
      <c r="I147" s="544">
        <f>SUM(O147,U147,AA147,AG147,AM147,AS147)</f>
        <v>102</v>
      </c>
      <c r="J147" s="546"/>
      <c r="K147" s="545">
        <f t="shared" si="52"/>
        <v>33</v>
      </c>
      <c r="L147" s="545"/>
      <c r="M147" s="544">
        <v>15</v>
      </c>
      <c r="N147" s="545"/>
      <c r="O147" s="544">
        <v>18</v>
      </c>
      <c r="P147" s="545"/>
      <c r="Q147" s="547">
        <f t="shared" si="53"/>
        <v>32</v>
      </c>
      <c r="R147" s="545"/>
      <c r="S147" s="544">
        <v>15</v>
      </c>
      <c r="T147" s="545"/>
      <c r="U147" s="544">
        <v>17</v>
      </c>
      <c r="V147" s="546"/>
      <c r="W147" s="547">
        <f t="shared" si="54"/>
        <v>31</v>
      </c>
      <c r="X147" s="545"/>
      <c r="Y147" s="544">
        <v>17</v>
      </c>
      <c r="Z147" s="545"/>
      <c r="AA147" s="544">
        <v>14</v>
      </c>
      <c r="AB147" s="546"/>
      <c r="AC147" s="547">
        <f t="shared" si="55"/>
        <v>42</v>
      </c>
      <c r="AD147" s="545"/>
      <c r="AE147" s="544">
        <v>19</v>
      </c>
      <c r="AF147" s="545"/>
      <c r="AG147" s="544">
        <v>23</v>
      </c>
      <c r="AH147" s="546"/>
      <c r="AI147" s="547">
        <f t="shared" si="56"/>
        <v>32</v>
      </c>
      <c r="AJ147" s="545"/>
      <c r="AK147" s="544">
        <v>19</v>
      </c>
      <c r="AL147" s="545"/>
      <c r="AM147" s="544">
        <v>13</v>
      </c>
      <c r="AN147" s="546"/>
      <c r="AO147" s="547">
        <f>SUM(AQ147:AT147)</f>
        <v>41</v>
      </c>
      <c r="AP147" s="545"/>
      <c r="AQ147" s="544">
        <v>24</v>
      </c>
      <c r="AR147" s="545"/>
      <c r="AS147" s="544">
        <v>17</v>
      </c>
      <c r="AT147" s="546"/>
    </row>
    <row r="148" spans="2:46" s="170" customFormat="1" ht="15" hidden="1" customHeight="1" outlineLevel="1">
      <c r="B148" s="548" t="s">
        <v>31</v>
      </c>
      <c r="C148" s="549"/>
      <c r="D148" s="549"/>
      <c r="E148" s="547">
        <f t="shared" si="51"/>
        <v>246</v>
      </c>
      <c r="F148" s="545"/>
      <c r="G148" s="544">
        <f>SUM(M148,S148,Y148,AE148,AK148,AQ148)</f>
        <v>108</v>
      </c>
      <c r="H148" s="545"/>
      <c r="I148" s="544">
        <f>SUM(O148,U148,AA148,AG148,AM148,AS148)</f>
        <v>138</v>
      </c>
      <c r="J148" s="546"/>
      <c r="K148" s="545">
        <f t="shared" si="52"/>
        <v>44</v>
      </c>
      <c r="L148" s="545"/>
      <c r="M148" s="544">
        <v>19</v>
      </c>
      <c r="N148" s="545"/>
      <c r="O148" s="544">
        <v>25</v>
      </c>
      <c r="P148" s="545"/>
      <c r="Q148" s="547">
        <f t="shared" si="53"/>
        <v>44</v>
      </c>
      <c r="R148" s="545"/>
      <c r="S148" s="544">
        <v>21</v>
      </c>
      <c r="T148" s="545"/>
      <c r="U148" s="544">
        <v>23</v>
      </c>
      <c r="V148" s="546"/>
      <c r="W148" s="547">
        <f t="shared" si="54"/>
        <v>41</v>
      </c>
      <c r="X148" s="545"/>
      <c r="Y148" s="544">
        <v>17</v>
      </c>
      <c r="Z148" s="545"/>
      <c r="AA148" s="544">
        <v>24</v>
      </c>
      <c r="AB148" s="546"/>
      <c r="AC148" s="547">
        <f t="shared" si="55"/>
        <v>43</v>
      </c>
      <c r="AD148" s="545"/>
      <c r="AE148" s="544">
        <v>14</v>
      </c>
      <c r="AF148" s="545"/>
      <c r="AG148" s="544">
        <v>29</v>
      </c>
      <c r="AH148" s="546"/>
      <c r="AI148" s="547">
        <f t="shared" si="56"/>
        <v>44</v>
      </c>
      <c r="AJ148" s="545"/>
      <c r="AK148" s="544">
        <v>24</v>
      </c>
      <c r="AL148" s="545"/>
      <c r="AM148" s="544">
        <v>20</v>
      </c>
      <c r="AN148" s="546"/>
      <c r="AO148" s="547">
        <f t="shared" si="57"/>
        <v>30</v>
      </c>
      <c r="AP148" s="545"/>
      <c r="AQ148" s="544">
        <v>13</v>
      </c>
      <c r="AR148" s="545"/>
      <c r="AS148" s="544">
        <v>17</v>
      </c>
      <c r="AT148" s="546"/>
    </row>
    <row r="149" spans="2:46" s="170" customFormat="1" ht="15" hidden="1" customHeight="1" outlineLevel="1">
      <c r="B149" s="548" t="s">
        <v>33</v>
      </c>
      <c r="C149" s="549"/>
      <c r="D149" s="549"/>
      <c r="E149" s="547">
        <f>SUM(G149:J149)</f>
        <v>250</v>
      </c>
      <c r="F149" s="545"/>
      <c r="G149" s="544">
        <f>SUM(M149,S149,Y149,AE149,AK149,AQ149)</f>
        <v>123</v>
      </c>
      <c r="H149" s="545"/>
      <c r="I149" s="544">
        <f>SUM(O149,U149,AA149,AG149,AM149,AS149)</f>
        <v>127</v>
      </c>
      <c r="J149" s="546"/>
      <c r="K149" s="545">
        <f>SUM(M149:P149)</f>
        <v>35</v>
      </c>
      <c r="L149" s="545"/>
      <c r="M149" s="544">
        <v>19</v>
      </c>
      <c r="N149" s="545"/>
      <c r="O149" s="544">
        <v>16</v>
      </c>
      <c r="P149" s="545"/>
      <c r="Q149" s="547">
        <f>SUM(S149:V149)</f>
        <v>39</v>
      </c>
      <c r="R149" s="545"/>
      <c r="S149" s="544">
        <v>17</v>
      </c>
      <c r="T149" s="545"/>
      <c r="U149" s="544">
        <v>22</v>
      </c>
      <c r="V149" s="546"/>
      <c r="W149" s="547">
        <f>SUM(Y149:AB149)</f>
        <v>43</v>
      </c>
      <c r="X149" s="545"/>
      <c r="Y149" s="544">
        <v>18</v>
      </c>
      <c r="Z149" s="545"/>
      <c r="AA149" s="544">
        <v>25</v>
      </c>
      <c r="AB149" s="546"/>
      <c r="AC149" s="547">
        <f>SUM(AE149:AH149)</f>
        <v>45</v>
      </c>
      <c r="AD149" s="545"/>
      <c r="AE149" s="544">
        <v>26</v>
      </c>
      <c r="AF149" s="545"/>
      <c r="AG149" s="544">
        <v>19</v>
      </c>
      <c r="AH149" s="546"/>
      <c r="AI149" s="547">
        <f>SUM(AK149:AN149)</f>
        <v>42</v>
      </c>
      <c r="AJ149" s="545"/>
      <c r="AK149" s="544">
        <v>25</v>
      </c>
      <c r="AL149" s="545"/>
      <c r="AM149" s="544">
        <v>17</v>
      </c>
      <c r="AN149" s="546"/>
      <c r="AO149" s="547">
        <f>SUM(AQ149:AT149)</f>
        <v>46</v>
      </c>
      <c r="AP149" s="545"/>
      <c r="AQ149" s="544">
        <v>18</v>
      </c>
      <c r="AR149" s="545"/>
      <c r="AS149" s="544">
        <v>28</v>
      </c>
      <c r="AT149" s="546"/>
    </row>
    <row r="150" spans="2:46" s="170" customFormat="1" ht="15" hidden="1" customHeight="1" outlineLevel="1">
      <c r="B150" s="548" t="s">
        <v>32</v>
      </c>
      <c r="C150" s="549"/>
      <c r="D150" s="549"/>
      <c r="E150" s="547">
        <f t="shared" si="51"/>
        <v>193</v>
      </c>
      <c r="F150" s="545"/>
      <c r="G150" s="544">
        <f>SUM(M150,S150,Y150,AE150,AK150,AQ150)</f>
        <v>88</v>
      </c>
      <c r="H150" s="545"/>
      <c r="I150" s="544">
        <f>SUM(O150,U150,AA150,AG150,AM150,AS150)</f>
        <v>105</v>
      </c>
      <c r="J150" s="546"/>
      <c r="K150" s="545">
        <f t="shared" si="52"/>
        <v>30</v>
      </c>
      <c r="L150" s="545"/>
      <c r="M150" s="544">
        <v>9</v>
      </c>
      <c r="N150" s="545"/>
      <c r="O150" s="544">
        <v>21</v>
      </c>
      <c r="P150" s="545"/>
      <c r="Q150" s="547">
        <f t="shared" si="53"/>
        <v>38</v>
      </c>
      <c r="R150" s="545"/>
      <c r="S150" s="544">
        <v>14</v>
      </c>
      <c r="T150" s="545"/>
      <c r="U150" s="544">
        <v>24</v>
      </c>
      <c r="V150" s="546"/>
      <c r="W150" s="547">
        <f t="shared" si="54"/>
        <v>27</v>
      </c>
      <c r="X150" s="545"/>
      <c r="Y150" s="544">
        <v>15</v>
      </c>
      <c r="Z150" s="545"/>
      <c r="AA150" s="544">
        <v>12</v>
      </c>
      <c r="AB150" s="546"/>
      <c r="AC150" s="547">
        <f t="shared" si="55"/>
        <v>36</v>
      </c>
      <c r="AD150" s="545"/>
      <c r="AE150" s="544">
        <v>17</v>
      </c>
      <c r="AF150" s="545"/>
      <c r="AG150" s="544">
        <v>19</v>
      </c>
      <c r="AH150" s="546"/>
      <c r="AI150" s="547">
        <f t="shared" si="56"/>
        <v>29</v>
      </c>
      <c r="AJ150" s="545"/>
      <c r="AK150" s="544">
        <v>18</v>
      </c>
      <c r="AL150" s="545"/>
      <c r="AM150" s="544">
        <v>11</v>
      </c>
      <c r="AN150" s="546"/>
      <c r="AO150" s="547">
        <f t="shared" si="57"/>
        <v>33</v>
      </c>
      <c r="AP150" s="545"/>
      <c r="AQ150" s="544">
        <v>15</v>
      </c>
      <c r="AR150" s="545"/>
      <c r="AS150" s="544">
        <v>18</v>
      </c>
      <c r="AT150" s="546"/>
    </row>
    <row r="151" spans="2:46" s="170" customFormat="1" ht="15" hidden="1" customHeight="1" outlineLevel="1">
      <c r="B151" s="548" t="s">
        <v>34</v>
      </c>
      <c r="C151" s="549"/>
      <c r="D151" s="549"/>
      <c r="E151" s="547">
        <f t="shared" si="51"/>
        <v>171</v>
      </c>
      <c r="F151" s="545"/>
      <c r="G151" s="544">
        <f>SUM(M151,S151,Y151,AE151,AK151,AQ151)</f>
        <v>85</v>
      </c>
      <c r="H151" s="545"/>
      <c r="I151" s="544">
        <f>SUM(O151,U151,AA151,AG151,AM151,AS151)</f>
        <v>86</v>
      </c>
      <c r="J151" s="546"/>
      <c r="K151" s="545">
        <f t="shared" si="52"/>
        <v>27</v>
      </c>
      <c r="L151" s="545"/>
      <c r="M151" s="544">
        <v>15</v>
      </c>
      <c r="N151" s="545"/>
      <c r="O151" s="544">
        <v>12</v>
      </c>
      <c r="P151" s="545"/>
      <c r="Q151" s="547">
        <f t="shared" si="53"/>
        <v>29</v>
      </c>
      <c r="R151" s="545"/>
      <c r="S151" s="544">
        <v>17</v>
      </c>
      <c r="T151" s="545"/>
      <c r="U151" s="544">
        <v>12</v>
      </c>
      <c r="V151" s="546"/>
      <c r="W151" s="547">
        <f t="shared" si="54"/>
        <v>24</v>
      </c>
      <c r="X151" s="545"/>
      <c r="Y151" s="544">
        <v>11</v>
      </c>
      <c r="Z151" s="545"/>
      <c r="AA151" s="544">
        <v>13</v>
      </c>
      <c r="AB151" s="546"/>
      <c r="AC151" s="547">
        <f t="shared" si="55"/>
        <v>27</v>
      </c>
      <c r="AD151" s="545"/>
      <c r="AE151" s="544">
        <v>12</v>
      </c>
      <c r="AF151" s="545"/>
      <c r="AG151" s="544">
        <v>15</v>
      </c>
      <c r="AH151" s="546"/>
      <c r="AI151" s="547">
        <f t="shared" si="56"/>
        <v>27</v>
      </c>
      <c r="AJ151" s="545"/>
      <c r="AK151" s="544">
        <v>14</v>
      </c>
      <c r="AL151" s="545"/>
      <c r="AM151" s="544">
        <v>13</v>
      </c>
      <c r="AN151" s="546"/>
      <c r="AO151" s="547">
        <f t="shared" si="57"/>
        <v>37</v>
      </c>
      <c r="AP151" s="545"/>
      <c r="AQ151" s="544">
        <v>16</v>
      </c>
      <c r="AR151" s="545"/>
      <c r="AS151" s="544">
        <v>21</v>
      </c>
      <c r="AT151" s="546"/>
    </row>
    <row r="152" spans="2:46" s="170" customFormat="1" ht="12.95" hidden="1" customHeight="1" collapsed="1">
      <c r="B152" s="548" t="s">
        <v>21</v>
      </c>
      <c r="C152" s="549"/>
      <c r="D152" s="549"/>
      <c r="E152" s="547">
        <f t="shared" si="51"/>
        <v>1957</v>
      </c>
      <c r="F152" s="545"/>
      <c r="G152" s="544">
        <f>SUM(G153:H158)</f>
        <v>1057</v>
      </c>
      <c r="H152" s="545"/>
      <c r="I152" s="544">
        <f>SUM(I153:J158)</f>
        <v>900</v>
      </c>
      <c r="J152" s="546"/>
      <c r="K152" s="545">
        <f t="shared" si="52"/>
        <v>340</v>
      </c>
      <c r="L152" s="545"/>
      <c r="M152" s="544">
        <f>SUM(M153:N158)</f>
        <v>204</v>
      </c>
      <c r="N152" s="545"/>
      <c r="O152" s="544">
        <f>SUM(O153:P158)</f>
        <v>136</v>
      </c>
      <c r="P152" s="545"/>
      <c r="Q152" s="547">
        <f t="shared" si="53"/>
        <v>291</v>
      </c>
      <c r="R152" s="545"/>
      <c r="S152" s="544">
        <f>SUM(S153:T158)</f>
        <v>156</v>
      </c>
      <c r="T152" s="545"/>
      <c r="U152" s="544">
        <f>SUM(U153:V158)</f>
        <v>135</v>
      </c>
      <c r="V152" s="546"/>
      <c r="W152" s="547">
        <f t="shared" si="54"/>
        <v>333</v>
      </c>
      <c r="X152" s="545"/>
      <c r="Y152" s="544">
        <f>SUM(Y153:Z158)</f>
        <v>163</v>
      </c>
      <c r="Z152" s="545"/>
      <c r="AA152" s="544">
        <f>SUM(AA153:AB158)</f>
        <v>170</v>
      </c>
      <c r="AB152" s="546"/>
      <c r="AC152" s="547">
        <f t="shared" si="55"/>
        <v>317</v>
      </c>
      <c r="AD152" s="545"/>
      <c r="AE152" s="544">
        <f>SUM(AE153:AF158)</f>
        <v>169</v>
      </c>
      <c r="AF152" s="545"/>
      <c r="AG152" s="544">
        <f>SUM(AG153:AH158)</f>
        <v>148</v>
      </c>
      <c r="AH152" s="546"/>
      <c r="AI152" s="547">
        <f t="shared" si="56"/>
        <v>359</v>
      </c>
      <c r="AJ152" s="545"/>
      <c r="AK152" s="544">
        <f>SUM(AK153:AL158)</f>
        <v>187</v>
      </c>
      <c r="AL152" s="545"/>
      <c r="AM152" s="544">
        <f>SUM(AM153:AN158)</f>
        <v>172</v>
      </c>
      <c r="AN152" s="546"/>
      <c r="AO152" s="547">
        <f t="shared" si="57"/>
        <v>317</v>
      </c>
      <c r="AP152" s="545"/>
      <c r="AQ152" s="544">
        <f>SUM(AQ153:AR158)</f>
        <v>178</v>
      </c>
      <c r="AR152" s="545"/>
      <c r="AS152" s="544">
        <f>SUM(AS153:AT158)</f>
        <v>139</v>
      </c>
      <c r="AT152" s="546"/>
    </row>
    <row r="153" spans="2:46" s="170" customFormat="1" ht="15" hidden="1" customHeight="1" outlineLevel="1">
      <c r="B153" s="548" t="s">
        <v>35</v>
      </c>
      <c r="C153" s="549"/>
      <c r="D153" s="549"/>
      <c r="E153" s="547">
        <f t="shared" si="51"/>
        <v>332</v>
      </c>
      <c r="F153" s="545"/>
      <c r="G153" s="544">
        <f t="shared" ref="G153:G158" si="58">SUM(M153,S153,Y153,AE153,AK153,AQ153)</f>
        <v>175</v>
      </c>
      <c r="H153" s="545"/>
      <c r="I153" s="544">
        <f t="shared" ref="I153:I158" si="59">SUM(O153,U153,AA153,AG153,AM153,AS153)</f>
        <v>157</v>
      </c>
      <c r="J153" s="546"/>
      <c r="K153" s="545">
        <f t="shared" si="52"/>
        <v>68</v>
      </c>
      <c r="L153" s="545"/>
      <c r="M153" s="544">
        <v>44</v>
      </c>
      <c r="N153" s="545"/>
      <c r="O153" s="544">
        <v>24</v>
      </c>
      <c r="P153" s="545"/>
      <c r="Q153" s="547">
        <f t="shared" si="53"/>
        <v>45</v>
      </c>
      <c r="R153" s="545"/>
      <c r="S153" s="544">
        <v>24</v>
      </c>
      <c r="T153" s="545"/>
      <c r="U153" s="544">
        <v>21</v>
      </c>
      <c r="V153" s="546"/>
      <c r="W153" s="547">
        <f t="shared" si="54"/>
        <v>53</v>
      </c>
      <c r="X153" s="545"/>
      <c r="Y153" s="544">
        <v>27</v>
      </c>
      <c r="Z153" s="545"/>
      <c r="AA153" s="544">
        <v>26</v>
      </c>
      <c r="AB153" s="546"/>
      <c r="AC153" s="547">
        <f t="shared" si="55"/>
        <v>45</v>
      </c>
      <c r="AD153" s="545"/>
      <c r="AE153" s="544">
        <v>20</v>
      </c>
      <c r="AF153" s="545"/>
      <c r="AG153" s="544">
        <v>25</v>
      </c>
      <c r="AH153" s="546"/>
      <c r="AI153" s="547">
        <f t="shared" si="56"/>
        <v>62</v>
      </c>
      <c r="AJ153" s="545"/>
      <c r="AK153" s="544">
        <v>33</v>
      </c>
      <c r="AL153" s="545"/>
      <c r="AM153" s="544">
        <v>29</v>
      </c>
      <c r="AN153" s="546"/>
      <c r="AO153" s="547">
        <f t="shared" si="57"/>
        <v>59</v>
      </c>
      <c r="AP153" s="545"/>
      <c r="AQ153" s="544">
        <v>27</v>
      </c>
      <c r="AR153" s="545"/>
      <c r="AS153" s="544">
        <v>32</v>
      </c>
      <c r="AT153" s="546"/>
    </row>
    <row r="154" spans="2:46" s="170" customFormat="1" ht="15" hidden="1" customHeight="1" outlineLevel="1">
      <c r="B154" s="548" t="s">
        <v>36</v>
      </c>
      <c r="C154" s="549"/>
      <c r="D154" s="549"/>
      <c r="E154" s="547">
        <f t="shared" si="51"/>
        <v>351</v>
      </c>
      <c r="F154" s="545"/>
      <c r="G154" s="544">
        <f t="shared" si="58"/>
        <v>184</v>
      </c>
      <c r="H154" s="545"/>
      <c r="I154" s="544">
        <f t="shared" si="59"/>
        <v>167</v>
      </c>
      <c r="J154" s="546"/>
      <c r="K154" s="545">
        <f t="shared" si="52"/>
        <v>63</v>
      </c>
      <c r="L154" s="545"/>
      <c r="M154" s="544">
        <v>31</v>
      </c>
      <c r="N154" s="545"/>
      <c r="O154" s="544">
        <v>32</v>
      </c>
      <c r="P154" s="545"/>
      <c r="Q154" s="547">
        <f t="shared" si="53"/>
        <v>43</v>
      </c>
      <c r="R154" s="545"/>
      <c r="S154" s="544">
        <v>25</v>
      </c>
      <c r="T154" s="545"/>
      <c r="U154" s="544">
        <v>18</v>
      </c>
      <c r="V154" s="546"/>
      <c r="W154" s="547">
        <f t="shared" si="54"/>
        <v>62</v>
      </c>
      <c r="X154" s="545"/>
      <c r="Y154" s="544">
        <v>27</v>
      </c>
      <c r="Z154" s="545"/>
      <c r="AA154" s="544">
        <v>35</v>
      </c>
      <c r="AB154" s="546"/>
      <c r="AC154" s="547">
        <f t="shared" si="55"/>
        <v>60</v>
      </c>
      <c r="AD154" s="545"/>
      <c r="AE154" s="544">
        <v>35</v>
      </c>
      <c r="AF154" s="545"/>
      <c r="AG154" s="544">
        <v>25</v>
      </c>
      <c r="AH154" s="546"/>
      <c r="AI154" s="547">
        <f t="shared" si="56"/>
        <v>66</v>
      </c>
      <c r="AJ154" s="545"/>
      <c r="AK154" s="544">
        <v>33</v>
      </c>
      <c r="AL154" s="545"/>
      <c r="AM154" s="544">
        <v>33</v>
      </c>
      <c r="AN154" s="546"/>
      <c r="AO154" s="547">
        <f t="shared" si="57"/>
        <v>57</v>
      </c>
      <c r="AP154" s="545"/>
      <c r="AQ154" s="544">
        <v>33</v>
      </c>
      <c r="AR154" s="545"/>
      <c r="AS154" s="544">
        <v>24</v>
      </c>
      <c r="AT154" s="546"/>
    </row>
    <row r="155" spans="2:46" s="170" customFormat="1" ht="15" hidden="1" customHeight="1" outlineLevel="1">
      <c r="B155" s="548" t="s">
        <v>37</v>
      </c>
      <c r="C155" s="549"/>
      <c r="D155" s="549"/>
      <c r="E155" s="547">
        <f t="shared" si="51"/>
        <v>510</v>
      </c>
      <c r="F155" s="545"/>
      <c r="G155" s="544">
        <f t="shared" si="58"/>
        <v>262</v>
      </c>
      <c r="H155" s="545"/>
      <c r="I155" s="544">
        <f t="shared" si="59"/>
        <v>248</v>
      </c>
      <c r="J155" s="546"/>
      <c r="K155" s="545">
        <f t="shared" si="52"/>
        <v>76</v>
      </c>
      <c r="L155" s="545"/>
      <c r="M155" s="544">
        <v>50</v>
      </c>
      <c r="N155" s="545"/>
      <c r="O155" s="544">
        <v>26</v>
      </c>
      <c r="P155" s="545"/>
      <c r="Q155" s="547">
        <f t="shared" si="53"/>
        <v>82</v>
      </c>
      <c r="R155" s="545"/>
      <c r="S155" s="544">
        <v>37</v>
      </c>
      <c r="T155" s="545"/>
      <c r="U155" s="544">
        <v>45</v>
      </c>
      <c r="V155" s="546"/>
      <c r="W155" s="547">
        <f t="shared" si="54"/>
        <v>99</v>
      </c>
      <c r="X155" s="545"/>
      <c r="Y155" s="544">
        <v>38</v>
      </c>
      <c r="Z155" s="545"/>
      <c r="AA155" s="544">
        <v>61</v>
      </c>
      <c r="AB155" s="546"/>
      <c r="AC155" s="547">
        <f t="shared" si="55"/>
        <v>79</v>
      </c>
      <c r="AD155" s="545"/>
      <c r="AE155" s="544">
        <v>41</v>
      </c>
      <c r="AF155" s="545"/>
      <c r="AG155" s="544">
        <v>38</v>
      </c>
      <c r="AH155" s="546"/>
      <c r="AI155" s="547">
        <f t="shared" si="56"/>
        <v>80</v>
      </c>
      <c r="AJ155" s="545"/>
      <c r="AK155" s="544">
        <v>40</v>
      </c>
      <c r="AL155" s="545"/>
      <c r="AM155" s="544">
        <v>40</v>
      </c>
      <c r="AN155" s="546"/>
      <c r="AO155" s="547">
        <f t="shared" si="57"/>
        <v>94</v>
      </c>
      <c r="AP155" s="545"/>
      <c r="AQ155" s="544">
        <v>56</v>
      </c>
      <c r="AR155" s="545"/>
      <c r="AS155" s="544">
        <v>38</v>
      </c>
      <c r="AT155" s="546"/>
    </row>
    <row r="156" spans="2:46" s="170" customFormat="1" ht="15" hidden="1" customHeight="1" outlineLevel="1">
      <c r="B156" s="548" t="s">
        <v>38</v>
      </c>
      <c r="C156" s="549"/>
      <c r="D156" s="549"/>
      <c r="E156" s="547">
        <f t="shared" si="51"/>
        <v>137</v>
      </c>
      <c r="F156" s="545"/>
      <c r="G156" s="544">
        <f t="shared" si="58"/>
        <v>82</v>
      </c>
      <c r="H156" s="545"/>
      <c r="I156" s="544">
        <f t="shared" si="59"/>
        <v>55</v>
      </c>
      <c r="J156" s="546"/>
      <c r="K156" s="545">
        <f t="shared" si="52"/>
        <v>24</v>
      </c>
      <c r="L156" s="545"/>
      <c r="M156" s="544">
        <v>16</v>
      </c>
      <c r="N156" s="545"/>
      <c r="O156" s="544">
        <v>8</v>
      </c>
      <c r="P156" s="545"/>
      <c r="Q156" s="547">
        <f t="shared" si="53"/>
        <v>20</v>
      </c>
      <c r="R156" s="545"/>
      <c r="S156" s="544">
        <v>13</v>
      </c>
      <c r="T156" s="545"/>
      <c r="U156" s="544">
        <v>7</v>
      </c>
      <c r="V156" s="546"/>
      <c r="W156" s="547">
        <f t="shared" si="54"/>
        <v>27</v>
      </c>
      <c r="X156" s="545"/>
      <c r="Y156" s="544">
        <v>17</v>
      </c>
      <c r="Z156" s="545"/>
      <c r="AA156" s="544">
        <v>10</v>
      </c>
      <c r="AB156" s="546"/>
      <c r="AC156" s="547">
        <f t="shared" si="55"/>
        <v>22</v>
      </c>
      <c r="AD156" s="545"/>
      <c r="AE156" s="544">
        <v>13</v>
      </c>
      <c r="AF156" s="545"/>
      <c r="AG156" s="544">
        <v>9</v>
      </c>
      <c r="AH156" s="546"/>
      <c r="AI156" s="547">
        <f t="shared" si="56"/>
        <v>23</v>
      </c>
      <c r="AJ156" s="545"/>
      <c r="AK156" s="544">
        <v>11</v>
      </c>
      <c r="AL156" s="545"/>
      <c r="AM156" s="544">
        <v>12</v>
      </c>
      <c r="AN156" s="546"/>
      <c r="AO156" s="547">
        <f t="shared" si="57"/>
        <v>21</v>
      </c>
      <c r="AP156" s="545"/>
      <c r="AQ156" s="544">
        <v>12</v>
      </c>
      <c r="AR156" s="545"/>
      <c r="AS156" s="544">
        <v>9</v>
      </c>
      <c r="AT156" s="546"/>
    </row>
    <row r="157" spans="2:46" s="170" customFormat="1" ht="15" hidden="1" customHeight="1" outlineLevel="1">
      <c r="B157" s="548" t="s">
        <v>39</v>
      </c>
      <c r="C157" s="549"/>
      <c r="D157" s="549"/>
      <c r="E157" s="547">
        <f t="shared" si="51"/>
        <v>489</v>
      </c>
      <c r="F157" s="545"/>
      <c r="G157" s="544">
        <f t="shared" si="58"/>
        <v>278</v>
      </c>
      <c r="H157" s="545"/>
      <c r="I157" s="544">
        <f t="shared" si="59"/>
        <v>211</v>
      </c>
      <c r="J157" s="546"/>
      <c r="K157" s="545">
        <f t="shared" si="52"/>
        <v>89</v>
      </c>
      <c r="L157" s="545"/>
      <c r="M157" s="544">
        <v>57</v>
      </c>
      <c r="N157" s="545"/>
      <c r="O157" s="544">
        <v>32</v>
      </c>
      <c r="P157" s="545"/>
      <c r="Q157" s="547">
        <f t="shared" si="53"/>
        <v>79</v>
      </c>
      <c r="R157" s="545"/>
      <c r="S157" s="544">
        <v>43</v>
      </c>
      <c r="T157" s="545"/>
      <c r="U157" s="544">
        <v>36</v>
      </c>
      <c r="V157" s="546"/>
      <c r="W157" s="547">
        <f t="shared" si="54"/>
        <v>68</v>
      </c>
      <c r="X157" s="545"/>
      <c r="Y157" s="544">
        <v>36</v>
      </c>
      <c r="Z157" s="545"/>
      <c r="AA157" s="544">
        <v>32</v>
      </c>
      <c r="AB157" s="546"/>
      <c r="AC157" s="547">
        <f t="shared" si="55"/>
        <v>83</v>
      </c>
      <c r="AD157" s="545"/>
      <c r="AE157" s="544">
        <v>43</v>
      </c>
      <c r="AF157" s="545"/>
      <c r="AG157" s="544">
        <v>40</v>
      </c>
      <c r="AH157" s="546"/>
      <c r="AI157" s="547">
        <f t="shared" si="56"/>
        <v>100</v>
      </c>
      <c r="AJ157" s="545"/>
      <c r="AK157" s="544">
        <v>57</v>
      </c>
      <c r="AL157" s="545"/>
      <c r="AM157" s="544">
        <v>43</v>
      </c>
      <c r="AN157" s="546"/>
      <c r="AO157" s="547">
        <f t="shared" si="57"/>
        <v>70</v>
      </c>
      <c r="AP157" s="545"/>
      <c r="AQ157" s="544">
        <v>42</v>
      </c>
      <c r="AR157" s="545"/>
      <c r="AS157" s="544">
        <v>28</v>
      </c>
      <c r="AT157" s="546"/>
    </row>
    <row r="158" spans="2:46" s="170" customFormat="1" ht="15" hidden="1" customHeight="1" outlineLevel="1">
      <c r="B158" s="548" t="s">
        <v>40</v>
      </c>
      <c r="C158" s="549"/>
      <c r="D158" s="549"/>
      <c r="E158" s="547">
        <f t="shared" si="51"/>
        <v>138</v>
      </c>
      <c r="F158" s="545"/>
      <c r="G158" s="544">
        <f t="shared" si="58"/>
        <v>76</v>
      </c>
      <c r="H158" s="545"/>
      <c r="I158" s="544">
        <f t="shared" si="59"/>
        <v>62</v>
      </c>
      <c r="J158" s="546"/>
      <c r="K158" s="545">
        <f t="shared" si="52"/>
        <v>20</v>
      </c>
      <c r="L158" s="545"/>
      <c r="M158" s="544">
        <v>6</v>
      </c>
      <c r="N158" s="545"/>
      <c r="O158" s="544">
        <v>14</v>
      </c>
      <c r="P158" s="545"/>
      <c r="Q158" s="547">
        <f t="shared" si="53"/>
        <v>22</v>
      </c>
      <c r="R158" s="545"/>
      <c r="S158" s="544">
        <v>14</v>
      </c>
      <c r="T158" s="545"/>
      <c r="U158" s="544">
        <v>8</v>
      </c>
      <c r="V158" s="546"/>
      <c r="W158" s="547">
        <f t="shared" si="54"/>
        <v>24</v>
      </c>
      <c r="X158" s="545"/>
      <c r="Y158" s="544">
        <v>18</v>
      </c>
      <c r="Z158" s="545"/>
      <c r="AA158" s="544">
        <v>6</v>
      </c>
      <c r="AB158" s="546"/>
      <c r="AC158" s="547">
        <f t="shared" si="55"/>
        <v>28</v>
      </c>
      <c r="AD158" s="545"/>
      <c r="AE158" s="544">
        <v>17</v>
      </c>
      <c r="AF158" s="545"/>
      <c r="AG158" s="544">
        <v>11</v>
      </c>
      <c r="AH158" s="546"/>
      <c r="AI158" s="547">
        <f t="shared" si="56"/>
        <v>28</v>
      </c>
      <c r="AJ158" s="545"/>
      <c r="AK158" s="544">
        <v>13</v>
      </c>
      <c r="AL158" s="545"/>
      <c r="AM158" s="544">
        <v>15</v>
      </c>
      <c r="AN158" s="546"/>
      <c r="AO158" s="547">
        <f t="shared" si="57"/>
        <v>16</v>
      </c>
      <c r="AP158" s="545"/>
      <c r="AQ158" s="544">
        <v>8</v>
      </c>
      <c r="AR158" s="545"/>
      <c r="AS158" s="544">
        <v>8</v>
      </c>
      <c r="AT158" s="546"/>
    </row>
    <row r="159" spans="2:46" s="170" customFormat="1" ht="12.95" hidden="1" customHeight="1" collapsed="1">
      <c r="B159" s="548" t="s">
        <v>23</v>
      </c>
      <c r="C159" s="549"/>
      <c r="D159" s="549"/>
      <c r="E159" s="547">
        <f t="shared" si="51"/>
        <v>1553</v>
      </c>
      <c r="F159" s="545"/>
      <c r="G159" s="544">
        <f>SUM(G160:H163)</f>
        <v>820</v>
      </c>
      <c r="H159" s="545"/>
      <c r="I159" s="544">
        <f>SUM(I160:J163)</f>
        <v>733</v>
      </c>
      <c r="J159" s="546"/>
      <c r="K159" s="545">
        <f t="shared" si="52"/>
        <v>255</v>
      </c>
      <c r="L159" s="545"/>
      <c r="M159" s="544">
        <f>SUM(M160:N163)</f>
        <v>137</v>
      </c>
      <c r="N159" s="545"/>
      <c r="O159" s="544">
        <f>SUM(O160:P163)</f>
        <v>118</v>
      </c>
      <c r="P159" s="545"/>
      <c r="Q159" s="547">
        <f t="shared" si="53"/>
        <v>286</v>
      </c>
      <c r="R159" s="545"/>
      <c r="S159" s="544">
        <f>SUM(S160:T163)</f>
        <v>153</v>
      </c>
      <c r="T159" s="545"/>
      <c r="U159" s="544">
        <f>SUM(U160:V163)</f>
        <v>133</v>
      </c>
      <c r="V159" s="546"/>
      <c r="W159" s="547">
        <f t="shared" si="54"/>
        <v>261</v>
      </c>
      <c r="X159" s="545"/>
      <c r="Y159" s="544">
        <f>SUM(Y160:Z163)</f>
        <v>138</v>
      </c>
      <c r="Z159" s="545"/>
      <c r="AA159" s="544">
        <f>SUM(AA160:AB163)</f>
        <v>123</v>
      </c>
      <c r="AB159" s="546"/>
      <c r="AC159" s="547">
        <f t="shared" si="55"/>
        <v>248</v>
      </c>
      <c r="AD159" s="545"/>
      <c r="AE159" s="544">
        <f>SUM(AE160:AF163)</f>
        <v>126</v>
      </c>
      <c r="AF159" s="545"/>
      <c r="AG159" s="544">
        <f>SUM(AG160:AH163)</f>
        <v>122</v>
      </c>
      <c r="AH159" s="546"/>
      <c r="AI159" s="547">
        <f t="shared" si="56"/>
        <v>266</v>
      </c>
      <c r="AJ159" s="545"/>
      <c r="AK159" s="544">
        <f>SUM(AK160:AL163)</f>
        <v>131</v>
      </c>
      <c r="AL159" s="545"/>
      <c r="AM159" s="544">
        <f>SUM(AM160:AN163)</f>
        <v>135</v>
      </c>
      <c r="AN159" s="546"/>
      <c r="AO159" s="547">
        <f t="shared" si="57"/>
        <v>237</v>
      </c>
      <c r="AP159" s="545"/>
      <c r="AQ159" s="544">
        <f>SUM(AQ160:AR163)</f>
        <v>135</v>
      </c>
      <c r="AR159" s="545"/>
      <c r="AS159" s="544">
        <f>SUM(AS160:AT163)</f>
        <v>102</v>
      </c>
      <c r="AT159" s="546"/>
    </row>
    <row r="160" spans="2:46" s="170" customFormat="1" ht="15" hidden="1" customHeight="1" outlineLevel="1">
      <c r="B160" s="548" t="s">
        <v>42</v>
      </c>
      <c r="C160" s="549"/>
      <c r="D160" s="549"/>
      <c r="E160" s="547">
        <f t="shared" si="51"/>
        <v>560</v>
      </c>
      <c r="F160" s="545"/>
      <c r="G160" s="544">
        <f>SUM(M160,S160,Y160,AE160,AK160,AQ160)</f>
        <v>280</v>
      </c>
      <c r="H160" s="545"/>
      <c r="I160" s="544">
        <f>SUM(O160,U160,AA160,AG160,AM160,AS160)</f>
        <v>280</v>
      </c>
      <c r="J160" s="546"/>
      <c r="K160" s="545">
        <f t="shared" si="52"/>
        <v>93</v>
      </c>
      <c r="L160" s="545"/>
      <c r="M160" s="544">
        <v>40</v>
      </c>
      <c r="N160" s="545"/>
      <c r="O160" s="544">
        <v>53</v>
      </c>
      <c r="P160" s="545"/>
      <c r="Q160" s="547">
        <f t="shared" si="53"/>
        <v>106</v>
      </c>
      <c r="R160" s="545"/>
      <c r="S160" s="544">
        <v>56</v>
      </c>
      <c r="T160" s="545"/>
      <c r="U160" s="544">
        <v>50</v>
      </c>
      <c r="V160" s="546"/>
      <c r="W160" s="547">
        <f t="shared" si="54"/>
        <v>101</v>
      </c>
      <c r="X160" s="545"/>
      <c r="Y160" s="544">
        <v>55</v>
      </c>
      <c r="Z160" s="545"/>
      <c r="AA160" s="544">
        <v>46</v>
      </c>
      <c r="AB160" s="546"/>
      <c r="AC160" s="547">
        <f t="shared" si="55"/>
        <v>87</v>
      </c>
      <c r="AD160" s="545"/>
      <c r="AE160" s="544">
        <v>46</v>
      </c>
      <c r="AF160" s="545"/>
      <c r="AG160" s="544">
        <v>41</v>
      </c>
      <c r="AH160" s="546"/>
      <c r="AI160" s="547">
        <f t="shared" si="56"/>
        <v>99</v>
      </c>
      <c r="AJ160" s="545"/>
      <c r="AK160" s="544">
        <v>44</v>
      </c>
      <c r="AL160" s="545"/>
      <c r="AM160" s="544">
        <v>55</v>
      </c>
      <c r="AN160" s="546"/>
      <c r="AO160" s="547">
        <f t="shared" si="57"/>
        <v>74</v>
      </c>
      <c r="AP160" s="545"/>
      <c r="AQ160" s="544">
        <v>39</v>
      </c>
      <c r="AR160" s="545"/>
      <c r="AS160" s="544">
        <v>35</v>
      </c>
      <c r="AT160" s="546"/>
    </row>
    <row r="161" spans="2:46" s="170" customFormat="1" ht="15" hidden="1" customHeight="1" outlineLevel="1">
      <c r="B161" s="548" t="s">
        <v>43</v>
      </c>
      <c r="C161" s="549"/>
      <c r="D161" s="549"/>
      <c r="E161" s="547">
        <f t="shared" si="51"/>
        <v>362</v>
      </c>
      <c r="F161" s="545"/>
      <c r="G161" s="544">
        <f>SUM(M161,S161,Y161,AE161,AK161,AQ161)</f>
        <v>191</v>
      </c>
      <c r="H161" s="545"/>
      <c r="I161" s="544">
        <f>SUM(O161,U161,AA161,AG161,AM161,AS161)</f>
        <v>171</v>
      </c>
      <c r="J161" s="546"/>
      <c r="K161" s="545">
        <f t="shared" si="52"/>
        <v>61</v>
      </c>
      <c r="L161" s="545"/>
      <c r="M161" s="544">
        <v>36</v>
      </c>
      <c r="N161" s="545"/>
      <c r="O161" s="544">
        <v>25</v>
      </c>
      <c r="P161" s="545"/>
      <c r="Q161" s="547">
        <f t="shared" si="53"/>
        <v>61</v>
      </c>
      <c r="R161" s="545"/>
      <c r="S161" s="544">
        <v>31</v>
      </c>
      <c r="T161" s="545"/>
      <c r="U161" s="544">
        <v>30</v>
      </c>
      <c r="V161" s="546"/>
      <c r="W161" s="547">
        <f t="shared" si="54"/>
        <v>61</v>
      </c>
      <c r="X161" s="545"/>
      <c r="Y161" s="544">
        <v>26</v>
      </c>
      <c r="Z161" s="545"/>
      <c r="AA161" s="544">
        <v>35</v>
      </c>
      <c r="AB161" s="546"/>
      <c r="AC161" s="547">
        <f t="shared" si="55"/>
        <v>59</v>
      </c>
      <c r="AD161" s="545"/>
      <c r="AE161" s="544">
        <v>29</v>
      </c>
      <c r="AF161" s="545"/>
      <c r="AG161" s="544">
        <v>30</v>
      </c>
      <c r="AH161" s="546"/>
      <c r="AI161" s="547">
        <f t="shared" si="56"/>
        <v>58</v>
      </c>
      <c r="AJ161" s="545"/>
      <c r="AK161" s="544">
        <v>33</v>
      </c>
      <c r="AL161" s="545"/>
      <c r="AM161" s="544">
        <v>25</v>
      </c>
      <c r="AN161" s="546"/>
      <c r="AO161" s="547">
        <f t="shared" si="57"/>
        <v>62</v>
      </c>
      <c r="AP161" s="545"/>
      <c r="AQ161" s="544">
        <v>36</v>
      </c>
      <c r="AR161" s="545"/>
      <c r="AS161" s="544">
        <v>26</v>
      </c>
      <c r="AT161" s="546"/>
    </row>
    <row r="162" spans="2:46" s="170" customFormat="1" ht="15" hidden="1" customHeight="1" outlineLevel="1">
      <c r="B162" s="548" t="s">
        <v>44</v>
      </c>
      <c r="C162" s="549"/>
      <c r="D162" s="549"/>
      <c r="E162" s="547">
        <f t="shared" si="51"/>
        <v>311</v>
      </c>
      <c r="F162" s="545"/>
      <c r="G162" s="544">
        <f>SUM(M162,S162,Y162,AE162,AK162,AQ162)</f>
        <v>175</v>
      </c>
      <c r="H162" s="545"/>
      <c r="I162" s="544">
        <f>SUM(O162,U162,AA162,AG162,AM162,AS162)</f>
        <v>136</v>
      </c>
      <c r="J162" s="546"/>
      <c r="K162" s="545">
        <f t="shared" si="52"/>
        <v>48</v>
      </c>
      <c r="L162" s="545"/>
      <c r="M162" s="544">
        <v>29</v>
      </c>
      <c r="N162" s="545"/>
      <c r="O162" s="544">
        <v>19</v>
      </c>
      <c r="P162" s="545"/>
      <c r="Q162" s="547">
        <f t="shared" si="53"/>
        <v>60</v>
      </c>
      <c r="R162" s="545"/>
      <c r="S162" s="544">
        <v>32</v>
      </c>
      <c r="T162" s="545"/>
      <c r="U162" s="544">
        <v>28</v>
      </c>
      <c r="V162" s="546"/>
      <c r="W162" s="547">
        <f t="shared" si="54"/>
        <v>52</v>
      </c>
      <c r="X162" s="545"/>
      <c r="Y162" s="544">
        <v>29</v>
      </c>
      <c r="Z162" s="545"/>
      <c r="AA162" s="544">
        <v>23</v>
      </c>
      <c r="AB162" s="546"/>
      <c r="AC162" s="547">
        <f t="shared" si="55"/>
        <v>43</v>
      </c>
      <c r="AD162" s="545"/>
      <c r="AE162" s="544">
        <v>24</v>
      </c>
      <c r="AF162" s="545"/>
      <c r="AG162" s="544">
        <v>19</v>
      </c>
      <c r="AH162" s="546"/>
      <c r="AI162" s="547">
        <f t="shared" si="56"/>
        <v>59</v>
      </c>
      <c r="AJ162" s="545"/>
      <c r="AK162" s="544">
        <v>29</v>
      </c>
      <c r="AL162" s="545"/>
      <c r="AM162" s="544">
        <v>30</v>
      </c>
      <c r="AN162" s="546"/>
      <c r="AO162" s="547">
        <f t="shared" si="57"/>
        <v>49</v>
      </c>
      <c r="AP162" s="545"/>
      <c r="AQ162" s="544">
        <v>32</v>
      </c>
      <c r="AR162" s="545"/>
      <c r="AS162" s="544">
        <v>17</v>
      </c>
      <c r="AT162" s="546"/>
    </row>
    <row r="163" spans="2:46" s="170" customFormat="1" ht="15" hidden="1" customHeight="1" outlineLevel="1">
      <c r="B163" s="548" t="s">
        <v>45</v>
      </c>
      <c r="C163" s="549"/>
      <c r="D163" s="549"/>
      <c r="E163" s="547">
        <f t="shared" si="51"/>
        <v>320</v>
      </c>
      <c r="F163" s="545"/>
      <c r="G163" s="544">
        <f>SUM(M163,S163,Y163,AE163,AK163,AQ163)</f>
        <v>174</v>
      </c>
      <c r="H163" s="545"/>
      <c r="I163" s="544">
        <f>SUM(O163,U163,AA163,AG163,AM163,AS163)</f>
        <v>146</v>
      </c>
      <c r="J163" s="546"/>
      <c r="K163" s="545">
        <f t="shared" si="52"/>
        <v>53</v>
      </c>
      <c r="L163" s="545"/>
      <c r="M163" s="544">
        <v>32</v>
      </c>
      <c r="N163" s="545"/>
      <c r="O163" s="544">
        <v>21</v>
      </c>
      <c r="P163" s="545"/>
      <c r="Q163" s="547">
        <f>SUM(S163:V163)</f>
        <v>59</v>
      </c>
      <c r="R163" s="545"/>
      <c r="S163" s="544">
        <v>34</v>
      </c>
      <c r="T163" s="545"/>
      <c r="U163" s="544">
        <v>25</v>
      </c>
      <c r="V163" s="546"/>
      <c r="W163" s="547">
        <f t="shared" si="54"/>
        <v>47</v>
      </c>
      <c r="X163" s="545"/>
      <c r="Y163" s="544">
        <v>28</v>
      </c>
      <c r="Z163" s="545"/>
      <c r="AA163" s="544">
        <v>19</v>
      </c>
      <c r="AB163" s="546"/>
      <c r="AC163" s="547">
        <f t="shared" si="55"/>
        <v>59</v>
      </c>
      <c r="AD163" s="545"/>
      <c r="AE163" s="544">
        <v>27</v>
      </c>
      <c r="AF163" s="545"/>
      <c r="AG163" s="544">
        <v>32</v>
      </c>
      <c r="AH163" s="546"/>
      <c r="AI163" s="547">
        <f t="shared" si="56"/>
        <v>50</v>
      </c>
      <c r="AJ163" s="545"/>
      <c r="AK163" s="544">
        <v>25</v>
      </c>
      <c r="AL163" s="545"/>
      <c r="AM163" s="544">
        <v>25</v>
      </c>
      <c r="AN163" s="546"/>
      <c r="AO163" s="547">
        <f t="shared" si="57"/>
        <v>52</v>
      </c>
      <c r="AP163" s="545"/>
      <c r="AQ163" s="544">
        <v>28</v>
      </c>
      <c r="AR163" s="545"/>
      <c r="AS163" s="544">
        <v>24</v>
      </c>
      <c r="AT163" s="546"/>
    </row>
    <row r="164" spans="2:46" s="170" customFormat="1" ht="12.95" hidden="1" customHeight="1" collapsed="1">
      <c r="B164" s="548" t="s">
        <v>24</v>
      </c>
      <c r="C164" s="549"/>
      <c r="D164" s="549"/>
      <c r="E164" s="547">
        <f t="shared" si="51"/>
        <v>796</v>
      </c>
      <c r="F164" s="545"/>
      <c r="G164" s="544">
        <f>SUM(G165:H168)</f>
        <v>408</v>
      </c>
      <c r="H164" s="545"/>
      <c r="I164" s="544">
        <f>SUM(I165:J168)</f>
        <v>388</v>
      </c>
      <c r="J164" s="546"/>
      <c r="K164" s="545">
        <f t="shared" si="52"/>
        <v>146</v>
      </c>
      <c r="L164" s="545"/>
      <c r="M164" s="544">
        <f>SUM(M165:N168)</f>
        <v>74</v>
      </c>
      <c r="N164" s="545"/>
      <c r="O164" s="544">
        <f>SUM(O165:P168)</f>
        <v>72</v>
      </c>
      <c r="P164" s="545"/>
      <c r="Q164" s="547">
        <f t="shared" si="53"/>
        <v>124</v>
      </c>
      <c r="R164" s="545"/>
      <c r="S164" s="544">
        <f>SUM(S165:T168)</f>
        <v>69</v>
      </c>
      <c r="T164" s="545"/>
      <c r="U164" s="544">
        <f>SUM(U165:V168)</f>
        <v>55</v>
      </c>
      <c r="V164" s="546"/>
      <c r="W164" s="547">
        <f t="shared" si="54"/>
        <v>126</v>
      </c>
      <c r="X164" s="545"/>
      <c r="Y164" s="544">
        <f>SUM(Y165:Z168)</f>
        <v>66</v>
      </c>
      <c r="Z164" s="545"/>
      <c r="AA164" s="544">
        <f>SUM(AA165:AB168)</f>
        <v>60</v>
      </c>
      <c r="AB164" s="546"/>
      <c r="AC164" s="547">
        <f t="shared" si="55"/>
        <v>129</v>
      </c>
      <c r="AD164" s="545"/>
      <c r="AE164" s="544">
        <f>SUM(AE165:AF168)</f>
        <v>68</v>
      </c>
      <c r="AF164" s="545"/>
      <c r="AG164" s="544">
        <f>SUM(AG165:AH168)</f>
        <v>61</v>
      </c>
      <c r="AH164" s="546"/>
      <c r="AI164" s="547">
        <f t="shared" si="56"/>
        <v>139</v>
      </c>
      <c r="AJ164" s="545"/>
      <c r="AK164" s="544">
        <f>SUM(AK165:AL168)</f>
        <v>66</v>
      </c>
      <c r="AL164" s="545"/>
      <c r="AM164" s="544">
        <f>SUM(AM165:AN168)</f>
        <v>73</v>
      </c>
      <c r="AN164" s="546"/>
      <c r="AO164" s="547">
        <f t="shared" si="57"/>
        <v>132</v>
      </c>
      <c r="AP164" s="545"/>
      <c r="AQ164" s="544">
        <f>SUM(AQ165:AR168)</f>
        <v>65</v>
      </c>
      <c r="AR164" s="545"/>
      <c r="AS164" s="544">
        <f>SUM(AS165:AT168)</f>
        <v>67</v>
      </c>
      <c r="AT164" s="546"/>
    </row>
    <row r="165" spans="2:46" s="170" customFormat="1" ht="15" hidden="1" customHeight="1" outlineLevel="1">
      <c r="B165" s="548" t="s">
        <v>46</v>
      </c>
      <c r="C165" s="549"/>
      <c r="D165" s="549"/>
      <c r="E165" s="547">
        <f t="shared" si="51"/>
        <v>412</v>
      </c>
      <c r="F165" s="545"/>
      <c r="G165" s="544">
        <f>SUM(M165,S165,Y165,AE165,AK165,AQ165)</f>
        <v>227</v>
      </c>
      <c r="H165" s="545"/>
      <c r="I165" s="544">
        <f>SUM(O165,U165,AA165,AG165,AM165,AS165)</f>
        <v>185</v>
      </c>
      <c r="J165" s="546"/>
      <c r="K165" s="545">
        <f t="shared" si="52"/>
        <v>82</v>
      </c>
      <c r="L165" s="545"/>
      <c r="M165" s="544">
        <v>46</v>
      </c>
      <c r="N165" s="545"/>
      <c r="O165" s="544">
        <v>36</v>
      </c>
      <c r="P165" s="545"/>
      <c r="Q165" s="547">
        <f t="shared" si="53"/>
        <v>68</v>
      </c>
      <c r="R165" s="545"/>
      <c r="S165" s="544">
        <v>39</v>
      </c>
      <c r="T165" s="545"/>
      <c r="U165" s="544">
        <v>29</v>
      </c>
      <c r="V165" s="546"/>
      <c r="W165" s="547">
        <f t="shared" si="54"/>
        <v>66</v>
      </c>
      <c r="X165" s="545"/>
      <c r="Y165" s="544">
        <v>38</v>
      </c>
      <c r="Z165" s="545"/>
      <c r="AA165" s="544">
        <v>28</v>
      </c>
      <c r="AB165" s="546"/>
      <c r="AC165" s="547">
        <f t="shared" si="55"/>
        <v>59</v>
      </c>
      <c r="AD165" s="545"/>
      <c r="AE165" s="544">
        <v>34</v>
      </c>
      <c r="AF165" s="545"/>
      <c r="AG165" s="544">
        <v>25</v>
      </c>
      <c r="AH165" s="546"/>
      <c r="AI165" s="547">
        <f t="shared" si="56"/>
        <v>68</v>
      </c>
      <c r="AJ165" s="545"/>
      <c r="AK165" s="544">
        <v>36</v>
      </c>
      <c r="AL165" s="545"/>
      <c r="AM165" s="544">
        <v>32</v>
      </c>
      <c r="AN165" s="546"/>
      <c r="AO165" s="547">
        <f t="shared" si="57"/>
        <v>69</v>
      </c>
      <c r="AP165" s="545"/>
      <c r="AQ165" s="544">
        <v>34</v>
      </c>
      <c r="AR165" s="545"/>
      <c r="AS165" s="544">
        <v>35</v>
      </c>
      <c r="AT165" s="546"/>
    </row>
    <row r="166" spans="2:46" s="170" customFormat="1" ht="15" hidden="1" customHeight="1" outlineLevel="1">
      <c r="B166" s="548" t="s">
        <v>47</v>
      </c>
      <c r="C166" s="549"/>
      <c r="D166" s="549"/>
      <c r="E166" s="547">
        <f t="shared" si="51"/>
        <v>187</v>
      </c>
      <c r="F166" s="545"/>
      <c r="G166" s="544">
        <f>SUM(M166,S166,Y166,AE166,AK166,AQ166)</f>
        <v>86</v>
      </c>
      <c r="H166" s="545"/>
      <c r="I166" s="544">
        <f>SUM(O166,U166,AA166,AG166,AM166,AS166)</f>
        <v>101</v>
      </c>
      <c r="J166" s="546"/>
      <c r="K166" s="545">
        <f t="shared" si="52"/>
        <v>24</v>
      </c>
      <c r="L166" s="545"/>
      <c r="M166" s="544">
        <v>11</v>
      </c>
      <c r="N166" s="545"/>
      <c r="O166" s="544">
        <v>13</v>
      </c>
      <c r="P166" s="545"/>
      <c r="Q166" s="547">
        <f t="shared" si="53"/>
        <v>25</v>
      </c>
      <c r="R166" s="545"/>
      <c r="S166" s="544">
        <v>15</v>
      </c>
      <c r="T166" s="545"/>
      <c r="U166" s="544">
        <v>10</v>
      </c>
      <c r="V166" s="546"/>
      <c r="W166" s="547">
        <f t="shared" si="54"/>
        <v>33</v>
      </c>
      <c r="X166" s="545"/>
      <c r="Y166" s="544">
        <v>12</v>
      </c>
      <c r="Z166" s="545"/>
      <c r="AA166" s="544">
        <v>21</v>
      </c>
      <c r="AB166" s="546"/>
      <c r="AC166" s="547">
        <f t="shared" si="55"/>
        <v>32</v>
      </c>
      <c r="AD166" s="545"/>
      <c r="AE166" s="544">
        <v>14</v>
      </c>
      <c r="AF166" s="545"/>
      <c r="AG166" s="544">
        <v>18</v>
      </c>
      <c r="AH166" s="546"/>
      <c r="AI166" s="547">
        <f t="shared" si="56"/>
        <v>37</v>
      </c>
      <c r="AJ166" s="545"/>
      <c r="AK166" s="544">
        <v>15</v>
      </c>
      <c r="AL166" s="545"/>
      <c r="AM166" s="544">
        <v>22</v>
      </c>
      <c r="AN166" s="546"/>
      <c r="AO166" s="547">
        <f t="shared" si="57"/>
        <v>36</v>
      </c>
      <c r="AP166" s="545"/>
      <c r="AQ166" s="544">
        <v>19</v>
      </c>
      <c r="AR166" s="545"/>
      <c r="AS166" s="544">
        <v>17</v>
      </c>
      <c r="AT166" s="546"/>
    </row>
    <row r="167" spans="2:46" s="170" customFormat="1" ht="15" hidden="1" customHeight="1" outlineLevel="1">
      <c r="B167" s="548" t="s">
        <v>48</v>
      </c>
      <c r="C167" s="549"/>
      <c r="D167" s="549"/>
      <c r="E167" s="547">
        <f t="shared" si="51"/>
        <v>127</v>
      </c>
      <c r="F167" s="545"/>
      <c r="G167" s="544">
        <f>SUM(M167,S167,Y167,AE167,AK167,AQ167)</f>
        <v>56</v>
      </c>
      <c r="H167" s="545"/>
      <c r="I167" s="544">
        <f>SUM(O167,U167,AA167,AG167,AM167,AS167)</f>
        <v>71</v>
      </c>
      <c r="J167" s="546"/>
      <c r="K167" s="545">
        <f t="shared" si="52"/>
        <v>27</v>
      </c>
      <c r="L167" s="545"/>
      <c r="M167" s="544">
        <v>11</v>
      </c>
      <c r="N167" s="545"/>
      <c r="O167" s="544">
        <v>16</v>
      </c>
      <c r="P167" s="545"/>
      <c r="Q167" s="547">
        <f t="shared" si="53"/>
        <v>21</v>
      </c>
      <c r="R167" s="545"/>
      <c r="S167" s="544">
        <v>9</v>
      </c>
      <c r="T167" s="545"/>
      <c r="U167" s="544">
        <v>12</v>
      </c>
      <c r="V167" s="546"/>
      <c r="W167" s="547">
        <f t="shared" si="54"/>
        <v>19</v>
      </c>
      <c r="X167" s="545"/>
      <c r="Y167" s="544">
        <v>9</v>
      </c>
      <c r="Z167" s="545"/>
      <c r="AA167" s="544">
        <v>10</v>
      </c>
      <c r="AB167" s="546"/>
      <c r="AC167" s="547">
        <f t="shared" si="55"/>
        <v>19</v>
      </c>
      <c r="AD167" s="545"/>
      <c r="AE167" s="544">
        <v>11</v>
      </c>
      <c r="AF167" s="545"/>
      <c r="AG167" s="544">
        <v>8</v>
      </c>
      <c r="AH167" s="546"/>
      <c r="AI167" s="547">
        <f t="shared" si="56"/>
        <v>21</v>
      </c>
      <c r="AJ167" s="545"/>
      <c r="AK167" s="544">
        <v>9</v>
      </c>
      <c r="AL167" s="545"/>
      <c r="AM167" s="544">
        <v>12</v>
      </c>
      <c r="AN167" s="546"/>
      <c r="AO167" s="547">
        <f t="shared" si="57"/>
        <v>20</v>
      </c>
      <c r="AP167" s="545"/>
      <c r="AQ167" s="544">
        <v>7</v>
      </c>
      <c r="AR167" s="545"/>
      <c r="AS167" s="544">
        <v>13</v>
      </c>
      <c r="AT167" s="546"/>
    </row>
    <row r="168" spans="2:46" s="170" customFormat="1" ht="15" hidden="1" customHeight="1" outlineLevel="1">
      <c r="B168" s="550" t="s">
        <v>49</v>
      </c>
      <c r="C168" s="551"/>
      <c r="D168" s="551"/>
      <c r="E168" s="552">
        <f t="shared" si="51"/>
        <v>70</v>
      </c>
      <c r="F168" s="553"/>
      <c r="G168" s="554">
        <f>SUM(M168,S168,Y168,AE168,AK168,AQ168)</f>
        <v>39</v>
      </c>
      <c r="H168" s="565"/>
      <c r="I168" s="554">
        <f>SUM(O168,U168,AA168,AG168,AM168,AS168)</f>
        <v>31</v>
      </c>
      <c r="J168" s="555"/>
      <c r="K168" s="553">
        <f t="shared" si="52"/>
        <v>13</v>
      </c>
      <c r="L168" s="553"/>
      <c r="M168" s="554">
        <v>6</v>
      </c>
      <c r="N168" s="553"/>
      <c r="O168" s="554">
        <v>7</v>
      </c>
      <c r="P168" s="553"/>
      <c r="Q168" s="552">
        <f t="shared" si="53"/>
        <v>10</v>
      </c>
      <c r="R168" s="553"/>
      <c r="S168" s="554">
        <v>6</v>
      </c>
      <c r="T168" s="553"/>
      <c r="U168" s="554">
        <v>4</v>
      </c>
      <c r="V168" s="555"/>
      <c r="W168" s="552">
        <f t="shared" si="54"/>
        <v>8</v>
      </c>
      <c r="X168" s="553"/>
      <c r="Y168" s="554">
        <v>7</v>
      </c>
      <c r="Z168" s="553"/>
      <c r="AA168" s="554">
        <v>1</v>
      </c>
      <c r="AB168" s="555"/>
      <c r="AC168" s="552">
        <f t="shared" si="55"/>
        <v>19</v>
      </c>
      <c r="AD168" s="553"/>
      <c r="AE168" s="554">
        <v>9</v>
      </c>
      <c r="AF168" s="553"/>
      <c r="AG168" s="554">
        <v>10</v>
      </c>
      <c r="AH168" s="555"/>
      <c r="AI168" s="552">
        <f t="shared" si="56"/>
        <v>13</v>
      </c>
      <c r="AJ168" s="553"/>
      <c r="AK168" s="554">
        <v>6</v>
      </c>
      <c r="AL168" s="553"/>
      <c r="AM168" s="554">
        <v>7</v>
      </c>
      <c r="AN168" s="555"/>
      <c r="AO168" s="552">
        <f t="shared" si="57"/>
        <v>7</v>
      </c>
      <c r="AP168" s="553"/>
      <c r="AQ168" s="554">
        <v>5</v>
      </c>
      <c r="AR168" s="553"/>
      <c r="AS168" s="554">
        <v>2</v>
      </c>
      <c r="AT168" s="555"/>
    </row>
    <row r="169" spans="2:46" s="170" customFormat="1" ht="15.75" hidden="1" customHeight="1" collapsed="1">
      <c r="B169" s="542" t="s">
        <v>91</v>
      </c>
      <c r="C169" s="543"/>
      <c r="D169" s="543"/>
      <c r="E169" s="538">
        <f>E170+E176+E183+E188</f>
        <v>5386</v>
      </c>
      <c r="F169" s="539"/>
      <c r="G169" s="540">
        <f>G170+G176+G183+G188</f>
        <v>2801</v>
      </c>
      <c r="H169" s="539"/>
      <c r="I169" s="540">
        <f>I170+I176+I183+I188</f>
        <v>2585</v>
      </c>
      <c r="J169" s="541"/>
      <c r="K169" s="539">
        <f>K170+K176+K183+K188</f>
        <v>884</v>
      </c>
      <c r="L169" s="539"/>
      <c r="M169" s="540">
        <f>M170+M176+M183+M188</f>
        <v>456</v>
      </c>
      <c r="N169" s="539"/>
      <c r="O169" s="540">
        <f>O170+O176+O183+O188</f>
        <v>428</v>
      </c>
      <c r="P169" s="539"/>
      <c r="Q169" s="538">
        <f>Q170+Q176+Q183+Q188</f>
        <v>910</v>
      </c>
      <c r="R169" s="539"/>
      <c r="S169" s="540">
        <f>S170+S176+S183+S188</f>
        <v>497</v>
      </c>
      <c r="T169" s="539"/>
      <c r="U169" s="540">
        <f>U170+U176+U183+U188</f>
        <v>413</v>
      </c>
      <c r="V169" s="541"/>
      <c r="W169" s="538">
        <f>W170+W176+W183+W188</f>
        <v>882</v>
      </c>
      <c r="X169" s="539"/>
      <c r="Y169" s="540">
        <f>Y170+Y176+Y183+Y188</f>
        <v>462</v>
      </c>
      <c r="Z169" s="539"/>
      <c r="AA169" s="540">
        <f>AA170+AA176+AA183+AA188</f>
        <v>420</v>
      </c>
      <c r="AB169" s="541"/>
      <c r="AC169" s="538">
        <f>AC170+AC176+AC183+AC188</f>
        <v>883</v>
      </c>
      <c r="AD169" s="539"/>
      <c r="AE169" s="540">
        <f>AE170+AE176+AE183+AE188</f>
        <v>448</v>
      </c>
      <c r="AF169" s="562"/>
      <c r="AG169" s="539">
        <f>AG170+AG176+AG183+AG188</f>
        <v>435</v>
      </c>
      <c r="AH169" s="541"/>
      <c r="AI169" s="538">
        <f>AI170+AI176+AI183+AI188</f>
        <v>890</v>
      </c>
      <c r="AJ169" s="539"/>
      <c r="AK169" s="540">
        <f>AK170+AK176+AK183+AK188</f>
        <v>456</v>
      </c>
      <c r="AL169" s="539"/>
      <c r="AM169" s="540">
        <f>AM170+AM176+AM183+AM188</f>
        <v>434</v>
      </c>
      <c r="AN169" s="541"/>
      <c r="AO169" s="538">
        <f>AO170+AO176+AO183+AO188</f>
        <v>937</v>
      </c>
      <c r="AP169" s="539"/>
      <c r="AQ169" s="540">
        <f>AQ170+AQ176+AQ183+AQ188</f>
        <v>482</v>
      </c>
      <c r="AR169" s="539"/>
      <c r="AS169" s="540">
        <f>AS170+AS176+AS183+AS188</f>
        <v>455</v>
      </c>
      <c r="AT169" s="541"/>
    </row>
    <row r="170" spans="2:46" s="170" customFormat="1" ht="15" hidden="1" customHeight="1">
      <c r="B170" s="548" t="s">
        <v>19</v>
      </c>
      <c r="C170" s="549"/>
      <c r="D170" s="564"/>
      <c r="E170" s="547">
        <f>SUM(G170:J170)</f>
        <v>1063</v>
      </c>
      <c r="F170" s="563"/>
      <c r="G170" s="544">
        <f>SUM(G171:H175)</f>
        <v>523</v>
      </c>
      <c r="H170" s="563"/>
      <c r="I170" s="544">
        <f>SUM(I171:J175)</f>
        <v>540</v>
      </c>
      <c r="J170" s="546"/>
      <c r="K170" s="547">
        <f>SUM(M170:P170)</f>
        <v>183</v>
      </c>
      <c r="L170" s="563"/>
      <c r="M170" s="544">
        <f>SUM(M171:N175)</f>
        <v>94</v>
      </c>
      <c r="N170" s="563"/>
      <c r="O170" s="544">
        <f>SUM(O171:P175)</f>
        <v>89</v>
      </c>
      <c r="P170" s="546"/>
      <c r="Q170" s="547">
        <f>SUM(S170:V170)</f>
        <v>168</v>
      </c>
      <c r="R170" s="563"/>
      <c r="S170" s="544">
        <f>SUM(S171:T175)</f>
        <v>78</v>
      </c>
      <c r="T170" s="563"/>
      <c r="U170" s="544">
        <f>SUM(U171:V175)</f>
        <v>90</v>
      </c>
      <c r="V170" s="546"/>
      <c r="W170" s="547">
        <f>SUM(Y170:AB170)</f>
        <v>183</v>
      </c>
      <c r="X170" s="563"/>
      <c r="Y170" s="544">
        <f>SUM(Y171:Z175)</f>
        <v>84</v>
      </c>
      <c r="Z170" s="563"/>
      <c r="AA170" s="544">
        <f>SUM(AA171:AB175)</f>
        <v>99</v>
      </c>
      <c r="AB170" s="546"/>
      <c r="AC170" s="547">
        <f>SUM(AE170:AH170)</f>
        <v>163</v>
      </c>
      <c r="AD170" s="563"/>
      <c r="AE170" s="544">
        <f>SUM(AE171:AF175)</f>
        <v>78</v>
      </c>
      <c r="AF170" s="563"/>
      <c r="AG170" s="545">
        <f>SUM(AG171:AH175)</f>
        <v>85</v>
      </c>
      <c r="AH170" s="546"/>
      <c r="AI170" s="547">
        <f>SUM(AK170:AN170)</f>
        <v>194</v>
      </c>
      <c r="AJ170" s="563"/>
      <c r="AK170" s="544">
        <f>SUM(AK171:AL175)</f>
        <v>91</v>
      </c>
      <c r="AL170" s="563"/>
      <c r="AM170" s="544">
        <f>SUM(AM171:AN175)</f>
        <v>103</v>
      </c>
      <c r="AN170" s="546"/>
      <c r="AO170" s="547">
        <f>SUM(AQ170:AT170)</f>
        <v>172</v>
      </c>
      <c r="AP170" s="563"/>
      <c r="AQ170" s="544">
        <f>SUM(AQ171:AR175)</f>
        <v>98</v>
      </c>
      <c r="AR170" s="563"/>
      <c r="AS170" s="545">
        <f>SUM(AS171:AT175)</f>
        <v>74</v>
      </c>
      <c r="AT170" s="546"/>
    </row>
    <row r="171" spans="2:46" s="170" customFormat="1" ht="15" hidden="1" customHeight="1" outlineLevel="1">
      <c r="B171" s="548" t="s">
        <v>30</v>
      </c>
      <c r="C171" s="549"/>
      <c r="D171" s="549"/>
      <c r="E171" s="547">
        <f>SUM(G171:J171)</f>
        <v>197</v>
      </c>
      <c r="F171" s="545"/>
      <c r="G171" s="544">
        <f>SUM(M171,S171,Y171,AE171,AK171,AQ171)</f>
        <v>100</v>
      </c>
      <c r="H171" s="545"/>
      <c r="I171" s="544">
        <f>SUM(O171,U171,AA171,AG171,AM171,AS171)</f>
        <v>97</v>
      </c>
      <c r="J171" s="546"/>
      <c r="K171" s="545">
        <f>SUM(M171:P171)</f>
        <v>29</v>
      </c>
      <c r="L171" s="545"/>
      <c r="M171" s="544">
        <v>15</v>
      </c>
      <c r="N171" s="545"/>
      <c r="O171" s="544">
        <v>14</v>
      </c>
      <c r="P171" s="545"/>
      <c r="Q171" s="547">
        <f>SUM(S171:V171)</f>
        <v>32</v>
      </c>
      <c r="R171" s="545"/>
      <c r="S171" s="544">
        <v>15</v>
      </c>
      <c r="T171" s="545"/>
      <c r="U171" s="544">
        <v>17</v>
      </c>
      <c r="V171" s="546"/>
      <c r="W171" s="547">
        <f>SUM(Y171:AB171)</f>
        <v>33</v>
      </c>
      <c r="X171" s="545"/>
      <c r="Y171" s="544">
        <v>16</v>
      </c>
      <c r="Z171" s="545"/>
      <c r="AA171" s="544">
        <v>17</v>
      </c>
      <c r="AB171" s="546"/>
      <c r="AC171" s="547">
        <f>SUM(AE171:AH171)</f>
        <v>30</v>
      </c>
      <c r="AD171" s="545"/>
      <c r="AE171" s="544">
        <v>17</v>
      </c>
      <c r="AF171" s="563"/>
      <c r="AG171" s="545">
        <v>13</v>
      </c>
      <c r="AH171" s="546"/>
      <c r="AI171" s="547">
        <f>SUM(AK171:AN171)</f>
        <v>40</v>
      </c>
      <c r="AJ171" s="545"/>
      <c r="AK171" s="544">
        <v>18</v>
      </c>
      <c r="AL171" s="545"/>
      <c r="AM171" s="544">
        <v>22</v>
      </c>
      <c r="AN171" s="546"/>
      <c r="AO171" s="547">
        <v>33</v>
      </c>
      <c r="AP171" s="545"/>
      <c r="AQ171" s="544">
        <v>19</v>
      </c>
      <c r="AR171" s="545"/>
      <c r="AS171" s="544">
        <v>14</v>
      </c>
      <c r="AT171" s="546"/>
    </row>
    <row r="172" spans="2:46" s="170" customFormat="1" ht="15" hidden="1" customHeight="1" outlineLevel="1">
      <c r="B172" s="548" t="s">
        <v>31</v>
      </c>
      <c r="C172" s="549"/>
      <c r="D172" s="549"/>
      <c r="E172" s="547">
        <f>SUM(G172:J172)</f>
        <v>250</v>
      </c>
      <c r="F172" s="545"/>
      <c r="G172" s="544">
        <f>SUM(M172,S172,Y172,AE172,AK172,AQ172)</f>
        <v>117</v>
      </c>
      <c r="H172" s="545"/>
      <c r="I172" s="544">
        <f>SUM(O172,U172,AA172,AG172,AM172,AS172)</f>
        <v>133</v>
      </c>
      <c r="J172" s="546"/>
      <c r="K172" s="545">
        <f>SUM(M172:P172)</f>
        <v>38</v>
      </c>
      <c r="L172" s="545"/>
      <c r="M172" s="544">
        <v>22</v>
      </c>
      <c r="N172" s="545"/>
      <c r="O172" s="544">
        <v>16</v>
      </c>
      <c r="P172" s="545"/>
      <c r="Q172" s="547">
        <f>SUM(S172:V172)</f>
        <v>43</v>
      </c>
      <c r="R172" s="545"/>
      <c r="S172" s="544">
        <v>19</v>
      </c>
      <c r="T172" s="545"/>
      <c r="U172" s="544">
        <v>24</v>
      </c>
      <c r="V172" s="546"/>
      <c r="W172" s="547">
        <f>SUM(Y172:AB172)</f>
        <v>43</v>
      </c>
      <c r="X172" s="545"/>
      <c r="Y172" s="544">
        <v>20</v>
      </c>
      <c r="Z172" s="545"/>
      <c r="AA172" s="544">
        <v>23</v>
      </c>
      <c r="AB172" s="546"/>
      <c r="AC172" s="547">
        <f>SUM(AE172:AH172)</f>
        <v>39</v>
      </c>
      <c r="AD172" s="545"/>
      <c r="AE172" s="544">
        <v>17</v>
      </c>
      <c r="AF172" s="563"/>
      <c r="AG172" s="545">
        <v>22</v>
      </c>
      <c r="AH172" s="546"/>
      <c r="AI172" s="547">
        <f>SUM(AK172:AN172)</f>
        <v>45</v>
      </c>
      <c r="AJ172" s="545"/>
      <c r="AK172" s="544">
        <v>16</v>
      </c>
      <c r="AL172" s="545"/>
      <c r="AM172" s="544">
        <v>29</v>
      </c>
      <c r="AN172" s="546"/>
      <c r="AO172" s="547">
        <v>43</v>
      </c>
      <c r="AP172" s="545"/>
      <c r="AQ172" s="544">
        <v>23</v>
      </c>
      <c r="AR172" s="545"/>
      <c r="AS172" s="544">
        <v>19</v>
      </c>
      <c r="AT172" s="546"/>
    </row>
    <row r="173" spans="2:46" s="170" customFormat="1" ht="15" hidden="1" customHeight="1" outlineLevel="1">
      <c r="B173" s="548" t="s">
        <v>33</v>
      </c>
      <c r="C173" s="549"/>
      <c r="D173" s="549"/>
      <c r="E173" s="547">
        <f>SUM(G173:J173)</f>
        <v>251</v>
      </c>
      <c r="F173" s="545"/>
      <c r="G173" s="544">
        <f>SUM(M173,S173,Y173,AE173,AK173,AQ173)</f>
        <v>129</v>
      </c>
      <c r="H173" s="545"/>
      <c r="I173" s="544">
        <f>SUM(O173,U173,AA173,AG173,AM173,AS173)</f>
        <v>122</v>
      </c>
      <c r="J173" s="546"/>
      <c r="K173" s="545">
        <v>47</v>
      </c>
      <c r="L173" s="545"/>
      <c r="M173" s="544">
        <v>24</v>
      </c>
      <c r="N173" s="545"/>
      <c r="O173" s="544">
        <v>23</v>
      </c>
      <c r="P173" s="545"/>
      <c r="Q173" s="547">
        <f>SUM(S173:V173)</f>
        <v>35</v>
      </c>
      <c r="R173" s="545"/>
      <c r="S173" s="544">
        <v>19</v>
      </c>
      <c r="T173" s="545"/>
      <c r="U173" s="544">
        <v>16</v>
      </c>
      <c r="V173" s="546"/>
      <c r="W173" s="547">
        <f>SUM(Y173:AB173)</f>
        <v>39</v>
      </c>
      <c r="X173" s="545"/>
      <c r="Y173" s="544">
        <v>17</v>
      </c>
      <c r="Z173" s="545"/>
      <c r="AA173" s="544">
        <v>22</v>
      </c>
      <c r="AB173" s="546"/>
      <c r="AC173" s="547">
        <v>43</v>
      </c>
      <c r="AD173" s="545"/>
      <c r="AE173" s="544">
        <v>18</v>
      </c>
      <c r="AF173" s="563"/>
      <c r="AG173" s="545">
        <v>25</v>
      </c>
      <c r="AH173" s="546"/>
      <c r="AI173" s="547">
        <f>SUM(AK173:AN173)</f>
        <v>46</v>
      </c>
      <c r="AJ173" s="545"/>
      <c r="AK173" s="544">
        <v>27</v>
      </c>
      <c r="AL173" s="545"/>
      <c r="AM173" s="544">
        <v>19</v>
      </c>
      <c r="AN173" s="546"/>
      <c r="AO173" s="547">
        <f>SUM(AQ173:AT173)</f>
        <v>41</v>
      </c>
      <c r="AP173" s="545"/>
      <c r="AQ173" s="544">
        <v>24</v>
      </c>
      <c r="AR173" s="545"/>
      <c r="AS173" s="544">
        <v>17</v>
      </c>
      <c r="AT173" s="546"/>
    </row>
    <row r="174" spans="2:46" s="170" customFormat="1" ht="15" hidden="1" customHeight="1" outlineLevel="1">
      <c r="B174" s="548" t="s">
        <v>32</v>
      </c>
      <c r="C174" s="549"/>
      <c r="D174" s="549"/>
      <c r="E174" s="547">
        <f t="shared" ref="E174:E188" si="60">SUM(G174:J174)</f>
        <v>200</v>
      </c>
      <c r="F174" s="545"/>
      <c r="G174" s="544">
        <f>SUM(M174,S174,Y174,AE174,AK174,AQ174)</f>
        <v>91</v>
      </c>
      <c r="H174" s="545"/>
      <c r="I174" s="544">
        <f>SUM(O174,U174,AA174,AG174,AM174,AS174)</f>
        <v>109</v>
      </c>
      <c r="J174" s="546"/>
      <c r="K174" s="545">
        <f t="shared" ref="K174:K188" si="61">SUM(M174:P174)</f>
        <v>39</v>
      </c>
      <c r="L174" s="545"/>
      <c r="M174" s="544">
        <v>17</v>
      </c>
      <c r="N174" s="545"/>
      <c r="O174" s="544">
        <v>22</v>
      </c>
      <c r="P174" s="545"/>
      <c r="Q174" s="547">
        <f>SUM(S174:V174)</f>
        <v>31</v>
      </c>
      <c r="R174" s="545"/>
      <c r="S174" s="544">
        <v>10</v>
      </c>
      <c r="T174" s="545"/>
      <c r="U174" s="544">
        <v>21</v>
      </c>
      <c r="V174" s="546"/>
      <c r="W174" s="547">
        <f t="shared" ref="W174:W188" si="62">SUM(Y174:AB174)</f>
        <v>38</v>
      </c>
      <c r="X174" s="545"/>
      <c r="Y174" s="544">
        <v>14</v>
      </c>
      <c r="Z174" s="545"/>
      <c r="AA174" s="544">
        <v>24</v>
      </c>
      <c r="AB174" s="546"/>
      <c r="AC174" s="547">
        <f t="shared" ref="AC174:AC188" si="63">SUM(AE174:AH174)</f>
        <v>27</v>
      </c>
      <c r="AD174" s="545"/>
      <c r="AE174" s="544">
        <v>15</v>
      </c>
      <c r="AF174" s="563"/>
      <c r="AG174" s="545">
        <v>12</v>
      </c>
      <c r="AH174" s="546"/>
      <c r="AI174" s="547">
        <f t="shared" ref="AI174:AI188" si="64">SUM(AK174:AN174)</f>
        <v>36</v>
      </c>
      <c r="AJ174" s="545"/>
      <c r="AK174" s="544">
        <v>17</v>
      </c>
      <c r="AL174" s="545"/>
      <c r="AM174" s="544">
        <v>19</v>
      </c>
      <c r="AN174" s="546"/>
      <c r="AO174" s="547">
        <f t="shared" ref="AO174:AO188" si="65">SUM(AQ174:AT174)</f>
        <v>29</v>
      </c>
      <c r="AP174" s="545"/>
      <c r="AQ174" s="544">
        <v>18</v>
      </c>
      <c r="AR174" s="545"/>
      <c r="AS174" s="544">
        <v>11</v>
      </c>
      <c r="AT174" s="546"/>
    </row>
    <row r="175" spans="2:46" s="170" customFormat="1" ht="15" hidden="1" customHeight="1" outlineLevel="1">
      <c r="B175" s="548" t="s">
        <v>34</v>
      </c>
      <c r="C175" s="549"/>
      <c r="D175" s="549"/>
      <c r="E175" s="547">
        <f t="shared" si="60"/>
        <v>165</v>
      </c>
      <c r="F175" s="545"/>
      <c r="G175" s="544">
        <f>SUM(M175,S175,Y175,AE175,AK175,AQ175)</f>
        <v>86</v>
      </c>
      <c r="H175" s="545"/>
      <c r="I175" s="544">
        <f>SUM(O175,U175,AA175,AG175,AM175,AS175)</f>
        <v>79</v>
      </c>
      <c r="J175" s="546"/>
      <c r="K175" s="545">
        <f t="shared" si="61"/>
        <v>30</v>
      </c>
      <c r="L175" s="545"/>
      <c r="M175" s="544">
        <v>16</v>
      </c>
      <c r="N175" s="545"/>
      <c r="O175" s="544">
        <v>14</v>
      </c>
      <c r="P175" s="545"/>
      <c r="Q175" s="547">
        <f t="shared" ref="Q175:Q192" si="66">SUM(S175:V175)</f>
        <v>27</v>
      </c>
      <c r="R175" s="545"/>
      <c r="S175" s="544">
        <v>15</v>
      </c>
      <c r="T175" s="545"/>
      <c r="U175" s="544">
        <v>12</v>
      </c>
      <c r="V175" s="546"/>
      <c r="W175" s="547">
        <f t="shared" si="62"/>
        <v>30</v>
      </c>
      <c r="X175" s="545"/>
      <c r="Y175" s="544">
        <v>17</v>
      </c>
      <c r="Z175" s="545"/>
      <c r="AA175" s="544">
        <v>13</v>
      </c>
      <c r="AB175" s="546"/>
      <c r="AC175" s="547">
        <f t="shared" si="63"/>
        <v>24</v>
      </c>
      <c r="AD175" s="545"/>
      <c r="AE175" s="544">
        <v>11</v>
      </c>
      <c r="AF175" s="563"/>
      <c r="AG175" s="545">
        <v>13</v>
      </c>
      <c r="AH175" s="546"/>
      <c r="AI175" s="547">
        <f t="shared" si="64"/>
        <v>27</v>
      </c>
      <c r="AJ175" s="545"/>
      <c r="AK175" s="544">
        <v>13</v>
      </c>
      <c r="AL175" s="545"/>
      <c r="AM175" s="544">
        <v>14</v>
      </c>
      <c r="AN175" s="546"/>
      <c r="AO175" s="547">
        <f t="shared" si="65"/>
        <v>27</v>
      </c>
      <c r="AP175" s="545"/>
      <c r="AQ175" s="544">
        <v>14</v>
      </c>
      <c r="AR175" s="545"/>
      <c r="AS175" s="544">
        <v>13</v>
      </c>
      <c r="AT175" s="546"/>
    </row>
    <row r="176" spans="2:46" s="170" customFormat="1" ht="15" hidden="1" customHeight="1" collapsed="1">
      <c r="B176" s="548" t="s">
        <v>21</v>
      </c>
      <c r="C176" s="549"/>
      <c r="D176" s="549"/>
      <c r="E176" s="547">
        <f t="shared" si="60"/>
        <v>1945</v>
      </c>
      <c r="F176" s="545"/>
      <c r="G176" s="544">
        <f>SUM(G177:H182)</f>
        <v>1045</v>
      </c>
      <c r="H176" s="545"/>
      <c r="I176" s="544">
        <f>SUM(I177:J182)</f>
        <v>900</v>
      </c>
      <c r="J176" s="546"/>
      <c r="K176" s="545">
        <f t="shared" si="61"/>
        <v>306</v>
      </c>
      <c r="L176" s="545"/>
      <c r="M176" s="544">
        <f>SUM(M177:N182)</f>
        <v>164</v>
      </c>
      <c r="N176" s="545"/>
      <c r="O176" s="544">
        <f>SUM(O177:P182)</f>
        <v>142</v>
      </c>
      <c r="P176" s="545"/>
      <c r="Q176" s="547">
        <f t="shared" si="66"/>
        <v>337</v>
      </c>
      <c r="R176" s="545"/>
      <c r="S176" s="544">
        <f>SUM(S177:T182)</f>
        <v>204</v>
      </c>
      <c r="T176" s="545"/>
      <c r="U176" s="544">
        <f>SUM(U177:V182)</f>
        <v>133</v>
      </c>
      <c r="V176" s="546"/>
      <c r="W176" s="547">
        <f t="shared" si="62"/>
        <v>291</v>
      </c>
      <c r="X176" s="545"/>
      <c r="Y176" s="544">
        <f>SUM(Y177:Z182)</f>
        <v>155</v>
      </c>
      <c r="Z176" s="545"/>
      <c r="AA176" s="544">
        <f>SUM(AA177:AB182)</f>
        <v>136</v>
      </c>
      <c r="AB176" s="546"/>
      <c r="AC176" s="547">
        <f t="shared" si="63"/>
        <v>333</v>
      </c>
      <c r="AD176" s="545"/>
      <c r="AE176" s="544">
        <f>SUM(AE177:AF182)</f>
        <v>163</v>
      </c>
      <c r="AF176" s="563"/>
      <c r="AG176" s="545">
        <f>SUM(AG177:AH182)</f>
        <v>170</v>
      </c>
      <c r="AH176" s="546"/>
      <c r="AI176" s="547">
        <f t="shared" si="64"/>
        <v>318</v>
      </c>
      <c r="AJ176" s="545"/>
      <c r="AK176" s="544">
        <f>SUM(AK177:AL182)</f>
        <v>171</v>
      </c>
      <c r="AL176" s="545"/>
      <c r="AM176" s="544">
        <f>SUM(AM177:AN182)</f>
        <v>147</v>
      </c>
      <c r="AN176" s="546"/>
      <c r="AO176" s="547">
        <f t="shared" si="65"/>
        <v>360</v>
      </c>
      <c r="AP176" s="545"/>
      <c r="AQ176" s="544">
        <f>SUM(AQ177:AR182)</f>
        <v>188</v>
      </c>
      <c r="AR176" s="545"/>
      <c r="AS176" s="544">
        <f>SUM(AS177:AT182)</f>
        <v>172</v>
      </c>
      <c r="AT176" s="546"/>
    </row>
    <row r="177" spans="2:46" s="170" customFormat="1" ht="15" hidden="1" customHeight="1" outlineLevel="1">
      <c r="B177" s="548" t="s">
        <v>35</v>
      </c>
      <c r="C177" s="549"/>
      <c r="D177" s="549"/>
      <c r="E177" s="547">
        <f t="shared" si="60"/>
        <v>326</v>
      </c>
      <c r="F177" s="545"/>
      <c r="G177" s="544">
        <f t="shared" ref="G177:G182" si="67">SUM(M177,S177,Y177,AE177,AK177,AQ177)</f>
        <v>174</v>
      </c>
      <c r="H177" s="545"/>
      <c r="I177" s="544">
        <f t="shared" ref="I177:I182" si="68">SUM(O177,U177,AA177,AG177,AM177,AS177)</f>
        <v>152</v>
      </c>
      <c r="J177" s="546"/>
      <c r="K177" s="545">
        <f t="shared" si="61"/>
        <v>52</v>
      </c>
      <c r="L177" s="545"/>
      <c r="M177" s="544">
        <v>24</v>
      </c>
      <c r="N177" s="545"/>
      <c r="O177" s="544">
        <v>28</v>
      </c>
      <c r="P177" s="545"/>
      <c r="Q177" s="547">
        <f t="shared" si="66"/>
        <v>69</v>
      </c>
      <c r="R177" s="545"/>
      <c r="S177" s="544">
        <v>45</v>
      </c>
      <c r="T177" s="545"/>
      <c r="U177" s="544">
        <v>24</v>
      </c>
      <c r="V177" s="546"/>
      <c r="W177" s="547">
        <f t="shared" si="62"/>
        <v>45</v>
      </c>
      <c r="X177" s="545"/>
      <c r="Y177" s="544">
        <v>24</v>
      </c>
      <c r="Z177" s="545"/>
      <c r="AA177" s="544">
        <v>21</v>
      </c>
      <c r="AB177" s="546"/>
      <c r="AC177" s="547">
        <f t="shared" si="63"/>
        <v>53</v>
      </c>
      <c r="AD177" s="545"/>
      <c r="AE177" s="544">
        <v>27</v>
      </c>
      <c r="AF177" s="563"/>
      <c r="AG177" s="545">
        <v>26</v>
      </c>
      <c r="AH177" s="546"/>
      <c r="AI177" s="547">
        <f t="shared" si="64"/>
        <v>45</v>
      </c>
      <c r="AJ177" s="545"/>
      <c r="AK177" s="544">
        <v>21</v>
      </c>
      <c r="AL177" s="545"/>
      <c r="AM177" s="544">
        <v>24</v>
      </c>
      <c r="AN177" s="546"/>
      <c r="AO177" s="547">
        <f t="shared" si="65"/>
        <v>62</v>
      </c>
      <c r="AP177" s="545"/>
      <c r="AQ177" s="544">
        <v>33</v>
      </c>
      <c r="AR177" s="545"/>
      <c r="AS177" s="544">
        <v>29</v>
      </c>
      <c r="AT177" s="546"/>
    </row>
    <row r="178" spans="2:46" s="170" customFormat="1" ht="15" hidden="1" customHeight="1" outlineLevel="1">
      <c r="B178" s="548" t="s">
        <v>36</v>
      </c>
      <c r="C178" s="549"/>
      <c r="D178" s="549"/>
      <c r="E178" s="547">
        <f t="shared" si="60"/>
        <v>345</v>
      </c>
      <c r="F178" s="545"/>
      <c r="G178" s="544">
        <f t="shared" si="67"/>
        <v>178</v>
      </c>
      <c r="H178" s="545"/>
      <c r="I178" s="544">
        <f t="shared" si="68"/>
        <v>167</v>
      </c>
      <c r="J178" s="546"/>
      <c r="K178" s="545">
        <f t="shared" si="61"/>
        <v>51</v>
      </c>
      <c r="L178" s="545"/>
      <c r="M178" s="544">
        <v>28</v>
      </c>
      <c r="N178" s="545"/>
      <c r="O178" s="544">
        <v>23</v>
      </c>
      <c r="P178" s="545"/>
      <c r="Q178" s="547">
        <f t="shared" si="66"/>
        <v>63</v>
      </c>
      <c r="R178" s="545"/>
      <c r="S178" s="544">
        <v>31</v>
      </c>
      <c r="T178" s="545"/>
      <c r="U178" s="544">
        <v>32</v>
      </c>
      <c r="V178" s="546"/>
      <c r="W178" s="547">
        <f t="shared" si="62"/>
        <v>43</v>
      </c>
      <c r="X178" s="545"/>
      <c r="Y178" s="544">
        <v>25</v>
      </c>
      <c r="Z178" s="545"/>
      <c r="AA178" s="544">
        <v>18</v>
      </c>
      <c r="AB178" s="546"/>
      <c r="AC178" s="547">
        <f t="shared" si="63"/>
        <v>62</v>
      </c>
      <c r="AD178" s="545"/>
      <c r="AE178" s="544">
        <v>27</v>
      </c>
      <c r="AF178" s="563"/>
      <c r="AG178" s="545">
        <v>35</v>
      </c>
      <c r="AH178" s="546"/>
      <c r="AI178" s="547">
        <f t="shared" si="64"/>
        <v>60</v>
      </c>
      <c r="AJ178" s="545"/>
      <c r="AK178" s="544">
        <v>34</v>
      </c>
      <c r="AL178" s="545"/>
      <c r="AM178" s="544">
        <v>26</v>
      </c>
      <c r="AN178" s="546"/>
      <c r="AO178" s="547">
        <f t="shared" si="65"/>
        <v>66</v>
      </c>
      <c r="AP178" s="545"/>
      <c r="AQ178" s="544">
        <v>33</v>
      </c>
      <c r="AR178" s="545"/>
      <c r="AS178" s="544">
        <v>33</v>
      </c>
      <c r="AT178" s="546"/>
    </row>
    <row r="179" spans="2:46" s="170" customFormat="1" ht="15" hidden="1" customHeight="1" outlineLevel="1">
      <c r="B179" s="548" t="s">
        <v>37</v>
      </c>
      <c r="C179" s="549"/>
      <c r="D179" s="549"/>
      <c r="E179" s="547">
        <f t="shared" si="60"/>
        <v>502</v>
      </c>
      <c r="F179" s="545"/>
      <c r="G179" s="544">
        <f t="shared" si="67"/>
        <v>250</v>
      </c>
      <c r="H179" s="545"/>
      <c r="I179" s="544">
        <f t="shared" si="68"/>
        <v>252</v>
      </c>
      <c r="J179" s="546"/>
      <c r="K179" s="545">
        <f t="shared" si="61"/>
        <v>84</v>
      </c>
      <c r="L179" s="545"/>
      <c r="M179" s="544">
        <v>43</v>
      </c>
      <c r="N179" s="545"/>
      <c r="O179" s="544">
        <v>41</v>
      </c>
      <c r="P179" s="545"/>
      <c r="Q179" s="547">
        <f t="shared" si="66"/>
        <v>74</v>
      </c>
      <c r="R179" s="545"/>
      <c r="S179" s="544">
        <v>49</v>
      </c>
      <c r="T179" s="545"/>
      <c r="U179" s="544">
        <v>25</v>
      </c>
      <c r="V179" s="546"/>
      <c r="W179" s="547">
        <f t="shared" si="62"/>
        <v>83</v>
      </c>
      <c r="X179" s="545"/>
      <c r="Y179" s="544">
        <v>37</v>
      </c>
      <c r="Z179" s="545"/>
      <c r="AA179" s="544">
        <v>46</v>
      </c>
      <c r="AB179" s="546"/>
      <c r="AC179" s="547">
        <f t="shared" si="63"/>
        <v>99</v>
      </c>
      <c r="AD179" s="545"/>
      <c r="AE179" s="544">
        <v>38</v>
      </c>
      <c r="AF179" s="563"/>
      <c r="AG179" s="545">
        <v>61</v>
      </c>
      <c r="AH179" s="546"/>
      <c r="AI179" s="547">
        <f t="shared" si="64"/>
        <v>82</v>
      </c>
      <c r="AJ179" s="545"/>
      <c r="AK179" s="544">
        <v>43</v>
      </c>
      <c r="AL179" s="545"/>
      <c r="AM179" s="544">
        <v>39</v>
      </c>
      <c r="AN179" s="546"/>
      <c r="AO179" s="547">
        <f t="shared" si="65"/>
        <v>80</v>
      </c>
      <c r="AP179" s="545"/>
      <c r="AQ179" s="544">
        <v>40</v>
      </c>
      <c r="AR179" s="545"/>
      <c r="AS179" s="544">
        <v>40</v>
      </c>
      <c r="AT179" s="546"/>
    </row>
    <row r="180" spans="2:46" s="170" customFormat="1" ht="15" hidden="1" customHeight="1" outlineLevel="1">
      <c r="B180" s="548" t="s">
        <v>38</v>
      </c>
      <c r="C180" s="549"/>
      <c r="D180" s="549"/>
      <c r="E180" s="547">
        <f t="shared" si="60"/>
        <v>133</v>
      </c>
      <c r="F180" s="545"/>
      <c r="G180" s="544">
        <f t="shared" si="67"/>
        <v>82</v>
      </c>
      <c r="H180" s="545"/>
      <c r="I180" s="544">
        <f t="shared" si="68"/>
        <v>51</v>
      </c>
      <c r="J180" s="546"/>
      <c r="K180" s="545">
        <f t="shared" si="61"/>
        <v>21</v>
      </c>
      <c r="L180" s="545"/>
      <c r="M180" s="544">
        <v>12</v>
      </c>
      <c r="N180" s="545"/>
      <c r="O180" s="544">
        <v>9</v>
      </c>
      <c r="P180" s="545"/>
      <c r="Q180" s="547">
        <f t="shared" si="66"/>
        <v>24</v>
      </c>
      <c r="R180" s="545"/>
      <c r="S180" s="544">
        <v>17</v>
      </c>
      <c r="T180" s="545"/>
      <c r="U180" s="544">
        <v>7</v>
      </c>
      <c r="V180" s="546"/>
      <c r="W180" s="547">
        <f t="shared" si="62"/>
        <v>19</v>
      </c>
      <c r="X180" s="545"/>
      <c r="Y180" s="544">
        <v>13</v>
      </c>
      <c r="Z180" s="545"/>
      <c r="AA180" s="544">
        <v>6</v>
      </c>
      <c r="AB180" s="546"/>
      <c r="AC180" s="547">
        <f t="shared" si="63"/>
        <v>27</v>
      </c>
      <c r="AD180" s="545"/>
      <c r="AE180" s="544">
        <v>17</v>
      </c>
      <c r="AF180" s="563"/>
      <c r="AG180" s="545">
        <v>10</v>
      </c>
      <c r="AH180" s="546"/>
      <c r="AI180" s="547">
        <f t="shared" si="64"/>
        <v>19</v>
      </c>
      <c r="AJ180" s="545"/>
      <c r="AK180" s="544">
        <v>12</v>
      </c>
      <c r="AL180" s="545"/>
      <c r="AM180" s="544">
        <v>7</v>
      </c>
      <c r="AN180" s="546"/>
      <c r="AO180" s="547">
        <f t="shared" si="65"/>
        <v>23</v>
      </c>
      <c r="AP180" s="545"/>
      <c r="AQ180" s="544">
        <v>11</v>
      </c>
      <c r="AR180" s="545"/>
      <c r="AS180" s="544">
        <v>12</v>
      </c>
      <c r="AT180" s="546"/>
    </row>
    <row r="181" spans="2:46" s="170" customFormat="1" ht="15" hidden="1" customHeight="1" outlineLevel="1">
      <c r="B181" s="548" t="s">
        <v>39</v>
      </c>
      <c r="C181" s="549"/>
      <c r="D181" s="549"/>
      <c r="E181" s="547">
        <f t="shared" si="60"/>
        <v>499</v>
      </c>
      <c r="F181" s="545"/>
      <c r="G181" s="544">
        <f t="shared" si="67"/>
        <v>285</v>
      </c>
      <c r="H181" s="545"/>
      <c r="I181" s="544">
        <f t="shared" si="68"/>
        <v>214</v>
      </c>
      <c r="J181" s="546"/>
      <c r="K181" s="545">
        <f t="shared" si="61"/>
        <v>80</v>
      </c>
      <c r="L181" s="545"/>
      <c r="M181" s="544">
        <v>49</v>
      </c>
      <c r="N181" s="545"/>
      <c r="O181" s="544">
        <v>31</v>
      </c>
      <c r="P181" s="545"/>
      <c r="Q181" s="547">
        <f t="shared" si="66"/>
        <v>87</v>
      </c>
      <c r="R181" s="545"/>
      <c r="S181" s="544">
        <v>56</v>
      </c>
      <c r="T181" s="545"/>
      <c r="U181" s="544">
        <v>31</v>
      </c>
      <c r="V181" s="546"/>
      <c r="W181" s="547">
        <f t="shared" si="62"/>
        <v>79</v>
      </c>
      <c r="X181" s="545"/>
      <c r="Y181" s="544">
        <v>42</v>
      </c>
      <c r="Z181" s="545"/>
      <c r="AA181" s="544">
        <v>37</v>
      </c>
      <c r="AB181" s="546"/>
      <c r="AC181" s="547">
        <f t="shared" si="63"/>
        <v>68</v>
      </c>
      <c r="AD181" s="545"/>
      <c r="AE181" s="544">
        <v>36</v>
      </c>
      <c r="AF181" s="563"/>
      <c r="AG181" s="545">
        <v>32</v>
      </c>
      <c r="AH181" s="546"/>
      <c r="AI181" s="547">
        <f t="shared" si="64"/>
        <v>84</v>
      </c>
      <c r="AJ181" s="545"/>
      <c r="AK181" s="544">
        <v>44</v>
      </c>
      <c r="AL181" s="545"/>
      <c r="AM181" s="544">
        <v>40</v>
      </c>
      <c r="AN181" s="546"/>
      <c r="AO181" s="547">
        <f t="shared" si="65"/>
        <v>101</v>
      </c>
      <c r="AP181" s="545"/>
      <c r="AQ181" s="544">
        <v>58</v>
      </c>
      <c r="AR181" s="545"/>
      <c r="AS181" s="544">
        <v>43</v>
      </c>
      <c r="AT181" s="546"/>
    </row>
    <row r="182" spans="2:46" s="170" customFormat="1" ht="15" hidden="1" customHeight="1" outlineLevel="1">
      <c r="B182" s="548" t="s">
        <v>40</v>
      </c>
      <c r="C182" s="549"/>
      <c r="D182" s="549"/>
      <c r="E182" s="547">
        <f t="shared" si="60"/>
        <v>140</v>
      </c>
      <c r="F182" s="545"/>
      <c r="G182" s="544">
        <f t="shared" si="67"/>
        <v>76</v>
      </c>
      <c r="H182" s="545"/>
      <c r="I182" s="544">
        <f t="shared" si="68"/>
        <v>64</v>
      </c>
      <c r="J182" s="546"/>
      <c r="K182" s="545">
        <f t="shared" si="61"/>
        <v>18</v>
      </c>
      <c r="L182" s="545"/>
      <c r="M182" s="544">
        <v>8</v>
      </c>
      <c r="N182" s="545"/>
      <c r="O182" s="544">
        <v>10</v>
      </c>
      <c r="P182" s="545"/>
      <c r="Q182" s="547">
        <f t="shared" si="66"/>
        <v>20</v>
      </c>
      <c r="R182" s="545"/>
      <c r="S182" s="544">
        <v>6</v>
      </c>
      <c r="T182" s="545"/>
      <c r="U182" s="544">
        <v>14</v>
      </c>
      <c r="V182" s="546"/>
      <c r="W182" s="547">
        <f t="shared" si="62"/>
        <v>22</v>
      </c>
      <c r="X182" s="545"/>
      <c r="Y182" s="544">
        <v>14</v>
      </c>
      <c r="Z182" s="545"/>
      <c r="AA182" s="544">
        <v>8</v>
      </c>
      <c r="AB182" s="546"/>
      <c r="AC182" s="547">
        <f t="shared" si="63"/>
        <v>24</v>
      </c>
      <c r="AD182" s="545"/>
      <c r="AE182" s="544">
        <v>18</v>
      </c>
      <c r="AF182" s="563"/>
      <c r="AG182" s="545">
        <v>6</v>
      </c>
      <c r="AH182" s="546"/>
      <c r="AI182" s="547">
        <f t="shared" si="64"/>
        <v>28</v>
      </c>
      <c r="AJ182" s="545"/>
      <c r="AK182" s="544">
        <v>17</v>
      </c>
      <c r="AL182" s="545"/>
      <c r="AM182" s="544">
        <v>11</v>
      </c>
      <c r="AN182" s="546"/>
      <c r="AO182" s="547">
        <f t="shared" si="65"/>
        <v>28</v>
      </c>
      <c r="AP182" s="545"/>
      <c r="AQ182" s="544">
        <v>13</v>
      </c>
      <c r="AR182" s="545"/>
      <c r="AS182" s="544">
        <v>15</v>
      </c>
      <c r="AT182" s="546"/>
    </row>
    <row r="183" spans="2:46" s="170" customFormat="1" ht="15" hidden="1" customHeight="1" collapsed="1">
      <c r="B183" s="548" t="s">
        <v>23</v>
      </c>
      <c r="C183" s="549"/>
      <c r="D183" s="549"/>
      <c r="E183" s="547">
        <f t="shared" si="60"/>
        <v>1578</v>
      </c>
      <c r="F183" s="545"/>
      <c r="G183" s="544">
        <f>SUM(G184:H187)</f>
        <v>822</v>
      </c>
      <c r="H183" s="545"/>
      <c r="I183" s="544">
        <f>SUM(I184:J187)</f>
        <v>756</v>
      </c>
      <c r="J183" s="546"/>
      <c r="K183" s="545">
        <f t="shared" si="61"/>
        <v>264</v>
      </c>
      <c r="L183" s="545"/>
      <c r="M183" s="544">
        <f>SUM(M184:N187)</f>
        <v>133</v>
      </c>
      <c r="N183" s="545"/>
      <c r="O183" s="544">
        <f>SUM(O184:P187)</f>
        <v>131</v>
      </c>
      <c r="P183" s="545"/>
      <c r="Q183" s="547">
        <f t="shared" si="66"/>
        <v>255</v>
      </c>
      <c r="R183" s="545"/>
      <c r="S183" s="544">
        <f>SUM(S184:T187)</f>
        <v>137</v>
      </c>
      <c r="T183" s="545"/>
      <c r="U183" s="544">
        <f>SUM(U184:V187)</f>
        <v>118</v>
      </c>
      <c r="V183" s="546"/>
      <c r="W183" s="547">
        <f t="shared" si="62"/>
        <v>285</v>
      </c>
      <c r="X183" s="545"/>
      <c r="Y183" s="544">
        <f>SUM(Y184:Z187)</f>
        <v>155</v>
      </c>
      <c r="Z183" s="545"/>
      <c r="AA183" s="544">
        <f>SUM(AA184:AB187)</f>
        <v>130</v>
      </c>
      <c r="AB183" s="546"/>
      <c r="AC183" s="547">
        <f t="shared" si="63"/>
        <v>260</v>
      </c>
      <c r="AD183" s="545"/>
      <c r="AE183" s="544">
        <f>SUM(AE184:AF187)</f>
        <v>140</v>
      </c>
      <c r="AF183" s="563"/>
      <c r="AG183" s="545">
        <f>SUM(AG184:AH187)</f>
        <v>120</v>
      </c>
      <c r="AH183" s="546"/>
      <c r="AI183" s="547">
        <f t="shared" si="64"/>
        <v>249</v>
      </c>
      <c r="AJ183" s="545"/>
      <c r="AK183" s="544">
        <f>SUM(AK184:AL187)</f>
        <v>127</v>
      </c>
      <c r="AL183" s="545"/>
      <c r="AM183" s="544">
        <f>SUM(AM184:AN187)</f>
        <v>122</v>
      </c>
      <c r="AN183" s="546"/>
      <c r="AO183" s="547">
        <f t="shared" si="65"/>
        <v>265</v>
      </c>
      <c r="AP183" s="545"/>
      <c r="AQ183" s="544">
        <f>SUM(AQ184:AR187)</f>
        <v>130</v>
      </c>
      <c r="AR183" s="545"/>
      <c r="AS183" s="544">
        <f>SUM(AS184:AT187)</f>
        <v>135</v>
      </c>
      <c r="AT183" s="546"/>
    </row>
    <row r="184" spans="2:46" s="170" customFormat="1" ht="15" hidden="1" customHeight="1" outlineLevel="1">
      <c r="B184" s="548" t="s">
        <v>42</v>
      </c>
      <c r="C184" s="549"/>
      <c r="D184" s="549"/>
      <c r="E184" s="547">
        <f t="shared" si="60"/>
        <v>586</v>
      </c>
      <c r="F184" s="545"/>
      <c r="G184" s="544">
        <f>SUM(M184,S184,Y184,AE184,AK184,AQ184)</f>
        <v>297</v>
      </c>
      <c r="H184" s="545"/>
      <c r="I184" s="544">
        <f>SUM(O184,U184,AA184,AG184,AM184,AS184)</f>
        <v>289</v>
      </c>
      <c r="J184" s="546"/>
      <c r="K184" s="545">
        <f t="shared" si="61"/>
        <v>99</v>
      </c>
      <c r="L184" s="545"/>
      <c r="M184" s="544">
        <v>54</v>
      </c>
      <c r="N184" s="545"/>
      <c r="O184" s="544">
        <v>45</v>
      </c>
      <c r="P184" s="545"/>
      <c r="Q184" s="547">
        <f t="shared" si="66"/>
        <v>94</v>
      </c>
      <c r="R184" s="545"/>
      <c r="S184" s="544">
        <v>40</v>
      </c>
      <c r="T184" s="545"/>
      <c r="U184" s="544">
        <v>54</v>
      </c>
      <c r="V184" s="546"/>
      <c r="W184" s="547">
        <f t="shared" si="62"/>
        <v>106</v>
      </c>
      <c r="X184" s="545"/>
      <c r="Y184" s="544">
        <v>57</v>
      </c>
      <c r="Z184" s="545"/>
      <c r="AA184" s="544">
        <v>49</v>
      </c>
      <c r="AB184" s="546"/>
      <c r="AC184" s="547">
        <f t="shared" si="63"/>
        <v>101</v>
      </c>
      <c r="AD184" s="545"/>
      <c r="AE184" s="544">
        <v>56</v>
      </c>
      <c r="AF184" s="563"/>
      <c r="AG184" s="545">
        <v>45</v>
      </c>
      <c r="AH184" s="546"/>
      <c r="AI184" s="547">
        <f t="shared" si="64"/>
        <v>87</v>
      </c>
      <c r="AJ184" s="545"/>
      <c r="AK184" s="544">
        <v>46</v>
      </c>
      <c r="AL184" s="545"/>
      <c r="AM184" s="544">
        <v>41</v>
      </c>
      <c r="AN184" s="546"/>
      <c r="AO184" s="547">
        <f t="shared" si="65"/>
        <v>99</v>
      </c>
      <c r="AP184" s="545"/>
      <c r="AQ184" s="544">
        <v>44</v>
      </c>
      <c r="AR184" s="545"/>
      <c r="AS184" s="544">
        <v>55</v>
      </c>
      <c r="AT184" s="546"/>
    </row>
    <row r="185" spans="2:46" s="170" customFormat="1" ht="15" hidden="1" customHeight="1" outlineLevel="1">
      <c r="B185" s="548" t="s">
        <v>43</v>
      </c>
      <c r="C185" s="549"/>
      <c r="D185" s="549"/>
      <c r="E185" s="547">
        <f t="shared" si="60"/>
        <v>366</v>
      </c>
      <c r="F185" s="545"/>
      <c r="G185" s="544">
        <f>SUM(M185,S185,Y185,AE185,AK185,AQ185)</f>
        <v>188</v>
      </c>
      <c r="H185" s="545"/>
      <c r="I185" s="544">
        <f>SUM(O185,U185,AA185,AG185,AM185,AS185)</f>
        <v>178</v>
      </c>
      <c r="J185" s="546"/>
      <c r="K185" s="545">
        <f t="shared" si="61"/>
        <v>67</v>
      </c>
      <c r="L185" s="545"/>
      <c r="M185" s="544">
        <v>32</v>
      </c>
      <c r="N185" s="545"/>
      <c r="O185" s="544">
        <v>35</v>
      </c>
      <c r="P185" s="545"/>
      <c r="Q185" s="547">
        <f t="shared" si="66"/>
        <v>61</v>
      </c>
      <c r="R185" s="545"/>
      <c r="S185" s="544">
        <v>36</v>
      </c>
      <c r="T185" s="545"/>
      <c r="U185" s="544">
        <v>25</v>
      </c>
      <c r="V185" s="546"/>
      <c r="W185" s="547">
        <f t="shared" si="62"/>
        <v>61</v>
      </c>
      <c r="X185" s="545"/>
      <c r="Y185" s="544">
        <v>31</v>
      </c>
      <c r="Z185" s="545"/>
      <c r="AA185" s="544">
        <v>30</v>
      </c>
      <c r="AB185" s="546"/>
      <c r="AC185" s="547">
        <f t="shared" si="63"/>
        <v>60</v>
      </c>
      <c r="AD185" s="545"/>
      <c r="AE185" s="544">
        <v>27</v>
      </c>
      <c r="AF185" s="563"/>
      <c r="AG185" s="545">
        <v>33</v>
      </c>
      <c r="AH185" s="546"/>
      <c r="AI185" s="547">
        <f t="shared" si="64"/>
        <v>59</v>
      </c>
      <c r="AJ185" s="545"/>
      <c r="AK185" s="544">
        <v>29</v>
      </c>
      <c r="AL185" s="545"/>
      <c r="AM185" s="544">
        <v>30</v>
      </c>
      <c r="AN185" s="546"/>
      <c r="AO185" s="547">
        <f t="shared" si="65"/>
        <v>58</v>
      </c>
      <c r="AP185" s="545"/>
      <c r="AQ185" s="544">
        <v>33</v>
      </c>
      <c r="AR185" s="545"/>
      <c r="AS185" s="544">
        <v>25</v>
      </c>
      <c r="AT185" s="546"/>
    </row>
    <row r="186" spans="2:46" s="170" customFormat="1" ht="15" hidden="1" customHeight="1" outlineLevel="1">
      <c r="B186" s="548" t="s">
        <v>44</v>
      </c>
      <c r="C186" s="549"/>
      <c r="D186" s="549"/>
      <c r="E186" s="547">
        <f t="shared" si="60"/>
        <v>304</v>
      </c>
      <c r="F186" s="545"/>
      <c r="G186" s="544">
        <f>SUM(M186,S186,Y186,AE186,AK186,AQ186)</f>
        <v>166</v>
      </c>
      <c r="H186" s="545"/>
      <c r="I186" s="544">
        <f>SUM(O186,U186,AA186,AG186,AM186,AS186)</f>
        <v>138</v>
      </c>
      <c r="J186" s="546"/>
      <c r="K186" s="545">
        <f t="shared" si="61"/>
        <v>45</v>
      </c>
      <c r="L186" s="545"/>
      <c r="M186" s="544">
        <v>22</v>
      </c>
      <c r="N186" s="545"/>
      <c r="O186" s="544">
        <v>23</v>
      </c>
      <c r="P186" s="545"/>
      <c r="Q186" s="547">
        <f t="shared" si="66"/>
        <v>47</v>
      </c>
      <c r="R186" s="545"/>
      <c r="S186" s="544">
        <v>29</v>
      </c>
      <c r="T186" s="545"/>
      <c r="U186" s="544">
        <v>18</v>
      </c>
      <c r="V186" s="546"/>
      <c r="W186" s="547">
        <f t="shared" si="62"/>
        <v>58</v>
      </c>
      <c r="X186" s="545"/>
      <c r="Y186" s="544">
        <v>32</v>
      </c>
      <c r="Z186" s="545"/>
      <c r="AA186" s="544">
        <v>26</v>
      </c>
      <c r="AB186" s="546"/>
      <c r="AC186" s="547">
        <f t="shared" si="63"/>
        <v>52</v>
      </c>
      <c r="AD186" s="545"/>
      <c r="AE186" s="544">
        <v>29</v>
      </c>
      <c r="AF186" s="563"/>
      <c r="AG186" s="545">
        <v>23</v>
      </c>
      <c r="AH186" s="546"/>
      <c r="AI186" s="547">
        <f t="shared" si="64"/>
        <v>43</v>
      </c>
      <c r="AJ186" s="545"/>
      <c r="AK186" s="544">
        <v>25</v>
      </c>
      <c r="AL186" s="545"/>
      <c r="AM186" s="544">
        <v>18</v>
      </c>
      <c r="AN186" s="546"/>
      <c r="AO186" s="547">
        <f t="shared" si="65"/>
        <v>59</v>
      </c>
      <c r="AP186" s="545"/>
      <c r="AQ186" s="544">
        <v>29</v>
      </c>
      <c r="AR186" s="545"/>
      <c r="AS186" s="544">
        <v>30</v>
      </c>
      <c r="AT186" s="546"/>
    </row>
    <row r="187" spans="2:46" s="170" customFormat="1" ht="15" hidden="1" customHeight="1" outlineLevel="1">
      <c r="B187" s="548" t="s">
        <v>45</v>
      </c>
      <c r="C187" s="549"/>
      <c r="D187" s="549"/>
      <c r="E187" s="547">
        <f t="shared" si="60"/>
        <v>322</v>
      </c>
      <c r="F187" s="545"/>
      <c r="G187" s="544">
        <f>SUM(M187,S187,Y187,AE187,AK187,AQ187)</f>
        <v>171</v>
      </c>
      <c r="H187" s="545"/>
      <c r="I187" s="544">
        <f>SUM(O187,U187,AA187,AG187,AM187,AS187)</f>
        <v>151</v>
      </c>
      <c r="J187" s="546"/>
      <c r="K187" s="545">
        <f>SUM(M187:P187)</f>
        <v>53</v>
      </c>
      <c r="L187" s="545"/>
      <c r="M187" s="544">
        <v>25</v>
      </c>
      <c r="N187" s="545"/>
      <c r="O187" s="544">
        <v>28</v>
      </c>
      <c r="P187" s="545"/>
      <c r="Q187" s="547">
        <f t="shared" si="66"/>
        <v>53</v>
      </c>
      <c r="R187" s="545"/>
      <c r="S187" s="544">
        <v>32</v>
      </c>
      <c r="T187" s="545"/>
      <c r="U187" s="544">
        <v>21</v>
      </c>
      <c r="V187" s="546"/>
      <c r="W187" s="547">
        <f>SUM(Y187:AB187)</f>
        <v>60</v>
      </c>
      <c r="X187" s="545"/>
      <c r="Y187" s="544">
        <v>35</v>
      </c>
      <c r="Z187" s="545"/>
      <c r="AA187" s="544">
        <v>25</v>
      </c>
      <c r="AB187" s="546"/>
      <c r="AC187" s="547">
        <f t="shared" si="63"/>
        <v>47</v>
      </c>
      <c r="AD187" s="545"/>
      <c r="AE187" s="544">
        <v>28</v>
      </c>
      <c r="AF187" s="563"/>
      <c r="AG187" s="545">
        <v>19</v>
      </c>
      <c r="AH187" s="546"/>
      <c r="AI187" s="547">
        <f t="shared" si="64"/>
        <v>60</v>
      </c>
      <c r="AJ187" s="545"/>
      <c r="AK187" s="544">
        <v>27</v>
      </c>
      <c r="AL187" s="545"/>
      <c r="AM187" s="544">
        <v>33</v>
      </c>
      <c r="AN187" s="546"/>
      <c r="AO187" s="547">
        <f t="shared" si="65"/>
        <v>49</v>
      </c>
      <c r="AP187" s="545"/>
      <c r="AQ187" s="544">
        <v>24</v>
      </c>
      <c r="AR187" s="545"/>
      <c r="AS187" s="544">
        <v>25</v>
      </c>
      <c r="AT187" s="546"/>
    </row>
    <row r="188" spans="2:46" s="170" customFormat="1" ht="15" hidden="1" customHeight="1" collapsed="1">
      <c r="B188" s="548" t="s">
        <v>24</v>
      </c>
      <c r="C188" s="549"/>
      <c r="D188" s="549"/>
      <c r="E188" s="547">
        <f t="shared" si="60"/>
        <v>800</v>
      </c>
      <c r="F188" s="545"/>
      <c r="G188" s="544">
        <f>SUM(G189:H192)</f>
        <v>411</v>
      </c>
      <c r="H188" s="545"/>
      <c r="I188" s="544">
        <f>SUM(I189:J192)</f>
        <v>389</v>
      </c>
      <c r="J188" s="546"/>
      <c r="K188" s="545">
        <f t="shared" si="61"/>
        <v>131</v>
      </c>
      <c r="L188" s="545"/>
      <c r="M188" s="544">
        <f>SUM(M189:N192)</f>
        <v>65</v>
      </c>
      <c r="N188" s="545"/>
      <c r="O188" s="544">
        <f>SUM(O189:P192)</f>
        <v>66</v>
      </c>
      <c r="P188" s="545"/>
      <c r="Q188" s="547">
        <f t="shared" si="66"/>
        <v>150</v>
      </c>
      <c r="R188" s="545"/>
      <c r="S188" s="544">
        <f>SUM(S189:T192)</f>
        <v>78</v>
      </c>
      <c r="T188" s="545"/>
      <c r="U188" s="544">
        <f>SUM(U189:V192)</f>
        <v>72</v>
      </c>
      <c r="V188" s="546"/>
      <c r="W188" s="547">
        <f t="shared" si="62"/>
        <v>123</v>
      </c>
      <c r="X188" s="545"/>
      <c r="Y188" s="544">
        <f>SUM(Y189:Z192)</f>
        <v>68</v>
      </c>
      <c r="Z188" s="545"/>
      <c r="AA188" s="544">
        <f>SUM(AA189:AB192)</f>
        <v>55</v>
      </c>
      <c r="AB188" s="546"/>
      <c r="AC188" s="547">
        <f t="shared" si="63"/>
        <v>127</v>
      </c>
      <c r="AD188" s="545"/>
      <c r="AE188" s="544">
        <f>SUM(AE189:AF192)</f>
        <v>67</v>
      </c>
      <c r="AF188" s="563"/>
      <c r="AG188" s="545">
        <f>SUM(AG189:AH192)</f>
        <v>60</v>
      </c>
      <c r="AH188" s="546"/>
      <c r="AI188" s="547">
        <f t="shared" si="64"/>
        <v>129</v>
      </c>
      <c r="AJ188" s="545"/>
      <c r="AK188" s="544">
        <f>SUM(AK189:AL192)</f>
        <v>67</v>
      </c>
      <c r="AL188" s="545"/>
      <c r="AM188" s="544">
        <f>SUM(AM189:AN192)</f>
        <v>62</v>
      </c>
      <c r="AN188" s="546"/>
      <c r="AO188" s="547">
        <f t="shared" si="65"/>
        <v>140</v>
      </c>
      <c r="AP188" s="545"/>
      <c r="AQ188" s="544">
        <f>SUM(AQ189:AR192)</f>
        <v>66</v>
      </c>
      <c r="AR188" s="545"/>
      <c r="AS188" s="544">
        <f>SUM(AS189:AT192)</f>
        <v>74</v>
      </c>
      <c r="AT188" s="546"/>
    </row>
    <row r="189" spans="2:46" s="170" customFormat="1" ht="15" hidden="1" customHeight="1" outlineLevel="1">
      <c r="B189" s="548" t="s">
        <v>58</v>
      </c>
      <c r="C189" s="571"/>
      <c r="D189" s="572"/>
      <c r="E189" s="547">
        <f>SUM(G189:J189)</f>
        <v>405</v>
      </c>
      <c r="F189" s="545"/>
      <c r="G189" s="544">
        <f>SUM(M189,S189,Y189,AE189,AK189,AQ189)</f>
        <v>225</v>
      </c>
      <c r="H189" s="545"/>
      <c r="I189" s="544">
        <f>SUM(O189,U189,AA189,AG189,AM189,AS189)</f>
        <v>180</v>
      </c>
      <c r="J189" s="546"/>
      <c r="K189" s="566">
        <f>SUM(M189:P189)</f>
        <v>61</v>
      </c>
      <c r="L189" s="567"/>
      <c r="M189" s="567">
        <v>31</v>
      </c>
      <c r="N189" s="567"/>
      <c r="O189" s="567">
        <v>30</v>
      </c>
      <c r="P189" s="569"/>
      <c r="Q189" s="547">
        <f t="shared" si="66"/>
        <v>82</v>
      </c>
      <c r="R189" s="545"/>
      <c r="S189" s="570">
        <v>46</v>
      </c>
      <c r="T189" s="570"/>
      <c r="U189" s="567">
        <v>36</v>
      </c>
      <c r="V189" s="569"/>
      <c r="W189" s="566">
        <f>SUM(Y189:AB189)</f>
        <v>68</v>
      </c>
      <c r="X189" s="567"/>
      <c r="Y189" s="567">
        <v>39</v>
      </c>
      <c r="Z189" s="567"/>
      <c r="AA189" s="567">
        <v>29</v>
      </c>
      <c r="AB189" s="569"/>
      <c r="AC189" s="566">
        <f>SUM(AE189:AH189)</f>
        <v>66</v>
      </c>
      <c r="AD189" s="567"/>
      <c r="AE189" s="567">
        <v>39</v>
      </c>
      <c r="AF189" s="567"/>
      <c r="AG189" s="563">
        <v>27</v>
      </c>
      <c r="AH189" s="569"/>
      <c r="AI189" s="566">
        <f>SUM(AK189:AN189)</f>
        <v>59</v>
      </c>
      <c r="AJ189" s="567"/>
      <c r="AK189" s="567">
        <v>34</v>
      </c>
      <c r="AL189" s="567"/>
      <c r="AM189" s="567">
        <v>25</v>
      </c>
      <c r="AN189" s="569"/>
      <c r="AO189" s="566">
        <f>SUM(AQ189:AT189)</f>
        <v>69</v>
      </c>
      <c r="AP189" s="567"/>
      <c r="AQ189" s="568">
        <v>36</v>
      </c>
      <c r="AR189" s="568"/>
      <c r="AS189" s="567">
        <v>33</v>
      </c>
      <c r="AT189" s="569"/>
    </row>
    <row r="190" spans="2:46" s="170" customFormat="1" ht="15" hidden="1" customHeight="1" outlineLevel="1">
      <c r="B190" s="548" t="s">
        <v>59</v>
      </c>
      <c r="C190" s="571"/>
      <c r="D190" s="572"/>
      <c r="E190" s="547">
        <f>SUM(G190:J190)</f>
        <v>181</v>
      </c>
      <c r="F190" s="545"/>
      <c r="G190" s="544">
        <f>SUM(M190,S190,Y190,AE190,AK190,AQ190)</f>
        <v>80</v>
      </c>
      <c r="H190" s="545"/>
      <c r="I190" s="544">
        <f>SUM(O190,U190,AA190,AG190,AM190,AS190)</f>
        <v>101</v>
      </c>
      <c r="J190" s="546"/>
      <c r="K190" s="566">
        <f>SUM(M190:P190)</f>
        <v>30</v>
      </c>
      <c r="L190" s="567"/>
      <c r="M190" s="567">
        <v>14</v>
      </c>
      <c r="N190" s="567"/>
      <c r="O190" s="567">
        <v>16</v>
      </c>
      <c r="P190" s="569"/>
      <c r="Q190" s="547">
        <f t="shared" si="66"/>
        <v>24</v>
      </c>
      <c r="R190" s="545"/>
      <c r="S190" s="567">
        <v>11</v>
      </c>
      <c r="T190" s="567"/>
      <c r="U190" s="567">
        <v>13</v>
      </c>
      <c r="V190" s="569"/>
      <c r="W190" s="566">
        <f>SUM(Y190:AB190)</f>
        <v>25</v>
      </c>
      <c r="X190" s="567"/>
      <c r="Y190" s="567">
        <v>15</v>
      </c>
      <c r="Z190" s="567"/>
      <c r="AA190" s="567">
        <v>10</v>
      </c>
      <c r="AB190" s="569"/>
      <c r="AC190" s="566">
        <f>SUM(AE190:AH190)</f>
        <v>34</v>
      </c>
      <c r="AD190" s="567"/>
      <c r="AE190" s="567">
        <v>12</v>
      </c>
      <c r="AF190" s="567"/>
      <c r="AG190" s="563">
        <v>22</v>
      </c>
      <c r="AH190" s="569"/>
      <c r="AI190" s="566">
        <f>SUM(AK190:AN190)</f>
        <v>31</v>
      </c>
      <c r="AJ190" s="567"/>
      <c r="AK190" s="567">
        <v>13</v>
      </c>
      <c r="AL190" s="567"/>
      <c r="AM190" s="567">
        <v>18</v>
      </c>
      <c r="AN190" s="569"/>
      <c r="AO190" s="566">
        <f>SUM(AQ190:AT190)</f>
        <v>37</v>
      </c>
      <c r="AP190" s="567"/>
      <c r="AQ190" s="567">
        <v>15</v>
      </c>
      <c r="AR190" s="567"/>
      <c r="AS190" s="567">
        <v>22</v>
      </c>
      <c r="AT190" s="569"/>
    </row>
    <row r="191" spans="2:46" s="170" customFormat="1" ht="15" hidden="1" customHeight="1" outlineLevel="1">
      <c r="B191" s="548" t="s">
        <v>60</v>
      </c>
      <c r="C191" s="571"/>
      <c r="D191" s="572"/>
      <c r="E191" s="547">
        <f>SUM(G191:J191)</f>
        <v>136</v>
      </c>
      <c r="F191" s="545"/>
      <c r="G191" s="544">
        <f>SUM(M191,S191,Y191,AE191,AK191,AQ191)</f>
        <v>64</v>
      </c>
      <c r="H191" s="545"/>
      <c r="I191" s="544">
        <f>SUM(O191,U191,AA191,AG191,AM191,AS191)</f>
        <v>72</v>
      </c>
      <c r="J191" s="546"/>
      <c r="K191" s="566">
        <f>SUM(M191:P191)</f>
        <v>25</v>
      </c>
      <c r="L191" s="567"/>
      <c r="M191" s="567">
        <v>12</v>
      </c>
      <c r="N191" s="567"/>
      <c r="O191" s="567">
        <v>13</v>
      </c>
      <c r="P191" s="569"/>
      <c r="Q191" s="547">
        <f t="shared" si="66"/>
        <v>30</v>
      </c>
      <c r="R191" s="545"/>
      <c r="S191" s="567">
        <v>14</v>
      </c>
      <c r="T191" s="567"/>
      <c r="U191" s="567">
        <v>16</v>
      </c>
      <c r="V191" s="569"/>
      <c r="W191" s="566">
        <f>SUM(Y191:AB191)</f>
        <v>21</v>
      </c>
      <c r="X191" s="567"/>
      <c r="Y191" s="567">
        <v>9</v>
      </c>
      <c r="Z191" s="567"/>
      <c r="AA191" s="567">
        <v>12</v>
      </c>
      <c r="AB191" s="569"/>
      <c r="AC191" s="566">
        <f>SUM(AE191:AH191)</f>
        <v>19</v>
      </c>
      <c r="AD191" s="567"/>
      <c r="AE191" s="567">
        <v>9</v>
      </c>
      <c r="AF191" s="567"/>
      <c r="AG191" s="563">
        <v>10</v>
      </c>
      <c r="AH191" s="569"/>
      <c r="AI191" s="566">
        <f>SUM(AK191:AN191)</f>
        <v>20</v>
      </c>
      <c r="AJ191" s="567"/>
      <c r="AK191" s="567">
        <v>11</v>
      </c>
      <c r="AL191" s="567"/>
      <c r="AM191" s="567">
        <v>9</v>
      </c>
      <c r="AN191" s="569"/>
      <c r="AO191" s="566">
        <f>SUM(AQ191:AT191)</f>
        <v>21</v>
      </c>
      <c r="AP191" s="567"/>
      <c r="AQ191" s="567">
        <v>9</v>
      </c>
      <c r="AR191" s="567"/>
      <c r="AS191" s="567">
        <v>12</v>
      </c>
      <c r="AT191" s="569"/>
    </row>
    <row r="192" spans="2:46" s="170" customFormat="1" ht="15" hidden="1" customHeight="1" outlineLevel="1">
      <c r="B192" s="550" t="s">
        <v>92</v>
      </c>
      <c r="C192" s="575"/>
      <c r="D192" s="576"/>
      <c r="E192" s="552">
        <f>SUM(G192:J192)</f>
        <v>78</v>
      </c>
      <c r="F192" s="553"/>
      <c r="G192" s="554">
        <f>SUM(M192,S192,Y192,AE192,AK192,AQ192)</f>
        <v>42</v>
      </c>
      <c r="H192" s="553"/>
      <c r="I192" s="554">
        <f>SUM(O192,U192,AA192,AG192,AM192,AS192)</f>
        <v>36</v>
      </c>
      <c r="J192" s="555"/>
      <c r="K192" s="577">
        <f>SUM(M192:P192)</f>
        <v>15</v>
      </c>
      <c r="L192" s="573"/>
      <c r="M192" s="573">
        <v>8</v>
      </c>
      <c r="N192" s="573"/>
      <c r="O192" s="573">
        <v>7</v>
      </c>
      <c r="P192" s="574"/>
      <c r="Q192" s="552">
        <f t="shared" si="66"/>
        <v>14</v>
      </c>
      <c r="R192" s="553"/>
      <c r="S192" s="573">
        <v>7</v>
      </c>
      <c r="T192" s="573"/>
      <c r="U192" s="573">
        <v>7</v>
      </c>
      <c r="V192" s="574"/>
      <c r="W192" s="577">
        <f>SUM(Y192:AB192)</f>
        <v>9</v>
      </c>
      <c r="X192" s="573"/>
      <c r="Y192" s="573">
        <v>5</v>
      </c>
      <c r="Z192" s="573"/>
      <c r="AA192" s="573">
        <v>4</v>
      </c>
      <c r="AB192" s="574"/>
      <c r="AC192" s="577">
        <f>SUM(AE192:AH192)</f>
        <v>8</v>
      </c>
      <c r="AD192" s="573"/>
      <c r="AE192" s="573">
        <v>7</v>
      </c>
      <c r="AF192" s="573"/>
      <c r="AG192" s="565">
        <v>1</v>
      </c>
      <c r="AH192" s="574"/>
      <c r="AI192" s="577">
        <f>SUM(AK192:AN192)</f>
        <v>19</v>
      </c>
      <c r="AJ192" s="573"/>
      <c r="AK192" s="573">
        <v>9</v>
      </c>
      <c r="AL192" s="573"/>
      <c r="AM192" s="573">
        <v>10</v>
      </c>
      <c r="AN192" s="574"/>
      <c r="AO192" s="577">
        <f>SUM(AQ192:AT192)</f>
        <v>13</v>
      </c>
      <c r="AP192" s="573"/>
      <c r="AQ192" s="573">
        <v>6</v>
      </c>
      <c r="AR192" s="573"/>
      <c r="AS192" s="573">
        <v>7</v>
      </c>
      <c r="AT192" s="574"/>
    </row>
    <row r="193" spans="2:46" s="170" customFormat="1" ht="15.75" hidden="1" customHeight="1" collapsed="1">
      <c r="B193" s="542" t="s">
        <v>93</v>
      </c>
      <c r="C193" s="543"/>
      <c r="D193" s="543"/>
      <c r="E193" s="538">
        <f>E194+E200+E207+E212</f>
        <v>5329</v>
      </c>
      <c r="F193" s="539"/>
      <c r="G193" s="540">
        <f>G194+G200+G207+G212</f>
        <v>2750</v>
      </c>
      <c r="H193" s="539"/>
      <c r="I193" s="540">
        <f>I194+I200+I207+I212</f>
        <v>2579</v>
      </c>
      <c r="J193" s="541"/>
      <c r="K193" s="539">
        <f>K194+K200+K207+K212</f>
        <v>877</v>
      </c>
      <c r="L193" s="539"/>
      <c r="M193" s="540">
        <f>M194+M200+M207+M212</f>
        <v>429</v>
      </c>
      <c r="N193" s="539"/>
      <c r="O193" s="540">
        <f>O194+O200+O207+O212</f>
        <v>448</v>
      </c>
      <c r="P193" s="539"/>
      <c r="Q193" s="538">
        <f>Q194+Q200+Q207+Q212</f>
        <v>887</v>
      </c>
      <c r="R193" s="539"/>
      <c r="S193" s="540">
        <f>S194+S200+S207+S212</f>
        <v>459</v>
      </c>
      <c r="T193" s="539"/>
      <c r="U193" s="540">
        <f>U194+U200+U207+U212</f>
        <v>428</v>
      </c>
      <c r="V193" s="541"/>
      <c r="W193" s="538">
        <f>W194+W200+W207+W212</f>
        <v>916</v>
      </c>
      <c r="X193" s="539"/>
      <c r="Y193" s="540">
        <f>Y194+Y200+Y207+Y212</f>
        <v>500</v>
      </c>
      <c r="Z193" s="539"/>
      <c r="AA193" s="540">
        <f>AA194+AA200+AA207+AA212</f>
        <v>416</v>
      </c>
      <c r="AB193" s="541"/>
      <c r="AC193" s="538">
        <f>AC194+AC200+AC207+AC212</f>
        <v>878</v>
      </c>
      <c r="AD193" s="539"/>
      <c r="AE193" s="540">
        <f>AE194+AE200+AE207+AE212</f>
        <v>462</v>
      </c>
      <c r="AF193" s="562"/>
      <c r="AG193" s="539">
        <f>AG194+AG200+AG207+AG212</f>
        <v>416</v>
      </c>
      <c r="AH193" s="541"/>
      <c r="AI193" s="538">
        <f>AI194+AI200+AI207+AI212</f>
        <v>885</v>
      </c>
      <c r="AJ193" s="539"/>
      <c r="AK193" s="540">
        <f>AK194+AK200+AK207+AK212</f>
        <v>449</v>
      </c>
      <c r="AL193" s="539"/>
      <c r="AM193" s="540">
        <f>AM194+AM200+AM207+AM212</f>
        <v>436</v>
      </c>
      <c r="AN193" s="541"/>
      <c r="AO193" s="538">
        <f>AO194+AO200+AO207+AO212</f>
        <v>886</v>
      </c>
      <c r="AP193" s="539"/>
      <c r="AQ193" s="540">
        <f>AQ194+AQ200+AQ207+AQ212</f>
        <v>451</v>
      </c>
      <c r="AR193" s="539"/>
      <c r="AS193" s="540">
        <f>AS194+AS200+AS207+AS212</f>
        <v>435</v>
      </c>
      <c r="AT193" s="541"/>
    </row>
    <row r="194" spans="2:46" s="170" customFormat="1" ht="15" hidden="1" customHeight="1">
      <c r="B194" s="548" t="s">
        <v>19</v>
      </c>
      <c r="C194" s="549"/>
      <c r="D194" s="564"/>
      <c r="E194" s="547">
        <f>SUM(G194:J194)</f>
        <v>1046</v>
      </c>
      <c r="F194" s="563"/>
      <c r="G194" s="544">
        <f>SUM(G195:H199)</f>
        <v>492</v>
      </c>
      <c r="H194" s="563"/>
      <c r="I194" s="544">
        <f>SUM(I195:J199)</f>
        <v>554</v>
      </c>
      <c r="J194" s="546"/>
      <c r="K194" s="547">
        <f>SUM(M194:P194)</f>
        <v>159</v>
      </c>
      <c r="L194" s="563"/>
      <c r="M194" s="544">
        <f>SUM(M195:N199)</f>
        <v>75</v>
      </c>
      <c r="N194" s="563"/>
      <c r="O194" s="544">
        <f>SUM(O195:P199)</f>
        <v>84</v>
      </c>
      <c r="P194" s="546"/>
      <c r="Q194" s="547">
        <f>SUM(S194:V194)</f>
        <v>183</v>
      </c>
      <c r="R194" s="563"/>
      <c r="S194" s="544">
        <f>SUM(S195:T199)</f>
        <v>93</v>
      </c>
      <c r="T194" s="563"/>
      <c r="U194" s="544">
        <f>SUM(U195:V199)</f>
        <v>90</v>
      </c>
      <c r="V194" s="546"/>
      <c r="W194" s="547">
        <f>SUM(Y194:AB194)</f>
        <v>167</v>
      </c>
      <c r="X194" s="563"/>
      <c r="Y194" s="544">
        <f>SUM(Y195:Z199)</f>
        <v>77</v>
      </c>
      <c r="Z194" s="563"/>
      <c r="AA194" s="544">
        <f>SUM(AA195:AB199)</f>
        <v>90</v>
      </c>
      <c r="AB194" s="546"/>
      <c r="AC194" s="547">
        <f>SUM(AE194:AH194)</f>
        <v>181</v>
      </c>
      <c r="AD194" s="563"/>
      <c r="AE194" s="544">
        <f>SUM(AE195:AF199)</f>
        <v>82</v>
      </c>
      <c r="AF194" s="563"/>
      <c r="AG194" s="545">
        <f>SUM(AG195:AH199)</f>
        <v>99</v>
      </c>
      <c r="AH194" s="546"/>
      <c r="AI194" s="547">
        <f>SUM(AK194:AN194)</f>
        <v>165</v>
      </c>
      <c r="AJ194" s="563"/>
      <c r="AK194" s="544">
        <f>SUM(AK195:AL199)</f>
        <v>78</v>
      </c>
      <c r="AL194" s="563"/>
      <c r="AM194" s="544">
        <f>SUM(AM195:AN199)</f>
        <v>87</v>
      </c>
      <c r="AN194" s="546"/>
      <c r="AO194" s="547">
        <f>SUM(AQ194:AT194)</f>
        <v>191</v>
      </c>
      <c r="AP194" s="563"/>
      <c r="AQ194" s="544">
        <f>SUM(AQ195:AR199)</f>
        <v>87</v>
      </c>
      <c r="AR194" s="563"/>
      <c r="AS194" s="545">
        <f>SUM(AS195:AT199)</f>
        <v>104</v>
      </c>
      <c r="AT194" s="546"/>
    </row>
    <row r="195" spans="2:46" s="170" customFormat="1" ht="15" hidden="1" customHeight="1" outlineLevel="1">
      <c r="B195" s="548" t="s">
        <v>30</v>
      </c>
      <c r="C195" s="549"/>
      <c r="D195" s="549"/>
      <c r="E195" s="547">
        <f>SUM(G195:J195)</f>
        <v>198</v>
      </c>
      <c r="F195" s="545"/>
      <c r="G195" s="544">
        <f>SUM(M195,S195,Y195,AE195,AK195,AQ195)</f>
        <v>91</v>
      </c>
      <c r="H195" s="545"/>
      <c r="I195" s="544">
        <f>SUM(O195,U195,AA195,AG195,AM195,AS195)</f>
        <v>107</v>
      </c>
      <c r="J195" s="546"/>
      <c r="K195" s="545">
        <f>SUM(M195:P195)</f>
        <v>34</v>
      </c>
      <c r="L195" s="545"/>
      <c r="M195" s="544">
        <v>13</v>
      </c>
      <c r="N195" s="545"/>
      <c r="O195" s="544">
        <v>21</v>
      </c>
      <c r="P195" s="545"/>
      <c r="Q195" s="547">
        <f>SUM(S195:V195)</f>
        <v>30</v>
      </c>
      <c r="R195" s="545"/>
      <c r="S195" s="544">
        <v>15</v>
      </c>
      <c r="T195" s="545"/>
      <c r="U195" s="544">
        <v>15</v>
      </c>
      <c r="V195" s="546"/>
      <c r="W195" s="547">
        <f>SUM(Y195:AB195)</f>
        <v>32</v>
      </c>
      <c r="X195" s="545"/>
      <c r="Y195" s="544">
        <v>15</v>
      </c>
      <c r="Z195" s="545"/>
      <c r="AA195" s="544">
        <v>17</v>
      </c>
      <c r="AB195" s="546"/>
      <c r="AC195" s="547">
        <f>SUM(AE195:AH195)</f>
        <v>32</v>
      </c>
      <c r="AD195" s="545"/>
      <c r="AE195" s="544">
        <v>15</v>
      </c>
      <c r="AF195" s="563"/>
      <c r="AG195" s="545">
        <v>17</v>
      </c>
      <c r="AH195" s="546"/>
      <c r="AI195" s="547">
        <f>SUM(AK195:AN195)</f>
        <v>30</v>
      </c>
      <c r="AJ195" s="545"/>
      <c r="AK195" s="544">
        <v>16</v>
      </c>
      <c r="AL195" s="545"/>
      <c r="AM195" s="544">
        <v>14</v>
      </c>
      <c r="AN195" s="546"/>
      <c r="AO195" s="547">
        <v>33</v>
      </c>
      <c r="AP195" s="545"/>
      <c r="AQ195" s="544">
        <v>17</v>
      </c>
      <c r="AR195" s="545"/>
      <c r="AS195" s="544">
        <v>23</v>
      </c>
      <c r="AT195" s="546"/>
    </row>
    <row r="196" spans="2:46" s="170" customFormat="1" ht="15" hidden="1" customHeight="1" outlineLevel="1">
      <c r="B196" s="548" t="s">
        <v>31</v>
      </c>
      <c r="C196" s="549"/>
      <c r="D196" s="549"/>
      <c r="E196" s="547">
        <f>SUM(G196:J196)</f>
        <v>240</v>
      </c>
      <c r="F196" s="545"/>
      <c r="G196" s="544">
        <f>SUM(M196,S196,Y196,AE196,AK196,AQ196)</f>
        <v>109</v>
      </c>
      <c r="H196" s="545"/>
      <c r="I196" s="544">
        <f>SUM(O196,U196,AA196,AG196,AM196,AS196)</f>
        <v>131</v>
      </c>
      <c r="J196" s="546"/>
      <c r="K196" s="545">
        <f>SUM(M196:P196)</f>
        <v>35</v>
      </c>
      <c r="L196" s="545"/>
      <c r="M196" s="544">
        <v>18</v>
      </c>
      <c r="N196" s="545"/>
      <c r="O196" s="544">
        <v>17</v>
      </c>
      <c r="P196" s="545"/>
      <c r="Q196" s="547">
        <f>SUM(S196:V196)</f>
        <v>38</v>
      </c>
      <c r="R196" s="545"/>
      <c r="S196" s="544">
        <v>22</v>
      </c>
      <c r="T196" s="545"/>
      <c r="U196" s="544">
        <v>16</v>
      </c>
      <c r="V196" s="546"/>
      <c r="W196" s="547">
        <f>SUM(Y196:AB196)</f>
        <v>42</v>
      </c>
      <c r="X196" s="545"/>
      <c r="Y196" s="544">
        <v>17</v>
      </c>
      <c r="Z196" s="545"/>
      <c r="AA196" s="544">
        <v>25</v>
      </c>
      <c r="AB196" s="546"/>
      <c r="AC196" s="547">
        <f>SUM(AE196:AH196)</f>
        <v>43</v>
      </c>
      <c r="AD196" s="545"/>
      <c r="AE196" s="544">
        <v>20</v>
      </c>
      <c r="AF196" s="563"/>
      <c r="AG196" s="545">
        <v>23</v>
      </c>
      <c r="AH196" s="546"/>
      <c r="AI196" s="547">
        <f>SUM(AK196:AN196)</f>
        <v>39</v>
      </c>
      <c r="AJ196" s="545"/>
      <c r="AK196" s="544">
        <v>17</v>
      </c>
      <c r="AL196" s="545"/>
      <c r="AM196" s="544">
        <v>22</v>
      </c>
      <c r="AN196" s="546"/>
      <c r="AO196" s="547">
        <v>43</v>
      </c>
      <c r="AP196" s="545"/>
      <c r="AQ196" s="544">
        <v>15</v>
      </c>
      <c r="AR196" s="545"/>
      <c r="AS196" s="544">
        <v>28</v>
      </c>
      <c r="AT196" s="546"/>
    </row>
    <row r="197" spans="2:46" s="170" customFormat="1" ht="15" hidden="1" customHeight="1" outlineLevel="1">
      <c r="B197" s="548" t="s">
        <v>33</v>
      </c>
      <c r="C197" s="549"/>
      <c r="D197" s="549"/>
      <c r="E197" s="547">
        <f>SUM(G197:J197)</f>
        <v>250</v>
      </c>
      <c r="F197" s="545"/>
      <c r="G197" s="544">
        <f>SUM(M197,S197,Y197,AE197,AK197,AQ197)</f>
        <v>123</v>
      </c>
      <c r="H197" s="545"/>
      <c r="I197" s="544">
        <f>SUM(O197,U197,AA197,AG197,AM197,AS197)</f>
        <v>127</v>
      </c>
      <c r="J197" s="546"/>
      <c r="K197" s="545">
        <v>47</v>
      </c>
      <c r="L197" s="545"/>
      <c r="M197" s="544">
        <v>19</v>
      </c>
      <c r="N197" s="545"/>
      <c r="O197" s="544">
        <v>21</v>
      </c>
      <c r="P197" s="545"/>
      <c r="Q197" s="547">
        <f>SUM(S197:V197)</f>
        <v>46</v>
      </c>
      <c r="R197" s="545"/>
      <c r="S197" s="544">
        <v>23</v>
      </c>
      <c r="T197" s="545"/>
      <c r="U197" s="544">
        <v>23</v>
      </c>
      <c r="V197" s="546"/>
      <c r="W197" s="547">
        <f>SUM(Y197:AB197)</f>
        <v>35</v>
      </c>
      <c r="X197" s="545"/>
      <c r="Y197" s="544">
        <v>19</v>
      </c>
      <c r="Z197" s="545"/>
      <c r="AA197" s="544">
        <v>16</v>
      </c>
      <c r="AB197" s="546"/>
      <c r="AC197" s="547">
        <v>43</v>
      </c>
      <c r="AD197" s="545"/>
      <c r="AE197" s="544">
        <v>17</v>
      </c>
      <c r="AF197" s="563"/>
      <c r="AG197" s="545">
        <v>22</v>
      </c>
      <c r="AH197" s="546"/>
      <c r="AI197" s="547">
        <f>SUM(AK197:AN197)</f>
        <v>44</v>
      </c>
      <c r="AJ197" s="545"/>
      <c r="AK197" s="544">
        <v>18</v>
      </c>
      <c r="AL197" s="545"/>
      <c r="AM197" s="544">
        <v>26</v>
      </c>
      <c r="AN197" s="546"/>
      <c r="AO197" s="547">
        <f>SUM(AQ197:AT197)</f>
        <v>46</v>
      </c>
      <c r="AP197" s="545"/>
      <c r="AQ197" s="544">
        <v>27</v>
      </c>
      <c r="AR197" s="545"/>
      <c r="AS197" s="544">
        <v>19</v>
      </c>
      <c r="AT197" s="546"/>
    </row>
    <row r="198" spans="2:46" s="170" customFormat="1" ht="15" hidden="1" customHeight="1" outlineLevel="1">
      <c r="B198" s="548" t="s">
        <v>32</v>
      </c>
      <c r="C198" s="549"/>
      <c r="D198" s="549"/>
      <c r="E198" s="547">
        <f t="shared" ref="E198:E212" si="69">SUM(G198:J198)</f>
        <v>192</v>
      </c>
      <c r="F198" s="545"/>
      <c r="G198" s="544">
        <f>SUM(M198,S198,Y198,AE198,AK198,AQ198)</f>
        <v>83</v>
      </c>
      <c r="H198" s="545"/>
      <c r="I198" s="544">
        <f>SUM(O198,U198,AA198,AG198,AM198,AS198)</f>
        <v>109</v>
      </c>
      <c r="J198" s="546"/>
      <c r="K198" s="545">
        <f t="shared" ref="K198:K216" si="70">SUM(M198:P198)</f>
        <v>22</v>
      </c>
      <c r="L198" s="545"/>
      <c r="M198" s="544">
        <v>10</v>
      </c>
      <c r="N198" s="545"/>
      <c r="O198" s="544">
        <v>12</v>
      </c>
      <c r="P198" s="545"/>
      <c r="Q198" s="547">
        <f>SUM(S198:V198)</f>
        <v>39</v>
      </c>
      <c r="R198" s="545"/>
      <c r="S198" s="544">
        <v>17</v>
      </c>
      <c r="T198" s="545"/>
      <c r="U198" s="544">
        <v>22</v>
      </c>
      <c r="V198" s="546"/>
      <c r="W198" s="547">
        <f t="shared" ref="W198:W216" si="71">SUM(Y198:AB198)</f>
        <v>31</v>
      </c>
      <c r="X198" s="545"/>
      <c r="Y198" s="544">
        <v>11</v>
      </c>
      <c r="Z198" s="545"/>
      <c r="AA198" s="544">
        <v>20</v>
      </c>
      <c r="AB198" s="546"/>
      <c r="AC198" s="547">
        <f t="shared" ref="AC198:AC212" si="72">SUM(AE198:AH198)</f>
        <v>37</v>
      </c>
      <c r="AD198" s="545"/>
      <c r="AE198" s="544">
        <v>13</v>
      </c>
      <c r="AF198" s="563"/>
      <c r="AG198" s="545">
        <v>24</v>
      </c>
      <c r="AH198" s="546"/>
      <c r="AI198" s="547">
        <f t="shared" ref="AI198:AI212" si="73">SUM(AK198:AN198)</f>
        <v>28</v>
      </c>
      <c r="AJ198" s="545"/>
      <c r="AK198" s="544">
        <v>16</v>
      </c>
      <c r="AL198" s="545"/>
      <c r="AM198" s="544">
        <v>12</v>
      </c>
      <c r="AN198" s="546"/>
      <c r="AO198" s="547">
        <f t="shared" ref="AO198:AO212" si="74">SUM(AQ198:AT198)</f>
        <v>35</v>
      </c>
      <c r="AP198" s="545"/>
      <c r="AQ198" s="544">
        <v>16</v>
      </c>
      <c r="AR198" s="545"/>
      <c r="AS198" s="544">
        <v>19</v>
      </c>
      <c r="AT198" s="546"/>
    </row>
    <row r="199" spans="2:46" s="170" customFormat="1" ht="15" hidden="1" customHeight="1" outlineLevel="1">
      <c r="B199" s="548" t="s">
        <v>34</v>
      </c>
      <c r="C199" s="549"/>
      <c r="D199" s="549"/>
      <c r="E199" s="547">
        <f t="shared" si="69"/>
        <v>166</v>
      </c>
      <c r="F199" s="545"/>
      <c r="G199" s="544">
        <f>SUM(M199,S199,Y199,AE199,AK199,AQ199)</f>
        <v>86</v>
      </c>
      <c r="H199" s="545"/>
      <c r="I199" s="544">
        <f>SUM(O199,U199,AA199,AG199,AM199,AS199)</f>
        <v>80</v>
      </c>
      <c r="J199" s="546"/>
      <c r="K199" s="545">
        <f t="shared" si="70"/>
        <v>28</v>
      </c>
      <c r="L199" s="545"/>
      <c r="M199" s="544">
        <v>15</v>
      </c>
      <c r="N199" s="545"/>
      <c r="O199" s="544">
        <v>13</v>
      </c>
      <c r="P199" s="545"/>
      <c r="Q199" s="547">
        <f t="shared" ref="Q199:Q216" si="75">SUM(S199:V199)</f>
        <v>30</v>
      </c>
      <c r="R199" s="545"/>
      <c r="S199" s="544">
        <v>16</v>
      </c>
      <c r="T199" s="545"/>
      <c r="U199" s="544">
        <v>14</v>
      </c>
      <c r="V199" s="546"/>
      <c r="W199" s="547">
        <f t="shared" si="71"/>
        <v>27</v>
      </c>
      <c r="X199" s="545"/>
      <c r="Y199" s="544">
        <v>15</v>
      </c>
      <c r="Z199" s="545"/>
      <c r="AA199" s="544">
        <v>12</v>
      </c>
      <c r="AB199" s="546"/>
      <c r="AC199" s="547">
        <f t="shared" si="72"/>
        <v>30</v>
      </c>
      <c r="AD199" s="545"/>
      <c r="AE199" s="544">
        <v>17</v>
      </c>
      <c r="AF199" s="563"/>
      <c r="AG199" s="545">
        <v>13</v>
      </c>
      <c r="AH199" s="546"/>
      <c r="AI199" s="547">
        <f t="shared" si="73"/>
        <v>24</v>
      </c>
      <c r="AJ199" s="545"/>
      <c r="AK199" s="544">
        <v>11</v>
      </c>
      <c r="AL199" s="545"/>
      <c r="AM199" s="544">
        <v>13</v>
      </c>
      <c r="AN199" s="546"/>
      <c r="AO199" s="547">
        <f t="shared" si="74"/>
        <v>27</v>
      </c>
      <c r="AP199" s="545"/>
      <c r="AQ199" s="544">
        <v>12</v>
      </c>
      <c r="AR199" s="545"/>
      <c r="AS199" s="544">
        <v>15</v>
      </c>
      <c r="AT199" s="546"/>
    </row>
    <row r="200" spans="2:46" s="170" customFormat="1" ht="15" hidden="1" customHeight="1" collapsed="1">
      <c r="B200" s="548" t="s">
        <v>21</v>
      </c>
      <c r="C200" s="549"/>
      <c r="D200" s="549"/>
      <c r="E200" s="547">
        <f t="shared" si="69"/>
        <v>1885</v>
      </c>
      <c r="F200" s="545"/>
      <c r="G200" s="544">
        <f>SUM(G201:H206)</f>
        <v>1013</v>
      </c>
      <c r="H200" s="545"/>
      <c r="I200" s="544">
        <f>SUM(I201:J206)</f>
        <v>872</v>
      </c>
      <c r="J200" s="546"/>
      <c r="K200" s="545">
        <f t="shared" si="70"/>
        <v>303</v>
      </c>
      <c r="L200" s="545"/>
      <c r="M200" s="544">
        <f>SUM(M201:N206)</f>
        <v>156</v>
      </c>
      <c r="N200" s="545"/>
      <c r="O200" s="544">
        <f>SUM(O201:P206)</f>
        <v>147</v>
      </c>
      <c r="P200" s="545"/>
      <c r="Q200" s="547">
        <f t="shared" si="75"/>
        <v>306</v>
      </c>
      <c r="R200" s="545"/>
      <c r="S200" s="544">
        <f>SUM(S201:T206)</f>
        <v>165</v>
      </c>
      <c r="T200" s="545"/>
      <c r="U200" s="544">
        <f>SUM(U201:V206)</f>
        <v>141</v>
      </c>
      <c r="V200" s="546"/>
      <c r="W200" s="547">
        <f t="shared" si="71"/>
        <v>339</v>
      </c>
      <c r="X200" s="545"/>
      <c r="Y200" s="544">
        <f>SUM(Y201:Z206)</f>
        <v>205</v>
      </c>
      <c r="Z200" s="545"/>
      <c r="AA200" s="544">
        <f>SUM(AA201:AB206)</f>
        <v>134</v>
      </c>
      <c r="AB200" s="546"/>
      <c r="AC200" s="547">
        <f t="shared" si="72"/>
        <v>289</v>
      </c>
      <c r="AD200" s="545"/>
      <c r="AE200" s="544">
        <f>SUM(AE201:AF206)</f>
        <v>155</v>
      </c>
      <c r="AF200" s="563"/>
      <c r="AG200" s="545">
        <f>SUM(AG201:AH206)</f>
        <v>134</v>
      </c>
      <c r="AH200" s="546"/>
      <c r="AI200" s="547">
        <f t="shared" si="73"/>
        <v>331</v>
      </c>
      <c r="AJ200" s="545"/>
      <c r="AK200" s="544">
        <f>SUM(AK201:AL206)</f>
        <v>163</v>
      </c>
      <c r="AL200" s="545"/>
      <c r="AM200" s="544">
        <f>SUM(AM201:AN206)</f>
        <v>168</v>
      </c>
      <c r="AN200" s="546"/>
      <c r="AO200" s="547">
        <f t="shared" si="74"/>
        <v>317</v>
      </c>
      <c r="AP200" s="545"/>
      <c r="AQ200" s="544">
        <f>SUM(AQ201:AR206)</f>
        <v>169</v>
      </c>
      <c r="AR200" s="545"/>
      <c r="AS200" s="544">
        <f>SUM(AS201:AT206)</f>
        <v>148</v>
      </c>
      <c r="AT200" s="546"/>
    </row>
    <row r="201" spans="2:46" s="170" customFormat="1" ht="15" hidden="1" customHeight="1" outlineLevel="1">
      <c r="B201" s="548" t="s">
        <v>35</v>
      </c>
      <c r="C201" s="549"/>
      <c r="D201" s="549"/>
      <c r="E201" s="547">
        <f t="shared" si="69"/>
        <v>312</v>
      </c>
      <c r="F201" s="545"/>
      <c r="G201" s="544">
        <f t="shared" ref="G201:G206" si="76">SUM(M201,S201,Y201,AE201,AK201,AQ201)</f>
        <v>164</v>
      </c>
      <c r="H201" s="545"/>
      <c r="I201" s="544">
        <f t="shared" ref="I201:I206" si="77">SUM(O201,U201,AA201,AG201,AM201,AS201)</f>
        <v>148</v>
      </c>
      <c r="J201" s="546"/>
      <c r="K201" s="545">
        <f t="shared" si="70"/>
        <v>50</v>
      </c>
      <c r="L201" s="545"/>
      <c r="M201" s="544">
        <v>23</v>
      </c>
      <c r="N201" s="545"/>
      <c r="O201" s="544">
        <v>27</v>
      </c>
      <c r="P201" s="545"/>
      <c r="Q201" s="547">
        <f t="shared" si="75"/>
        <v>51</v>
      </c>
      <c r="R201" s="545"/>
      <c r="S201" s="544">
        <v>24</v>
      </c>
      <c r="T201" s="545"/>
      <c r="U201" s="544">
        <v>27</v>
      </c>
      <c r="V201" s="546"/>
      <c r="W201" s="547">
        <f t="shared" si="71"/>
        <v>69</v>
      </c>
      <c r="X201" s="545"/>
      <c r="Y201" s="544">
        <v>45</v>
      </c>
      <c r="Z201" s="545"/>
      <c r="AA201" s="544">
        <v>24</v>
      </c>
      <c r="AB201" s="546"/>
      <c r="AC201" s="547">
        <f t="shared" si="72"/>
        <v>45</v>
      </c>
      <c r="AD201" s="545"/>
      <c r="AE201" s="544">
        <v>24</v>
      </c>
      <c r="AF201" s="563"/>
      <c r="AG201" s="545">
        <v>21</v>
      </c>
      <c r="AH201" s="546"/>
      <c r="AI201" s="547">
        <f t="shared" si="73"/>
        <v>52</v>
      </c>
      <c r="AJ201" s="545"/>
      <c r="AK201" s="544">
        <v>27</v>
      </c>
      <c r="AL201" s="545"/>
      <c r="AM201" s="544">
        <v>25</v>
      </c>
      <c r="AN201" s="546"/>
      <c r="AO201" s="547">
        <f t="shared" si="74"/>
        <v>45</v>
      </c>
      <c r="AP201" s="545"/>
      <c r="AQ201" s="544">
        <v>21</v>
      </c>
      <c r="AR201" s="545"/>
      <c r="AS201" s="544">
        <v>24</v>
      </c>
      <c r="AT201" s="546"/>
    </row>
    <row r="202" spans="2:46" s="170" customFormat="1" ht="15" hidden="1" customHeight="1" outlineLevel="1">
      <c r="B202" s="548" t="s">
        <v>36</v>
      </c>
      <c r="C202" s="549"/>
      <c r="D202" s="549"/>
      <c r="E202" s="547">
        <f t="shared" si="69"/>
        <v>336</v>
      </c>
      <c r="F202" s="545"/>
      <c r="G202" s="544">
        <f t="shared" si="76"/>
        <v>170</v>
      </c>
      <c r="H202" s="545"/>
      <c r="I202" s="544">
        <f t="shared" si="77"/>
        <v>166</v>
      </c>
      <c r="J202" s="546"/>
      <c r="K202" s="545">
        <f t="shared" si="70"/>
        <v>53</v>
      </c>
      <c r="L202" s="545"/>
      <c r="M202" s="544">
        <v>24</v>
      </c>
      <c r="N202" s="545"/>
      <c r="O202" s="544">
        <v>29</v>
      </c>
      <c r="P202" s="545"/>
      <c r="Q202" s="547">
        <f t="shared" si="75"/>
        <v>53</v>
      </c>
      <c r="R202" s="545"/>
      <c r="S202" s="544">
        <v>29</v>
      </c>
      <c r="T202" s="545"/>
      <c r="U202" s="544">
        <v>24</v>
      </c>
      <c r="V202" s="546"/>
      <c r="W202" s="547">
        <f t="shared" si="71"/>
        <v>64</v>
      </c>
      <c r="X202" s="545"/>
      <c r="Y202" s="544">
        <v>31</v>
      </c>
      <c r="Z202" s="545"/>
      <c r="AA202" s="544">
        <v>33</v>
      </c>
      <c r="AB202" s="546"/>
      <c r="AC202" s="547">
        <f t="shared" si="72"/>
        <v>43</v>
      </c>
      <c r="AD202" s="545"/>
      <c r="AE202" s="544">
        <v>25</v>
      </c>
      <c r="AF202" s="563"/>
      <c r="AG202" s="545">
        <v>18</v>
      </c>
      <c r="AH202" s="546"/>
      <c r="AI202" s="547">
        <f t="shared" si="73"/>
        <v>62</v>
      </c>
      <c r="AJ202" s="545"/>
      <c r="AK202" s="544">
        <v>27</v>
      </c>
      <c r="AL202" s="545"/>
      <c r="AM202" s="544">
        <v>35</v>
      </c>
      <c r="AN202" s="546"/>
      <c r="AO202" s="547">
        <f t="shared" si="74"/>
        <v>61</v>
      </c>
      <c r="AP202" s="545"/>
      <c r="AQ202" s="544">
        <v>34</v>
      </c>
      <c r="AR202" s="545"/>
      <c r="AS202" s="544">
        <v>27</v>
      </c>
      <c r="AT202" s="546"/>
    </row>
    <row r="203" spans="2:46" s="170" customFormat="1" ht="15" hidden="1" customHeight="1" outlineLevel="1">
      <c r="B203" s="548" t="s">
        <v>37</v>
      </c>
      <c r="C203" s="549"/>
      <c r="D203" s="549"/>
      <c r="E203" s="547">
        <f t="shared" si="69"/>
        <v>504</v>
      </c>
      <c r="F203" s="545"/>
      <c r="G203" s="544">
        <f t="shared" si="76"/>
        <v>247</v>
      </c>
      <c r="H203" s="545"/>
      <c r="I203" s="544">
        <f t="shared" si="77"/>
        <v>257</v>
      </c>
      <c r="J203" s="546"/>
      <c r="K203" s="545">
        <f t="shared" si="70"/>
        <v>83</v>
      </c>
      <c r="L203" s="545"/>
      <c r="M203" s="544">
        <v>37</v>
      </c>
      <c r="N203" s="545"/>
      <c r="O203" s="544">
        <v>46</v>
      </c>
      <c r="P203" s="545"/>
      <c r="Q203" s="547">
        <f t="shared" si="75"/>
        <v>83</v>
      </c>
      <c r="R203" s="545"/>
      <c r="S203" s="544">
        <v>43</v>
      </c>
      <c r="T203" s="545"/>
      <c r="U203" s="544">
        <v>40</v>
      </c>
      <c r="V203" s="546"/>
      <c r="W203" s="547">
        <f t="shared" si="71"/>
        <v>75</v>
      </c>
      <c r="X203" s="545"/>
      <c r="Y203" s="544">
        <v>50</v>
      </c>
      <c r="Z203" s="545"/>
      <c r="AA203" s="544">
        <v>25</v>
      </c>
      <c r="AB203" s="546"/>
      <c r="AC203" s="547">
        <f t="shared" si="72"/>
        <v>81</v>
      </c>
      <c r="AD203" s="545"/>
      <c r="AE203" s="544">
        <v>36</v>
      </c>
      <c r="AF203" s="563"/>
      <c r="AG203" s="545">
        <v>45</v>
      </c>
      <c r="AH203" s="546"/>
      <c r="AI203" s="547">
        <f t="shared" si="73"/>
        <v>99</v>
      </c>
      <c r="AJ203" s="545"/>
      <c r="AK203" s="544">
        <v>38</v>
      </c>
      <c r="AL203" s="545"/>
      <c r="AM203" s="544">
        <v>61</v>
      </c>
      <c r="AN203" s="546"/>
      <c r="AO203" s="547">
        <f t="shared" si="74"/>
        <v>83</v>
      </c>
      <c r="AP203" s="545"/>
      <c r="AQ203" s="544">
        <v>43</v>
      </c>
      <c r="AR203" s="545"/>
      <c r="AS203" s="544">
        <v>40</v>
      </c>
      <c r="AT203" s="546"/>
    </row>
    <row r="204" spans="2:46" s="170" customFormat="1" ht="15" hidden="1" customHeight="1" outlineLevel="1">
      <c r="B204" s="548" t="s">
        <v>38</v>
      </c>
      <c r="C204" s="549"/>
      <c r="D204" s="549"/>
      <c r="E204" s="547">
        <f t="shared" si="69"/>
        <v>126</v>
      </c>
      <c r="F204" s="545"/>
      <c r="G204" s="544">
        <f t="shared" si="76"/>
        <v>79</v>
      </c>
      <c r="H204" s="545"/>
      <c r="I204" s="544">
        <f t="shared" si="77"/>
        <v>47</v>
      </c>
      <c r="J204" s="546"/>
      <c r="K204" s="545">
        <f t="shared" si="70"/>
        <v>18</v>
      </c>
      <c r="L204" s="545"/>
      <c r="M204" s="544">
        <v>8</v>
      </c>
      <c r="N204" s="545"/>
      <c r="O204" s="544">
        <v>10</v>
      </c>
      <c r="P204" s="545"/>
      <c r="Q204" s="547">
        <f t="shared" si="75"/>
        <v>20</v>
      </c>
      <c r="R204" s="545"/>
      <c r="S204" s="544">
        <v>11</v>
      </c>
      <c r="T204" s="545"/>
      <c r="U204" s="544">
        <v>9</v>
      </c>
      <c r="V204" s="546"/>
      <c r="W204" s="547">
        <f t="shared" si="71"/>
        <v>24</v>
      </c>
      <c r="X204" s="545"/>
      <c r="Y204" s="544">
        <v>17</v>
      </c>
      <c r="Z204" s="545"/>
      <c r="AA204" s="544">
        <v>7</v>
      </c>
      <c r="AB204" s="546"/>
      <c r="AC204" s="547">
        <f t="shared" si="72"/>
        <v>18</v>
      </c>
      <c r="AD204" s="545"/>
      <c r="AE204" s="544">
        <v>13</v>
      </c>
      <c r="AF204" s="563"/>
      <c r="AG204" s="545">
        <v>5</v>
      </c>
      <c r="AH204" s="546"/>
      <c r="AI204" s="547">
        <f t="shared" si="73"/>
        <v>26</v>
      </c>
      <c r="AJ204" s="545"/>
      <c r="AK204" s="544">
        <v>17</v>
      </c>
      <c r="AL204" s="545"/>
      <c r="AM204" s="544">
        <v>9</v>
      </c>
      <c r="AN204" s="546"/>
      <c r="AO204" s="547">
        <f t="shared" si="74"/>
        <v>20</v>
      </c>
      <c r="AP204" s="545"/>
      <c r="AQ204" s="544">
        <v>13</v>
      </c>
      <c r="AR204" s="545"/>
      <c r="AS204" s="544">
        <v>7</v>
      </c>
      <c r="AT204" s="546"/>
    </row>
    <row r="205" spans="2:46" s="170" customFormat="1" ht="15" hidden="1" customHeight="1" outlineLevel="1">
      <c r="B205" s="548" t="s">
        <v>39</v>
      </c>
      <c r="C205" s="549"/>
      <c r="D205" s="549"/>
      <c r="E205" s="547">
        <f t="shared" si="69"/>
        <v>476</v>
      </c>
      <c r="F205" s="545"/>
      <c r="G205" s="544">
        <f t="shared" si="76"/>
        <v>276</v>
      </c>
      <c r="H205" s="545"/>
      <c r="I205" s="544">
        <f t="shared" si="77"/>
        <v>200</v>
      </c>
      <c r="J205" s="546"/>
      <c r="K205" s="545">
        <f t="shared" si="70"/>
        <v>78</v>
      </c>
      <c r="L205" s="545"/>
      <c r="M205" s="544">
        <v>49</v>
      </c>
      <c r="N205" s="545"/>
      <c r="O205" s="544">
        <v>29</v>
      </c>
      <c r="P205" s="545"/>
      <c r="Q205" s="547">
        <f t="shared" si="75"/>
        <v>81</v>
      </c>
      <c r="R205" s="545"/>
      <c r="S205" s="544">
        <v>50</v>
      </c>
      <c r="T205" s="545"/>
      <c r="U205" s="544">
        <v>31</v>
      </c>
      <c r="V205" s="546"/>
      <c r="W205" s="547">
        <f t="shared" si="71"/>
        <v>88</v>
      </c>
      <c r="X205" s="545"/>
      <c r="Y205" s="544">
        <v>56</v>
      </c>
      <c r="Z205" s="545"/>
      <c r="AA205" s="544">
        <v>32</v>
      </c>
      <c r="AB205" s="546"/>
      <c r="AC205" s="547">
        <f t="shared" si="72"/>
        <v>80</v>
      </c>
      <c r="AD205" s="545"/>
      <c r="AE205" s="544">
        <v>43</v>
      </c>
      <c r="AF205" s="563"/>
      <c r="AG205" s="545">
        <v>37</v>
      </c>
      <c r="AH205" s="546"/>
      <c r="AI205" s="547">
        <f t="shared" si="73"/>
        <v>69</v>
      </c>
      <c r="AJ205" s="545"/>
      <c r="AK205" s="544">
        <v>37</v>
      </c>
      <c r="AL205" s="545"/>
      <c r="AM205" s="544">
        <v>32</v>
      </c>
      <c r="AN205" s="546"/>
      <c r="AO205" s="547">
        <f t="shared" si="74"/>
        <v>80</v>
      </c>
      <c r="AP205" s="545"/>
      <c r="AQ205" s="544">
        <v>41</v>
      </c>
      <c r="AR205" s="545"/>
      <c r="AS205" s="544">
        <v>39</v>
      </c>
      <c r="AT205" s="546"/>
    </row>
    <row r="206" spans="2:46" s="170" customFormat="1" ht="15" hidden="1" customHeight="1" outlineLevel="1">
      <c r="B206" s="548" t="s">
        <v>40</v>
      </c>
      <c r="C206" s="549"/>
      <c r="D206" s="549"/>
      <c r="E206" s="547">
        <f t="shared" si="69"/>
        <v>131</v>
      </c>
      <c r="F206" s="545"/>
      <c r="G206" s="544">
        <f t="shared" si="76"/>
        <v>77</v>
      </c>
      <c r="H206" s="545"/>
      <c r="I206" s="544">
        <f t="shared" si="77"/>
        <v>54</v>
      </c>
      <c r="J206" s="546"/>
      <c r="K206" s="545">
        <f t="shared" si="70"/>
        <v>21</v>
      </c>
      <c r="L206" s="545"/>
      <c r="M206" s="544">
        <v>15</v>
      </c>
      <c r="N206" s="545"/>
      <c r="O206" s="544">
        <v>6</v>
      </c>
      <c r="P206" s="545"/>
      <c r="Q206" s="547">
        <f t="shared" si="75"/>
        <v>18</v>
      </c>
      <c r="R206" s="545"/>
      <c r="S206" s="544">
        <v>8</v>
      </c>
      <c r="T206" s="545"/>
      <c r="U206" s="544">
        <v>10</v>
      </c>
      <c r="V206" s="546"/>
      <c r="W206" s="547">
        <f t="shared" si="71"/>
        <v>19</v>
      </c>
      <c r="X206" s="545"/>
      <c r="Y206" s="544">
        <v>6</v>
      </c>
      <c r="Z206" s="545"/>
      <c r="AA206" s="544">
        <v>13</v>
      </c>
      <c r="AB206" s="546"/>
      <c r="AC206" s="547">
        <f t="shared" si="72"/>
        <v>22</v>
      </c>
      <c r="AD206" s="545"/>
      <c r="AE206" s="544">
        <v>14</v>
      </c>
      <c r="AF206" s="563"/>
      <c r="AG206" s="545">
        <v>8</v>
      </c>
      <c r="AH206" s="546"/>
      <c r="AI206" s="547">
        <f t="shared" si="73"/>
        <v>23</v>
      </c>
      <c r="AJ206" s="545"/>
      <c r="AK206" s="544">
        <v>17</v>
      </c>
      <c r="AL206" s="545"/>
      <c r="AM206" s="544">
        <v>6</v>
      </c>
      <c r="AN206" s="546"/>
      <c r="AO206" s="547">
        <f t="shared" si="74"/>
        <v>28</v>
      </c>
      <c r="AP206" s="545"/>
      <c r="AQ206" s="544">
        <v>17</v>
      </c>
      <c r="AR206" s="545"/>
      <c r="AS206" s="544">
        <v>11</v>
      </c>
      <c r="AT206" s="546"/>
    </row>
    <row r="207" spans="2:46" s="170" customFormat="1" ht="15" hidden="1" customHeight="1" collapsed="1">
      <c r="B207" s="548" t="s">
        <v>23</v>
      </c>
      <c r="C207" s="549"/>
      <c r="D207" s="549"/>
      <c r="E207" s="547">
        <f t="shared" si="69"/>
        <v>1588</v>
      </c>
      <c r="F207" s="545"/>
      <c r="G207" s="544">
        <f>SUM(G208:H211)</f>
        <v>829</v>
      </c>
      <c r="H207" s="545"/>
      <c r="I207" s="544">
        <f>SUM(I208:J211)</f>
        <v>759</v>
      </c>
      <c r="J207" s="546"/>
      <c r="K207" s="545">
        <f t="shared" si="70"/>
        <v>266</v>
      </c>
      <c r="L207" s="545"/>
      <c r="M207" s="544">
        <f>SUM(M208:N211)</f>
        <v>127</v>
      </c>
      <c r="N207" s="545"/>
      <c r="O207" s="544">
        <f>SUM(O208:P211)</f>
        <v>139</v>
      </c>
      <c r="P207" s="545"/>
      <c r="Q207" s="547">
        <f t="shared" si="75"/>
        <v>266</v>
      </c>
      <c r="R207" s="545"/>
      <c r="S207" s="544">
        <f>SUM(S208:T211)</f>
        <v>136</v>
      </c>
      <c r="T207" s="545"/>
      <c r="U207" s="544">
        <f>SUM(U208:V211)</f>
        <v>130</v>
      </c>
      <c r="V207" s="546"/>
      <c r="W207" s="547">
        <f t="shared" si="71"/>
        <v>259</v>
      </c>
      <c r="X207" s="545"/>
      <c r="Y207" s="544">
        <f>SUM(Y208:Z211)</f>
        <v>141</v>
      </c>
      <c r="Z207" s="545"/>
      <c r="AA207" s="544">
        <f>SUM(AA208:AB211)</f>
        <v>118</v>
      </c>
      <c r="AB207" s="546"/>
      <c r="AC207" s="547">
        <f t="shared" si="72"/>
        <v>286</v>
      </c>
      <c r="AD207" s="545"/>
      <c r="AE207" s="544">
        <f>SUM(AE208:AF211)</f>
        <v>157</v>
      </c>
      <c r="AF207" s="563"/>
      <c r="AG207" s="545">
        <f>SUM(AG208:AH211)</f>
        <v>129</v>
      </c>
      <c r="AH207" s="546"/>
      <c r="AI207" s="547">
        <f t="shared" si="73"/>
        <v>262</v>
      </c>
      <c r="AJ207" s="545"/>
      <c r="AK207" s="544">
        <f>SUM(AK208:AL211)</f>
        <v>141</v>
      </c>
      <c r="AL207" s="545"/>
      <c r="AM207" s="544">
        <f>SUM(AM208:AN211)</f>
        <v>121</v>
      </c>
      <c r="AN207" s="546"/>
      <c r="AO207" s="547">
        <f t="shared" si="74"/>
        <v>249</v>
      </c>
      <c r="AP207" s="545"/>
      <c r="AQ207" s="544">
        <f>SUM(AQ208:AR211)</f>
        <v>127</v>
      </c>
      <c r="AR207" s="545"/>
      <c r="AS207" s="544">
        <f>SUM(AS208:AT211)</f>
        <v>122</v>
      </c>
      <c r="AT207" s="546"/>
    </row>
    <row r="208" spans="2:46" s="170" customFormat="1" ht="15" hidden="1" customHeight="1" outlineLevel="1">
      <c r="B208" s="548" t="s">
        <v>42</v>
      </c>
      <c r="C208" s="549"/>
      <c r="D208" s="549"/>
      <c r="E208" s="547">
        <f t="shared" si="69"/>
        <v>584</v>
      </c>
      <c r="F208" s="545"/>
      <c r="G208" s="544">
        <f>SUM(M208,S208,Y208,AE208,AK208,AQ208)</f>
        <v>303</v>
      </c>
      <c r="H208" s="545"/>
      <c r="I208" s="544">
        <f>SUM(O208,U208,AA208,AG208,AM208,AS208)</f>
        <v>281</v>
      </c>
      <c r="J208" s="546"/>
      <c r="K208" s="545">
        <f t="shared" si="70"/>
        <v>93</v>
      </c>
      <c r="L208" s="545"/>
      <c r="M208" s="544">
        <v>44</v>
      </c>
      <c r="N208" s="545"/>
      <c r="O208" s="544">
        <v>49</v>
      </c>
      <c r="P208" s="545"/>
      <c r="Q208" s="547">
        <f t="shared" si="75"/>
        <v>99</v>
      </c>
      <c r="R208" s="545"/>
      <c r="S208" s="544">
        <v>56</v>
      </c>
      <c r="T208" s="545"/>
      <c r="U208" s="544">
        <v>43</v>
      </c>
      <c r="V208" s="546"/>
      <c r="W208" s="547">
        <f t="shared" si="71"/>
        <v>97</v>
      </c>
      <c r="X208" s="545"/>
      <c r="Y208" s="544">
        <v>43</v>
      </c>
      <c r="Z208" s="545"/>
      <c r="AA208" s="544">
        <v>54</v>
      </c>
      <c r="AB208" s="546"/>
      <c r="AC208" s="547">
        <f t="shared" si="72"/>
        <v>107</v>
      </c>
      <c r="AD208" s="545"/>
      <c r="AE208" s="544">
        <v>58</v>
      </c>
      <c r="AF208" s="563"/>
      <c r="AG208" s="545">
        <v>49</v>
      </c>
      <c r="AH208" s="546"/>
      <c r="AI208" s="547">
        <f t="shared" si="73"/>
        <v>101</v>
      </c>
      <c r="AJ208" s="545"/>
      <c r="AK208" s="544">
        <v>56</v>
      </c>
      <c r="AL208" s="545"/>
      <c r="AM208" s="544">
        <v>45</v>
      </c>
      <c r="AN208" s="546"/>
      <c r="AO208" s="547">
        <f t="shared" si="74"/>
        <v>87</v>
      </c>
      <c r="AP208" s="545"/>
      <c r="AQ208" s="544">
        <v>46</v>
      </c>
      <c r="AR208" s="545"/>
      <c r="AS208" s="544">
        <v>41</v>
      </c>
      <c r="AT208" s="546"/>
    </row>
    <row r="209" spans="2:46" s="170" customFormat="1" ht="15" hidden="1" customHeight="1" outlineLevel="1">
      <c r="B209" s="548" t="s">
        <v>43</v>
      </c>
      <c r="C209" s="549"/>
      <c r="D209" s="549"/>
      <c r="E209" s="547">
        <f t="shared" si="69"/>
        <v>372</v>
      </c>
      <c r="F209" s="545"/>
      <c r="G209" s="544">
        <f>SUM(M209,S209,Y209,AE209,AK209,AQ209)</f>
        <v>184</v>
      </c>
      <c r="H209" s="545"/>
      <c r="I209" s="544">
        <f>SUM(O209,U209,AA209,AG209,AM209,AS209)</f>
        <v>188</v>
      </c>
      <c r="J209" s="546"/>
      <c r="K209" s="545">
        <f t="shared" si="70"/>
        <v>62</v>
      </c>
      <c r="L209" s="545"/>
      <c r="M209" s="544">
        <v>28</v>
      </c>
      <c r="N209" s="545"/>
      <c r="O209" s="544">
        <v>34</v>
      </c>
      <c r="P209" s="545"/>
      <c r="Q209" s="547">
        <f t="shared" si="75"/>
        <v>68</v>
      </c>
      <c r="R209" s="545"/>
      <c r="S209" s="544">
        <v>32</v>
      </c>
      <c r="T209" s="545"/>
      <c r="U209" s="544">
        <v>36</v>
      </c>
      <c r="V209" s="546"/>
      <c r="W209" s="547">
        <f t="shared" si="71"/>
        <v>62</v>
      </c>
      <c r="X209" s="545"/>
      <c r="Y209" s="544">
        <v>36</v>
      </c>
      <c r="Z209" s="545"/>
      <c r="AA209" s="544">
        <v>26</v>
      </c>
      <c r="AB209" s="546"/>
      <c r="AC209" s="547">
        <f t="shared" si="72"/>
        <v>60</v>
      </c>
      <c r="AD209" s="545"/>
      <c r="AE209" s="544">
        <v>31</v>
      </c>
      <c r="AF209" s="563"/>
      <c r="AG209" s="545">
        <v>29</v>
      </c>
      <c r="AH209" s="546"/>
      <c r="AI209" s="547">
        <f t="shared" si="73"/>
        <v>61</v>
      </c>
      <c r="AJ209" s="545"/>
      <c r="AK209" s="544">
        <v>28</v>
      </c>
      <c r="AL209" s="545"/>
      <c r="AM209" s="544">
        <v>33</v>
      </c>
      <c r="AN209" s="546"/>
      <c r="AO209" s="547">
        <f t="shared" si="74"/>
        <v>59</v>
      </c>
      <c r="AP209" s="545"/>
      <c r="AQ209" s="544">
        <v>29</v>
      </c>
      <c r="AR209" s="545"/>
      <c r="AS209" s="544">
        <v>30</v>
      </c>
      <c r="AT209" s="546"/>
    </row>
    <row r="210" spans="2:46" s="170" customFormat="1" ht="15" hidden="1" customHeight="1" outlineLevel="1">
      <c r="B210" s="548" t="s">
        <v>44</v>
      </c>
      <c r="C210" s="549"/>
      <c r="D210" s="549"/>
      <c r="E210" s="547">
        <f t="shared" si="69"/>
        <v>297</v>
      </c>
      <c r="F210" s="545"/>
      <c r="G210" s="544">
        <f>SUM(M210,S210,Y210,AE210,AK210,AQ210)</f>
        <v>169</v>
      </c>
      <c r="H210" s="545"/>
      <c r="I210" s="544">
        <f>SUM(O210,U210,AA210,AG210,AM210,AS210)</f>
        <v>128</v>
      </c>
      <c r="J210" s="546"/>
      <c r="K210" s="545">
        <f t="shared" si="70"/>
        <v>51</v>
      </c>
      <c r="L210" s="545"/>
      <c r="M210" s="544">
        <v>31</v>
      </c>
      <c r="N210" s="545"/>
      <c r="O210" s="544">
        <v>20</v>
      </c>
      <c r="P210" s="545"/>
      <c r="Q210" s="547">
        <f t="shared" si="75"/>
        <v>46</v>
      </c>
      <c r="R210" s="545"/>
      <c r="S210" s="544">
        <v>23</v>
      </c>
      <c r="T210" s="545"/>
      <c r="U210" s="544">
        <v>23</v>
      </c>
      <c r="V210" s="546"/>
      <c r="W210" s="547">
        <f t="shared" si="71"/>
        <v>46</v>
      </c>
      <c r="X210" s="545"/>
      <c r="Y210" s="544">
        <v>29</v>
      </c>
      <c r="Z210" s="545"/>
      <c r="AA210" s="544">
        <v>17</v>
      </c>
      <c r="AB210" s="546"/>
      <c r="AC210" s="547">
        <f t="shared" si="72"/>
        <v>58</v>
      </c>
      <c r="AD210" s="545"/>
      <c r="AE210" s="544">
        <v>32</v>
      </c>
      <c r="AF210" s="563"/>
      <c r="AG210" s="545">
        <v>26</v>
      </c>
      <c r="AH210" s="546"/>
      <c r="AI210" s="547">
        <f t="shared" si="73"/>
        <v>53</v>
      </c>
      <c r="AJ210" s="545"/>
      <c r="AK210" s="544">
        <v>29</v>
      </c>
      <c r="AL210" s="545"/>
      <c r="AM210" s="544">
        <v>24</v>
      </c>
      <c r="AN210" s="546"/>
      <c r="AO210" s="547">
        <f t="shared" si="74"/>
        <v>43</v>
      </c>
      <c r="AP210" s="545"/>
      <c r="AQ210" s="544">
        <v>25</v>
      </c>
      <c r="AR210" s="545"/>
      <c r="AS210" s="544">
        <v>18</v>
      </c>
      <c r="AT210" s="546"/>
    </row>
    <row r="211" spans="2:46" s="170" customFormat="1" ht="15" hidden="1" customHeight="1" outlineLevel="1">
      <c r="B211" s="548" t="s">
        <v>45</v>
      </c>
      <c r="C211" s="549"/>
      <c r="D211" s="549"/>
      <c r="E211" s="547">
        <f t="shared" si="69"/>
        <v>335</v>
      </c>
      <c r="F211" s="545"/>
      <c r="G211" s="544">
        <f>SUM(M211,S211,Y211,AE211,AK211,AQ211)</f>
        <v>173</v>
      </c>
      <c r="H211" s="545"/>
      <c r="I211" s="544">
        <f>SUM(O211,U211,AA211,AG211,AM211,AS211)</f>
        <v>162</v>
      </c>
      <c r="J211" s="546"/>
      <c r="K211" s="545">
        <f t="shared" si="70"/>
        <v>60</v>
      </c>
      <c r="L211" s="545"/>
      <c r="M211" s="544">
        <v>24</v>
      </c>
      <c r="N211" s="545"/>
      <c r="O211" s="544">
        <v>36</v>
      </c>
      <c r="P211" s="545"/>
      <c r="Q211" s="547">
        <f t="shared" si="75"/>
        <v>53</v>
      </c>
      <c r="R211" s="545"/>
      <c r="S211" s="544">
        <v>25</v>
      </c>
      <c r="T211" s="545"/>
      <c r="U211" s="544">
        <v>28</v>
      </c>
      <c r="V211" s="546"/>
      <c r="W211" s="547">
        <f t="shared" si="71"/>
        <v>54</v>
      </c>
      <c r="X211" s="545"/>
      <c r="Y211" s="544">
        <v>33</v>
      </c>
      <c r="Z211" s="545"/>
      <c r="AA211" s="544">
        <v>21</v>
      </c>
      <c r="AB211" s="546"/>
      <c r="AC211" s="547">
        <f t="shared" si="72"/>
        <v>61</v>
      </c>
      <c r="AD211" s="545"/>
      <c r="AE211" s="544">
        <v>36</v>
      </c>
      <c r="AF211" s="563"/>
      <c r="AG211" s="545">
        <v>25</v>
      </c>
      <c r="AH211" s="546"/>
      <c r="AI211" s="547">
        <f t="shared" si="73"/>
        <v>47</v>
      </c>
      <c r="AJ211" s="545"/>
      <c r="AK211" s="544">
        <v>28</v>
      </c>
      <c r="AL211" s="545"/>
      <c r="AM211" s="544">
        <v>19</v>
      </c>
      <c r="AN211" s="546"/>
      <c r="AO211" s="547">
        <f t="shared" si="74"/>
        <v>60</v>
      </c>
      <c r="AP211" s="545"/>
      <c r="AQ211" s="544">
        <v>27</v>
      </c>
      <c r="AR211" s="545"/>
      <c r="AS211" s="544">
        <v>33</v>
      </c>
      <c r="AT211" s="546"/>
    </row>
    <row r="212" spans="2:46" s="170" customFormat="1" ht="15" hidden="1" customHeight="1" collapsed="1">
      <c r="B212" s="548" t="s">
        <v>24</v>
      </c>
      <c r="C212" s="549"/>
      <c r="D212" s="549"/>
      <c r="E212" s="547">
        <f t="shared" si="69"/>
        <v>810</v>
      </c>
      <c r="F212" s="545"/>
      <c r="G212" s="544">
        <f>SUM(G213:H216)</f>
        <v>416</v>
      </c>
      <c r="H212" s="545"/>
      <c r="I212" s="544">
        <f>SUM(I213:J216)</f>
        <v>394</v>
      </c>
      <c r="J212" s="546"/>
      <c r="K212" s="545">
        <f t="shared" si="70"/>
        <v>149</v>
      </c>
      <c r="L212" s="545"/>
      <c r="M212" s="544">
        <f>SUM(M213:N216)</f>
        <v>71</v>
      </c>
      <c r="N212" s="545"/>
      <c r="O212" s="544">
        <f>SUM(O213:P216)</f>
        <v>78</v>
      </c>
      <c r="P212" s="545"/>
      <c r="Q212" s="547">
        <f t="shared" si="75"/>
        <v>132</v>
      </c>
      <c r="R212" s="545"/>
      <c r="S212" s="544">
        <f>SUM(S213:T216)</f>
        <v>65</v>
      </c>
      <c r="T212" s="545"/>
      <c r="U212" s="544">
        <f>SUM(U213:V216)</f>
        <v>67</v>
      </c>
      <c r="V212" s="546"/>
      <c r="W212" s="547">
        <f t="shared" si="71"/>
        <v>151</v>
      </c>
      <c r="X212" s="545"/>
      <c r="Y212" s="544">
        <f>SUM(Y213:Z216)</f>
        <v>77</v>
      </c>
      <c r="Z212" s="545"/>
      <c r="AA212" s="544">
        <f>SUM(AA213:AB216)</f>
        <v>74</v>
      </c>
      <c r="AB212" s="546"/>
      <c r="AC212" s="547">
        <f t="shared" si="72"/>
        <v>122</v>
      </c>
      <c r="AD212" s="545"/>
      <c r="AE212" s="544">
        <f>SUM(AE213:AF216)</f>
        <v>68</v>
      </c>
      <c r="AF212" s="563"/>
      <c r="AG212" s="545">
        <f>SUM(AG213:AH216)</f>
        <v>54</v>
      </c>
      <c r="AH212" s="546"/>
      <c r="AI212" s="547">
        <f t="shared" si="73"/>
        <v>127</v>
      </c>
      <c r="AJ212" s="545"/>
      <c r="AK212" s="544">
        <f>SUM(AK213:AL216)</f>
        <v>67</v>
      </c>
      <c r="AL212" s="545"/>
      <c r="AM212" s="544">
        <f>SUM(AM213:AN216)</f>
        <v>60</v>
      </c>
      <c r="AN212" s="546"/>
      <c r="AO212" s="547">
        <f t="shared" si="74"/>
        <v>129</v>
      </c>
      <c r="AP212" s="545"/>
      <c r="AQ212" s="544">
        <f>SUM(AQ213:AR216)</f>
        <v>68</v>
      </c>
      <c r="AR212" s="545"/>
      <c r="AS212" s="544">
        <f>SUM(AS213:AT216)</f>
        <v>61</v>
      </c>
      <c r="AT212" s="546"/>
    </row>
    <row r="213" spans="2:46" s="170" customFormat="1" ht="15" hidden="1" customHeight="1" outlineLevel="1">
      <c r="B213" s="548" t="s">
        <v>58</v>
      </c>
      <c r="C213" s="571"/>
      <c r="D213" s="572"/>
      <c r="E213" s="547">
        <f>SUM(G213:J213)</f>
        <v>405</v>
      </c>
      <c r="F213" s="545"/>
      <c r="G213" s="544">
        <f>SUM(M213,S213,Y213,AE213,AK213,AQ213)</f>
        <v>221</v>
      </c>
      <c r="H213" s="545"/>
      <c r="I213" s="544">
        <f>SUM(O213,U213,AA213,AG213,AM213,AS213)</f>
        <v>184</v>
      </c>
      <c r="J213" s="546"/>
      <c r="K213" s="566">
        <f t="shared" si="70"/>
        <v>72</v>
      </c>
      <c r="L213" s="567"/>
      <c r="M213" s="567">
        <v>33</v>
      </c>
      <c r="N213" s="567"/>
      <c r="O213" s="567">
        <v>39</v>
      </c>
      <c r="P213" s="569"/>
      <c r="Q213" s="547">
        <f t="shared" si="75"/>
        <v>61</v>
      </c>
      <c r="R213" s="545"/>
      <c r="S213" s="570">
        <v>31</v>
      </c>
      <c r="T213" s="570"/>
      <c r="U213" s="567">
        <v>30</v>
      </c>
      <c r="V213" s="569"/>
      <c r="W213" s="566">
        <f t="shared" si="71"/>
        <v>82</v>
      </c>
      <c r="X213" s="567"/>
      <c r="Y213" s="567">
        <v>45</v>
      </c>
      <c r="Z213" s="567"/>
      <c r="AA213" s="567">
        <v>37</v>
      </c>
      <c r="AB213" s="569"/>
      <c r="AC213" s="566">
        <f>SUM(AE213:AH213)</f>
        <v>67</v>
      </c>
      <c r="AD213" s="567"/>
      <c r="AE213" s="567">
        <v>39</v>
      </c>
      <c r="AF213" s="567"/>
      <c r="AG213" s="563">
        <v>28</v>
      </c>
      <c r="AH213" s="569"/>
      <c r="AI213" s="566">
        <f>SUM(AK213:AN213)</f>
        <v>65</v>
      </c>
      <c r="AJ213" s="567"/>
      <c r="AK213" s="567">
        <v>39</v>
      </c>
      <c r="AL213" s="567"/>
      <c r="AM213" s="567">
        <v>26</v>
      </c>
      <c r="AN213" s="569"/>
      <c r="AO213" s="566">
        <f>SUM(AQ213:AT213)</f>
        <v>58</v>
      </c>
      <c r="AP213" s="567"/>
      <c r="AQ213" s="568">
        <v>34</v>
      </c>
      <c r="AR213" s="568"/>
      <c r="AS213" s="567">
        <v>24</v>
      </c>
      <c r="AT213" s="569"/>
    </row>
    <row r="214" spans="2:46" s="170" customFormat="1" ht="15" hidden="1" customHeight="1" outlineLevel="1">
      <c r="B214" s="548" t="s">
        <v>59</v>
      </c>
      <c r="C214" s="571"/>
      <c r="D214" s="572"/>
      <c r="E214" s="547">
        <f>SUM(G214:J214)</f>
        <v>174</v>
      </c>
      <c r="F214" s="545"/>
      <c r="G214" s="544">
        <f>SUM(M214,S214,Y214,AE214,AK214,AQ214)</f>
        <v>78</v>
      </c>
      <c r="H214" s="545"/>
      <c r="I214" s="544">
        <f>SUM(O214,U214,AA214,AG214,AM214,AS214)</f>
        <v>96</v>
      </c>
      <c r="J214" s="546"/>
      <c r="K214" s="566">
        <f t="shared" si="70"/>
        <v>27</v>
      </c>
      <c r="L214" s="567"/>
      <c r="M214" s="567">
        <v>12</v>
      </c>
      <c r="N214" s="567"/>
      <c r="O214" s="567">
        <v>15</v>
      </c>
      <c r="P214" s="569"/>
      <c r="Q214" s="547">
        <f t="shared" si="75"/>
        <v>31</v>
      </c>
      <c r="R214" s="545"/>
      <c r="S214" s="567">
        <v>14</v>
      </c>
      <c r="T214" s="567"/>
      <c r="U214" s="567">
        <v>17</v>
      </c>
      <c r="V214" s="569"/>
      <c r="W214" s="566">
        <f t="shared" si="71"/>
        <v>24</v>
      </c>
      <c r="X214" s="567"/>
      <c r="Y214" s="567">
        <v>11</v>
      </c>
      <c r="Z214" s="567"/>
      <c r="AA214" s="567">
        <v>13</v>
      </c>
      <c r="AB214" s="569"/>
      <c r="AC214" s="566">
        <f>SUM(AE214:AH214)</f>
        <v>26</v>
      </c>
      <c r="AD214" s="567"/>
      <c r="AE214" s="567">
        <v>15</v>
      </c>
      <c r="AF214" s="567"/>
      <c r="AG214" s="563">
        <v>11</v>
      </c>
      <c r="AH214" s="569"/>
      <c r="AI214" s="566">
        <f>SUM(AK214:AN214)</f>
        <v>34</v>
      </c>
      <c r="AJ214" s="567"/>
      <c r="AK214" s="567">
        <v>12</v>
      </c>
      <c r="AL214" s="567"/>
      <c r="AM214" s="567">
        <v>22</v>
      </c>
      <c r="AN214" s="569"/>
      <c r="AO214" s="566">
        <f>SUM(AQ214:AT214)</f>
        <v>32</v>
      </c>
      <c r="AP214" s="567"/>
      <c r="AQ214" s="567">
        <v>14</v>
      </c>
      <c r="AR214" s="567"/>
      <c r="AS214" s="567">
        <v>18</v>
      </c>
      <c r="AT214" s="569"/>
    </row>
    <row r="215" spans="2:46" s="170" customFormat="1" ht="15" hidden="1" customHeight="1" outlineLevel="1">
      <c r="B215" s="548" t="s">
        <v>60</v>
      </c>
      <c r="C215" s="571"/>
      <c r="D215" s="572"/>
      <c r="E215" s="547">
        <f>SUM(G215:J215)</f>
        <v>141</v>
      </c>
      <c r="F215" s="545"/>
      <c r="G215" s="544">
        <f>SUM(M215,S215,Y215,AE215,AK215,AQ215)</f>
        <v>67</v>
      </c>
      <c r="H215" s="545"/>
      <c r="I215" s="544">
        <f>SUM(O215,U215,AA215,AG215,AM215,AS215)</f>
        <v>74</v>
      </c>
      <c r="J215" s="546"/>
      <c r="K215" s="566">
        <f t="shared" si="70"/>
        <v>27</v>
      </c>
      <c r="L215" s="567"/>
      <c r="M215" s="567">
        <v>12</v>
      </c>
      <c r="N215" s="567"/>
      <c r="O215" s="567">
        <v>15</v>
      </c>
      <c r="P215" s="569"/>
      <c r="Q215" s="547">
        <f t="shared" si="75"/>
        <v>25</v>
      </c>
      <c r="R215" s="545"/>
      <c r="S215" s="567">
        <v>12</v>
      </c>
      <c r="T215" s="567"/>
      <c r="U215" s="567">
        <v>13</v>
      </c>
      <c r="V215" s="569"/>
      <c r="W215" s="566">
        <f t="shared" si="71"/>
        <v>30</v>
      </c>
      <c r="X215" s="567"/>
      <c r="Y215" s="567">
        <v>14</v>
      </c>
      <c r="Z215" s="567"/>
      <c r="AA215" s="567">
        <v>16</v>
      </c>
      <c r="AB215" s="569"/>
      <c r="AC215" s="566">
        <f>SUM(AE215:AH215)</f>
        <v>20</v>
      </c>
      <c r="AD215" s="567"/>
      <c r="AE215" s="567">
        <v>9</v>
      </c>
      <c r="AF215" s="567"/>
      <c r="AG215" s="563">
        <v>11</v>
      </c>
      <c r="AH215" s="569"/>
      <c r="AI215" s="566">
        <f>SUM(AK215:AN215)</f>
        <v>19</v>
      </c>
      <c r="AJ215" s="567"/>
      <c r="AK215" s="567">
        <v>9</v>
      </c>
      <c r="AL215" s="567"/>
      <c r="AM215" s="567">
        <v>10</v>
      </c>
      <c r="AN215" s="569"/>
      <c r="AO215" s="566">
        <f>SUM(AQ215:AT215)</f>
        <v>20</v>
      </c>
      <c r="AP215" s="567"/>
      <c r="AQ215" s="567">
        <v>11</v>
      </c>
      <c r="AR215" s="567"/>
      <c r="AS215" s="567">
        <v>9</v>
      </c>
      <c r="AT215" s="569"/>
    </row>
    <row r="216" spans="2:46" s="170" customFormat="1" ht="15" hidden="1" customHeight="1" outlineLevel="1">
      <c r="B216" s="550" t="s">
        <v>92</v>
      </c>
      <c r="C216" s="575"/>
      <c r="D216" s="576"/>
      <c r="E216" s="552">
        <f>SUM(G216:J216)</f>
        <v>90</v>
      </c>
      <c r="F216" s="553"/>
      <c r="G216" s="554">
        <f>SUM(M216,S216,Y216,AE216,AK216,AQ216)</f>
        <v>50</v>
      </c>
      <c r="H216" s="553"/>
      <c r="I216" s="554">
        <f>SUM(O216,U216,AA216,AG216,AM216,AS216)</f>
        <v>40</v>
      </c>
      <c r="J216" s="555"/>
      <c r="K216" s="577">
        <f t="shared" si="70"/>
        <v>23</v>
      </c>
      <c r="L216" s="573"/>
      <c r="M216" s="573">
        <v>14</v>
      </c>
      <c r="N216" s="573"/>
      <c r="O216" s="573">
        <v>9</v>
      </c>
      <c r="P216" s="574"/>
      <c r="Q216" s="552">
        <f t="shared" si="75"/>
        <v>15</v>
      </c>
      <c r="R216" s="553"/>
      <c r="S216" s="573">
        <v>8</v>
      </c>
      <c r="T216" s="573"/>
      <c r="U216" s="573">
        <v>7</v>
      </c>
      <c r="V216" s="574"/>
      <c r="W216" s="577">
        <f t="shared" si="71"/>
        <v>15</v>
      </c>
      <c r="X216" s="573"/>
      <c r="Y216" s="573">
        <v>7</v>
      </c>
      <c r="Z216" s="573"/>
      <c r="AA216" s="573">
        <v>8</v>
      </c>
      <c r="AB216" s="574"/>
      <c r="AC216" s="577">
        <f>SUM(AE216:AH216)</f>
        <v>9</v>
      </c>
      <c r="AD216" s="573"/>
      <c r="AE216" s="573">
        <v>5</v>
      </c>
      <c r="AF216" s="573"/>
      <c r="AG216" s="565">
        <v>4</v>
      </c>
      <c r="AH216" s="574"/>
      <c r="AI216" s="577">
        <f>SUM(AK216:AN216)</f>
        <v>9</v>
      </c>
      <c r="AJ216" s="573"/>
      <c r="AK216" s="573">
        <v>7</v>
      </c>
      <c r="AL216" s="573"/>
      <c r="AM216" s="573">
        <v>2</v>
      </c>
      <c r="AN216" s="574"/>
      <c r="AO216" s="577">
        <f>SUM(AQ216:AT216)</f>
        <v>19</v>
      </c>
      <c r="AP216" s="573"/>
      <c r="AQ216" s="573">
        <v>9</v>
      </c>
      <c r="AR216" s="573"/>
      <c r="AS216" s="573">
        <v>10</v>
      </c>
      <c r="AT216" s="574"/>
    </row>
    <row r="217" spans="2:46" s="170" customFormat="1" ht="15.75" customHeight="1" collapsed="1">
      <c r="B217" s="542" t="s">
        <v>94</v>
      </c>
      <c r="C217" s="543"/>
      <c r="D217" s="543"/>
      <c r="E217" s="538">
        <f>E218+E224+E231+E236</f>
        <v>5277</v>
      </c>
      <c r="F217" s="539"/>
      <c r="G217" s="540">
        <f>G218+G224+G231+G236</f>
        <v>2720</v>
      </c>
      <c r="H217" s="539"/>
      <c r="I217" s="540">
        <f>I218+I224+I231+I236</f>
        <v>2557</v>
      </c>
      <c r="J217" s="541"/>
      <c r="K217" s="539">
        <f>K218+K224+K231+K236</f>
        <v>819</v>
      </c>
      <c r="L217" s="539"/>
      <c r="M217" s="540">
        <f>M218+M224+M231+M236</f>
        <v>417</v>
      </c>
      <c r="N217" s="539"/>
      <c r="O217" s="540">
        <f>O218+O224+O231+O236</f>
        <v>402</v>
      </c>
      <c r="P217" s="539"/>
      <c r="Q217" s="538">
        <f>Q218+Q224+Q231+Q236</f>
        <v>885</v>
      </c>
      <c r="R217" s="539"/>
      <c r="S217" s="540">
        <f>S218+S224+S231+S236</f>
        <v>435</v>
      </c>
      <c r="T217" s="539"/>
      <c r="U217" s="540">
        <f>U218+U224+U231+U236</f>
        <v>450</v>
      </c>
      <c r="V217" s="541"/>
      <c r="W217" s="538">
        <f>W218+W224+W231+W236</f>
        <v>895</v>
      </c>
      <c r="X217" s="539"/>
      <c r="Y217" s="540">
        <f>Y218+Y224+Y231+Y236</f>
        <v>460</v>
      </c>
      <c r="Z217" s="539"/>
      <c r="AA217" s="540">
        <f>AA218+AA224+AA231+AA236</f>
        <v>435</v>
      </c>
      <c r="AB217" s="541"/>
      <c r="AC217" s="538">
        <f>AC218+AC224+AC231+AC236</f>
        <v>916</v>
      </c>
      <c r="AD217" s="539"/>
      <c r="AE217" s="540">
        <f>AE218+AE224+AE231+AE236</f>
        <v>500</v>
      </c>
      <c r="AF217" s="562"/>
      <c r="AG217" s="539">
        <f>AG218+AG224+AG231+AG236</f>
        <v>416</v>
      </c>
      <c r="AH217" s="541"/>
      <c r="AI217" s="538">
        <f>AI218+AI224+AI231+AI236</f>
        <v>877</v>
      </c>
      <c r="AJ217" s="539"/>
      <c r="AK217" s="540">
        <f>AK218+AK224+AK231+AK236</f>
        <v>460</v>
      </c>
      <c r="AL217" s="539"/>
      <c r="AM217" s="540">
        <f>AM218+AM224+AM231+AM236</f>
        <v>417</v>
      </c>
      <c r="AN217" s="541"/>
      <c r="AO217" s="538">
        <f>AO218+AO224+AO231+AO236</f>
        <v>885</v>
      </c>
      <c r="AP217" s="539"/>
      <c r="AQ217" s="540">
        <f>AQ218+AQ224+AQ231+AQ236</f>
        <v>448</v>
      </c>
      <c r="AR217" s="539"/>
      <c r="AS217" s="540">
        <f>AS218+AS224+AS231+AS236</f>
        <v>437</v>
      </c>
      <c r="AT217" s="541"/>
    </row>
    <row r="218" spans="2:46" s="170" customFormat="1" ht="15.75" hidden="1" customHeight="1">
      <c r="B218" s="548" t="s">
        <v>19</v>
      </c>
      <c r="C218" s="549"/>
      <c r="D218" s="564"/>
      <c r="E218" s="547">
        <f>SUM(G218:J218)</f>
        <v>1032</v>
      </c>
      <c r="F218" s="563"/>
      <c r="G218" s="544">
        <f>SUM(G219:H223)</f>
        <v>494</v>
      </c>
      <c r="H218" s="563"/>
      <c r="I218" s="544">
        <f>SUM(I219:J223)</f>
        <v>538</v>
      </c>
      <c r="J218" s="546"/>
      <c r="K218" s="547">
        <f>SUM(M218:P218)</f>
        <v>174</v>
      </c>
      <c r="L218" s="563"/>
      <c r="M218" s="544">
        <f>SUM(M219:N223)</f>
        <v>88</v>
      </c>
      <c r="N218" s="563"/>
      <c r="O218" s="544">
        <f>SUM(O219:P223)</f>
        <v>86</v>
      </c>
      <c r="P218" s="546"/>
      <c r="Q218" s="547">
        <f>SUM(S218:V218)</f>
        <v>159</v>
      </c>
      <c r="R218" s="563"/>
      <c r="S218" s="544">
        <f>SUM(S219:T223)</f>
        <v>74</v>
      </c>
      <c r="T218" s="563"/>
      <c r="U218" s="544">
        <f>SUM(U219:V223)</f>
        <v>85</v>
      </c>
      <c r="V218" s="546"/>
      <c r="W218" s="547">
        <f>SUM(Y218:AB218)</f>
        <v>187</v>
      </c>
      <c r="X218" s="563"/>
      <c r="Y218" s="544">
        <f>SUM(Y219:Z223)</f>
        <v>95</v>
      </c>
      <c r="Z218" s="563"/>
      <c r="AA218" s="544">
        <f>SUM(AA219:AB223)</f>
        <v>92</v>
      </c>
      <c r="AB218" s="546"/>
      <c r="AC218" s="547">
        <f>SUM(AE218:AH218)</f>
        <v>165</v>
      </c>
      <c r="AD218" s="563"/>
      <c r="AE218" s="544">
        <f>SUM(AE219:AF223)</f>
        <v>75</v>
      </c>
      <c r="AF218" s="563"/>
      <c r="AG218" s="545">
        <f>SUM(AG219:AH223)</f>
        <v>90</v>
      </c>
      <c r="AH218" s="546"/>
      <c r="AI218" s="547">
        <f>SUM(AK218:AN218)</f>
        <v>181</v>
      </c>
      <c r="AJ218" s="563"/>
      <c r="AK218" s="544">
        <f>SUM(AK219:AL223)</f>
        <v>83</v>
      </c>
      <c r="AL218" s="563"/>
      <c r="AM218" s="544">
        <f>SUM(AM219:AN223)</f>
        <v>98</v>
      </c>
      <c r="AN218" s="546"/>
      <c r="AO218" s="547">
        <f>SUM(AQ218:AT218)</f>
        <v>166</v>
      </c>
      <c r="AP218" s="563"/>
      <c r="AQ218" s="544">
        <f>SUM(AQ219:AR223)</f>
        <v>79</v>
      </c>
      <c r="AR218" s="563"/>
      <c r="AS218" s="545">
        <f>SUM(AS219:AT223)</f>
        <v>87</v>
      </c>
      <c r="AT218" s="546"/>
    </row>
    <row r="219" spans="2:46" s="170" customFormat="1" ht="15" hidden="1" customHeight="1" outlineLevel="1">
      <c r="B219" s="548" t="s">
        <v>30</v>
      </c>
      <c r="C219" s="549"/>
      <c r="D219" s="549"/>
      <c r="E219" s="547">
        <f>SUM(G219:J219)</f>
        <v>189</v>
      </c>
      <c r="F219" s="545"/>
      <c r="G219" s="544">
        <f>SUM(M219,S219,Y219,AE219,AK219,AQ219)</f>
        <v>91</v>
      </c>
      <c r="H219" s="545"/>
      <c r="I219" s="544">
        <f>SUM(O219,U219,AA219,AG219,AM219,AS219)</f>
        <v>98</v>
      </c>
      <c r="J219" s="546"/>
      <c r="K219" s="545">
        <f>SUM(M219:P219)</f>
        <v>31</v>
      </c>
      <c r="L219" s="545"/>
      <c r="M219" s="544">
        <v>16</v>
      </c>
      <c r="N219" s="545"/>
      <c r="O219" s="544">
        <v>15</v>
      </c>
      <c r="P219" s="545"/>
      <c r="Q219" s="547">
        <f>SUM(S219:V219)</f>
        <v>34</v>
      </c>
      <c r="R219" s="545"/>
      <c r="S219" s="544">
        <v>13</v>
      </c>
      <c r="T219" s="545"/>
      <c r="U219" s="544">
        <v>21</v>
      </c>
      <c r="V219" s="546"/>
      <c r="W219" s="547">
        <f>SUM(Y219:AB219)</f>
        <v>31</v>
      </c>
      <c r="X219" s="545"/>
      <c r="Y219" s="544">
        <v>16</v>
      </c>
      <c r="Z219" s="545"/>
      <c r="AA219" s="544">
        <v>15</v>
      </c>
      <c r="AB219" s="546"/>
      <c r="AC219" s="547">
        <f>SUM(AE219:AH219)</f>
        <v>31</v>
      </c>
      <c r="AD219" s="545"/>
      <c r="AE219" s="544">
        <v>15</v>
      </c>
      <c r="AF219" s="563"/>
      <c r="AG219" s="545">
        <v>16</v>
      </c>
      <c r="AH219" s="546"/>
      <c r="AI219" s="547">
        <f>SUM(AK219:AN219)</f>
        <v>32</v>
      </c>
      <c r="AJ219" s="545"/>
      <c r="AK219" s="544">
        <v>15</v>
      </c>
      <c r="AL219" s="545"/>
      <c r="AM219" s="544">
        <v>17</v>
      </c>
      <c r="AN219" s="546"/>
      <c r="AO219" s="547">
        <f>SUM(AQ219:AT219)</f>
        <v>30</v>
      </c>
      <c r="AP219" s="545"/>
      <c r="AQ219" s="544">
        <v>16</v>
      </c>
      <c r="AR219" s="545"/>
      <c r="AS219" s="544">
        <v>14</v>
      </c>
      <c r="AT219" s="546"/>
    </row>
    <row r="220" spans="2:46" s="170" customFormat="1" ht="15" hidden="1" customHeight="1" outlineLevel="1">
      <c r="B220" s="548" t="s">
        <v>31</v>
      </c>
      <c r="C220" s="549"/>
      <c r="D220" s="549"/>
      <c r="E220" s="547">
        <f>SUM(G220:J220)</f>
        <v>258</v>
      </c>
      <c r="F220" s="545"/>
      <c r="G220" s="544">
        <f>SUM(M220,S220,Y220,AE220,AK220,AQ220)</f>
        <v>129</v>
      </c>
      <c r="H220" s="545"/>
      <c r="I220" s="544">
        <f>SUM(O220,U220,AA220,AG220,AM220,AS220)</f>
        <v>129</v>
      </c>
      <c r="J220" s="546"/>
      <c r="K220" s="545">
        <f>SUM(M220:P220)</f>
        <v>55</v>
      </c>
      <c r="L220" s="545"/>
      <c r="M220" s="544">
        <v>31</v>
      </c>
      <c r="N220" s="545"/>
      <c r="O220" s="544">
        <v>24</v>
      </c>
      <c r="P220" s="545"/>
      <c r="Q220" s="547">
        <f>SUM(S220:V220)</f>
        <v>35</v>
      </c>
      <c r="R220" s="545"/>
      <c r="S220" s="544">
        <v>18</v>
      </c>
      <c r="T220" s="545"/>
      <c r="U220" s="544">
        <v>17</v>
      </c>
      <c r="V220" s="546"/>
      <c r="W220" s="547">
        <f>SUM(Y220:AB220)</f>
        <v>41</v>
      </c>
      <c r="X220" s="545"/>
      <c r="Y220" s="544">
        <v>24</v>
      </c>
      <c r="Z220" s="545"/>
      <c r="AA220" s="544">
        <v>17</v>
      </c>
      <c r="AB220" s="546"/>
      <c r="AC220" s="547">
        <f>SUM(AE220:AH220)</f>
        <v>43</v>
      </c>
      <c r="AD220" s="545"/>
      <c r="AE220" s="544">
        <v>17</v>
      </c>
      <c r="AF220" s="563"/>
      <c r="AG220" s="545">
        <v>26</v>
      </c>
      <c r="AH220" s="546"/>
      <c r="AI220" s="547">
        <f>SUM(AK220:AN220)</f>
        <v>44</v>
      </c>
      <c r="AJ220" s="545"/>
      <c r="AK220" s="544">
        <v>21</v>
      </c>
      <c r="AL220" s="545"/>
      <c r="AM220" s="544">
        <v>23</v>
      </c>
      <c r="AN220" s="546"/>
      <c r="AO220" s="547">
        <f>SUM(AQ220:AT220)</f>
        <v>40</v>
      </c>
      <c r="AP220" s="545"/>
      <c r="AQ220" s="544">
        <v>18</v>
      </c>
      <c r="AR220" s="545"/>
      <c r="AS220" s="544">
        <v>22</v>
      </c>
      <c r="AT220" s="546"/>
    </row>
    <row r="221" spans="2:46" s="170" customFormat="1" ht="15" hidden="1" customHeight="1" outlineLevel="1">
      <c r="B221" s="548" t="s">
        <v>33</v>
      </c>
      <c r="C221" s="549"/>
      <c r="D221" s="549"/>
      <c r="E221" s="547">
        <f>SUM(G221:J221)</f>
        <v>233</v>
      </c>
      <c r="F221" s="545"/>
      <c r="G221" s="544">
        <f>SUM(M221,S221,Y221,AE221,AK221,AQ221)</f>
        <v>109</v>
      </c>
      <c r="H221" s="545"/>
      <c r="I221" s="544">
        <f>SUM(O221,U221,AA221,AG221,AM221,AS221)</f>
        <v>124</v>
      </c>
      <c r="J221" s="546"/>
      <c r="K221" s="545">
        <f>SUM(M221:P221)</f>
        <v>30</v>
      </c>
      <c r="L221" s="545"/>
      <c r="M221" s="544">
        <v>15</v>
      </c>
      <c r="N221" s="545"/>
      <c r="O221" s="544">
        <v>15</v>
      </c>
      <c r="P221" s="545"/>
      <c r="Q221" s="547">
        <f>SUM(S221:V221)</f>
        <v>40</v>
      </c>
      <c r="R221" s="545"/>
      <c r="S221" s="544">
        <v>19</v>
      </c>
      <c r="T221" s="545"/>
      <c r="U221" s="544">
        <v>21</v>
      </c>
      <c r="V221" s="546"/>
      <c r="W221" s="547">
        <f>SUM(Y221:AB221)</f>
        <v>46</v>
      </c>
      <c r="X221" s="545"/>
      <c r="Y221" s="544">
        <v>22</v>
      </c>
      <c r="Z221" s="545"/>
      <c r="AA221" s="544">
        <v>24</v>
      </c>
      <c r="AB221" s="546"/>
      <c r="AC221" s="547">
        <f>SUM(AE221:AH221)</f>
        <v>34</v>
      </c>
      <c r="AD221" s="545"/>
      <c r="AE221" s="544">
        <v>18</v>
      </c>
      <c r="AF221" s="563"/>
      <c r="AG221" s="545">
        <v>16</v>
      </c>
      <c r="AH221" s="546"/>
      <c r="AI221" s="547">
        <f>SUM(AK221:AN221)</f>
        <v>39</v>
      </c>
      <c r="AJ221" s="545"/>
      <c r="AK221" s="544">
        <v>17</v>
      </c>
      <c r="AL221" s="545"/>
      <c r="AM221" s="544">
        <v>22</v>
      </c>
      <c r="AN221" s="546"/>
      <c r="AO221" s="547">
        <f>SUM(AQ221:AT221)</f>
        <v>44</v>
      </c>
      <c r="AP221" s="545"/>
      <c r="AQ221" s="544">
        <v>18</v>
      </c>
      <c r="AR221" s="545"/>
      <c r="AS221" s="544">
        <v>26</v>
      </c>
      <c r="AT221" s="546"/>
    </row>
    <row r="222" spans="2:46" s="170" customFormat="1" ht="15" hidden="1" customHeight="1" outlineLevel="1">
      <c r="B222" s="548" t="s">
        <v>32</v>
      </c>
      <c r="C222" s="549"/>
      <c r="D222" s="549"/>
      <c r="E222" s="547">
        <f t="shared" ref="E222:E236" si="78">SUM(G222:J222)</f>
        <v>181</v>
      </c>
      <c r="F222" s="545"/>
      <c r="G222" s="544">
        <f>SUM(M222,S222,Y222,AE222,AK222,AQ222)</f>
        <v>79</v>
      </c>
      <c r="H222" s="545"/>
      <c r="I222" s="544">
        <f>SUM(O222,U222,AA222,AG222,AM222,AS222)</f>
        <v>102</v>
      </c>
      <c r="J222" s="546"/>
      <c r="K222" s="545">
        <f t="shared" ref="K222:K240" si="79">SUM(M222:P222)</f>
        <v>27</v>
      </c>
      <c r="L222" s="545"/>
      <c r="M222" s="544">
        <v>14</v>
      </c>
      <c r="N222" s="545"/>
      <c r="O222" s="544">
        <v>13</v>
      </c>
      <c r="P222" s="545"/>
      <c r="Q222" s="547">
        <f>SUM(S222:V222)</f>
        <v>21</v>
      </c>
      <c r="R222" s="545"/>
      <c r="S222" s="544">
        <v>9</v>
      </c>
      <c r="T222" s="545"/>
      <c r="U222" s="544">
        <v>12</v>
      </c>
      <c r="V222" s="546"/>
      <c r="W222" s="547">
        <f t="shared" ref="W222:W240" si="80">SUM(Y222:AB222)</f>
        <v>39</v>
      </c>
      <c r="X222" s="545"/>
      <c r="Y222" s="544">
        <v>17</v>
      </c>
      <c r="Z222" s="545"/>
      <c r="AA222" s="544">
        <v>22</v>
      </c>
      <c r="AB222" s="546"/>
      <c r="AC222" s="547">
        <f t="shared" ref="AC222:AC236" si="81">SUM(AE222:AH222)</f>
        <v>30</v>
      </c>
      <c r="AD222" s="545"/>
      <c r="AE222" s="544">
        <v>10</v>
      </c>
      <c r="AF222" s="563"/>
      <c r="AG222" s="545">
        <v>20</v>
      </c>
      <c r="AH222" s="546"/>
      <c r="AI222" s="547">
        <f t="shared" ref="AI222:AI236" si="82">SUM(AK222:AN222)</f>
        <v>36</v>
      </c>
      <c r="AJ222" s="545"/>
      <c r="AK222" s="544">
        <v>13</v>
      </c>
      <c r="AL222" s="545"/>
      <c r="AM222" s="544">
        <v>23</v>
      </c>
      <c r="AN222" s="546"/>
      <c r="AO222" s="547">
        <f t="shared" ref="AO222:AO236" si="83">SUM(AQ222:AT222)</f>
        <v>28</v>
      </c>
      <c r="AP222" s="545"/>
      <c r="AQ222" s="544">
        <v>16</v>
      </c>
      <c r="AR222" s="545"/>
      <c r="AS222" s="544">
        <v>12</v>
      </c>
      <c r="AT222" s="546"/>
    </row>
    <row r="223" spans="2:46" s="170" customFormat="1" ht="15" hidden="1" customHeight="1" outlineLevel="1">
      <c r="B223" s="548" t="s">
        <v>34</v>
      </c>
      <c r="C223" s="549"/>
      <c r="D223" s="549"/>
      <c r="E223" s="547">
        <f t="shared" si="78"/>
        <v>171</v>
      </c>
      <c r="F223" s="545"/>
      <c r="G223" s="544">
        <f>SUM(M223,S223,Y223,AE223,AK223,AQ223)</f>
        <v>86</v>
      </c>
      <c r="H223" s="545"/>
      <c r="I223" s="544">
        <f>SUM(O223,U223,AA223,AG223,AM223,AS223)</f>
        <v>85</v>
      </c>
      <c r="J223" s="546"/>
      <c r="K223" s="545">
        <f t="shared" si="79"/>
        <v>31</v>
      </c>
      <c r="L223" s="545"/>
      <c r="M223" s="544">
        <v>12</v>
      </c>
      <c r="N223" s="545"/>
      <c r="O223" s="544">
        <v>19</v>
      </c>
      <c r="P223" s="545"/>
      <c r="Q223" s="547">
        <f t="shared" ref="Q223:Q240" si="84">SUM(S223:V223)</f>
        <v>29</v>
      </c>
      <c r="R223" s="545"/>
      <c r="S223" s="544">
        <v>15</v>
      </c>
      <c r="T223" s="545"/>
      <c r="U223" s="544">
        <v>14</v>
      </c>
      <c r="V223" s="546"/>
      <c r="W223" s="547">
        <f t="shared" si="80"/>
        <v>30</v>
      </c>
      <c r="X223" s="545"/>
      <c r="Y223" s="544">
        <v>16</v>
      </c>
      <c r="Z223" s="545"/>
      <c r="AA223" s="544">
        <v>14</v>
      </c>
      <c r="AB223" s="546"/>
      <c r="AC223" s="547">
        <f t="shared" si="81"/>
        <v>27</v>
      </c>
      <c r="AD223" s="545"/>
      <c r="AE223" s="544">
        <v>15</v>
      </c>
      <c r="AF223" s="563"/>
      <c r="AG223" s="545">
        <v>12</v>
      </c>
      <c r="AH223" s="546"/>
      <c r="AI223" s="547">
        <f t="shared" si="82"/>
        <v>30</v>
      </c>
      <c r="AJ223" s="545"/>
      <c r="AK223" s="544">
        <v>17</v>
      </c>
      <c r="AL223" s="545"/>
      <c r="AM223" s="544">
        <v>13</v>
      </c>
      <c r="AN223" s="546"/>
      <c r="AO223" s="547">
        <f t="shared" si="83"/>
        <v>24</v>
      </c>
      <c r="AP223" s="545"/>
      <c r="AQ223" s="544">
        <v>11</v>
      </c>
      <c r="AR223" s="545"/>
      <c r="AS223" s="544">
        <v>13</v>
      </c>
      <c r="AT223" s="546"/>
    </row>
    <row r="224" spans="2:46" s="170" customFormat="1" ht="15.75" hidden="1" customHeight="1" collapsed="1">
      <c r="B224" s="548" t="s">
        <v>21</v>
      </c>
      <c r="C224" s="549"/>
      <c r="D224" s="549"/>
      <c r="E224" s="547">
        <f t="shared" si="78"/>
        <v>1869</v>
      </c>
      <c r="F224" s="545"/>
      <c r="G224" s="544">
        <f>SUM(G225:H230)</f>
        <v>990</v>
      </c>
      <c r="H224" s="545"/>
      <c r="I224" s="544">
        <f>SUM(I225:J230)</f>
        <v>879</v>
      </c>
      <c r="J224" s="546"/>
      <c r="K224" s="545">
        <f t="shared" si="79"/>
        <v>295</v>
      </c>
      <c r="L224" s="545"/>
      <c r="M224" s="544">
        <f>SUM(M225:N230)</f>
        <v>143</v>
      </c>
      <c r="N224" s="545"/>
      <c r="O224" s="544">
        <f>SUM(O225:P230)</f>
        <v>152</v>
      </c>
      <c r="P224" s="545"/>
      <c r="Q224" s="547">
        <f t="shared" si="84"/>
        <v>306</v>
      </c>
      <c r="R224" s="545"/>
      <c r="S224" s="544">
        <f>SUM(S225:T230)</f>
        <v>158</v>
      </c>
      <c r="T224" s="545"/>
      <c r="U224" s="544">
        <f>SUM(U225:V230)</f>
        <v>148</v>
      </c>
      <c r="V224" s="546"/>
      <c r="W224" s="547">
        <f t="shared" si="80"/>
        <v>306</v>
      </c>
      <c r="X224" s="545"/>
      <c r="Y224" s="544">
        <f>SUM(Y225:Z230)</f>
        <v>165</v>
      </c>
      <c r="Z224" s="545"/>
      <c r="AA224" s="544">
        <f>SUM(AA225:AB230)</f>
        <v>141</v>
      </c>
      <c r="AB224" s="546"/>
      <c r="AC224" s="547">
        <f t="shared" si="81"/>
        <v>339</v>
      </c>
      <c r="AD224" s="545"/>
      <c r="AE224" s="544">
        <f>SUM(AE225:AF230)</f>
        <v>205</v>
      </c>
      <c r="AF224" s="563"/>
      <c r="AG224" s="545">
        <f>SUM(AG225:AH230)</f>
        <v>134</v>
      </c>
      <c r="AH224" s="546"/>
      <c r="AI224" s="547">
        <f t="shared" si="82"/>
        <v>291</v>
      </c>
      <c r="AJ224" s="545"/>
      <c r="AK224" s="544">
        <f>SUM(AK225:AL230)</f>
        <v>156</v>
      </c>
      <c r="AL224" s="545"/>
      <c r="AM224" s="544">
        <f>SUM(AM225:AN230)</f>
        <v>135</v>
      </c>
      <c r="AN224" s="546"/>
      <c r="AO224" s="547">
        <f t="shared" si="83"/>
        <v>332</v>
      </c>
      <c r="AP224" s="545"/>
      <c r="AQ224" s="544">
        <f>SUM(AQ225:AR230)</f>
        <v>163</v>
      </c>
      <c r="AR224" s="545"/>
      <c r="AS224" s="544">
        <f>SUM(AS225:AT230)</f>
        <v>169</v>
      </c>
      <c r="AT224" s="546"/>
    </row>
    <row r="225" spans="2:46" s="170" customFormat="1" ht="15" hidden="1" customHeight="1" outlineLevel="1">
      <c r="B225" s="548" t="s">
        <v>35</v>
      </c>
      <c r="C225" s="549"/>
      <c r="D225" s="549"/>
      <c r="E225" s="547">
        <f t="shared" si="78"/>
        <v>320</v>
      </c>
      <c r="F225" s="545"/>
      <c r="G225" s="544">
        <f t="shared" ref="G225:G230" si="85">SUM(M225,S225,Y225,AE225,AK225,AQ225)</f>
        <v>165</v>
      </c>
      <c r="H225" s="545"/>
      <c r="I225" s="544">
        <f t="shared" ref="I225:I230" si="86">SUM(O225,U225,AA225,AG225,AM225,AS225)</f>
        <v>155</v>
      </c>
      <c r="J225" s="546"/>
      <c r="K225" s="545">
        <f t="shared" si="79"/>
        <v>49</v>
      </c>
      <c r="L225" s="545"/>
      <c r="M225" s="544">
        <v>19</v>
      </c>
      <c r="N225" s="545"/>
      <c r="O225" s="544">
        <v>30</v>
      </c>
      <c r="P225" s="545"/>
      <c r="Q225" s="547">
        <f t="shared" si="84"/>
        <v>50</v>
      </c>
      <c r="R225" s="545"/>
      <c r="S225" s="544">
        <v>23</v>
      </c>
      <c r="T225" s="545"/>
      <c r="U225" s="544">
        <v>27</v>
      </c>
      <c r="V225" s="546"/>
      <c r="W225" s="547">
        <f t="shared" si="80"/>
        <v>53</v>
      </c>
      <c r="X225" s="545"/>
      <c r="Y225" s="544">
        <v>25</v>
      </c>
      <c r="Z225" s="545"/>
      <c r="AA225" s="544">
        <v>28</v>
      </c>
      <c r="AB225" s="546"/>
      <c r="AC225" s="547">
        <f t="shared" si="81"/>
        <v>69</v>
      </c>
      <c r="AD225" s="545"/>
      <c r="AE225" s="544">
        <v>45</v>
      </c>
      <c r="AF225" s="563"/>
      <c r="AG225" s="545">
        <v>24</v>
      </c>
      <c r="AH225" s="546"/>
      <c r="AI225" s="547">
        <f t="shared" si="82"/>
        <v>46</v>
      </c>
      <c r="AJ225" s="545"/>
      <c r="AK225" s="544">
        <v>25</v>
      </c>
      <c r="AL225" s="545"/>
      <c r="AM225" s="544">
        <v>21</v>
      </c>
      <c r="AN225" s="546"/>
      <c r="AO225" s="547">
        <f t="shared" si="83"/>
        <v>53</v>
      </c>
      <c r="AP225" s="545"/>
      <c r="AQ225" s="544">
        <v>28</v>
      </c>
      <c r="AR225" s="545"/>
      <c r="AS225" s="544">
        <v>25</v>
      </c>
      <c r="AT225" s="546"/>
    </row>
    <row r="226" spans="2:46" s="170" customFormat="1" ht="15" hidden="1" customHeight="1" outlineLevel="1">
      <c r="B226" s="548" t="s">
        <v>36</v>
      </c>
      <c r="C226" s="549"/>
      <c r="D226" s="549"/>
      <c r="E226" s="547">
        <f t="shared" si="78"/>
        <v>324</v>
      </c>
      <c r="F226" s="545"/>
      <c r="G226" s="544">
        <f t="shared" si="85"/>
        <v>164</v>
      </c>
      <c r="H226" s="545"/>
      <c r="I226" s="544">
        <f t="shared" si="86"/>
        <v>160</v>
      </c>
      <c r="J226" s="546"/>
      <c r="K226" s="545">
        <f t="shared" si="79"/>
        <v>50</v>
      </c>
      <c r="L226" s="545"/>
      <c r="M226" s="544">
        <v>28</v>
      </c>
      <c r="N226" s="545"/>
      <c r="O226" s="544">
        <v>22</v>
      </c>
      <c r="P226" s="545"/>
      <c r="Q226" s="547">
        <f t="shared" si="84"/>
        <v>54</v>
      </c>
      <c r="R226" s="545"/>
      <c r="S226" s="544">
        <v>25</v>
      </c>
      <c r="T226" s="545"/>
      <c r="U226" s="544">
        <v>29</v>
      </c>
      <c r="V226" s="546"/>
      <c r="W226" s="547">
        <f t="shared" si="80"/>
        <v>51</v>
      </c>
      <c r="X226" s="545"/>
      <c r="Y226" s="544">
        <v>28</v>
      </c>
      <c r="Z226" s="545"/>
      <c r="AA226" s="544">
        <v>23</v>
      </c>
      <c r="AB226" s="546"/>
      <c r="AC226" s="547">
        <f t="shared" si="81"/>
        <v>63</v>
      </c>
      <c r="AD226" s="545"/>
      <c r="AE226" s="544">
        <v>31</v>
      </c>
      <c r="AF226" s="563"/>
      <c r="AG226" s="545">
        <v>32</v>
      </c>
      <c r="AH226" s="546"/>
      <c r="AI226" s="547">
        <f t="shared" si="82"/>
        <v>43</v>
      </c>
      <c r="AJ226" s="545"/>
      <c r="AK226" s="544">
        <v>25</v>
      </c>
      <c r="AL226" s="545"/>
      <c r="AM226" s="544">
        <v>18</v>
      </c>
      <c r="AN226" s="546"/>
      <c r="AO226" s="547">
        <f t="shared" si="83"/>
        <v>63</v>
      </c>
      <c r="AP226" s="545"/>
      <c r="AQ226" s="544">
        <v>27</v>
      </c>
      <c r="AR226" s="545"/>
      <c r="AS226" s="544">
        <v>36</v>
      </c>
      <c r="AT226" s="546"/>
    </row>
    <row r="227" spans="2:46" s="170" customFormat="1" ht="15" hidden="1" customHeight="1" outlineLevel="1">
      <c r="B227" s="548" t="s">
        <v>37</v>
      </c>
      <c r="C227" s="549"/>
      <c r="D227" s="549"/>
      <c r="E227" s="547">
        <f t="shared" si="78"/>
        <v>491</v>
      </c>
      <c r="F227" s="545"/>
      <c r="G227" s="544">
        <f t="shared" si="85"/>
        <v>238</v>
      </c>
      <c r="H227" s="545"/>
      <c r="I227" s="544">
        <f t="shared" si="86"/>
        <v>253</v>
      </c>
      <c r="J227" s="546"/>
      <c r="K227" s="545">
        <f t="shared" si="79"/>
        <v>74</v>
      </c>
      <c r="L227" s="545"/>
      <c r="M227" s="544">
        <v>36</v>
      </c>
      <c r="N227" s="545"/>
      <c r="O227" s="544">
        <v>38</v>
      </c>
      <c r="P227" s="545"/>
      <c r="Q227" s="547">
        <f t="shared" si="84"/>
        <v>84</v>
      </c>
      <c r="R227" s="545"/>
      <c r="S227" s="544">
        <v>37</v>
      </c>
      <c r="T227" s="545"/>
      <c r="U227" s="544">
        <v>47</v>
      </c>
      <c r="V227" s="546"/>
      <c r="W227" s="547">
        <f t="shared" si="80"/>
        <v>81</v>
      </c>
      <c r="X227" s="545"/>
      <c r="Y227" s="544">
        <v>42</v>
      </c>
      <c r="Z227" s="545"/>
      <c r="AA227" s="544">
        <v>39</v>
      </c>
      <c r="AB227" s="546"/>
      <c r="AC227" s="547">
        <f t="shared" si="81"/>
        <v>76</v>
      </c>
      <c r="AD227" s="545"/>
      <c r="AE227" s="544">
        <v>50</v>
      </c>
      <c r="AF227" s="563"/>
      <c r="AG227" s="545">
        <v>26</v>
      </c>
      <c r="AH227" s="546"/>
      <c r="AI227" s="547">
        <f t="shared" si="82"/>
        <v>79</v>
      </c>
      <c r="AJ227" s="545"/>
      <c r="AK227" s="544">
        <v>36</v>
      </c>
      <c r="AL227" s="545"/>
      <c r="AM227" s="544">
        <v>43</v>
      </c>
      <c r="AN227" s="546"/>
      <c r="AO227" s="547">
        <f t="shared" si="83"/>
        <v>97</v>
      </c>
      <c r="AP227" s="545"/>
      <c r="AQ227" s="544">
        <v>37</v>
      </c>
      <c r="AR227" s="545"/>
      <c r="AS227" s="544">
        <v>60</v>
      </c>
      <c r="AT227" s="546"/>
    </row>
    <row r="228" spans="2:46" s="170" customFormat="1" ht="15" hidden="1" customHeight="1" outlineLevel="1">
      <c r="B228" s="548" t="s">
        <v>38</v>
      </c>
      <c r="C228" s="549"/>
      <c r="D228" s="549"/>
      <c r="E228" s="547">
        <f t="shared" si="78"/>
        <v>128</v>
      </c>
      <c r="F228" s="545"/>
      <c r="G228" s="544">
        <f t="shared" si="85"/>
        <v>77</v>
      </c>
      <c r="H228" s="545"/>
      <c r="I228" s="544">
        <f t="shared" si="86"/>
        <v>51</v>
      </c>
      <c r="J228" s="546"/>
      <c r="K228" s="545">
        <f t="shared" si="79"/>
        <v>18</v>
      </c>
      <c r="L228" s="545"/>
      <c r="M228" s="544">
        <v>10</v>
      </c>
      <c r="N228" s="545"/>
      <c r="O228" s="544">
        <v>8</v>
      </c>
      <c r="P228" s="545"/>
      <c r="Q228" s="547">
        <f t="shared" si="84"/>
        <v>19</v>
      </c>
      <c r="R228" s="545"/>
      <c r="S228" s="544">
        <v>9</v>
      </c>
      <c r="T228" s="545"/>
      <c r="U228" s="544">
        <v>10</v>
      </c>
      <c r="V228" s="546"/>
      <c r="W228" s="547">
        <f t="shared" si="80"/>
        <v>21</v>
      </c>
      <c r="X228" s="545"/>
      <c r="Y228" s="544">
        <v>11</v>
      </c>
      <c r="Z228" s="545"/>
      <c r="AA228" s="544">
        <v>10</v>
      </c>
      <c r="AB228" s="546"/>
      <c r="AC228" s="547">
        <f t="shared" si="81"/>
        <v>24</v>
      </c>
      <c r="AD228" s="545"/>
      <c r="AE228" s="544">
        <v>17</v>
      </c>
      <c r="AF228" s="563"/>
      <c r="AG228" s="545">
        <v>7</v>
      </c>
      <c r="AH228" s="546"/>
      <c r="AI228" s="547">
        <f t="shared" si="82"/>
        <v>19</v>
      </c>
      <c r="AJ228" s="545"/>
      <c r="AK228" s="544">
        <v>13</v>
      </c>
      <c r="AL228" s="545"/>
      <c r="AM228" s="544">
        <v>6</v>
      </c>
      <c r="AN228" s="546"/>
      <c r="AO228" s="547">
        <f t="shared" si="83"/>
        <v>27</v>
      </c>
      <c r="AP228" s="545"/>
      <c r="AQ228" s="544">
        <v>17</v>
      </c>
      <c r="AR228" s="545"/>
      <c r="AS228" s="544">
        <v>10</v>
      </c>
      <c r="AT228" s="546"/>
    </row>
    <row r="229" spans="2:46" s="170" customFormat="1" ht="15" hidden="1" customHeight="1" outlineLevel="1">
      <c r="B229" s="548" t="s">
        <v>39</v>
      </c>
      <c r="C229" s="549"/>
      <c r="D229" s="549"/>
      <c r="E229" s="547">
        <f t="shared" si="78"/>
        <v>492</v>
      </c>
      <c r="F229" s="545"/>
      <c r="G229" s="544">
        <f t="shared" si="85"/>
        <v>281</v>
      </c>
      <c r="H229" s="545"/>
      <c r="I229" s="544">
        <f t="shared" si="86"/>
        <v>211</v>
      </c>
      <c r="J229" s="546"/>
      <c r="K229" s="545">
        <f t="shared" si="79"/>
        <v>93</v>
      </c>
      <c r="L229" s="545"/>
      <c r="M229" s="544">
        <v>45</v>
      </c>
      <c r="N229" s="545"/>
      <c r="O229" s="544">
        <v>48</v>
      </c>
      <c r="P229" s="545"/>
      <c r="Q229" s="547">
        <f t="shared" si="84"/>
        <v>78</v>
      </c>
      <c r="R229" s="545"/>
      <c r="S229" s="544">
        <v>49</v>
      </c>
      <c r="T229" s="545"/>
      <c r="U229" s="544">
        <v>29</v>
      </c>
      <c r="V229" s="546"/>
      <c r="W229" s="547">
        <f t="shared" si="80"/>
        <v>82</v>
      </c>
      <c r="X229" s="545"/>
      <c r="Y229" s="544">
        <v>51</v>
      </c>
      <c r="Z229" s="545"/>
      <c r="AA229" s="544">
        <v>31</v>
      </c>
      <c r="AB229" s="546"/>
      <c r="AC229" s="547">
        <f t="shared" si="81"/>
        <v>88</v>
      </c>
      <c r="AD229" s="545"/>
      <c r="AE229" s="544">
        <v>56</v>
      </c>
      <c r="AF229" s="563"/>
      <c r="AG229" s="545">
        <v>32</v>
      </c>
      <c r="AH229" s="546"/>
      <c r="AI229" s="547">
        <f t="shared" si="82"/>
        <v>82</v>
      </c>
      <c r="AJ229" s="545"/>
      <c r="AK229" s="544">
        <v>43</v>
      </c>
      <c r="AL229" s="545"/>
      <c r="AM229" s="544">
        <v>39</v>
      </c>
      <c r="AN229" s="546"/>
      <c r="AO229" s="547">
        <f t="shared" si="83"/>
        <v>69</v>
      </c>
      <c r="AP229" s="545"/>
      <c r="AQ229" s="544">
        <v>37</v>
      </c>
      <c r="AR229" s="545"/>
      <c r="AS229" s="544">
        <v>32</v>
      </c>
      <c r="AT229" s="546"/>
    </row>
    <row r="230" spans="2:46" s="170" customFormat="1" ht="15" hidden="1" customHeight="1" outlineLevel="1">
      <c r="B230" s="548" t="s">
        <v>40</v>
      </c>
      <c r="C230" s="549"/>
      <c r="D230" s="549"/>
      <c r="E230" s="547">
        <f t="shared" si="78"/>
        <v>114</v>
      </c>
      <c r="F230" s="545"/>
      <c r="G230" s="544">
        <f t="shared" si="85"/>
        <v>65</v>
      </c>
      <c r="H230" s="545"/>
      <c r="I230" s="544">
        <f t="shared" si="86"/>
        <v>49</v>
      </c>
      <c r="J230" s="546"/>
      <c r="K230" s="545">
        <f t="shared" si="79"/>
        <v>11</v>
      </c>
      <c r="L230" s="545"/>
      <c r="M230" s="544">
        <v>5</v>
      </c>
      <c r="N230" s="545"/>
      <c r="O230" s="544">
        <v>6</v>
      </c>
      <c r="P230" s="545"/>
      <c r="Q230" s="547">
        <f t="shared" si="84"/>
        <v>21</v>
      </c>
      <c r="R230" s="545"/>
      <c r="S230" s="544">
        <v>15</v>
      </c>
      <c r="T230" s="545"/>
      <c r="U230" s="544">
        <v>6</v>
      </c>
      <c r="V230" s="546"/>
      <c r="W230" s="547">
        <f t="shared" si="80"/>
        <v>18</v>
      </c>
      <c r="X230" s="545"/>
      <c r="Y230" s="544">
        <v>8</v>
      </c>
      <c r="Z230" s="545"/>
      <c r="AA230" s="544">
        <v>10</v>
      </c>
      <c r="AB230" s="546"/>
      <c r="AC230" s="547">
        <f t="shared" si="81"/>
        <v>19</v>
      </c>
      <c r="AD230" s="545"/>
      <c r="AE230" s="544">
        <v>6</v>
      </c>
      <c r="AF230" s="563"/>
      <c r="AG230" s="545">
        <v>13</v>
      </c>
      <c r="AH230" s="546"/>
      <c r="AI230" s="547">
        <f t="shared" si="82"/>
        <v>22</v>
      </c>
      <c r="AJ230" s="545"/>
      <c r="AK230" s="544">
        <v>14</v>
      </c>
      <c r="AL230" s="545"/>
      <c r="AM230" s="544">
        <v>8</v>
      </c>
      <c r="AN230" s="546"/>
      <c r="AO230" s="547">
        <f t="shared" si="83"/>
        <v>23</v>
      </c>
      <c r="AP230" s="545"/>
      <c r="AQ230" s="544">
        <v>17</v>
      </c>
      <c r="AR230" s="545"/>
      <c r="AS230" s="544">
        <v>6</v>
      </c>
      <c r="AT230" s="546"/>
    </row>
    <row r="231" spans="2:46" s="170" customFormat="1" ht="15.75" hidden="1" customHeight="1" collapsed="1">
      <c r="B231" s="548" t="s">
        <v>23</v>
      </c>
      <c r="C231" s="549"/>
      <c r="D231" s="549"/>
      <c r="E231" s="547">
        <f t="shared" si="78"/>
        <v>1570</v>
      </c>
      <c r="F231" s="545"/>
      <c r="G231" s="544">
        <f>SUM(G232:H235)</f>
        <v>824</v>
      </c>
      <c r="H231" s="545"/>
      <c r="I231" s="544">
        <f>SUM(I232:J235)</f>
        <v>746</v>
      </c>
      <c r="J231" s="546"/>
      <c r="K231" s="545">
        <f t="shared" si="79"/>
        <v>227</v>
      </c>
      <c r="L231" s="545"/>
      <c r="M231" s="544">
        <f>SUM(M232:N235)</f>
        <v>121</v>
      </c>
      <c r="N231" s="545"/>
      <c r="O231" s="544">
        <f>SUM(O232:P235)</f>
        <v>106</v>
      </c>
      <c r="P231" s="545"/>
      <c r="Q231" s="547">
        <f t="shared" si="84"/>
        <v>269</v>
      </c>
      <c r="R231" s="545"/>
      <c r="S231" s="544">
        <f>SUM(S232:T235)</f>
        <v>130</v>
      </c>
      <c r="T231" s="545"/>
      <c r="U231" s="544">
        <f>SUM(U232:V235)</f>
        <v>139</v>
      </c>
      <c r="V231" s="546"/>
      <c r="W231" s="547">
        <f t="shared" si="80"/>
        <v>269</v>
      </c>
      <c r="X231" s="545"/>
      <c r="Y231" s="544">
        <f>SUM(Y232:Z235)</f>
        <v>135</v>
      </c>
      <c r="Z231" s="545"/>
      <c r="AA231" s="544">
        <f>SUM(AA232:AB235)</f>
        <v>134</v>
      </c>
      <c r="AB231" s="546"/>
      <c r="AC231" s="547">
        <f t="shared" si="81"/>
        <v>262</v>
      </c>
      <c r="AD231" s="545"/>
      <c r="AE231" s="544">
        <f>SUM(AE232:AF235)</f>
        <v>144</v>
      </c>
      <c r="AF231" s="563"/>
      <c r="AG231" s="545">
        <f>SUM(AG232:AH235)</f>
        <v>118</v>
      </c>
      <c r="AH231" s="546"/>
      <c r="AI231" s="547">
        <f t="shared" si="82"/>
        <v>283</v>
      </c>
      <c r="AJ231" s="545"/>
      <c r="AK231" s="544">
        <f>SUM(AK232:AL235)</f>
        <v>154</v>
      </c>
      <c r="AL231" s="545"/>
      <c r="AM231" s="544">
        <f>SUM(AM232:AN235)</f>
        <v>129</v>
      </c>
      <c r="AN231" s="546"/>
      <c r="AO231" s="547">
        <f t="shared" si="83"/>
        <v>260</v>
      </c>
      <c r="AP231" s="545"/>
      <c r="AQ231" s="544">
        <f>SUM(AQ232:AR235)</f>
        <v>140</v>
      </c>
      <c r="AR231" s="545"/>
      <c r="AS231" s="544">
        <f>SUM(AS232:AT235)</f>
        <v>120</v>
      </c>
      <c r="AT231" s="546"/>
    </row>
    <row r="232" spans="2:46" s="170" customFormat="1" ht="15" hidden="1" customHeight="1" outlineLevel="1">
      <c r="B232" s="548" t="s">
        <v>42</v>
      </c>
      <c r="C232" s="549"/>
      <c r="D232" s="549"/>
      <c r="E232" s="547">
        <f t="shared" si="78"/>
        <v>594</v>
      </c>
      <c r="F232" s="545"/>
      <c r="G232" s="544">
        <f>SUM(M232,S232,Y232,AE232,AK232,AQ232)</f>
        <v>309</v>
      </c>
      <c r="H232" s="545"/>
      <c r="I232" s="544">
        <f>SUM(O232,U232,AA232,AG232,AM232,AS232)</f>
        <v>285</v>
      </c>
      <c r="J232" s="546"/>
      <c r="K232" s="545">
        <f t="shared" si="79"/>
        <v>90</v>
      </c>
      <c r="L232" s="545"/>
      <c r="M232" s="544">
        <v>46</v>
      </c>
      <c r="N232" s="545"/>
      <c r="O232" s="544">
        <v>44</v>
      </c>
      <c r="P232" s="545"/>
      <c r="Q232" s="547">
        <f t="shared" si="84"/>
        <v>94</v>
      </c>
      <c r="R232" s="545"/>
      <c r="S232" s="544">
        <v>48</v>
      </c>
      <c r="T232" s="545"/>
      <c r="U232" s="544">
        <v>46</v>
      </c>
      <c r="V232" s="546"/>
      <c r="W232" s="547">
        <f t="shared" si="80"/>
        <v>102</v>
      </c>
      <c r="X232" s="545"/>
      <c r="Y232" s="544">
        <v>57</v>
      </c>
      <c r="Z232" s="545"/>
      <c r="AA232" s="544">
        <v>45</v>
      </c>
      <c r="AB232" s="546"/>
      <c r="AC232" s="547">
        <f t="shared" si="81"/>
        <v>99</v>
      </c>
      <c r="AD232" s="545"/>
      <c r="AE232" s="544">
        <v>45</v>
      </c>
      <c r="AF232" s="563"/>
      <c r="AG232" s="545">
        <v>54</v>
      </c>
      <c r="AH232" s="546"/>
      <c r="AI232" s="547">
        <f t="shared" si="82"/>
        <v>109</v>
      </c>
      <c r="AJ232" s="545"/>
      <c r="AK232" s="544">
        <v>58</v>
      </c>
      <c r="AL232" s="545"/>
      <c r="AM232" s="544">
        <v>51</v>
      </c>
      <c r="AN232" s="546"/>
      <c r="AO232" s="547">
        <f t="shared" si="83"/>
        <v>100</v>
      </c>
      <c r="AP232" s="545"/>
      <c r="AQ232" s="544">
        <v>55</v>
      </c>
      <c r="AR232" s="545"/>
      <c r="AS232" s="544">
        <v>45</v>
      </c>
      <c r="AT232" s="546"/>
    </row>
    <row r="233" spans="2:46" s="170" customFormat="1" ht="15" hidden="1" customHeight="1" outlineLevel="1">
      <c r="B233" s="548" t="s">
        <v>43</v>
      </c>
      <c r="C233" s="549"/>
      <c r="D233" s="549"/>
      <c r="E233" s="547">
        <f t="shared" si="78"/>
        <v>372</v>
      </c>
      <c r="F233" s="545"/>
      <c r="G233" s="544">
        <f>SUM(M233,S233,Y233,AE233,AK233,AQ233)</f>
        <v>188</v>
      </c>
      <c r="H233" s="545"/>
      <c r="I233" s="544">
        <f>SUM(O233,U233,AA233,AG233,AM233,AS233)</f>
        <v>184</v>
      </c>
      <c r="J233" s="546"/>
      <c r="K233" s="545">
        <f t="shared" si="79"/>
        <v>55</v>
      </c>
      <c r="L233" s="545"/>
      <c r="M233" s="544">
        <v>32</v>
      </c>
      <c r="N233" s="545"/>
      <c r="O233" s="544">
        <v>23</v>
      </c>
      <c r="P233" s="545"/>
      <c r="Q233" s="547">
        <f t="shared" si="84"/>
        <v>65</v>
      </c>
      <c r="R233" s="545"/>
      <c r="S233" s="544">
        <v>28</v>
      </c>
      <c r="T233" s="545"/>
      <c r="U233" s="544">
        <v>37</v>
      </c>
      <c r="V233" s="546"/>
      <c r="W233" s="547">
        <f t="shared" si="80"/>
        <v>68</v>
      </c>
      <c r="X233" s="545"/>
      <c r="Y233" s="544">
        <v>32</v>
      </c>
      <c r="Z233" s="545"/>
      <c r="AA233" s="544">
        <v>36</v>
      </c>
      <c r="AB233" s="546"/>
      <c r="AC233" s="547">
        <f t="shared" si="81"/>
        <v>62</v>
      </c>
      <c r="AD233" s="545"/>
      <c r="AE233" s="544">
        <v>36</v>
      </c>
      <c r="AF233" s="563"/>
      <c r="AG233" s="545">
        <v>26</v>
      </c>
      <c r="AH233" s="546"/>
      <c r="AI233" s="547">
        <f t="shared" si="82"/>
        <v>59</v>
      </c>
      <c r="AJ233" s="545"/>
      <c r="AK233" s="544">
        <v>30</v>
      </c>
      <c r="AL233" s="545"/>
      <c r="AM233" s="544">
        <v>29</v>
      </c>
      <c r="AN233" s="546"/>
      <c r="AO233" s="547">
        <f t="shared" si="83"/>
        <v>63</v>
      </c>
      <c r="AP233" s="545"/>
      <c r="AQ233" s="544">
        <v>30</v>
      </c>
      <c r="AR233" s="545"/>
      <c r="AS233" s="544">
        <v>33</v>
      </c>
      <c r="AT233" s="546"/>
    </row>
    <row r="234" spans="2:46" s="170" customFormat="1" ht="15" hidden="1" customHeight="1" outlineLevel="1">
      <c r="B234" s="548" t="s">
        <v>44</v>
      </c>
      <c r="C234" s="549"/>
      <c r="D234" s="549"/>
      <c r="E234" s="547">
        <f t="shared" si="78"/>
        <v>292</v>
      </c>
      <c r="F234" s="545"/>
      <c r="G234" s="544">
        <f>SUM(M234,S234,Y234,AE234,AK234,AQ234)</f>
        <v>165</v>
      </c>
      <c r="H234" s="545"/>
      <c r="I234" s="544">
        <f>SUM(O234,U234,AA234,AG234,AM234,AS234)</f>
        <v>127</v>
      </c>
      <c r="J234" s="546"/>
      <c r="K234" s="545">
        <f t="shared" si="79"/>
        <v>40</v>
      </c>
      <c r="L234" s="545"/>
      <c r="M234" s="544">
        <v>22</v>
      </c>
      <c r="N234" s="545"/>
      <c r="O234" s="544">
        <v>18</v>
      </c>
      <c r="P234" s="545"/>
      <c r="Q234" s="547">
        <f t="shared" si="84"/>
        <v>51</v>
      </c>
      <c r="R234" s="545"/>
      <c r="S234" s="544">
        <v>31</v>
      </c>
      <c r="T234" s="545"/>
      <c r="U234" s="544">
        <v>20</v>
      </c>
      <c r="V234" s="546"/>
      <c r="W234" s="547">
        <f t="shared" si="80"/>
        <v>47</v>
      </c>
      <c r="X234" s="545"/>
      <c r="Y234" s="544">
        <v>23</v>
      </c>
      <c r="Z234" s="545"/>
      <c r="AA234" s="544">
        <v>24</v>
      </c>
      <c r="AB234" s="546"/>
      <c r="AC234" s="547">
        <f t="shared" si="81"/>
        <v>46</v>
      </c>
      <c r="AD234" s="545"/>
      <c r="AE234" s="544">
        <v>29</v>
      </c>
      <c r="AF234" s="563"/>
      <c r="AG234" s="545">
        <v>17</v>
      </c>
      <c r="AH234" s="546"/>
      <c r="AI234" s="547">
        <f t="shared" si="82"/>
        <v>58</v>
      </c>
      <c r="AJ234" s="545"/>
      <c r="AK234" s="544">
        <v>32</v>
      </c>
      <c r="AL234" s="545"/>
      <c r="AM234" s="544">
        <v>26</v>
      </c>
      <c r="AN234" s="546"/>
      <c r="AO234" s="547">
        <f t="shared" si="83"/>
        <v>50</v>
      </c>
      <c r="AP234" s="545"/>
      <c r="AQ234" s="544">
        <v>28</v>
      </c>
      <c r="AR234" s="545"/>
      <c r="AS234" s="544">
        <v>22</v>
      </c>
      <c r="AT234" s="546"/>
    </row>
    <row r="235" spans="2:46" s="170" customFormat="1" ht="15" hidden="1" customHeight="1" outlineLevel="1">
      <c r="B235" s="548" t="s">
        <v>45</v>
      </c>
      <c r="C235" s="549"/>
      <c r="D235" s="549"/>
      <c r="E235" s="547">
        <f t="shared" si="78"/>
        <v>312</v>
      </c>
      <c r="F235" s="545"/>
      <c r="G235" s="544">
        <f>SUM(M235,S235,Y235,AE235,AK235,AQ235)</f>
        <v>162</v>
      </c>
      <c r="H235" s="545"/>
      <c r="I235" s="544">
        <f>SUM(O235,U235,AA235,AG235,AM235,AS235)</f>
        <v>150</v>
      </c>
      <c r="J235" s="546"/>
      <c r="K235" s="545">
        <f t="shared" si="79"/>
        <v>42</v>
      </c>
      <c r="L235" s="545"/>
      <c r="M235" s="544">
        <v>21</v>
      </c>
      <c r="N235" s="545"/>
      <c r="O235" s="544">
        <v>21</v>
      </c>
      <c r="P235" s="545"/>
      <c r="Q235" s="547">
        <f t="shared" si="84"/>
        <v>59</v>
      </c>
      <c r="R235" s="545"/>
      <c r="S235" s="544">
        <v>23</v>
      </c>
      <c r="T235" s="545"/>
      <c r="U235" s="544">
        <v>36</v>
      </c>
      <c r="V235" s="546"/>
      <c r="W235" s="547">
        <f t="shared" si="80"/>
        <v>52</v>
      </c>
      <c r="X235" s="545"/>
      <c r="Y235" s="544">
        <v>23</v>
      </c>
      <c r="Z235" s="545"/>
      <c r="AA235" s="544">
        <v>29</v>
      </c>
      <c r="AB235" s="546"/>
      <c r="AC235" s="547">
        <f t="shared" si="81"/>
        <v>55</v>
      </c>
      <c r="AD235" s="545"/>
      <c r="AE235" s="544">
        <v>34</v>
      </c>
      <c r="AF235" s="563"/>
      <c r="AG235" s="545">
        <v>21</v>
      </c>
      <c r="AH235" s="546"/>
      <c r="AI235" s="547">
        <f t="shared" si="82"/>
        <v>57</v>
      </c>
      <c r="AJ235" s="545"/>
      <c r="AK235" s="544">
        <v>34</v>
      </c>
      <c r="AL235" s="545"/>
      <c r="AM235" s="544">
        <v>23</v>
      </c>
      <c r="AN235" s="546"/>
      <c r="AO235" s="547">
        <f t="shared" si="83"/>
        <v>47</v>
      </c>
      <c r="AP235" s="545"/>
      <c r="AQ235" s="544">
        <v>27</v>
      </c>
      <c r="AR235" s="545"/>
      <c r="AS235" s="544">
        <v>20</v>
      </c>
      <c r="AT235" s="546"/>
    </row>
    <row r="236" spans="2:46" s="170" customFormat="1" ht="15.75" hidden="1" customHeight="1" collapsed="1">
      <c r="B236" s="548" t="s">
        <v>24</v>
      </c>
      <c r="C236" s="549"/>
      <c r="D236" s="549"/>
      <c r="E236" s="547">
        <f t="shared" si="78"/>
        <v>806</v>
      </c>
      <c r="F236" s="545"/>
      <c r="G236" s="544">
        <f>SUM(G237:H240)</f>
        <v>412</v>
      </c>
      <c r="H236" s="545"/>
      <c r="I236" s="544">
        <f>SUM(I237:J240)</f>
        <v>394</v>
      </c>
      <c r="J236" s="546"/>
      <c r="K236" s="545">
        <f t="shared" si="79"/>
        <v>123</v>
      </c>
      <c r="L236" s="545"/>
      <c r="M236" s="544">
        <f>SUM(M237:N240)</f>
        <v>65</v>
      </c>
      <c r="N236" s="545"/>
      <c r="O236" s="544">
        <f>SUM(O237:P240)</f>
        <v>58</v>
      </c>
      <c r="P236" s="545"/>
      <c r="Q236" s="547">
        <f t="shared" si="84"/>
        <v>151</v>
      </c>
      <c r="R236" s="545"/>
      <c r="S236" s="544">
        <f>SUM(S237:T240)</f>
        <v>73</v>
      </c>
      <c r="T236" s="545"/>
      <c r="U236" s="544">
        <f>SUM(U237:V240)</f>
        <v>78</v>
      </c>
      <c r="V236" s="546"/>
      <c r="W236" s="547">
        <f t="shared" si="80"/>
        <v>133</v>
      </c>
      <c r="X236" s="545"/>
      <c r="Y236" s="544">
        <f>SUM(Y237:Z240)</f>
        <v>65</v>
      </c>
      <c r="Z236" s="545"/>
      <c r="AA236" s="544">
        <f>SUM(AA237:AB240)</f>
        <v>68</v>
      </c>
      <c r="AB236" s="546"/>
      <c r="AC236" s="547">
        <f t="shared" si="81"/>
        <v>150</v>
      </c>
      <c r="AD236" s="545"/>
      <c r="AE236" s="544">
        <f>SUM(AE237:AF240)</f>
        <v>76</v>
      </c>
      <c r="AF236" s="563"/>
      <c r="AG236" s="545">
        <f>SUM(AG237:AH240)</f>
        <v>74</v>
      </c>
      <c r="AH236" s="546"/>
      <c r="AI236" s="547">
        <f t="shared" si="82"/>
        <v>122</v>
      </c>
      <c r="AJ236" s="545"/>
      <c r="AK236" s="544">
        <f>SUM(AK237:AL240)</f>
        <v>67</v>
      </c>
      <c r="AL236" s="545"/>
      <c r="AM236" s="544">
        <f>SUM(AM237:AN240)</f>
        <v>55</v>
      </c>
      <c r="AN236" s="546"/>
      <c r="AO236" s="547">
        <f t="shared" si="83"/>
        <v>127</v>
      </c>
      <c r="AP236" s="545"/>
      <c r="AQ236" s="544">
        <f>SUM(AQ237:AR240)</f>
        <v>66</v>
      </c>
      <c r="AR236" s="545"/>
      <c r="AS236" s="544">
        <f>SUM(AS237:AT240)</f>
        <v>61</v>
      </c>
      <c r="AT236" s="546"/>
    </row>
    <row r="237" spans="2:46" s="170" customFormat="1" ht="15" hidden="1" customHeight="1" outlineLevel="1">
      <c r="B237" s="548" t="s">
        <v>58</v>
      </c>
      <c r="C237" s="571"/>
      <c r="D237" s="572"/>
      <c r="E237" s="547">
        <f>SUM(G237:J237)</f>
        <v>412</v>
      </c>
      <c r="F237" s="545"/>
      <c r="G237" s="544">
        <f>SUM(M237,S237,Y237,AE237,AK237,AQ237)</f>
        <v>220</v>
      </c>
      <c r="H237" s="545"/>
      <c r="I237" s="544">
        <f>SUM(O237,U237,AA237,AG237,AM237,AS237)</f>
        <v>192</v>
      </c>
      <c r="J237" s="546"/>
      <c r="K237" s="566">
        <f t="shared" si="79"/>
        <v>65</v>
      </c>
      <c r="L237" s="567"/>
      <c r="M237" s="567">
        <v>35</v>
      </c>
      <c r="N237" s="567"/>
      <c r="O237" s="567">
        <v>30</v>
      </c>
      <c r="P237" s="569"/>
      <c r="Q237" s="547">
        <f>SUM(S237:V237)</f>
        <v>73</v>
      </c>
      <c r="R237" s="545"/>
      <c r="S237" s="570">
        <v>34</v>
      </c>
      <c r="T237" s="570"/>
      <c r="U237" s="567">
        <v>39</v>
      </c>
      <c r="V237" s="569"/>
      <c r="W237" s="547">
        <f t="shared" si="80"/>
        <v>61</v>
      </c>
      <c r="X237" s="545"/>
      <c r="Y237" s="567">
        <v>31</v>
      </c>
      <c r="Z237" s="567"/>
      <c r="AA237" s="567">
        <v>30</v>
      </c>
      <c r="AB237" s="569"/>
      <c r="AC237" s="547">
        <f>SUM(AE237:AH237)</f>
        <v>81</v>
      </c>
      <c r="AD237" s="545"/>
      <c r="AE237" s="567">
        <v>44</v>
      </c>
      <c r="AF237" s="567"/>
      <c r="AG237" s="563">
        <v>37</v>
      </c>
      <c r="AH237" s="569"/>
      <c r="AI237" s="566">
        <f>SUM(AK237:AN237)</f>
        <v>67</v>
      </c>
      <c r="AJ237" s="567"/>
      <c r="AK237" s="567">
        <v>38</v>
      </c>
      <c r="AL237" s="567"/>
      <c r="AM237" s="567">
        <v>29</v>
      </c>
      <c r="AN237" s="569"/>
      <c r="AO237" s="566">
        <f>SUM(AQ237:AT237)</f>
        <v>65</v>
      </c>
      <c r="AP237" s="567"/>
      <c r="AQ237" s="568">
        <v>38</v>
      </c>
      <c r="AR237" s="568"/>
      <c r="AS237" s="567">
        <v>27</v>
      </c>
      <c r="AT237" s="569"/>
    </row>
    <row r="238" spans="2:46" s="170" customFormat="1" ht="15" hidden="1" customHeight="1" outlineLevel="1">
      <c r="B238" s="548" t="s">
        <v>59</v>
      </c>
      <c r="C238" s="571"/>
      <c r="D238" s="572"/>
      <c r="E238" s="547">
        <f>SUM(G238:J238)</f>
        <v>170</v>
      </c>
      <c r="F238" s="545"/>
      <c r="G238" s="544">
        <f>SUM(M238,S238,Y238,AE238,AK238,AQ238)</f>
        <v>79</v>
      </c>
      <c r="H238" s="545"/>
      <c r="I238" s="544">
        <f>SUM(O238,U238,AA238,AG238,AM238,AS238)</f>
        <v>91</v>
      </c>
      <c r="J238" s="546"/>
      <c r="K238" s="566">
        <f t="shared" si="79"/>
        <v>28</v>
      </c>
      <c r="L238" s="567"/>
      <c r="M238" s="567">
        <v>15</v>
      </c>
      <c r="N238" s="567"/>
      <c r="O238" s="567">
        <v>13</v>
      </c>
      <c r="P238" s="569"/>
      <c r="Q238" s="547">
        <f t="shared" si="84"/>
        <v>27</v>
      </c>
      <c r="R238" s="545"/>
      <c r="S238" s="567">
        <v>12</v>
      </c>
      <c r="T238" s="567"/>
      <c r="U238" s="567">
        <v>15</v>
      </c>
      <c r="V238" s="569"/>
      <c r="W238" s="547">
        <f t="shared" si="80"/>
        <v>31</v>
      </c>
      <c r="X238" s="545"/>
      <c r="Y238" s="567">
        <v>14</v>
      </c>
      <c r="Z238" s="567"/>
      <c r="AA238" s="567">
        <v>17</v>
      </c>
      <c r="AB238" s="569"/>
      <c r="AC238" s="566">
        <f>SUM(AE238:AH238)</f>
        <v>24</v>
      </c>
      <c r="AD238" s="567"/>
      <c r="AE238" s="567">
        <v>11</v>
      </c>
      <c r="AF238" s="567"/>
      <c r="AG238" s="563">
        <v>13</v>
      </c>
      <c r="AH238" s="569"/>
      <c r="AI238" s="566">
        <f>SUM(AK238:AN238)</f>
        <v>26</v>
      </c>
      <c r="AJ238" s="567"/>
      <c r="AK238" s="567">
        <v>15</v>
      </c>
      <c r="AL238" s="567"/>
      <c r="AM238" s="567">
        <v>11</v>
      </c>
      <c r="AN238" s="569"/>
      <c r="AO238" s="566">
        <f>SUM(AQ238:AT238)</f>
        <v>34</v>
      </c>
      <c r="AP238" s="567"/>
      <c r="AQ238" s="567">
        <v>12</v>
      </c>
      <c r="AR238" s="567"/>
      <c r="AS238" s="567">
        <v>22</v>
      </c>
      <c r="AT238" s="569"/>
    </row>
    <row r="239" spans="2:46" s="170" customFormat="1" ht="15" hidden="1" customHeight="1" outlineLevel="1">
      <c r="B239" s="548" t="s">
        <v>60</v>
      </c>
      <c r="C239" s="571"/>
      <c r="D239" s="572"/>
      <c r="E239" s="547">
        <f>SUM(G239:J239)</f>
        <v>139</v>
      </c>
      <c r="F239" s="545"/>
      <c r="G239" s="544">
        <f>SUM(M239,S239,Y239,AE239,AK239,AQ239)</f>
        <v>64</v>
      </c>
      <c r="H239" s="545"/>
      <c r="I239" s="544">
        <f>SUM(O239,U239,AA239,AG239,AM239,AS239)</f>
        <v>75</v>
      </c>
      <c r="J239" s="546"/>
      <c r="K239" s="566">
        <f t="shared" si="79"/>
        <v>16</v>
      </c>
      <c r="L239" s="567"/>
      <c r="M239" s="567">
        <v>7</v>
      </c>
      <c r="N239" s="567"/>
      <c r="O239" s="567">
        <v>9</v>
      </c>
      <c r="P239" s="569"/>
      <c r="Q239" s="547">
        <f t="shared" si="84"/>
        <v>28</v>
      </c>
      <c r="R239" s="545"/>
      <c r="S239" s="567">
        <v>13</v>
      </c>
      <c r="T239" s="567"/>
      <c r="U239" s="567">
        <v>15</v>
      </c>
      <c r="V239" s="569"/>
      <c r="W239" s="547">
        <f t="shared" si="80"/>
        <v>26</v>
      </c>
      <c r="X239" s="545"/>
      <c r="Y239" s="567">
        <v>12</v>
      </c>
      <c r="Z239" s="567"/>
      <c r="AA239" s="567">
        <v>14</v>
      </c>
      <c r="AB239" s="569"/>
      <c r="AC239" s="566">
        <f>SUM(AE239:AH239)</f>
        <v>30</v>
      </c>
      <c r="AD239" s="567"/>
      <c r="AE239" s="567">
        <v>14</v>
      </c>
      <c r="AF239" s="567"/>
      <c r="AG239" s="563">
        <v>16</v>
      </c>
      <c r="AH239" s="569"/>
      <c r="AI239" s="566">
        <f>SUM(AK239:AN239)</f>
        <v>20</v>
      </c>
      <c r="AJ239" s="567"/>
      <c r="AK239" s="567">
        <v>9</v>
      </c>
      <c r="AL239" s="567"/>
      <c r="AM239" s="567">
        <v>11</v>
      </c>
      <c r="AN239" s="569"/>
      <c r="AO239" s="566">
        <f>SUM(AQ239:AT239)</f>
        <v>19</v>
      </c>
      <c r="AP239" s="567"/>
      <c r="AQ239" s="567">
        <v>9</v>
      </c>
      <c r="AR239" s="567"/>
      <c r="AS239" s="567">
        <v>10</v>
      </c>
      <c r="AT239" s="569"/>
    </row>
    <row r="240" spans="2:46" s="170" customFormat="1" ht="15" hidden="1" customHeight="1" outlineLevel="1">
      <c r="B240" s="550" t="s">
        <v>92</v>
      </c>
      <c r="C240" s="575"/>
      <c r="D240" s="576"/>
      <c r="E240" s="552">
        <f>SUM(G240:J240)</f>
        <v>85</v>
      </c>
      <c r="F240" s="553"/>
      <c r="G240" s="554">
        <f>SUM(M240,S240,Y240,AE240,AK240,AQ240)</f>
        <v>49</v>
      </c>
      <c r="H240" s="553"/>
      <c r="I240" s="554">
        <f>SUM(O240,U240,AA240,AG240,AM240,AS240)</f>
        <v>36</v>
      </c>
      <c r="J240" s="555"/>
      <c r="K240" s="577">
        <f t="shared" si="79"/>
        <v>14</v>
      </c>
      <c r="L240" s="573"/>
      <c r="M240" s="573">
        <v>8</v>
      </c>
      <c r="N240" s="573"/>
      <c r="O240" s="573">
        <v>6</v>
      </c>
      <c r="P240" s="574"/>
      <c r="Q240" s="552">
        <f t="shared" si="84"/>
        <v>23</v>
      </c>
      <c r="R240" s="553"/>
      <c r="S240" s="573">
        <v>14</v>
      </c>
      <c r="T240" s="573"/>
      <c r="U240" s="573">
        <v>9</v>
      </c>
      <c r="V240" s="574"/>
      <c r="W240" s="552">
        <f t="shared" si="80"/>
        <v>15</v>
      </c>
      <c r="X240" s="565"/>
      <c r="Y240" s="573">
        <v>8</v>
      </c>
      <c r="Z240" s="573"/>
      <c r="AA240" s="573">
        <v>7</v>
      </c>
      <c r="AB240" s="574"/>
      <c r="AC240" s="577">
        <f>SUM(AE240:AH240)</f>
        <v>15</v>
      </c>
      <c r="AD240" s="573"/>
      <c r="AE240" s="573">
        <v>7</v>
      </c>
      <c r="AF240" s="573"/>
      <c r="AG240" s="565">
        <v>8</v>
      </c>
      <c r="AH240" s="574"/>
      <c r="AI240" s="577">
        <f>SUM(AK240:AN240)</f>
        <v>9</v>
      </c>
      <c r="AJ240" s="573"/>
      <c r="AK240" s="573">
        <v>5</v>
      </c>
      <c r="AL240" s="573"/>
      <c r="AM240" s="573">
        <v>4</v>
      </c>
      <c r="AN240" s="574"/>
      <c r="AO240" s="577">
        <f>SUM(AQ240:AT240)</f>
        <v>9</v>
      </c>
      <c r="AP240" s="573"/>
      <c r="AQ240" s="573">
        <v>7</v>
      </c>
      <c r="AR240" s="573"/>
      <c r="AS240" s="573">
        <v>2</v>
      </c>
      <c r="AT240" s="574"/>
    </row>
    <row r="241" spans="2:46" s="170" customFormat="1" ht="15.75" customHeight="1" collapsed="1">
      <c r="B241" s="542" t="s">
        <v>95</v>
      </c>
      <c r="C241" s="543"/>
      <c r="D241" s="543"/>
      <c r="E241" s="538">
        <f>E242+E248+E255+E260</f>
        <v>5220</v>
      </c>
      <c r="F241" s="539"/>
      <c r="G241" s="540">
        <f>G242+G248+G255+G260</f>
        <v>2694</v>
      </c>
      <c r="H241" s="539"/>
      <c r="I241" s="540">
        <f>I242+I248+I255+I260</f>
        <v>2526</v>
      </c>
      <c r="J241" s="541"/>
      <c r="K241" s="539">
        <f>K242+K248+K255+K260</f>
        <v>814</v>
      </c>
      <c r="L241" s="539"/>
      <c r="M241" s="540">
        <f>M242+M248+M255+M260</f>
        <v>414</v>
      </c>
      <c r="N241" s="539"/>
      <c r="O241" s="540">
        <f>O242+O248+O255+O260</f>
        <v>400</v>
      </c>
      <c r="P241" s="539"/>
      <c r="Q241" s="538">
        <f>Q242+Q248+Q255+Q260</f>
        <v>822</v>
      </c>
      <c r="R241" s="539"/>
      <c r="S241" s="540">
        <f>S242+S248+S255+S260</f>
        <v>419</v>
      </c>
      <c r="T241" s="539"/>
      <c r="U241" s="540">
        <f>U242+U248+U255+U260</f>
        <v>403</v>
      </c>
      <c r="V241" s="541"/>
      <c r="W241" s="538">
        <f>W242+W248+W255+W260</f>
        <v>888</v>
      </c>
      <c r="X241" s="539"/>
      <c r="Y241" s="540">
        <f>Y242+Y248+Y255+Y260</f>
        <v>436</v>
      </c>
      <c r="Z241" s="539"/>
      <c r="AA241" s="540">
        <f>AA242+AA248+AA255+AA260</f>
        <v>452</v>
      </c>
      <c r="AB241" s="541"/>
      <c r="AC241" s="538">
        <f>AC242+AC248+AC255+AC260</f>
        <v>896</v>
      </c>
      <c r="AD241" s="539"/>
      <c r="AE241" s="540">
        <f>AE242+AE248+AE255+AE260</f>
        <v>461</v>
      </c>
      <c r="AF241" s="562"/>
      <c r="AG241" s="539">
        <f>AG242+AG248+AG255+AG260</f>
        <v>435</v>
      </c>
      <c r="AH241" s="541"/>
      <c r="AI241" s="538">
        <f>AI242+AI248+AI255+AI260</f>
        <v>921</v>
      </c>
      <c r="AJ241" s="539"/>
      <c r="AK241" s="540">
        <f>AK242+AK248+AK255+AK260</f>
        <v>503</v>
      </c>
      <c r="AL241" s="539"/>
      <c r="AM241" s="540">
        <f>AM242+AM248+AM255+AM260</f>
        <v>418</v>
      </c>
      <c r="AN241" s="541"/>
      <c r="AO241" s="538">
        <f>AO242+AO248+AO255+AO260</f>
        <v>879</v>
      </c>
      <c r="AP241" s="539"/>
      <c r="AQ241" s="540">
        <f>AQ242+AQ248+AQ255+AQ260</f>
        <v>461</v>
      </c>
      <c r="AR241" s="539"/>
      <c r="AS241" s="540">
        <f>AS242+AS248+AS255+AS260</f>
        <v>418</v>
      </c>
      <c r="AT241" s="541"/>
    </row>
    <row r="242" spans="2:46" s="170" customFormat="1" ht="15.75" hidden="1" customHeight="1">
      <c r="B242" s="548" t="s">
        <v>19</v>
      </c>
      <c r="C242" s="549"/>
      <c r="D242" s="564"/>
      <c r="E242" s="547">
        <f>SUM(G242:J242)</f>
        <v>1063</v>
      </c>
      <c r="F242" s="563"/>
      <c r="G242" s="544">
        <f>SUM(G243:H247)</f>
        <v>519</v>
      </c>
      <c r="H242" s="563"/>
      <c r="I242" s="544">
        <f>SUM(I243:J247)</f>
        <v>544</v>
      </c>
      <c r="J242" s="546"/>
      <c r="K242" s="547">
        <f>SUM(M242:P242)</f>
        <v>191</v>
      </c>
      <c r="L242" s="563"/>
      <c r="M242" s="544">
        <f>SUM(M243:N247)</f>
        <v>100</v>
      </c>
      <c r="N242" s="563"/>
      <c r="O242" s="544">
        <f>SUM(O243:P247)</f>
        <v>91</v>
      </c>
      <c r="P242" s="546"/>
      <c r="Q242" s="547">
        <f>SUM(S242:V242)</f>
        <v>176</v>
      </c>
      <c r="R242" s="563"/>
      <c r="S242" s="544">
        <f>SUM(S243:T247)</f>
        <v>89</v>
      </c>
      <c r="T242" s="563"/>
      <c r="U242" s="544">
        <f>SUM(U243:V247)</f>
        <v>87</v>
      </c>
      <c r="V242" s="546"/>
      <c r="W242" s="547">
        <f>SUM(Y242:AB242)</f>
        <v>159</v>
      </c>
      <c r="X242" s="563"/>
      <c r="Y242" s="544">
        <f>SUM(Y243:Z247)</f>
        <v>74</v>
      </c>
      <c r="Z242" s="563"/>
      <c r="AA242" s="544">
        <f>SUM(AA243:AB247)</f>
        <v>85</v>
      </c>
      <c r="AB242" s="546"/>
      <c r="AC242" s="547">
        <f>SUM(AE242:AH242)</f>
        <v>188</v>
      </c>
      <c r="AD242" s="563"/>
      <c r="AE242" s="544">
        <f>SUM(AE243:AF247)</f>
        <v>96</v>
      </c>
      <c r="AF242" s="563"/>
      <c r="AG242" s="545">
        <f>SUM(AG243:AH247)</f>
        <v>92</v>
      </c>
      <c r="AH242" s="546"/>
      <c r="AI242" s="547">
        <f>SUM(AK242:AN242)</f>
        <v>167</v>
      </c>
      <c r="AJ242" s="563"/>
      <c r="AK242" s="544">
        <f>SUM(AK243:AL247)</f>
        <v>76</v>
      </c>
      <c r="AL242" s="563"/>
      <c r="AM242" s="544">
        <f>SUM(AM243:AN247)</f>
        <v>91</v>
      </c>
      <c r="AN242" s="546"/>
      <c r="AO242" s="547">
        <f>SUM(AQ242:AT242)</f>
        <v>182</v>
      </c>
      <c r="AP242" s="563"/>
      <c r="AQ242" s="544">
        <f>SUM(AQ243:AR247)</f>
        <v>84</v>
      </c>
      <c r="AR242" s="563"/>
      <c r="AS242" s="545">
        <f>SUM(AS243:AT247)</f>
        <v>98</v>
      </c>
      <c r="AT242" s="546"/>
    </row>
    <row r="243" spans="2:46" s="170" customFormat="1" ht="15" hidden="1" customHeight="1" outlineLevel="1">
      <c r="B243" s="548" t="s">
        <v>30</v>
      </c>
      <c r="C243" s="549"/>
      <c r="D243" s="549"/>
      <c r="E243" s="547">
        <f>SUM(G243:J243)</f>
        <v>195</v>
      </c>
      <c r="F243" s="545"/>
      <c r="G243" s="544">
        <f>SUM(M243,S243,Y243,AE243,AK243,AQ243)</f>
        <v>98</v>
      </c>
      <c r="H243" s="545"/>
      <c r="I243" s="544">
        <f>SUM(O243,U243,AA243,AG243,AM243,AS243)</f>
        <v>97</v>
      </c>
      <c r="J243" s="546"/>
      <c r="K243" s="545">
        <f>SUM(M243:P243)</f>
        <v>38</v>
      </c>
      <c r="L243" s="545"/>
      <c r="M243" s="544">
        <v>23</v>
      </c>
      <c r="N243" s="545"/>
      <c r="O243" s="544">
        <v>15</v>
      </c>
      <c r="P243" s="545"/>
      <c r="Q243" s="547">
        <f>SUM(S243:V243)</f>
        <v>30</v>
      </c>
      <c r="R243" s="545"/>
      <c r="S243" s="544">
        <v>16</v>
      </c>
      <c r="T243" s="545"/>
      <c r="U243" s="544">
        <v>14</v>
      </c>
      <c r="V243" s="546"/>
      <c r="W243" s="547">
        <f>SUM(Y243:AB243)</f>
        <v>32</v>
      </c>
      <c r="X243" s="545"/>
      <c r="Y243" s="544">
        <v>13</v>
      </c>
      <c r="Z243" s="545"/>
      <c r="AA243" s="544">
        <v>19</v>
      </c>
      <c r="AB243" s="546"/>
      <c r="AC243" s="547">
        <f>SUM(AE243:AH243)</f>
        <v>31</v>
      </c>
      <c r="AD243" s="545"/>
      <c r="AE243" s="544">
        <v>16</v>
      </c>
      <c r="AF243" s="563"/>
      <c r="AG243" s="545">
        <v>15</v>
      </c>
      <c r="AH243" s="546"/>
      <c r="AI243" s="547">
        <f>SUM(AK243:AN243)</f>
        <v>32</v>
      </c>
      <c r="AJ243" s="545"/>
      <c r="AK243" s="544">
        <v>15</v>
      </c>
      <c r="AL243" s="545"/>
      <c r="AM243" s="544">
        <v>17</v>
      </c>
      <c r="AN243" s="546"/>
      <c r="AO243" s="547">
        <f>SUM(AQ243:AT243)</f>
        <v>32</v>
      </c>
      <c r="AP243" s="545"/>
      <c r="AQ243" s="544">
        <v>15</v>
      </c>
      <c r="AR243" s="545"/>
      <c r="AS243" s="544">
        <v>17</v>
      </c>
      <c r="AT243" s="546"/>
    </row>
    <row r="244" spans="2:46" s="170" customFormat="1" ht="15" hidden="1" customHeight="1" outlineLevel="1">
      <c r="B244" s="548" t="s">
        <v>31</v>
      </c>
      <c r="C244" s="549"/>
      <c r="D244" s="549"/>
      <c r="E244" s="547">
        <f>SUM(G244:J244)</f>
        <v>267</v>
      </c>
      <c r="F244" s="545"/>
      <c r="G244" s="544">
        <f>SUM(M244,S244,Y244,AE244,AK244,AQ244)</f>
        <v>134</v>
      </c>
      <c r="H244" s="545"/>
      <c r="I244" s="544">
        <f>SUM(O244,U244,AA244,AG244,AM244,AS244)</f>
        <v>133</v>
      </c>
      <c r="J244" s="546"/>
      <c r="K244" s="545">
        <f>SUM(M244:P244)</f>
        <v>50</v>
      </c>
      <c r="L244" s="545"/>
      <c r="M244" s="544">
        <v>24</v>
      </c>
      <c r="N244" s="545"/>
      <c r="O244" s="544">
        <v>26</v>
      </c>
      <c r="P244" s="545"/>
      <c r="Q244" s="547">
        <f>SUM(S244:V244)</f>
        <v>55</v>
      </c>
      <c r="R244" s="545"/>
      <c r="S244" s="544">
        <v>31</v>
      </c>
      <c r="T244" s="545"/>
      <c r="U244" s="544">
        <v>24</v>
      </c>
      <c r="V244" s="546"/>
      <c r="W244" s="547">
        <f>SUM(Y244:AB244)</f>
        <v>34</v>
      </c>
      <c r="X244" s="545"/>
      <c r="Y244" s="544">
        <v>17</v>
      </c>
      <c r="Z244" s="545"/>
      <c r="AA244" s="544">
        <v>17</v>
      </c>
      <c r="AB244" s="546"/>
      <c r="AC244" s="547">
        <f>SUM(AE244:AH244)</f>
        <v>41</v>
      </c>
      <c r="AD244" s="545"/>
      <c r="AE244" s="544">
        <v>24</v>
      </c>
      <c r="AF244" s="563"/>
      <c r="AG244" s="545">
        <v>17</v>
      </c>
      <c r="AH244" s="546"/>
      <c r="AI244" s="547">
        <f>SUM(AK244:AN244)</f>
        <v>43</v>
      </c>
      <c r="AJ244" s="545"/>
      <c r="AK244" s="544">
        <v>17</v>
      </c>
      <c r="AL244" s="545"/>
      <c r="AM244" s="544">
        <v>26</v>
      </c>
      <c r="AN244" s="546"/>
      <c r="AO244" s="547">
        <f>SUM(AQ244:AT244)</f>
        <v>44</v>
      </c>
      <c r="AP244" s="545"/>
      <c r="AQ244" s="544">
        <v>21</v>
      </c>
      <c r="AR244" s="545"/>
      <c r="AS244" s="544">
        <v>23</v>
      </c>
      <c r="AT244" s="546"/>
    </row>
    <row r="245" spans="2:46" s="170" customFormat="1" ht="15" hidden="1" customHeight="1" outlineLevel="1">
      <c r="B245" s="548" t="s">
        <v>33</v>
      </c>
      <c r="C245" s="549"/>
      <c r="D245" s="549"/>
      <c r="E245" s="547">
        <f>SUM(G245:J245)</f>
        <v>239</v>
      </c>
      <c r="F245" s="545"/>
      <c r="G245" s="544">
        <f>SUM(M245,S245,Y245,AE245,AK245,AQ245)</f>
        <v>115</v>
      </c>
      <c r="H245" s="545"/>
      <c r="I245" s="544">
        <f>SUM(O245,U245,AA245,AG245,AM245,AS245)</f>
        <v>124</v>
      </c>
      <c r="J245" s="546"/>
      <c r="K245" s="545">
        <f>SUM(M245:P245)</f>
        <v>46</v>
      </c>
      <c r="L245" s="545"/>
      <c r="M245" s="544">
        <v>23</v>
      </c>
      <c r="N245" s="545"/>
      <c r="O245" s="544">
        <v>23</v>
      </c>
      <c r="P245" s="545"/>
      <c r="Q245" s="547">
        <f>SUM(S245:V245)</f>
        <v>32</v>
      </c>
      <c r="R245" s="545"/>
      <c r="S245" s="544">
        <v>16</v>
      </c>
      <c r="T245" s="545"/>
      <c r="U245" s="544">
        <v>16</v>
      </c>
      <c r="V245" s="546"/>
      <c r="W245" s="547">
        <f>SUM(Y245:AB245)</f>
        <v>42</v>
      </c>
      <c r="X245" s="545"/>
      <c r="Y245" s="544">
        <v>19</v>
      </c>
      <c r="Z245" s="545"/>
      <c r="AA245" s="544">
        <v>23</v>
      </c>
      <c r="AB245" s="546"/>
      <c r="AC245" s="547">
        <f>SUM(AE245:AH245)</f>
        <v>46</v>
      </c>
      <c r="AD245" s="545"/>
      <c r="AE245" s="544">
        <v>22</v>
      </c>
      <c r="AF245" s="563"/>
      <c r="AG245" s="545">
        <v>24</v>
      </c>
      <c r="AH245" s="546"/>
      <c r="AI245" s="547">
        <f>SUM(AK245:AN245)</f>
        <v>34</v>
      </c>
      <c r="AJ245" s="545"/>
      <c r="AK245" s="544">
        <v>18</v>
      </c>
      <c r="AL245" s="545"/>
      <c r="AM245" s="544">
        <v>16</v>
      </c>
      <c r="AN245" s="546"/>
      <c r="AO245" s="547">
        <f>SUM(AQ245:AT245)</f>
        <v>39</v>
      </c>
      <c r="AP245" s="545"/>
      <c r="AQ245" s="544">
        <v>17</v>
      </c>
      <c r="AR245" s="545"/>
      <c r="AS245" s="544">
        <v>22</v>
      </c>
      <c r="AT245" s="546"/>
    </row>
    <row r="246" spans="2:46" s="170" customFormat="1" ht="15" hidden="1" customHeight="1" outlineLevel="1">
      <c r="B246" s="548" t="s">
        <v>32</v>
      </c>
      <c r="C246" s="549"/>
      <c r="D246" s="549"/>
      <c r="E246" s="547">
        <f t="shared" ref="E246:E260" si="87">SUM(G246:J246)</f>
        <v>189</v>
      </c>
      <c r="F246" s="545"/>
      <c r="G246" s="544">
        <f>SUM(M246,S246,Y246,AE246,AK246,AQ246)</f>
        <v>80</v>
      </c>
      <c r="H246" s="545"/>
      <c r="I246" s="544">
        <f>SUM(O246,U246,AA246,AG246,AM246,AS246)</f>
        <v>109</v>
      </c>
      <c r="J246" s="546"/>
      <c r="K246" s="545">
        <f t="shared" ref="K246:K258" si="88">SUM(M246:P246)</f>
        <v>31</v>
      </c>
      <c r="L246" s="545"/>
      <c r="M246" s="544">
        <v>14</v>
      </c>
      <c r="N246" s="545"/>
      <c r="O246" s="544">
        <v>17</v>
      </c>
      <c r="P246" s="545"/>
      <c r="Q246" s="547">
        <f>SUM(S246:V246)</f>
        <v>28</v>
      </c>
      <c r="R246" s="545"/>
      <c r="S246" s="544">
        <v>14</v>
      </c>
      <c r="T246" s="545"/>
      <c r="U246" s="544">
        <v>14</v>
      </c>
      <c r="V246" s="546"/>
      <c r="W246" s="547">
        <f t="shared" ref="W246:W264" si="89">SUM(Y246:AB246)</f>
        <v>22</v>
      </c>
      <c r="X246" s="545"/>
      <c r="Y246" s="544">
        <v>10</v>
      </c>
      <c r="Z246" s="545"/>
      <c r="AA246" s="544">
        <v>12</v>
      </c>
      <c r="AB246" s="546"/>
      <c r="AC246" s="547">
        <f t="shared" ref="AC246:AC260" si="90">SUM(AE246:AH246)</f>
        <v>40</v>
      </c>
      <c r="AD246" s="545"/>
      <c r="AE246" s="544">
        <v>18</v>
      </c>
      <c r="AF246" s="563"/>
      <c r="AG246" s="545">
        <v>22</v>
      </c>
      <c r="AH246" s="546"/>
      <c r="AI246" s="547">
        <f t="shared" ref="AI246:AI260" si="91">SUM(AK246:AN246)</f>
        <v>31</v>
      </c>
      <c r="AJ246" s="545"/>
      <c r="AK246" s="544">
        <v>10</v>
      </c>
      <c r="AL246" s="545"/>
      <c r="AM246" s="544">
        <v>21</v>
      </c>
      <c r="AN246" s="546"/>
      <c r="AO246" s="547">
        <f t="shared" ref="AO246:AO260" si="92">SUM(AQ246:AT246)</f>
        <v>37</v>
      </c>
      <c r="AP246" s="545"/>
      <c r="AQ246" s="544">
        <v>14</v>
      </c>
      <c r="AR246" s="545"/>
      <c r="AS246" s="544">
        <v>23</v>
      </c>
      <c r="AT246" s="546"/>
    </row>
    <row r="247" spans="2:46" s="170" customFormat="1" ht="15" hidden="1" customHeight="1" outlineLevel="1">
      <c r="B247" s="548" t="s">
        <v>34</v>
      </c>
      <c r="C247" s="549"/>
      <c r="D247" s="549"/>
      <c r="E247" s="547">
        <f t="shared" si="87"/>
        <v>173</v>
      </c>
      <c r="F247" s="545"/>
      <c r="G247" s="544">
        <f>SUM(M247,S247,Y247,AE247,AK247,AQ247)</f>
        <v>92</v>
      </c>
      <c r="H247" s="545"/>
      <c r="I247" s="544">
        <f>SUM(O247,U247,AA247,AG247,AM247,AS247)</f>
        <v>81</v>
      </c>
      <c r="J247" s="546"/>
      <c r="K247" s="545">
        <f t="shared" si="88"/>
        <v>26</v>
      </c>
      <c r="L247" s="545"/>
      <c r="M247" s="544">
        <v>16</v>
      </c>
      <c r="N247" s="545"/>
      <c r="O247" s="544">
        <v>10</v>
      </c>
      <c r="P247" s="545"/>
      <c r="Q247" s="547">
        <f t="shared" ref="Q247:Q264" si="93">SUM(S247:V247)</f>
        <v>31</v>
      </c>
      <c r="R247" s="545"/>
      <c r="S247" s="544">
        <v>12</v>
      </c>
      <c r="T247" s="545"/>
      <c r="U247" s="544">
        <v>19</v>
      </c>
      <c r="V247" s="546"/>
      <c r="W247" s="547">
        <f t="shared" si="89"/>
        <v>29</v>
      </c>
      <c r="X247" s="545"/>
      <c r="Y247" s="544">
        <v>15</v>
      </c>
      <c r="Z247" s="545"/>
      <c r="AA247" s="544">
        <v>14</v>
      </c>
      <c r="AB247" s="546"/>
      <c r="AC247" s="547">
        <f t="shared" si="90"/>
        <v>30</v>
      </c>
      <c r="AD247" s="545"/>
      <c r="AE247" s="544">
        <v>16</v>
      </c>
      <c r="AF247" s="563"/>
      <c r="AG247" s="545">
        <v>14</v>
      </c>
      <c r="AH247" s="546"/>
      <c r="AI247" s="547">
        <f t="shared" si="91"/>
        <v>27</v>
      </c>
      <c r="AJ247" s="545"/>
      <c r="AK247" s="544">
        <v>16</v>
      </c>
      <c r="AL247" s="545"/>
      <c r="AM247" s="544">
        <v>11</v>
      </c>
      <c r="AN247" s="546"/>
      <c r="AO247" s="547">
        <f t="shared" si="92"/>
        <v>30</v>
      </c>
      <c r="AP247" s="545"/>
      <c r="AQ247" s="544">
        <v>17</v>
      </c>
      <c r="AR247" s="545"/>
      <c r="AS247" s="544">
        <v>13</v>
      </c>
      <c r="AT247" s="546"/>
    </row>
    <row r="248" spans="2:46" s="170" customFormat="1" ht="15.75" hidden="1" customHeight="1" collapsed="1">
      <c r="B248" s="548" t="s">
        <v>21</v>
      </c>
      <c r="C248" s="549"/>
      <c r="D248" s="549"/>
      <c r="E248" s="547">
        <f t="shared" si="87"/>
        <v>1788</v>
      </c>
      <c r="F248" s="545"/>
      <c r="G248" s="544">
        <f>SUM(G249:H254)</f>
        <v>964</v>
      </c>
      <c r="H248" s="545"/>
      <c r="I248" s="544">
        <f>SUM(I249:J254)</f>
        <v>824</v>
      </c>
      <c r="J248" s="546"/>
      <c r="K248" s="545">
        <f t="shared" si="88"/>
        <v>252</v>
      </c>
      <c r="L248" s="545"/>
      <c r="M248" s="544">
        <f>SUM(M249:N254)</f>
        <v>136</v>
      </c>
      <c r="N248" s="545"/>
      <c r="O248" s="544">
        <f>SUM(O249:P254)</f>
        <v>116</v>
      </c>
      <c r="P248" s="545"/>
      <c r="Q248" s="547">
        <f t="shared" si="93"/>
        <v>293</v>
      </c>
      <c r="R248" s="545"/>
      <c r="S248" s="544">
        <f>SUM(S249:T254)</f>
        <v>143</v>
      </c>
      <c r="T248" s="545"/>
      <c r="U248" s="544">
        <f>SUM(U249:V254)</f>
        <v>150</v>
      </c>
      <c r="V248" s="546"/>
      <c r="W248" s="547">
        <f t="shared" si="89"/>
        <v>307</v>
      </c>
      <c r="X248" s="545"/>
      <c r="Y248" s="544">
        <f>SUM(Y249:Z254)</f>
        <v>158</v>
      </c>
      <c r="Z248" s="545"/>
      <c r="AA248" s="544">
        <f>SUM(AA249:AB254)</f>
        <v>149</v>
      </c>
      <c r="AB248" s="546"/>
      <c r="AC248" s="547">
        <f t="shared" si="90"/>
        <v>305</v>
      </c>
      <c r="AD248" s="545"/>
      <c r="AE248" s="544">
        <f>SUM(AE249:AF254)</f>
        <v>163</v>
      </c>
      <c r="AF248" s="563"/>
      <c r="AG248" s="545">
        <f>SUM(AG249:AH254)</f>
        <v>142</v>
      </c>
      <c r="AH248" s="546"/>
      <c r="AI248" s="547">
        <f t="shared" si="91"/>
        <v>337</v>
      </c>
      <c r="AJ248" s="545"/>
      <c r="AK248" s="544">
        <f>SUM(AK249:AL254)</f>
        <v>205</v>
      </c>
      <c r="AL248" s="545"/>
      <c r="AM248" s="544">
        <f>SUM(AM249:AN254)</f>
        <v>132</v>
      </c>
      <c r="AN248" s="546"/>
      <c r="AO248" s="547">
        <f t="shared" si="92"/>
        <v>294</v>
      </c>
      <c r="AP248" s="545"/>
      <c r="AQ248" s="544">
        <f>SUM(AQ249:AR254)</f>
        <v>159</v>
      </c>
      <c r="AR248" s="545"/>
      <c r="AS248" s="544">
        <f>SUM(AS249:AT254)</f>
        <v>135</v>
      </c>
      <c r="AT248" s="546"/>
    </row>
    <row r="249" spans="2:46" s="170" customFormat="1" ht="15" hidden="1" customHeight="1" outlineLevel="1">
      <c r="B249" s="548" t="s">
        <v>35</v>
      </c>
      <c r="C249" s="549"/>
      <c r="D249" s="549"/>
      <c r="E249" s="547">
        <f t="shared" si="87"/>
        <v>303</v>
      </c>
      <c r="F249" s="545"/>
      <c r="G249" s="544">
        <f t="shared" ref="G249:G254" si="94">SUM(M249,S249,Y249,AE249,AK249,AQ249)</f>
        <v>162</v>
      </c>
      <c r="H249" s="545"/>
      <c r="I249" s="544">
        <f t="shared" ref="I249:I254" si="95">SUM(O249,U249,AA249,AG249,AM249,AS249)</f>
        <v>141</v>
      </c>
      <c r="J249" s="546"/>
      <c r="K249" s="545">
        <f t="shared" si="88"/>
        <v>36</v>
      </c>
      <c r="L249" s="545"/>
      <c r="M249" s="544">
        <v>24</v>
      </c>
      <c r="N249" s="545"/>
      <c r="O249" s="544">
        <v>12</v>
      </c>
      <c r="P249" s="545"/>
      <c r="Q249" s="547">
        <f t="shared" si="93"/>
        <v>49</v>
      </c>
      <c r="R249" s="545"/>
      <c r="S249" s="544">
        <v>20</v>
      </c>
      <c r="T249" s="545"/>
      <c r="U249" s="544">
        <v>29</v>
      </c>
      <c r="V249" s="546"/>
      <c r="W249" s="547">
        <f t="shared" si="89"/>
        <v>50</v>
      </c>
      <c r="X249" s="545"/>
      <c r="Y249" s="544">
        <v>23</v>
      </c>
      <c r="Z249" s="545"/>
      <c r="AA249" s="544">
        <v>27</v>
      </c>
      <c r="AB249" s="546"/>
      <c r="AC249" s="547">
        <f t="shared" si="90"/>
        <v>53</v>
      </c>
      <c r="AD249" s="545"/>
      <c r="AE249" s="544">
        <v>25</v>
      </c>
      <c r="AF249" s="563"/>
      <c r="AG249" s="545">
        <v>28</v>
      </c>
      <c r="AH249" s="546"/>
      <c r="AI249" s="547">
        <f t="shared" si="91"/>
        <v>69</v>
      </c>
      <c r="AJ249" s="545"/>
      <c r="AK249" s="544">
        <v>45</v>
      </c>
      <c r="AL249" s="545"/>
      <c r="AM249" s="544">
        <v>24</v>
      </c>
      <c r="AN249" s="546"/>
      <c r="AO249" s="547">
        <f t="shared" si="92"/>
        <v>46</v>
      </c>
      <c r="AP249" s="545"/>
      <c r="AQ249" s="544">
        <v>25</v>
      </c>
      <c r="AR249" s="545"/>
      <c r="AS249" s="544">
        <v>21</v>
      </c>
      <c r="AT249" s="546"/>
    </row>
    <row r="250" spans="2:46" s="170" customFormat="1" ht="15" hidden="1" customHeight="1" outlineLevel="1">
      <c r="B250" s="548" t="s">
        <v>36</v>
      </c>
      <c r="C250" s="549"/>
      <c r="D250" s="549"/>
      <c r="E250" s="547">
        <f t="shared" si="87"/>
        <v>310</v>
      </c>
      <c r="F250" s="545"/>
      <c r="G250" s="544">
        <f t="shared" si="94"/>
        <v>169</v>
      </c>
      <c r="H250" s="545"/>
      <c r="I250" s="544">
        <f t="shared" si="95"/>
        <v>141</v>
      </c>
      <c r="J250" s="546"/>
      <c r="K250" s="545">
        <f t="shared" si="88"/>
        <v>51</v>
      </c>
      <c r="L250" s="545"/>
      <c r="M250" s="544">
        <v>33</v>
      </c>
      <c r="N250" s="545"/>
      <c r="O250" s="544">
        <v>18</v>
      </c>
      <c r="P250" s="545"/>
      <c r="Q250" s="547">
        <f t="shared" si="93"/>
        <v>50</v>
      </c>
      <c r="R250" s="545"/>
      <c r="S250" s="544">
        <v>28</v>
      </c>
      <c r="T250" s="545"/>
      <c r="U250" s="544">
        <v>22</v>
      </c>
      <c r="V250" s="546"/>
      <c r="W250" s="547">
        <f t="shared" si="89"/>
        <v>55</v>
      </c>
      <c r="X250" s="545"/>
      <c r="Y250" s="544">
        <v>26</v>
      </c>
      <c r="Z250" s="545"/>
      <c r="AA250" s="544">
        <v>29</v>
      </c>
      <c r="AB250" s="546"/>
      <c r="AC250" s="547">
        <f t="shared" si="90"/>
        <v>50</v>
      </c>
      <c r="AD250" s="545"/>
      <c r="AE250" s="544">
        <v>27</v>
      </c>
      <c r="AF250" s="563"/>
      <c r="AG250" s="545">
        <v>23</v>
      </c>
      <c r="AH250" s="546"/>
      <c r="AI250" s="547">
        <f t="shared" si="91"/>
        <v>62</v>
      </c>
      <c r="AJ250" s="545"/>
      <c r="AK250" s="544">
        <v>31</v>
      </c>
      <c r="AL250" s="545"/>
      <c r="AM250" s="544">
        <v>31</v>
      </c>
      <c r="AN250" s="546"/>
      <c r="AO250" s="547">
        <f t="shared" si="92"/>
        <v>42</v>
      </c>
      <c r="AP250" s="545"/>
      <c r="AQ250" s="544">
        <v>24</v>
      </c>
      <c r="AR250" s="545"/>
      <c r="AS250" s="544">
        <v>18</v>
      </c>
      <c r="AT250" s="546"/>
    </row>
    <row r="251" spans="2:46" s="170" customFormat="1" ht="15" hidden="1" customHeight="1" outlineLevel="1">
      <c r="B251" s="548" t="s">
        <v>37</v>
      </c>
      <c r="C251" s="549"/>
      <c r="D251" s="549"/>
      <c r="E251" s="547">
        <f t="shared" si="87"/>
        <v>460</v>
      </c>
      <c r="F251" s="545"/>
      <c r="G251" s="544">
        <f t="shared" si="94"/>
        <v>233</v>
      </c>
      <c r="H251" s="545"/>
      <c r="I251" s="544">
        <f t="shared" si="95"/>
        <v>227</v>
      </c>
      <c r="J251" s="546"/>
      <c r="K251" s="545">
        <f t="shared" si="88"/>
        <v>63</v>
      </c>
      <c r="L251" s="545"/>
      <c r="M251" s="544">
        <v>31</v>
      </c>
      <c r="N251" s="545"/>
      <c r="O251" s="544">
        <v>32</v>
      </c>
      <c r="P251" s="545"/>
      <c r="Q251" s="547">
        <f t="shared" si="93"/>
        <v>74</v>
      </c>
      <c r="R251" s="545"/>
      <c r="S251" s="544">
        <v>36</v>
      </c>
      <c r="T251" s="545"/>
      <c r="U251" s="544">
        <v>38</v>
      </c>
      <c r="V251" s="546"/>
      <c r="W251" s="547">
        <f t="shared" si="89"/>
        <v>86</v>
      </c>
      <c r="X251" s="545"/>
      <c r="Y251" s="544">
        <v>38</v>
      </c>
      <c r="Z251" s="545"/>
      <c r="AA251" s="544">
        <v>48</v>
      </c>
      <c r="AB251" s="546"/>
      <c r="AC251" s="547">
        <f t="shared" si="90"/>
        <v>82</v>
      </c>
      <c r="AD251" s="545"/>
      <c r="AE251" s="544">
        <v>42</v>
      </c>
      <c r="AF251" s="563"/>
      <c r="AG251" s="545">
        <v>40</v>
      </c>
      <c r="AH251" s="546"/>
      <c r="AI251" s="547">
        <f t="shared" si="91"/>
        <v>76</v>
      </c>
      <c r="AJ251" s="545"/>
      <c r="AK251" s="544">
        <v>50</v>
      </c>
      <c r="AL251" s="545"/>
      <c r="AM251" s="544">
        <v>26</v>
      </c>
      <c r="AN251" s="546"/>
      <c r="AO251" s="547">
        <f t="shared" si="92"/>
        <v>79</v>
      </c>
      <c r="AP251" s="545"/>
      <c r="AQ251" s="544">
        <v>36</v>
      </c>
      <c r="AR251" s="545"/>
      <c r="AS251" s="544">
        <v>43</v>
      </c>
      <c r="AT251" s="546"/>
    </row>
    <row r="252" spans="2:46" s="170" customFormat="1" ht="15" hidden="1" customHeight="1" outlineLevel="1">
      <c r="B252" s="548" t="s">
        <v>38</v>
      </c>
      <c r="C252" s="549"/>
      <c r="D252" s="549"/>
      <c r="E252" s="547">
        <f t="shared" si="87"/>
        <v>113</v>
      </c>
      <c r="F252" s="545"/>
      <c r="G252" s="544">
        <f t="shared" si="94"/>
        <v>65</v>
      </c>
      <c r="H252" s="545"/>
      <c r="I252" s="544">
        <f t="shared" si="95"/>
        <v>48</v>
      </c>
      <c r="J252" s="546"/>
      <c r="K252" s="545">
        <f t="shared" si="88"/>
        <v>15</v>
      </c>
      <c r="L252" s="545"/>
      <c r="M252" s="544">
        <v>6</v>
      </c>
      <c r="N252" s="545"/>
      <c r="O252" s="544">
        <v>9</v>
      </c>
      <c r="P252" s="545"/>
      <c r="Q252" s="547">
        <f t="shared" si="93"/>
        <v>18</v>
      </c>
      <c r="R252" s="545"/>
      <c r="S252" s="544">
        <v>11</v>
      </c>
      <c r="T252" s="545"/>
      <c r="U252" s="544">
        <v>7</v>
      </c>
      <c r="V252" s="546"/>
      <c r="W252" s="547">
        <f t="shared" si="89"/>
        <v>18</v>
      </c>
      <c r="X252" s="545"/>
      <c r="Y252" s="544">
        <v>8</v>
      </c>
      <c r="Z252" s="545"/>
      <c r="AA252" s="544">
        <v>10</v>
      </c>
      <c r="AB252" s="546"/>
      <c r="AC252" s="547">
        <f t="shared" si="90"/>
        <v>20</v>
      </c>
      <c r="AD252" s="545"/>
      <c r="AE252" s="544">
        <v>10</v>
      </c>
      <c r="AF252" s="563"/>
      <c r="AG252" s="545">
        <v>10</v>
      </c>
      <c r="AH252" s="546"/>
      <c r="AI252" s="547">
        <f t="shared" si="91"/>
        <v>23</v>
      </c>
      <c r="AJ252" s="545"/>
      <c r="AK252" s="544">
        <v>17</v>
      </c>
      <c r="AL252" s="545"/>
      <c r="AM252" s="544">
        <v>6</v>
      </c>
      <c r="AN252" s="546"/>
      <c r="AO252" s="547">
        <f t="shared" si="92"/>
        <v>19</v>
      </c>
      <c r="AP252" s="545"/>
      <c r="AQ252" s="544">
        <v>13</v>
      </c>
      <c r="AR252" s="545"/>
      <c r="AS252" s="544">
        <v>6</v>
      </c>
      <c r="AT252" s="546"/>
    </row>
    <row r="253" spans="2:46" s="170" customFormat="1" ht="15" hidden="1" customHeight="1" outlineLevel="1">
      <c r="B253" s="548" t="s">
        <v>39</v>
      </c>
      <c r="C253" s="549"/>
      <c r="D253" s="549"/>
      <c r="E253" s="547">
        <f t="shared" si="87"/>
        <v>492</v>
      </c>
      <c r="F253" s="545"/>
      <c r="G253" s="544">
        <f t="shared" si="94"/>
        <v>277</v>
      </c>
      <c r="H253" s="545"/>
      <c r="I253" s="544">
        <f t="shared" si="95"/>
        <v>215</v>
      </c>
      <c r="J253" s="546"/>
      <c r="K253" s="545">
        <f t="shared" si="88"/>
        <v>69</v>
      </c>
      <c r="L253" s="545"/>
      <c r="M253" s="544">
        <v>33</v>
      </c>
      <c r="N253" s="545"/>
      <c r="O253" s="544">
        <v>36</v>
      </c>
      <c r="P253" s="545"/>
      <c r="Q253" s="547">
        <f t="shared" si="93"/>
        <v>91</v>
      </c>
      <c r="R253" s="545"/>
      <c r="S253" s="544">
        <v>43</v>
      </c>
      <c r="T253" s="545"/>
      <c r="U253" s="544">
        <v>48</v>
      </c>
      <c r="V253" s="546"/>
      <c r="W253" s="547">
        <f t="shared" si="89"/>
        <v>77</v>
      </c>
      <c r="X253" s="545"/>
      <c r="Y253" s="544">
        <v>48</v>
      </c>
      <c r="Z253" s="545"/>
      <c r="AA253" s="544">
        <v>29</v>
      </c>
      <c r="AB253" s="546"/>
      <c r="AC253" s="547">
        <f t="shared" si="90"/>
        <v>81</v>
      </c>
      <c r="AD253" s="545"/>
      <c r="AE253" s="544">
        <v>50</v>
      </c>
      <c r="AF253" s="563"/>
      <c r="AG253" s="545">
        <v>31</v>
      </c>
      <c r="AH253" s="546"/>
      <c r="AI253" s="547">
        <f t="shared" si="91"/>
        <v>88</v>
      </c>
      <c r="AJ253" s="545"/>
      <c r="AK253" s="544">
        <v>56</v>
      </c>
      <c r="AL253" s="545"/>
      <c r="AM253" s="544">
        <v>32</v>
      </c>
      <c r="AN253" s="546"/>
      <c r="AO253" s="547">
        <f t="shared" si="92"/>
        <v>86</v>
      </c>
      <c r="AP253" s="545"/>
      <c r="AQ253" s="544">
        <v>47</v>
      </c>
      <c r="AR253" s="545"/>
      <c r="AS253" s="544">
        <v>39</v>
      </c>
      <c r="AT253" s="546"/>
    </row>
    <row r="254" spans="2:46" s="170" customFormat="1" ht="15" hidden="1" customHeight="1" outlineLevel="1">
      <c r="B254" s="548" t="s">
        <v>40</v>
      </c>
      <c r="C254" s="549"/>
      <c r="D254" s="549"/>
      <c r="E254" s="547">
        <f t="shared" si="87"/>
        <v>110</v>
      </c>
      <c r="F254" s="545"/>
      <c r="G254" s="544">
        <f t="shared" si="94"/>
        <v>58</v>
      </c>
      <c r="H254" s="545"/>
      <c r="I254" s="544">
        <f t="shared" si="95"/>
        <v>52</v>
      </c>
      <c r="J254" s="546"/>
      <c r="K254" s="545">
        <f t="shared" si="88"/>
        <v>18</v>
      </c>
      <c r="L254" s="545"/>
      <c r="M254" s="544">
        <v>9</v>
      </c>
      <c r="N254" s="545"/>
      <c r="O254" s="544">
        <v>9</v>
      </c>
      <c r="P254" s="545"/>
      <c r="Q254" s="547">
        <f t="shared" si="93"/>
        <v>11</v>
      </c>
      <c r="R254" s="545"/>
      <c r="S254" s="544">
        <v>5</v>
      </c>
      <c r="T254" s="545"/>
      <c r="U254" s="544">
        <v>6</v>
      </c>
      <c r="V254" s="546"/>
      <c r="W254" s="547">
        <f t="shared" si="89"/>
        <v>21</v>
      </c>
      <c r="X254" s="545"/>
      <c r="Y254" s="544">
        <v>15</v>
      </c>
      <c r="Z254" s="545"/>
      <c r="AA254" s="544">
        <v>6</v>
      </c>
      <c r="AB254" s="546"/>
      <c r="AC254" s="547">
        <f t="shared" si="90"/>
        <v>19</v>
      </c>
      <c r="AD254" s="545"/>
      <c r="AE254" s="544">
        <v>9</v>
      </c>
      <c r="AF254" s="563"/>
      <c r="AG254" s="545">
        <v>10</v>
      </c>
      <c r="AH254" s="546"/>
      <c r="AI254" s="547">
        <f t="shared" si="91"/>
        <v>19</v>
      </c>
      <c r="AJ254" s="545"/>
      <c r="AK254" s="544">
        <v>6</v>
      </c>
      <c r="AL254" s="545"/>
      <c r="AM254" s="544">
        <v>13</v>
      </c>
      <c r="AN254" s="546"/>
      <c r="AO254" s="547">
        <f t="shared" si="92"/>
        <v>22</v>
      </c>
      <c r="AP254" s="545"/>
      <c r="AQ254" s="544">
        <v>14</v>
      </c>
      <c r="AR254" s="545"/>
      <c r="AS254" s="544">
        <v>8</v>
      </c>
      <c r="AT254" s="546"/>
    </row>
    <row r="255" spans="2:46" s="170" customFormat="1" ht="15.75" hidden="1" customHeight="1" collapsed="1">
      <c r="B255" s="548" t="s">
        <v>23</v>
      </c>
      <c r="C255" s="549"/>
      <c r="D255" s="549"/>
      <c r="E255" s="547">
        <f t="shared" si="87"/>
        <v>1548</v>
      </c>
      <c r="F255" s="545"/>
      <c r="G255" s="544">
        <f>SUM(G256:H259)</f>
        <v>800</v>
      </c>
      <c r="H255" s="545"/>
      <c r="I255" s="544">
        <f>SUM(I256:J259)</f>
        <v>748</v>
      </c>
      <c r="J255" s="546"/>
      <c r="K255" s="545">
        <f t="shared" si="88"/>
        <v>235</v>
      </c>
      <c r="L255" s="545"/>
      <c r="M255" s="544">
        <f>SUM(M256:N259)</f>
        <v>115</v>
      </c>
      <c r="N255" s="545"/>
      <c r="O255" s="544">
        <f>SUM(O256:P259)</f>
        <v>120</v>
      </c>
      <c r="P255" s="545"/>
      <c r="Q255" s="547">
        <f t="shared" si="93"/>
        <v>229</v>
      </c>
      <c r="R255" s="545"/>
      <c r="S255" s="544">
        <f>SUM(S256:T259)</f>
        <v>122</v>
      </c>
      <c r="T255" s="545"/>
      <c r="U255" s="544">
        <f>SUM(U256:V259)</f>
        <v>107</v>
      </c>
      <c r="V255" s="546"/>
      <c r="W255" s="547">
        <f t="shared" si="89"/>
        <v>271</v>
      </c>
      <c r="X255" s="545"/>
      <c r="Y255" s="544">
        <f>SUM(Y256:Z259)</f>
        <v>131</v>
      </c>
      <c r="Z255" s="545"/>
      <c r="AA255" s="544">
        <f>SUM(AA256:AB259)</f>
        <v>140</v>
      </c>
      <c r="AB255" s="546"/>
      <c r="AC255" s="547">
        <f t="shared" si="90"/>
        <v>268</v>
      </c>
      <c r="AD255" s="545"/>
      <c r="AE255" s="544">
        <f>SUM(AE256:AF259)</f>
        <v>136</v>
      </c>
      <c r="AF255" s="563"/>
      <c r="AG255" s="545">
        <f>SUM(AG256:AH259)</f>
        <v>132</v>
      </c>
      <c r="AH255" s="546"/>
      <c r="AI255" s="547">
        <f t="shared" si="91"/>
        <v>265</v>
      </c>
      <c r="AJ255" s="545"/>
      <c r="AK255" s="544">
        <f>SUM(AK256:AL259)</f>
        <v>145</v>
      </c>
      <c r="AL255" s="545"/>
      <c r="AM255" s="544">
        <f>SUM(AM256:AN259)</f>
        <v>120</v>
      </c>
      <c r="AN255" s="546"/>
      <c r="AO255" s="547">
        <f t="shared" si="92"/>
        <v>280</v>
      </c>
      <c r="AP255" s="545"/>
      <c r="AQ255" s="544">
        <f>SUM(AQ256:AR259)</f>
        <v>151</v>
      </c>
      <c r="AR255" s="545"/>
      <c r="AS255" s="544">
        <f>SUM(AS256:AT259)</f>
        <v>129</v>
      </c>
      <c r="AT255" s="546"/>
    </row>
    <row r="256" spans="2:46" s="170" customFormat="1" ht="15" hidden="1" customHeight="1" outlineLevel="1">
      <c r="B256" s="548" t="s">
        <v>42</v>
      </c>
      <c r="C256" s="549"/>
      <c r="D256" s="549"/>
      <c r="E256" s="547">
        <f t="shared" si="87"/>
        <v>579</v>
      </c>
      <c r="F256" s="545"/>
      <c r="G256" s="544">
        <f>SUM(M256,S256,Y256,AE256,AK256,AQ256)</f>
        <v>299</v>
      </c>
      <c r="H256" s="545"/>
      <c r="I256" s="544">
        <f>SUM(O256,U256,AA256,AG256,AM256,AS256)</f>
        <v>280</v>
      </c>
      <c r="J256" s="546"/>
      <c r="K256" s="545">
        <f t="shared" si="88"/>
        <v>86</v>
      </c>
      <c r="L256" s="545"/>
      <c r="M256" s="544">
        <v>45</v>
      </c>
      <c r="N256" s="545"/>
      <c r="O256" s="544">
        <v>41</v>
      </c>
      <c r="P256" s="545"/>
      <c r="Q256" s="547">
        <f t="shared" si="93"/>
        <v>90</v>
      </c>
      <c r="R256" s="545"/>
      <c r="S256" s="544">
        <v>46</v>
      </c>
      <c r="T256" s="545"/>
      <c r="U256" s="544">
        <v>44</v>
      </c>
      <c r="V256" s="546"/>
      <c r="W256" s="547">
        <f t="shared" si="89"/>
        <v>96</v>
      </c>
      <c r="X256" s="545"/>
      <c r="Y256" s="544">
        <v>49</v>
      </c>
      <c r="Z256" s="545"/>
      <c r="AA256" s="544">
        <v>47</v>
      </c>
      <c r="AB256" s="546"/>
      <c r="AC256" s="547">
        <f t="shared" si="90"/>
        <v>100</v>
      </c>
      <c r="AD256" s="545"/>
      <c r="AE256" s="544">
        <v>57</v>
      </c>
      <c r="AF256" s="563"/>
      <c r="AG256" s="545">
        <v>43</v>
      </c>
      <c r="AH256" s="546"/>
      <c r="AI256" s="547">
        <f t="shared" si="91"/>
        <v>101</v>
      </c>
      <c r="AJ256" s="545"/>
      <c r="AK256" s="544">
        <v>47</v>
      </c>
      <c r="AL256" s="545"/>
      <c r="AM256" s="544">
        <v>54</v>
      </c>
      <c r="AN256" s="546"/>
      <c r="AO256" s="547">
        <f t="shared" si="92"/>
        <v>106</v>
      </c>
      <c r="AP256" s="545"/>
      <c r="AQ256" s="544">
        <v>55</v>
      </c>
      <c r="AR256" s="545"/>
      <c r="AS256" s="544">
        <v>51</v>
      </c>
      <c r="AT256" s="546"/>
    </row>
    <row r="257" spans="2:46" s="170" customFormat="1" ht="15" hidden="1" customHeight="1" outlineLevel="1">
      <c r="B257" s="548" t="s">
        <v>43</v>
      </c>
      <c r="C257" s="549"/>
      <c r="D257" s="549"/>
      <c r="E257" s="547">
        <f t="shared" si="87"/>
        <v>356</v>
      </c>
      <c r="F257" s="545"/>
      <c r="G257" s="544">
        <f>SUM(M257,S257,Y257,AE257,AK257,AQ257)</f>
        <v>178</v>
      </c>
      <c r="H257" s="545"/>
      <c r="I257" s="544">
        <f>SUM(O257,U257,AA257,AG257,AM257,AS257)</f>
        <v>178</v>
      </c>
      <c r="J257" s="546"/>
      <c r="K257" s="545">
        <f t="shared" si="88"/>
        <v>47</v>
      </c>
      <c r="L257" s="545"/>
      <c r="M257" s="544">
        <v>21</v>
      </c>
      <c r="N257" s="545"/>
      <c r="O257" s="544">
        <v>26</v>
      </c>
      <c r="P257" s="545"/>
      <c r="Q257" s="547">
        <f t="shared" si="93"/>
        <v>57</v>
      </c>
      <c r="R257" s="545"/>
      <c r="S257" s="544">
        <v>33</v>
      </c>
      <c r="T257" s="545"/>
      <c r="U257" s="544">
        <v>24</v>
      </c>
      <c r="V257" s="546"/>
      <c r="W257" s="547">
        <f t="shared" si="89"/>
        <v>64</v>
      </c>
      <c r="X257" s="545"/>
      <c r="Y257" s="544">
        <v>27</v>
      </c>
      <c r="Z257" s="545"/>
      <c r="AA257" s="544">
        <v>37</v>
      </c>
      <c r="AB257" s="546"/>
      <c r="AC257" s="547">
        <f t="shared" si="90"/>
        <v>69</v>
      </c>
      <c r="AD257" s="545"/>
      <c r="AE257" s="544">
        <v>33</v>
      </c>
      <c r="AF257" s="563"/>
      <c r="AG257" s="545">
        <v>36</v>
      </c>
      <c r="AH257" s="546"/>
      <c r="AI257" s="547">
        <f t="shared" si="91"/>
        <v>60</v>
      </c>
      <c r="AJ257" s="545"/>
      <c r="AK257" s="544">
        <v>34</v>
      </c>
      <c r="AL257" s="545"/>
      <c r="AM257" s="544">
        <v>26</v>
      </c>
      <c r="AN257" s="546"/>
      <c r="AO257" s="547">
        <f t="shared" si="92"/>
        <v>59</v>
      </c>
      <c r="AP257" s="545"/>
      <c r="AQ257" s="544">
        <v>30</v>
      </c>
      <c r="AR257" s="545"/>
      <c r="AS257" s="544">
        <v>29</v>
      </c>
      <c r="AT257" s="546"/>
    </row>
    <row r="258" spans="2:46" s="170" customFormat="1" ht="15" hidden="1" customHeight="1" outlineLevel="1">
      <c r="B258" s="548" t="s">
        <v>44</v>
      </c>
      <c r="C258" s="549"/>
      <c r="D258" s="549"/>
      <c r="E258" s="547">
        <f t="shared" si="87"/>
        <v>286</v>
      </c>
      <c r="F258" s="545"/>
      <c r="G258" s="544">
        <f>SUM(M258,S258,Y258,AE258,AK258,AQ258)</f>
        <v>159</v>
      </c>
      <c r="H258" s="545"/>
      <c r="I258" s="544">
        <f>SUM(O258,U258,AA258,AG258,AM258,AS258)</f>
        <v>127</v>
      </c>
      <c r="J258" s="546"/>
      <c r="K258" s="545">
        <f t="shared" si="88"/>
        <v>44</v>
      </c>
      <c r="L258" s="545"/>
      <c r="M258" s="544">
        <v>21</v>
      </c>
      <c r="N258" s="545"/>
      <c r="O258" s="544">
        <v>23</v>
      </c>
      <c r="P258" s="545"/>
      <c r="Q258" s="547">
        <f t="shared" si="93"/>
        <v>40</v>
      </c>
      <c r="R258" s="545"/>
      <c r="S258" s="544">
        <v>22</v>
      </c>
      <c r="T258" s="545"/>
      <c r="U258" s="544">
        <v>18</v>
      </c>
      <c r="V258" s="546"/>
      <c r="W258" s="547">
        <f t="shared" si="89"/>
        <v>51</v>
      </c>
      <c r="X258" s="545"/>
      <c r="Y258" s="544">
        <v>31</v>
      </c>
      <c r="Z258" s="545"/>
      <c r="AA258" s="544">
        <v>20</v>
      </c>
      <c r="AB258" s="546"/>
      <c r="AC258" s="547">
        <f t="shared" si="90"/>
        <v>46</v>
      </c>
      <c r="AD258" s="545"/>
      <c r="AE258" s="544">
        <v>23</v>
      </c>
      <c r="AF258" s="563"/>
      <c r="AG258" s="545">
        <v>23</v>
      </c>
      <c r="AH258" s="546"/>
      <c r="AI258" s="547">
        <f t="shared" si="91"/>
        <v>47</v>
      </c>
      <c r="AJ258" s="545"/>
      <c r="AK258" s="544">
        <v>30</v>
      </c>
      <c r="AL258" s="545"/>
      <c r="AM258" s="544">
        <v>17</v>
      </c>
      <c r="AN258" s="546"/>
      <c r="AO258" s="547">
        <f t="shared" si="92"/>
        <v>58</v>
      </c>
      <c r="AP258" s="545"/>
      <c r="AQ258" s="544">
        <v>32</v>
      </c>
      <c r="AR258" s="545"/>
      <c r="AS258" s="544">
        <v>26</v>
      </c>
      <c r="AT258" s="546"/>
    </row>
    <row r="259" spans="2:46" s="170" customFormat="1" ht="15" hidden="1" customHeight="1" outlineLevel="1">
      <c r="B259" s="548" t="s">
        <v>45</v>
      </c>
      <c r="C259" s="549"/>
      <c r="D259" s="549"/>
      <c r="E259" s="547">
        <f t="shared" si="87"/>
        <v>327</v>
      </c>
      <c r="F259" s="545"/>
      <c r="G259" s="544">
        <f>SUM(M259,S259,Y259,AE259,AK259,AQ259)</f>
        <v>164</v>
      </c>
      <c r="H259" s="545"/>
      <c r="I259" s="544">
        <f>SUM(O259,U259,AA259,AG259,AM259,AS259)</f>
        <v>163</v>
      </c>
      <c r="J259" s="546"/>
      <c r="K259" s="545">
        <f t="shared" ref="K259:K264" si="96">SUM(M259:P259)</f>
        <v>58</v>
      </c>
      <c r="L259" s="545"/>
      <c r="M259" s="544">
        <v>28</v>
      </c>
      <c r="N259" s="545"/>
      <c r="O259" s="544">
        <v>30</v>
      </c>
      <c r="P259" s="545"/>
      <c r="Q259" s="547">
        <f t="shared" si="93"/>
        <v>42</v>
      </c>
      <c r="R259" s="545"/>
      <c r="S259" s="544">
        <v>21</v>
      </c>
      <c r="T259" s="545"/>
      <c r="U259" s="544">
        <v>21</v>
      </c>
      <c r="V259" s="546"/>
      <c r="W259" s="547">
        <f t="shared" si="89"/>
        <v>60</v>
      </c>
      <c r="X259" s="545"/>
      <c r="Y259" s="544">
        <v>24</v>
      </c>
      <c r="Z259" s="545"/>
      <c r="AA259" s="544">
        <v>36</v>
      </c>
      <c r="AB259" s="546"/>
      <c r="AC259" s="547">
        <f t="shared" si="90"/>
        <v>53</v>
      </c>
      <c r="AD259" s="545"/>
      <c r="AE259" s="544">
        <v>23</v>
      </c>
      <c r="AF259" s="563"/>
      <c r="AG259" s="545">
        <v>30</v>
      </c>
      <c r="AH259" s="546"/>
      <c r="AI259" s="547">
        <f t="shared" si="91"/>
        <v>57</v>
      </c>
      <c r="AJ259" s="545"/>
      <c r="AK259" s="544">
        <v>34</v>
      </c>
      <c r="AL259" s="545"/>
      <c r="AM259" s="544">
        <v>23</v>
      </c>
      <c r="AN259" s="546"/>
      <c r="AO259" s="547">
        <f t="shared" si="92"/>
        <v>57</v>
      </c>
      <c r="AP259" s="545"/>
      <c r="AQ259" s="544">
        <v>34</v>
      </c>
      <c r="AR259" s="545"/>
      <c r="AS259" s="544">
        <v>23</v>
      </c>
      <c r="AT259" s="546"/>
    </row>
    <row r="260" spans="2:46" s="170" customFormat="1" ht="15.75" hidden="1" customHeight="1" collapsed="1">
      <c r="B260" s="548" t="s">
        <v>24</v>
      </c>
      <c r="C260" s="549"/>
      <c r="D260" s="549"/>
      <c r="E260" s="547">
        <f t="shared" si="87"/>
        <v>821</v>
      </c>
      <c r="F260" s="545"/>
      <c r="G260" s="544">
        <f>SUM(G261:H264)</f>
        <v>411</v>
      </c>
      <c r="H260" s="545"/>
      <c r="I260" s="544">
        <f>SUM(I261:J264)</f>
        <v>410</v>
      </c>
      <c r="J260" s="546"/>
      <c r="K260" s="545">
        <f t="shared" si="96"/>
        <v>136</v>
      </c>
      <c r="L260" s="545"/>
      <c r="M260" s="544">
        <f>SUM(M261:N264)</f>
        <v>63</v>
      </c>
      <c r="N260" s="545"/>
      <c r="O260" s="544">
        <f>SUM(O261:P264)</f>
        <v>73</v>
      </c>
      <c r="P260" s="545"/>
      <c r="Q260" s="547">
        <f t="shared" si="93"/>
        <v>124</v>
      </c>
      <c r="R260" s="545"/>
      <c r="S260" s="544">
        <f>SUM(S261:T264)</f>
        <v>65</v>
      </c>
      <c r="T260" s="545"/>
      <c r="U260" s="544">
        <f>SUM(U261:V264)</f>
        <v>59</v>
      </c>
      <c r="V260" s="546"/>
      <c r="W260" s="547">
        <f t="shared" si="89"/>
        <v>151</v>
      </c>
      <c r="X260" s="545"/>
      <c r="Y260" s="544">
        <f>SUM(Y261:Z264)</f>
        <v>73</v>
      </c>
      <c r="Z260" s="545"/>
      <c r="AA260" s="544">
        <f>SUM(AA261:AB264)</f>
        <v>78</v>
      </c>
      <c r="AB260" s="546"/>
      <c r="AC260" s="547">
        <f t="shared" si="90"/>
        <v>135</v>
      </c>
      <c r="AD260" s="545"/>
      <c r="AE260" s="544">
        <f>SUM(AE261:AF264)</f>
        <v>66</v>
      </c>
      <c r="AF260" s="563"/>
      <c r="AG260" s="545">
        <f>SUM(AG261:AH264)</f>
        <v>69</v>
      </c>
      <c r="AH260" s="546"/>
      <c r="AI260" s="547">
        <f t="shared" si="91"/>
        <v>152</v>
      </c>
      <c r="AJ260" s="545"/>
      <c r="AK260" s="544">
        <f>SUM(AK261:AL264)</f>
        <v>77</v>
      </c>
      <c r="AL260" s="545"/>
      <c r="AM260" s="544">
        <f>SUM(AM261:AN264)</f>
        <v>75</v>
      </c>
      <c r="AN260" s="546"/>
      <c r="AO260" s="547">
        <f t="shared" si="92"/>
        <v>123</v>
      </c>
      <c r="AP260" s="545"/>
      <c r="AQ260" s="544">
        <f>SUM(AQ261:AR264)</f>
        <v>67</v>
      </c>
      <c r="AR260" s="545"/>
      <c r="AS260" s="544">
        <f>SUM(AS261:AT264)</f>
        <v>56</v>
      </c>
      <c r="AT260" s="546"/>
    </row>
    <row r="261" spans="2:46" s="170" customFormat="1" ht="15" hidden="1" customHeight="1" outlineLevel="1">
      <c r="B261" s="548" t="s">
        <v>58</v>
      </c>
      <c r="C261" s="571"/>
      <c r="D261" s="572"/>
      <c r="E261" s="547">
        <f>SUM(G261:J261)</f>
        <v>418</v>
      </c>
      <c r="F261" s="545"/>
      <c r="G261" s="544">
        <f>SUM(M261,S261,Y261,AE261,AK261,AQ261)</f>
        <v>213</v>
      </c>
      <c r="H261" s="545"/>
      <c r="I261" s="544">
        <f>SUM(O261,U261,AA261,AG261,AM261,AS261)</f>
        <v>205</v>
      </c>
      <c r="J261" s="546"/>
      <c r="K261" s="566">
        <f t="shared" si="96"/>
        <v>66</v>
      </c>
      <c r="L261" s="567"/>
      <c r="M261" s="567">
        <v>29</v>
      </c>
      <c r="N261" s="567"/>
      <c r="O261" s="567">
        <v>37</v>
      </c>
      <c r="P261" s="569"/>
      <c r="Q261" s="547">
        <f t="shared" si="93"/>
        <v>65</v>
      </c>
      <c r="R261" s="545"/>
      <c r="S261" s="570">
        <v>35</v>
      </c>
      <c r="T261" s="570"/>
      <c r="U261" s="567">
        <v>30</v>
      </c>
      <c r="V261" s="569"/>
      <c r="W261" s="547">
        <f t="shared" si="89"/>
        <v>74</v>
      </c>
      <c r="X261" s="545"/>
      <c r="Y261" s="567">
        <v>34</v>
      </c>
      <c r="Z261" s="567"/>
      <c r="AA261" s="567">
        <v>40</v>
      </c>
      <c r="AB261" s="569"/>
      <c r="AC261" s="547">
        <f>SUM(AE261:AH261)</f>
        <v>62</v>
      </c>
      <c r="AD261" s="545"/>
      <c r="AE261" s="567">
        <v>32</v>
      </c>
      <c r="AF261" s="567"/>
      <c r="AG261" s="567">
        <v>30</v>
      </c>
      <c r="AH261" s="569"/>
      <c r="AI261" s="566">
        <f>SUM(AK261:AN261)</f>
        <v>83</v>
      </c>
      <c r="AJ261" s="567"/>
      <c r="AK261" s="567">
        <v>45</v>
      </c>
      <c r="AL261" s="567"/>
      <c r="AM261" s="567">
        <v>38</v>
      </c>
      <c r="AN261" s="569"/>
      <c r="AO261" s="566">
        <f>SUM(AQ261:AT261)</f>
        <v>68</v>
      </c>
      <c r="AP261" s="567"/>
      <c r="AQ261" s="568">
        <v>38</v>
      </c>
      <c r="AR261" s="568"/>
      <c r="AS261" s="567">
        <v>30</v>
      </c>
      <c r="AT261" s="569"/>
    </row>
    <row r="262" spans="2:46" s="170" customFormat="1" ht="15" hidden="1" customHeight="1" outlineLevel="1">
      <c r="B262" s="548" t="s">
        <v>59</v>
      </c>
      <c r="C262" s="571"/>
      <c r="D262" s="572"/>
      <c r="E262" s="547">
        <f>SUM(G262:J262)</f>
        <v>171</v>
      </c>
      <c r="F262" s="545"/>
      <c r="G262" s="544">
        <f>SUM(M262,S262,Y262,AE262,AK262,AQ262)</f>
        <v>82</v>
      </c>
      <c r="H262" s="545"/>
      <c r="I262" s="544">
        <f>SUM(O262,U262,AA262,AG262,AM262,AS262)</f>
        <v>89</v>
      </c>
      <c r="J262" s="546"/>
      <c r="K262" s="566">
        <f t="shared" si="96"/>
        <v>35</v>
      </c>
      <c r="L262" s="567"/>
      <c r="M262" s="567">
        <v>15</v>
      </c>
      <c r="N262" s="567"/>
      <c r="O262" s="567">
        <v>20</v>
      </c>
      <c r="P262" s="569"/>
      <c r="Q262" s="547">
        <f t="shared" si="93"/>
        <v>28</v>
      </c>
      <c r="R262" s="545"/>
      <c r="S262" s="567">
        <v>15</v>
      </c>
      <c r="T262" s="567"/>
      <c r="U262" s="567">
        <v>13</v>
      </c>
      <c r="V262" s="569"/>
      <c r="W262" s="547">
        <f t="shared" si="89"/>
        <v>26</v>
      </c>
      <c r="X262" s="545"/>
      <c r="Y262" s="567">
        <v>12</v>
      </c>
      <c r="Z262" s="567"/>
      <c r="AA262" s="567">
        <v>14</v>
      </c>
      <c r="AB262" s="569"/>
      <c r="AC262" s="566">
        <f>SUM(AE262:AH262)</f>
        <v>32</v>
      </c>
      <c r="AD262" s="567"/>
      <c r="AE262" s="567">
        <v>14</v>
      </c>
      <c r="AF262" s="567"/>
      <c r="AG262" s="567">
        <v>18</v>
      </c>
      <c r="AH262" s="569"/>
      <c r="AI262" s="566">
        <f>SUM(AK262:AN262)</f>
        <v>24</v>
      </c>
      <c r="AJ262" s="567"/>
      <c r="AK262" s="567">
        <v>11</v>
      </c>
      <c r="AL262" s="567"/>
      <c r="AM262" s="567">
        <v>13</v>
      </c>
      <c r="AN262" s="569"/>
      <c r="AO262" s="566">
        <f>SUM(AQ262:AT262)</f>
        <v>26</v>
      </c>
      <c r="AP262" s="567"/>
      <c r="AQ262" s="567">
        <v>15</v>
      </c>
      <c r="AR262" s="567"/>
      <c r="AS262" s="567">
        <v>11</v>
      </c>
      <c r="AT262" s="569"/>
    </row>
    <row r="263" spans="2:46" s="170" customFormat="1" ht="15" hidden="1" customHeight="1" outlineLevel="1">
      <c r="B263" s="548" t="s">
        <v>60</v>
      </c>
      <c r="C263" s="571"/>
      <c r="D263" s="572"/>
      <c r="E263" s="547">
        <f>SUM(G263:J263)</f>
        <v>143</v>
      </c>
      <c r="F263" s="545"/>
      <c r="G263" s="544">
        <f>SUM(M263,S263,Y263,AE263,AK263,AQ263)</f>
        <v>67</v>
      </c>
      <c r="H263" s="545"/>
      <c r="I263" s="544">
        <f>SUM(O263,U263,AA263,AG263,AM263,AS263)</f>
        <v>76</v>
      </c>
      <c r="J263" s="546"/>
      <c r="K263" s="566">
        <f t="shared" si="96"/>
        <v>22</v>
      </c>
      <c r="L263" s="567"/>
      <c r="M263" s="567">
        <v>12</v>
      </c>
      <c r="N263" s="567"/>
      <c r="O263" s="567">
        <v>10</v>
      </c>
      <c r="P263" s="569"/>
      <c r="Q263" s="547">
        <f t="shared" si="93"/>
        <v>17</v>
      </c>
      <c r="R263" s="545"/>
      <c r="S263" s="567">
        <v>7</v>
      </c>
      <c r="T263" s="567"/>
      <c r="U263" s="567">
        <v>10</v>
      </c>
      <c r="V263" s="569"/>
      <c r="W263" s="547">
        <f t="shared" si="89"/>
        <v>28</v>
      </c>
      <c r="X263" s="545"/>
      <c r="Y263" s="567">
        <v>13</v>
      </c>
      <c r="Z263" s="567"/>
      <c r="AA263" s="567">
        <v>15</v>
      </c>
      <c r="AB263" s="569"/>
      <c r="AC263" s="566">
        <f>SUM(AE263:AH263)</f>
        <v>26</v>
      </c>
      <c r="AD263" s="567"/>
      <c r="AE263" s="567">
        <v>12</v>
      </c>
      <c r="AF263" s="567"/>
      <c r="AG263" s="567">
        <v>14</v>
      </c>
      <c r="AH263" s="569"/>
      <c r="AI263" s="566">
        <f>SUM(AK263:AN263)</f>
        <v>30</v>
      </c>
      <c r="AJ263" s="567"/>
      <c r="AK263" s="567">
        <v>14</v>
      </c>
      <c r="AL263" s="567"/>
      <c r="AM263" s="567">
        <v>16</v>
      </c>
      <c r="AN263" s="569"/>
      <c r="AO263" s="566">
        <f>SUM(AQ263:AT263)</f>
        <v>20</v>
      </c>
      <c r="AP263" s="567"/>
      <c r="AQ263" s="567">
        <v>9</v>
      </c>
      <c r="AR263" s="567"/>
      <c r="AS263" s="567">
        <v>11</v>
      </c>
      <c r="AT263" s="569"/>
    </row>
    <row r="264" spans="2:46" s="170" customFormat="1" ht="15" hidden="1" customHeight="1" outlineLevel="1">
      <c r="B264" s="550" t="s">
        <v>92</v>
      </c>
      <c r="C264" s="575"/>
      <c r="D264" s="576"/>
      <c r="E264" s="552">
        <f>SUM(G264:J264)</f>
        <v>89</v>
      </c>
      <c r="F264" s="553"/>
      <c r="G264" s="554">
        <f>SUM(M264,S264,Y264,AE264,AK264,AQ264)</f>
        <v>49</v>
      </c>
      <c r="H264" s="553"/>
      <c r="I264" s="554">
        <f>SUM(O264,U264,AA264,AG264,AM264,AS264)</f>
        <v>40</v>
      </c>
      <c r="J264" s="555"/>
      <c r="K264" s="577">
        <f t="shared" si="96"/>
        <v>13</v>
      </c>
      <c r="L264" s="573"/>
      <c r="M264" s="573">
        <v>7</v>
      </c>
      <c r="N264" s="573"/>
      <c r="O264" s="573">
        <v>6</v>
      </c>
      <c r="P264" s="574"/>
      <c r="Q264" s="552">
        <f t="shared" si="93"/>
        <v>14</v>
      </c>
      <c r="R264" s="553"/>
      <c r="S264" s="573">
        <v>8</v>
      </c>
      <c r="T264" s="573"/>
      <c r="U264" s="573">
        <v>6</v>
      </c>
      <c r="V264" s="574"/>
      <c r="W264" s="552">
        <f t="shared" si="89"/>
        <v>23</v>
      </c>
      <c r="X264" s="565"/>
      <c r="Y264" s="573">
        <v>14</v>
      </c>
      <c r="Z264" s="573"/>
      <c r="AA264" s="573">
        <v>9</v>
      </c>
      <c r="AB264" s="574"/>
      <c r="AC264" s="577">
        <f>SUM(AE264:AH264)</f>
        <v>15</v>
      </c>
      <c r="AD264" s="573"/>
      <c r="AE264" s="573">
        <v>8</v>
      </c>
      <c r="AF264" s="573"/>
      <c r="AG264" s="573">
        <v>7</v>
      </c>
      <c r="AH264" s="574"/>
      <c r="AI264" s="577">
        <f>SUM(AK264:AN264)</f>
        <v>15</v>
      </c>
      <c r="AJ264" s="573"/>
      <c r="AK264" s="573">
        <v>7</v>
      </c>
      <c r="AL264" s="573"/>
      <c r="AM264" s="573">
        <v>8</v>
      </c>
      <c r="AN264" s="574"/>
      <c r="AO264" s="577">
        <f>SUM(AQ264:AT264)</f>
        <v>9</v>
      </c>
      <c r="AP264" s="573"/>
      <c r="AQ264" s="573">
        <v>5</v>
      </c>
      <c r="AR264" s="573"/>
      <c r="AS264" s="573">
        <v>4</v>
      </c>
      <c r="AT264" s="574"/>
    </row>
    <row r="265" spans="2:46" s="170" customFormat="1" ht="15.75" customHeight="1" collapsed="1">
      <c r="B265" s="542" t="s">
        <v>126</v>
      </c>
      <c r="C265" s="543"/>
      <c r="D265" s="543"/>
      <c r="E265" s="538">
        <f>E266+E272+E279+E284</f>
        <v>5114</v>
      </c>
      <c r="F265" s="539"/>
      <c r="G265" s="540">
        <f>G266+G272+G279+G284</f>
        <v>2613</v>
      </c>
      <c r="H265" s="539"/>
      <c r="I265" s="540">
        <f>I266+I272+I279+I284</f>
        <v>2501</v>
      </c>
      <c r="J265" s="541"/>
      <c r="K265" s="539">
        <f>K266+K272+K279+K284</f>
        <v>777</v>
      </c>
      <c r="L265" s="539"/>
      <c r="M265" s="540">
        <f>M266+M272+M279+M284</f>
        <v>387</v>
      </c>
      <c r="N265" s="539"/>
      <c r="O265" s="540">
        <f>O266+O272+O279+O284</f>
        <v>390</v>
      </c>
      <c r="P265" s="539"/>
      <c r="Q265" s="538">
        <f>Q266+Q272+Q279+Q284</f>
        <v>811</v>
      </c>
      <c r="R265" s="539"/>
      <c r="S265" s="540">
        <f>S266+S272+S279+S284</f>
        <v>410</v>
      </c>
      <c r="T265" s="539"/>
      <c r="U265" s="540">
        <f>U266+U272+U279+U284</f>
        <v>401</v>
      </c>
      <c r="V265" s="541"/>
      <c r="W265" s="538">
        <f>W266+W272+W279+W284</f>
        <v>828</v>
      </c>
      <c r="X265" s="539"/>
      <c r="Y265" s="540">
        <f>Y266+Y272+Y279+Y284</f>
        <v>422</v>
      </c>
      <c r="Z265" s="539"/>
      <c r="AA265" s="540">
        <f>AA266+AA272+AA279+AA284</f>
        <v>406</v>
      </c>
      <c r="AB265" s="541"/>
      <c r="AC265" s="538">
        <f>AC266+AC272+AC279+AC284</f>
        <v>887</v>
      </c>
      <c r="AD265" s="539"/>
      <c r="AE265" s="540">
        <f>AE266+AE272+AE279+AE284</f>
        <v>434</v>
      </c>
      <c r="AF265" s="562"/>
      <c r="AG265" s="539">
        <f>AG266+AG272+AG279+AG284</f>
        <v>453</v>
      </c>
      <c r="AH265" s="541"/>
      <c r="AI265" s="538">
        <f>AI266+AI272+AI279+AI284</f>
        <v>895</v>
      </c>
      <c r="AJ265" s="539"/>
      <c r="AK265" s="540">
        <f>AK266+AK272+AK279+AK284</f>
        <v>459</v>
      </c>
      <c r="AL265" s="539"/>
      <c r="AM265" s="540">
        <f>AM266+AM272+AM279+AM284</f>
        <v>436</v>
      </c>
      <c r="AN265" s="541"/>
      <c r="AO265" s="538">
        <f>AO266+AO272+AO279+AO284</f>
        <v>916</v>
      </c>
      <c r="AP265" s="539"/>
      <c r="AQ265" s="540">
        <f>AQ266+AQ272+AQ279+AQ284</f>
        <v>501</v>
      </c>
      <c r="AR265" s="539"/>
      <c r="AS265" s="540">
        <f>AS266+AS272+AS279+AS284</f>
        <v>415</v>
      </c>
      <c r="AT265" s="541"/>
    </row>
    <row r="266" spans="2:46" s="170" customFormat="1" ht="15.75" hidden="1" customHeight="1">
      <c r="B266" s="548" t="s">
        <v>19</v>
      </c>
      <c r="C266" s="549"/>
      <c r="D266" s="564"/>
      <c r="E266" s="547">
        <f>SUM(G266:J266)</f>
        <v>1033</v>
      </c>
      <c r="F266" s="563"/>
      <c r="G266" s="544">
        <f>SUM(G267:H271)</f>
        <v>508</v>
      </c>
      <c r="H266" s="563"/>
      <c r="I266" s="544">
        <f>SUM(I267:J271)</f>
        <v>525</v>
      </c>
      <c r="J266" s="546"/>
      <c r="K266" s="547">
        <f>SUM(M266:P266)</f>
        <v>159</v>
      </c>
      <c r="L266" s="563"/>
      <c r="M266" s="544">
        <f>SUM(M267:N271)</f>
        <v>78</v>
      </c>
      <c r="N266" s="563"/>
      <c r="O266" s="544">
        <f>SUM(O267:P271)</f>
        <v>81</v>
      </c>
      <c r="P266" s="546"/>
      <c r="Q266" s="547">
        <f>SUM(S266:V266)</f>
        <v>189</v>
      </c>
      <c r="R266" s="563"/>
      <c r="S266" s="544">
        <f>SUM(S267:T271)</f>
        <v>98</v>
      </c>
      <c r="T266" s="563"/>
      <c r="U266" s="544">
        <f>SUM(U267:V271)</f>
        <v>91</v>
      </c>
      <c r="V266" s="546"/>
      <c r="W266" s="547">
        <f>SUM(Y266:AB266)</f>
        <v>174</v>
      </c>
      <c r="X266" s="563"/>
      <c r="Y266" s="544">
        <f>SUM(Y267:Z271)</f>
        <v>88</v>
      </c>
      <c r="Z266" s="563"/>
      <c r="AA266" s="544">
        <f>SUM(AA267:AB271)</f>
        <v>86</v>
      </c>
      <c r="AB266" s="546"/>
      <c r="AC266" s="547">
        <f>SUM(AE266:AH266)</f>
        <v>160</v>
      </c>
      <c r="AD266" s="563"/>
      <c r="AE266" s="544">
        <f>SUM(AE267:AF271)</f>
        <v>74</v>
      </c>
      <c r="AF266" s="563"/>
      <c r="AG266" s="545">
        <f>SUM(AG267:AH271)</f>
        <v>86</v>
      </c>
      <c r="AH266" s="546"/>
      <c r="AI266" s="547">
        <f>SUM(AK266:AN266)</f>
        <v>186</v>
      </c>
      <c r="AJ266" s="563"/>
      <c r="AK266" s="544">
        <f>SUM(AK267:AL271)</f>
        <v>95</v>
      </c>
      <c r="AL266" s="563"/>
      <c r="AM266" s="544">
        <f>SUM(AM267:AN271)</f>
        <v>91</v>
      </c>
      <c r="AN266" s="546"/>
      <c r="AO266" s="547">
        <f>SUM(AQ266:AT266)</f>
        <v>165</v>
      </c>
      <c r="AP266" s="563"/>
      <c r="AQ266" s="544">
        <f>SUM(AQ267:AR271)</f>
        <v>75</v>
      </c>
      <c r="AR266" s="563"/>
      <c r="AS266" s="545">
        <f>SUM(AS267:AT271)</f>
        <v>90</v>
      </c>
      <c r="AT266" s="546"/>
    </row>
    <row r="267" spans="2:46" s="170" customFormat="1" ht="15" hidden="1" customHeight="1" outlineLevel="1">
      <c r="B267" s="548" t="s">
        <v>30</v>
      </c>
      <c r="C267" s="549"/>
      <c r="D267" s="549"/>
      <c r="E267" s="547">
        <f>SUM(G267:J267)</f>
        <v>194</v>
      </c>
      <c r="F267" s="545"/>
      <c r="G267" s="544">
        <f>SUM(M267,S267,Y267,AE267,AK267,AQ267)</f>
        <v>99</v>
      </c>
      <c r="H267" s="545"/>
      <c r="I267" s="544">
        <f>SUM(O267,U267,AA267,AG267,AM267,AS267)</f>
        <v>95</v>
      </c>
      <c r="J267" s="546"/>
      <c r="K267" s="545">
        <f>SUM(M267:P267)</f>
        <v>33</v>
      </c>
      <c r="L267" s="545"/>
      <c r="M267" s="544">
        <v>17</v>
      </c>
      <c r="N267" s="545"/>
      <c r="O267" s="544">
        <v>16</v>
      </c>
      <c r="P267" s="545"/>
      <c r="Q267" s="547">
        <f>SUM(S267:V267)</f>
        <v>37</v>
      </c>
      <c r="R267" s="545"/>
      <c r="S267" s="544">
        <v>22</v>
      </c>
      <c r="T267" s="545"/>
      <c r="U267" s="544">
        <v>15</v>
      </c>
      <c r="V267" s="546"/>
      <c r="W267" s="547">
        <f>SUM(Y267:AB267)</f>
        <v>30</v>
      </c>
      <c r="X267" s="545"/>
      <c r="Y267" s="544">
        <v>16</v>
      </c>
      <c r="Z267" s="545"/>
      <c r="AA267" s="544">
        <v>14</v>
      </c>
      <c r="AB267" s="546"/>
      <c r="AC267" s="547">
        <f>SUM(AE267:AH267)</f>
        <v>32</v>
      </c>
      <c r="AD267" s="545"/>
      <c r="AE267" s="544">
        <v>13</v>
      </c>
      <c r="AF267" s="563"/>
      <c r="AG267" s="545">
        <v>19</v>
      </c>
      <c r="AH267" s="546"/>
      <c r="AI267" s="547">
        <f>SUM(AK267:AN267)</f>
        <v>31</v>
      </c>
      <c r="AJ267" s="545"/>
      <c r="AK267" s="544">
        <v>16</v>
      </c>
      <c r="AL267" s="545"/>
      <c r="AM267" s="544">
        <v>15</v>
      </c>
      <c r="AN267" s="546"/>
      <c r="AO267" s="547">
        <f>SUM(AQ267:AT267)</f>
        <v>31</v>
      </c>
      <c r="AP267" s="545"/>
      <c r="AQ267" s="544">
        <v>15</v>
      </c>
      <c r="AR267" s="545"/>
      <c r="AS267" s="544">
        <v>16</v>
      </c>
      <c r="AT267" s="546"/>
    </row>
    <row r="268" spans="2:46" s="170" customFormat="1" ht="15" hidden="1" customHeight="1" outlineLevel="1">
      <c r="B268" s="548" t="s">
        <v>31</v>
      </c>
      <c r="C268" s="549"/>
      <c r="D268" s="549"/>
      <c r="E268" s="547">
        <f>SUM(G268:J268)</f>
        <v>254</v>
      </c>
      <c r="F268" s="545"/>
      <c r="G268" s="544">
        <f>SUM(M268,S268,Y268,AE268,AK268,AQ268)</f>
        <v>126</v>
      </c>
      <c r="H268" s="545"/>
      <c r="I268" s="544">
        <f>SUM(O268,U268,AA268,AG268,AM268,AS268)</f>
        <v>128</v>
      </c>
      <c r="J268" s="546"/>
      <c r="K268" s="545">
        <f>SUM(M268:P268)</f>
        <v>33</v>
      </c>
      <c r="L268" s="545"/>
      <c r="M268" s="544">
        <v>15</v>
      </c>
      <c r="N268" s="545"/>
      <c r="O268" s="544">
        <v>18</v>
      </c>
      <c r="P268" s="545"/>
      <c r="Q268" s="547">
        <f>SUM(S268:V268)</f>
        <v>49</v>
      </c>
      <c r="R268" s="545"/>
      <c r="S268" s="544">
        <v>23</v>
      </c>
      <c r="T268" s="545"/>
      <c r="U268" s="544">
        <v>26</v>
      </c>
      <c r="V268" s="546"/>
      <c r="W268" s="547">
        <f>SUM(Y268:AB268)</f>
        <v>54</v>
      </c>
      <c r="X268" s="545"/>
      <c r="Y268" s="544">
        <v>30</v>
      </c>
      <c r="Z268" s="545"/>
      <c r="AA268" s="544">
        <v>24</v>
      </c>
      <c r="AB268" s="546"/>
      <c r="AC268" s="547">
        <f>SUM(AE268:AH268)</f>
        <v>34</v>
      </c>
      <c r="AD268" s="545"/>
      <c r="AE268" s="544">
        <v>17</v>
      </c>
      <c r="AF268" s="563"/>
      <c r="AG268" s="545">
        <v>17</v>
      </c>
      <c r="AH268" s="546"/>
      <c r="AI268" s="547">
        <f>SUM(AK268:AN268)</f>
        <v>41</v>
      </c>
      <c r="AJ268" s="545"/>
      <c r="AK268" s="544">
        <v>24</v>
      </c>
      <c r="AL268" s="545"/>
      <c r="AM268" s="544">
        <v>17</v>
      </c>
      <c r="AN268" s="546"/>
      <c r="AO268" s="547">
        <f>SUM(AQ268:AT268)</f>
        <v>43</v>
      </c>
      <c r="AP268" s="545"/>
      <c r="AQ268" s="544">
        <v>17</v>
      </c>
      <c r="AR268" s="545"/>
      <c r="AS268" s="544">
        <v>26</v>
      </c>
      <c r="AT268" s="546"/>
    </row>
    <row r="269" spans="2:46" s="170" customFormat="1" ht="15" hidden="1" customHeight="1" outlineLevel="1">
      <c r="B269" s="548" t="s">
        <v>33</v>
      </c>
      <c r="C269" s="549"/>
      <c r="D269" s="549"/>
      <c r="E269" s="547">
        <f>SUM(G269:J269)</f>
        <v>242</v>
      </c>
      <c r="F269" s="545"/>
      <c r="G269" s="544">
        <f>SUM(M269,S269,Y269,AE269,AK269,AQ269)</f>
        <v>120</v>
      </c>
      <c r="H269" s="545"/>
      <c r="I269" s="544">
        <f>SUM(O269,U269,AA269,AG269,AM269,AS269)</f>
        <v>122</v>
      </c>
      <c r="J269" s="546"/>
      <c r="K269" s="545">
        <f>SUM(M269:P269)</f>
        <v>42</v>
      </c>
      <c r="L269" s="545"/>
      <c r="M269" s="544">
        <v>23</v>
      </c>
      <c r="N269" s="545"/>
      <c r="O269" s="544">
        <v>19</v>
      </c>
      <c r="P269" s="545"/>
      <c r="Q269" s="547">
        <f>SUM(S269:V269)</f>
        <v>46</v>
      </c>
      <c r="R269" s="545"/>
      <c r="S269" s="544">
        <v>23</v>
      </c>
      <c r="T269" s="545"/>
      <c r="U269" s="544">
        <v>23</v>
      </c>
      <c r="V269" s="546"/>
      <c r="W269" s="547">
        <f>SUM(Y269:AB269)</f>
        <v>31</v>
      </c>
      <c r="X269" s="545"/>
      <c r="Y269" s="544">
        <v>15</v>
      </c>
      <c r="Z269" s="545"/>
      <c r="AA269" s="544">
        <v>16</v>
      </c>
      <c r="AB269" s="546"/>
      <c r="AC269" s="547">
        <f>SUM(AE269:AH269)</f>
        <v>43</v>
      </c>
      <c r="AD269" s="545"/>
      <c r="AE269" s="544">
        <v>19</v>
      </c>
      <c r="AF269" s="563"/>
      <c r="AG269" s="545">
        <v>24</v>
      </c>
      <c r="AH269" s="546"/>
      <c r="AI269" s="547">
        <f>SUM(AK269:AN269)</f>
        <v>46</v>
      </c>
      <c r="AJ269" s="545"/>
      <c r="AK269" s="544">
        <v>22</v>
      </c>
      <c r="AL269" s="545"/>
      <c r="AM269" s="544">
        <v>24</v>
      </c>
      <c r="AN269" s="546"/>
      <c r="AO269" s="547">
        <f>SUM(AQ269:AT269)</f>
        <v>34</v>
      </c>
      <c r="AP269" s="545"/>
      <c r="AQ269" s="544">
        <v>18</v>
      </c>
      <c r="AR269" s="545"/>
      <c r="AS269" s="544">
        <v>16</v>
      </c>
      <c r="AT269" s="546"/>
    </row>
    <row r="270" spans="2:46" s="170" customFormat="1" ht="15" hidden="1" customHeight="1" outlineLevel="1">
      <c r="B270" s="548" t="s">
        <v>32</v>
      </c>
      <c r="C270" s="549"/>
      <c r="D270" s="549"/>
      <c r="E270" s="547">
        <f t="shared" ref="E270:E284" si="97">SUM(G270:J270)</f>
        <v>179</v>
      </c>
      <c r="F270" s="545"/>
      <c r="G270" s="544">
        <f>SUM(M270,S270,Y270,AE270,AK270,AQ270)</f>
        <v>76</v>
      </c>
      <c r="H270" s="545"/>
      <c r="I270" s="544">
        <f>SUM(O270,U270,AA270,AG270,AM270,AS270)</f>
        <v>103</v>
      </c>
      <c r="J270" s="546"/>
      <c r="K270" s="545">
        <f t="shared" ref="K270:K288" si="98">SUM(M270:P270)</f>
        <v>26</v>
      </c>
      <c r="L270" s="545"/>
      <c r="M270" s="544">
        <v>9</v>
      </c>
      <c r="N270" s="545"/>
      <c r="O270" s="544">
        <v>17</v>
      </c>
      <c r="P270" s="545"/>
      <c r="Q270" s="547">
        <f>SUM(S270:V270)</f>
        <v>31</v>
      </c>
      <c r="R270" s="545"/>
      <c r="S270" s="544">
        <v>14</v>
      </c>
      <c r="T270" s="545"/>
      <c r="U270" s="544">
        <v>17</v>
      </c>
      <c r="V270" s="546"/>
      <c r="W270" s="547">
        <f t="shared" ref="W270:W288" si="99">SUM(Y270:AB270)</f>
        <v>29</v>
      </c>
      <c r="X270" s="545"/>
      <c r="Y270" s="544">
        <v>15</v>
      </c>
      <c r="Z270" s="545"/>
      <c r="AA270" s="544">
        <v>14</v>
      </c>
      <c r="AB270" s="546"/>
      <c r="AC270" s="547">
        <f t="shared" ref="AC270:AC284" si="100">SUM(AE270:AH270)</f>
        <v>22</v>
      </c>
      <c r="AD270" s="545"/>
      <c r="AE270" s="544">
        <v>10</v>
      </c>
      <c r="AF270" s="563"/>
      <c r="AG270" s="545">
        <v>12</v>
      </c>
      <c r="AH270" s="546"/>
      <c r="AI270" s="547">
        <f t="shared" ref="AI270:AI284" si="101">SUM(AK270:AN270)</f>
        <v>40</v>
      </c>
      <c r="AJ270" s="545"/>
      <c r="AK270" s="544">
        <v>18</v>
      </c>
      <c r="AL270" s="545"/>
      <c r="AM270" s="544">
        <v>22</v>
      </c>
      <c r="AN270" s="546"/>
      <c r="AO270" s="547">
        <f t="shared" ref="AO270:AO284" si="102">SUM(AQ270:AT270)</f>
        <v>31</v>
      </c>
      <c r="AP270" s="545"/>
      <c r="AQ270" s="544">
        <v>10</v>
      </c>
      <c r="AR270" s="545"/>
      <c r="AS270" s="544">
        <v>21</v>
      </c>
      <c r="AT270" s="546"/>
    </row>
    <row r="271" spans="2:46" s="170" customFormat="1" ht="15" hidden="1" customHeight="1" outlineLevel="1">
      <c r="B271" s="548" t="s">
        <v>34</v>
      </c>
      <c r="C271" s="549"/>
      <c r="D271" s="549"/>
      <c r="E271" s="547">
        <f t="shared" si="97"/>
        <v>164</v>
      </c>
      <c r="F271" s="545"/>
      <c r="G271" s="544">
        <f>SUM(M271,S271,Y271,AE271,AK271,AQ271)</f>
        <v>87</v>
      </c>
      <c r="H271" s="545"/>
      <c r="I271" s="544">
        <f>SUM(O271,U271,AA271,AG271,AM271,AS271)</f>
        <v>77</v>
      </c>
      <c r="J271" s="546"/>
      <c r="K271" s="545">
        <f t="shared" si="98"/>
        <v>25</v>
      </c>
      <c r="L271" s="545"/>
      <c r="M271" s="544">
        <v>14</v>
      </c>
      <c r="N271" s="545"/>
      <c r="O271" s="544">
        <v>11</v>
      </c>
      <c r="P271" s="545"/>
      <c r="Q271" s="547">
        <f t="shared" ref="Q271:Q282" si="103">SUM(S271:V271)</f>
        <v>26</v>
      </c>
      <c r="R271" s="545"/>
      <c r="S271" s="544">
        <v>16</v>
      </c>
      <c r="T271" s="545"/>
      <c r="U271" s="544">
        <v>10</v>
      </c>
      <c r="V271" s="546"/>
      <c r="W271" s="547">
        <f t="shared" si="99"/>
        <v>30</v>
      </c>
      <c r="X271" s="545"/>
      <c r="Y271" s="544">
        <v>12</v>
      </c>
      <c r="Z271" s="545"/>
      <c r="AA271" s="544">
        <v>18</v>
      </c>
      <c r="AB271" s="546"/>
      <c r="AC271" s="547">
        <f t="shared" si="100"/>
        <v>29</v>
      </c>
      <c r="AD271" s="545"/>
      <c r="AE271" s="544">
        <v>15</v>
      </c>
      <c r="AF271" s="563"/>
      <c r="AG271" s="545">
        <v>14</v>
      </c>
      <c r="AH271" s="546"/>
      <c r="AI271" s="547">
        <f t="shared" si="101"/>
        <v>28</v>
      </c>
      <c r="AJ271" s="545"/>
      <c r="AK271" s="544">
        <v>15</v>
      </c>
      <c r="AL271" s="545"/>
      <c r="AM271" s="544">
        <v>13</v>
      </c>
      <c r="AN271" s="546"/>
      <c r="AO271" s="547">
        <f t="shared" si="102"/>
        <v>26</v>
      </c>
      <c r="AP271" s="545"/>
      <c r="AQ271" s="544">
        <v>15</v>
      </c>
      <c r="AR271" s="545"/>
      <c r="AS271" s="544">
        <v>11</v>
      </c>
      <c r="AT271" s="546"/>
    </row>
    <row r="272" spans="2:46" s="170" customFormat="1" ht="15.75" hidden="1" customHeight="1" collapsed="1">
      <c r="B272" s="548" t="s">
        <v>21</v>
      </c>
      <c r="C272" s="549"/>
      <c r="D272" s="549"/>
      <c r="E272" s="547">
        <f t="shared" si="97"/>
        <v>1783</v>
      </c>
      <c r="F272" s="545"/>
      <c r="G272" s="544">
        <f>SUM(G273:H278)</f>
        <v>952</v>
      </c>
      <c r="H272" s="545"/>
      <c r="I272" s="544">
        <f>SUM(I273:J278)</f>
        <v>831</v>
      </c>
      <c r="J272" s="546"/>
      <c r="K272" s="545">
        <f t="shared" si="98"/>
        <v>295</v>
      </c>
      <c r="L272" s="545"/>
      <c r="M272" s="544">
        <f>SUM(M273:N278)</f>
        <v>152</v>
      </c>
      <c r="N272" s="545"/>
      <c r="O272" s="544">
        <f>SUM(O273:P278)</f>
        <v>143</v>
      </c>
      <c r="P272" s="545"/>
      <c r="Q272" s="547">
        <f t="shared" si="103"/>
        <v>248</v>
      </c>
      <c r="R272" s="545"/>
      <c r="S272" s="544">
        <f>SUM(S273:T278)</f>
        <v>132</v>
      </c>
      <c r="T272" s="545"/>
      <c r="U272" s="544">
        <f>SUM(U273:V278)</f>
        <v>116</v>
      </c>
      <c r="V272" s="546"/>
      <c r="W272" s="547">
        <f t="shared" si="99"/>
        <v>293</v>
      </c>
      <c r="X272" s="545"/>
      <c r="Y272" s="544">
        <f>SUM(Y273:Z278)</f>
        <v>143</v>
      </c>
      <c r="Z272" s="545"/>
      <c r="AA272" s="544">
        <f>SUM(AA273:AB278)</f>
        <v>150</v>
      </c>
      <c r="AB272" s="546"/>
      <c r="AC272" s="547">
        <f t="shared" si="100"/>
        <v>307</v>
      </c>
      <c r="AD272" s="545"/>
      <c r="AE272" s="544">
        <f>SUM(AE273:AF278)</f>
        <v>158</v>
      </c>
      <c r="AF272" s="563"/>
      <c r="AG272" s="545">
        <f>SUM(AG273:AH278)</f>
        <v>149</v>
      </c>
      <c r="AH272" s="546"/>
      <c r="AI272" s="547">
        <f t="shared" si="101"/>
        <v>304</v>
      </c>
      <c r="AJ272" s="545"/>
      <c r="AK272" s="544">
        <f>SUM(AK273:AL278)</f>
        <v>162</v>
      </c>
      <c r="AL272" s="545"/>
      <c r="AM272" s="544">
        <f>SUM(AM273:AN278)</f>
        <v>142</v>
      </c>
      <c r="AN272" s="546"/>
      <c r="AO272" s="547">
        <f t="shared" si="102"/>
        <v>336</v>
      </c>
      <c r="AP272" s="545"/>
      <c r="AQ272" s="544">
        <f>SUM(AQ273:AR278)</f>
        <v>205</v>
      </c>
      <c r="AR272" s="545"/>
      <c r="AS272" s="544">
        <f>SUM(AS273:AT278)</f>
        <v>131</v>
      </c>
      <c r="AT272" s="546"/>
    </row>
    <row r="273" spans="2:46" s="170" customFormat="1" ht="15" hidden="1" customHeight="1" outlineLevel="1">
      <c r="B273" s="548" t="s">
        <v>35</v>
      </c>
      <c r="C273" s="549"/>
      <c r="D273" s="549"/>
      <c r="E273" s="547">
        <f t="shared" si="97"/>
        <v>312</v>
      </c>
      <c r="F273" s="545"/>
      <c r="G273" s="544">
        <f t="shared" ref="G273:G278" si="104">SUM(M273,S273,Y273,AE273,AK273,AQ273)</f>
        <v>161</v>
      </c>
      <c r="H273" s="545"/>
      <c r="I273" s="544">
        <f t="shared" ref="I273:I278" si="105">SUM(O273,U273,AA273,AG273,AM273,AS273)</f>
        <v>151</v>
      </c>
      <c r="J273" s="546"/>
      <c r="K273" s="545">
        <f t="shared" si="98"/>
        <v>56</v>
      </c>
      <c r="L273" s="545"/>
      <c r="M273" s="544">
        <v>25</v>
      </c>
      <c r="N273" s="545"/>
      <c r="O273" s="544">
        <v>31</v>
      </c>
      <c r="P273" s="545"/>
      <c r="Q273" s="547">
        <f t="shared" si="103"/>
        <v>34</v>
      </c>
      <c r="R273" s="545"/>
      <c r="S273" s="544">
        <v>22</v>
      </c>
      <c r="T273" s="545"/>
      <c r="U273" s="544">
        <v>12</v>
      </c>
      <c r="V273" s="546"/>
      <c r="W273" s="547">
        <f t="shared" si="99"/>
        <v>48</v>
      </c>
      <c r="X273" s="545"/>
      <c r="Y273" s="544">
        <v>20</v>
      </c>
      <c r="Z273" s="545"/>
      <c r="AA273" s="544">
        <v>28</v>
      </c>
      <c r="AB273" s="546"/>
      <c r="AC273" s="547">
        <f t="shared" si="100"/>
        <v>52</v>
      </c>
      <c r="AD273" s="545"/>
      <c r="AE273" s="544">
        <v>24</v>
      </c>
      <c r="AF273" s="563"/>
      <c r="AG273" s="545">
        <v>28</v>
      </c>
      <c r="AH273" s="546"/>
      <c r="AI273" s="547">
        <f t="shared" si="101"/>
        <v>52</v>
      </c>
      <c r="AJ273" s="545"/>
      <c r="AK273" s="544">
        <v>24</v>
      </c>
      <c r="AL273" s="545"/>
      <c r="AM273" s="544">
        <v>28</v>
      </c>
      <c r="AN273" s="546"/>
      <c r="AO273" s="547">
        <f t="shared" si="102"/>
        <v>70</v>
      </c>
      <c r="AP273" s="545"/>
      <c r="AQ273" s="544">
        <v>46</v>
      </c>
      <c r="AR273" s="545"/>
      <c r="AS273" s="544">
        <v>24</v>
      </c>
      <c r="AT273" s="546"/>
    </row>
    <row r="274" spans="2:46" s="170" customFormat="1" ht="15" hidden="1" customHeight="1" outlineLevel="1">
      <c r="B274" s="548" t="s">
        <v>36</v>
      </c>
      <c r="C274" s="549"/>
      <c r="D274" s="549"/>
      <c r="E274" s="547">
        <f t="shared" si="97"/>
        <v>326</v>
      </c>
      <c r="F274" s="545"/>
      <c r="G274" s="544">
        <f t="shared" si="104"/>
        <v>174</v>
      </c>
      <c r="H274" s="545"/>
      <c r="I274" s="544">
        <f t="shared" si="105"/>
        <v>152</v>
      </c>
      <c r="J274" s="546"/>
      <c r="K274" s="545">
        <f t="shared" si="98"/>
        <v>59</v>
      </c>
      <c r="L274" s="545"/>
      <c r="M274" s="544">
        <v>31</v>
      </c>
      <c r="N274" s="545"/>
      <c r="O274" s="544">
        <v>28</v>
      </c>
      <c r="P274" s="545"/>
      <c r="Q274" s="547">
        <f t="shared" si="103"/>
        <v>50</v>
      </c>
      <c r="R274" s="545"/>
      <c r="S274" s="544">
        <v>32</v>
      </c>
      <c r="T274" s="545"/>
      <c r="U274" s="544">
        <v>18</v>
      </c>
      <c r="V274" s="546"/>
      <c r="W274" s="547">
        <f t="shared" si="99"/>
        <v>51</v>
      </c>
      <c r="X274" s="545"/>
      <c r="Y274" s="544">
        <v>28</v>
      </c>
      <c r="Z274" s="545"/>
      <c r="AA274" s="544">
        <v>23</v>
      </c>
      <c r="AB274" s="546"/>
      <c r="AC274" s="547">
        <f t="shared" si="100"/>
        <v>54</v>
      </c>
      <c r="AD274" s="545"/>
      <c r="AE274" s="544">
        <v>25</v>
      </c>
      <c r="AF274" s="563"/>
      <c r="AG274" s="545">
        <v>29</v>
      </c>
      <c r="AH274" s="546"/>
      <c r="AI274" s="547">
        <f t="shared" si="101"/>
        <v>50</v>
      </c>
      <c r="AJ274" s="545"/>
      <c r="AK274" s="544">
        <v>27</v>
      </c>
      <c r="AL274" s="545"/>
      <c r="AM274" s="544">
        <v>23</v>
      </c>
      <c r="AN274" s="546"/>
      <c r="AO274" s="547">
        <f t="shared" si="102"/>
        <v>62</v>
      </c>
      <c r="AP274" s="545"/>
      <c r="AQ274" s="544">
        <v>31</v>
      </c>
      <c r="AR274" s="545"/>
      <c r="AS274" s="544">
        <v>31</v>
      </c>
      <c r="AT274" s="546"/>
    </row>
    <row r="275" spans="2:46" s="170" customFormat="1" ht="15" hidden="1" customHeight="1" outlineLevel="1">
      <c r="B275" s="548" t="s">
        <v>37</v>
      </c>
      <c r="C275" s="549"/>
      <c r="D275" s="549"/>
      <c r="E275" s="547">
        <f t="shared" si="97"/>
        <v>452</v>
      </c>
      <c r="F275" s="545"/>
      <c r="G275" s="544">
        <f t="shared" si="104"/>
        <v>231</v>
      </c>
      <c r="H275" s="545"/>
      <c r="I275" s="544">
        <f t="shared" si="105"/>
        <v>221</v>
      </c>
      <c r="J275" s="546"/>
      <c r="K275" s="545">
        <f t="shared" si="98"/>
        <v>71</v>
      </c>
      <c r="L275" s="545"/>
      <c r="M275" s="544">
        <v>34</v>
      </c>
      <c r="N275" s="545"/>
      <c r="O275" s="544">
        <v>37</v>
      </c>
      <c r="P275" s="545"/>
      <c r="Q275" s="547">
        <f t="shared" si="103"/>
        <v>63</v>
      </c>
      <c r="R275" s="545"/>
      <c r="S275" s="544">
        <v>31</v>
      </c>
      <c r="T275" s="545"/>
      <c r="U275" s="544">
        <v>32</v>
      </c>
      <c r="V275" s="546"/>
      <c r="W275" s="547">
        <f t="shared" si="99"/>
        <v>73</v>
      </c>
      <c r="X275" s="545"/>
      <c r="Y275" s="544">
        <v>36</v>
      </c>
      <c r="Z275" s="545"/>
      <c r="AA275" s="544">
        <v>37</v>
      </c>
      <c r="AB275" s="546"/>
      <c r="AC275" s="547">
        <f t="shared" si="100"/>
        <v>87</v>
      </c>
      <c r="AD275" s="545"/>
      <c r="AE275" s="544">
        <v>38</v>
      </c>
      <c r="AF275" s="563"/>
      <c r="AG275" s="545">
        <v>49</v>
      </c>
      <c r="AH275" s="546"/>
      <c r="AI275" s="547">
        <f t="shared" si="101"/>
        <v>82</v>
      </c>
      <c r="AJ275" s="545"/>
      <c r="AK275" s="544">
        <v>42</v>
      </c>
      <c r="AL275" s="545"/>
      <c r="AM275" s="544">
        <v>40</v>
      </c>
      <c r="AN275" s="546"/>
      <c r="AO275" s="547">
        <f t="shared" si="102"/>
        <v>76</v>
      </c>
      <c r="AP275" s="545"/>
      <c r="AQ275" s="544">
        <v>50</v>
      </c>
      <c r="AR275" s="545"/>
      <c r="AS275" s="544">
        <v>26</v>
      </c>
      <c r="AT275" s="546"/>
    </row>
    <row r="276" spans="2:46" s="170" customFormat="1" ht="15" hidden="1" customHeight="1" outlineLevel="1">
      <c r="B276" s="548" t="s">
        <v>38</v>
      </c>
      <c r="C276" s="549"/>
      <c r="D276" s="549"/>
      <c r="E276" s="547">
        <f t="shared" si="97"/>
        <v>109</v>
      </c>
      <c r="F276" s="545"/>
      <c r="G276" s="544">
        <f t="shared" si="104"/>
        <v>62</v>
      </c>
      <c r="H276" s="545"/>
      <c r="I276" s="544">
        <f t="shared" si="105"/>
        <v>47</v>
      </c>
      <c r="J276" s="546"/>
      <c r="K276" s="545">
        <f t="shared" si="98"/>
        <v>16</v>
      </c>
      <c r="L276" s="545"/>
      <c r="M276" s="544">
        <v>10</v>
      </c>
      <c r="N276" s="545"/>
      <c r="O276" s="544">
        <v>6</v>
      </c>
      <c r="P276" s="545"/>
      <c r="Q276" s="547">
        <f t="shared" si="103"/>
        <v>15</v>
      </c>
      <c r="R276" s="545"/>
      <c r="S276" s="544">
        <v>6</v>
      </c>
      <c r="T276" s="545"/>
      <c r="U276" s="544">
        <v>9</v>
      </c>
      <c r="V276" s="546"/>
      <c r="W276" s="547">
        <f t="shared" si="99"/>
        <v>18</v>
      </c>
      <c r="X276" s="545"/>
      <c r="Y276" s="544">
        <v>11</v>
      </c>
      <c r="Z276" s="545"/>
      <c r="AA276" s="544">
        <v>7</v>
      </c>
      <c r="AB276" s="546"/>
      <c r="AC276" s="547">
        <f t="shared" si="100"/>
        <v>17</v>
      </c>
      <c r="AD276" s="545"/>
      <c r="AE276" s="544">
        <v>8</v>
      </c>
      <c r="AF276" s="563"/>
      <c r="AG276" s="545">
        <v>9</v>
      </c>
      <c r="AH276" s="546"/>
      <c r="AI276" s="547">
        <f t="shared" si="101"/>
        <v>20</v>
      </c>
      <c r="AJ276" s="545"/>
      <c r="AK276" s="544">
        <v>10</v>
      </c>
      <c r="AL276" s="545"/>
      <c r="AM276" s="544">
        <v>10</v>
      </c>
      <c r="AN276" s="546"/>
      <c r="AO276" s="547">
        <f t="shared" si="102"/>
        <v>23</v>
      </c>
      <c r="AP276" s="545"/>
      <c r="AQ276" s="544">
        <v>17</v>
      </c>
      <c r="AR276" s="545"/>
      <c r="AS276" s="544">
        <v>6</v>
      </c>
      <c r="AT276" s="546"/>
    </row>
    <row r="277" spans="2:46" s="170" customFormat="1" ht="15" hidden="1" customHeight="1" outlineLevel="1">
      <c r="B277" s="548" t="s">
        <v>39</v>
      </c>
      <c r="C277" s="549"/>
      <c r="D277" s="549"/>
      <c r="E277" s="547">
        <f t="shared" si="97"/>
        <v>482</v>
      </c>
      <c r="F277" s="545"/>
      <c r="G277" s="544">
        <f t="shared" si="104"/>
        <v>274</v>
      </c>
      <c r="H277" s="545"/>
      <c r="I277" s="544">
        <f t="shared" si="105"/>
        <v>208</v>
      </c>
      <c r="J277" s="546"/>
      <c r="K277" s="545">
        <f t="shared" si="98"/>
        <v>79</v>
      </c>
      <c r="L277" s="545"/>
      <c r="M277" s="544">
        <v>46</v>
      </c>
      <c r="N277" s="545"/>
      <c r="O277" s="544">
        <v>33</v>
      </c>
      <c r="P277" s="545"/>
      <c r="Q277" s="547">
        <f t="shared" si="103"/>
        <v>68</v>
      </c>
      <c r="R277" s="545"/>
      <c r="S277" s="544">
        <v>32</v>
      </c>
      <c r="T277" s="545"/>
      <c r="U277" s="544">
        <v>36</v>
      </c>
      <c r="V277" s="546"/>
      <c r="W277" s="547">
        <f t="shared" si="99"/>
        <v>92</v>
      </c>
      <c r="X277" s="545"/>
      <c r="Y277" s="544">
        <v>43</v>
      </c>
      <c r="Z277" s="545"/>
      <c r="AA277" s="544">
        <v>49</v>
      </c>
      <c r="AB277" s="546"/>
      <c r="AC277" s="547">
        <f t="shared" si="100"/>
        <v>76</v>
      </c>
      <c r="AD277" s="545"/>
      <c r="AE277" s="544">
        <v>48</v>
      </c>
      <c r="AF277" s="563"/>
      <c r="AG277" s="545">
        <v>28</v>
      </c>
      <c r="AH277" s="546"/>
      <c r="AI277" s="547">
        <f t="shared" si="101"/>
        <v>81</v>
      </c>
      <c r="AJ277" s="545"/>
      <c r="AK277" s="544">
        <v>50</v>
      </c>
      <c r="AL277" s="545"/>
      <c r="AM277" s="544">
        <v>31</v>
      </c>
      <c r="AN277" s="546"/>
      <c r="AO277" s="547">
        <f t="shared" si="102"/>
        <v>86</v>
      </c>
      <c r="AP277" s="545"/>
      <c r="AQ277" s="544">
        <v>55</v>
      </c>
      <c r="AR277" s="545"/>
      <c r="AS277" s="544">
        <v>31</v>
      </c>
      <c r="AT277" s="546"/>
    </row>
    <row r="278" spans="2:46" s="170" customFormat="1" ht="15" hidden="1" customHeight="1" outlineLevel="1">
      <c r="B278" s="548" t="s">
        <v>40</v>
      </c>
      <c r="C278" s="549"/>
      <c r="D278" s="549"/>
      <c r="E278" s="547">
        <f t="shared" si="97"/>
        <v>102</v>
      </c>
      <c r="F278" s="545"/>
      <c r="G278" s="544">
        <f t="shared" si="104"/>
        <v>50</v>
      </c>
      <c r="H278" s="545"/>
      <c r="I278" s="544">
        <f t="shared" si="105"/>
        <v>52</v>
      </c>
      <c r="J278" s="546"/>
      <c r="K278" s="545">
        <f t="shared" si="98"/>
        <v>14</v>
      </c>
      <c r="L278" s="545"/>
      <c r="M278" s="544">
        <v>6</v>
      </c>
      <c r="N278" s="545"/>
      <c r="O278" s="544">
        <v>8</v>
      </c>
      <c r="P278" s="545"/>
      <c r="Q278" s="547">
        <f t="shared" si="103"/>
        <v>18</v>
      </c>
      <c r="R278" s="545"/>
      <c r="S278" s="544">
        <v>9</v>
      </c>
      <c r="T278" s="545"/>
      <c r="U278" s="544">
        <v>9</v>
      </c>
      <c r="V278" s="546"/>
      <c r="W278" s="547">
        <f t="shared" si="99"/>
        <v>11</v>
      </c>
      <c r="X278" s="545"/>
      <c r="Y278" s="544">
        <v>5</v>
      </c>
      <c r="Z278" s="545"/>
      <c r="AA278" s="544">
        <v>6</v>
      </c>
      <c r="AB278" s="546"/>
      <c r="AC278" s="547">
        <f t="shared" si="100"/>
        <v>21</v>
      </c>
      <c r="AD278" s="545"/>
      <c r="AE278" s="544">
        <v>15</v>
      </c>
      <c r="AF278" s="563"/>
      <c r="AG278" s="545">
        <v>6</v>
      </c>
      <c r="AH278" s="546"/>
      <c r="AI278" s="547">
        <f t="shared" si="101"/>
        <v>19</v>
      </c>
      <c r="AJ278" s="545"/>
      <c r="AK278" s="544">
        <v>9</v>
      </c>
      <c r="AL278" s="545"/>
      <c r="AM278" s="544">
        <v>10</v>
      </c>
      <c r="AN278" s="546"/>
      <c r="AO278" s="547">
        <f t="shared" si="102"/>
        <v>19</v>
      </c>
      <c r="AP278" s="545"/>
      <c r="AQ278" s="544">
        <v>6</v>
      </c>
      <c r="AR278" s="545"/>
      <c r="AS278" s="544">
        <v>13</v>
      </c>
      <c r="AT278" s="546"/>
    </row>
    <row r="279" spans="2:46" s="170" customFormat="1" ht="15.75" hidden="1" customHeight="1" collapsed="1">
      <c r="B279" s="548" t="s">
        <v>23</v>
      </c>
      <c r="C279" s="549"/>
      <c r="D279" s="549"/>
      <c r="E279" s="547">
        <f t="shared" si="97"/>
        <v>1487</v>
      </c>
      <c r="F279" s="545"/>
      <c r="G279" s="544">
        <f>SUM(G280:H283)</f>
        <v>757</v>
      </c>
      <c r="H279" s="545"/>
      <c r="I279" s="544">
        <f>SUM(I280:J283)</f>
        <v>730</v>
      </c>
      <c r="J279" s="546"/>
      <c r="K279" s="545">
        <f t="shared" si="98"/>
        <v>213</v>
      </c>
      <c r="L279" s="545"/>
      <c r="M279" s="544">
        <f>SUM(M280:N283)</f>
        <v>106</v>
      </c>
      <c r="N279" s="545"/>
      <c r="O279" s="544">
        <f>SUM(O280:P283)</f>
        <v>107</v>
      </c>
      <c r="P279" s="545"/>
      <c r="Q279" s="547">
        <f t="shared" si="103"/>
        <v>237</v>
      </c>
      <c r="R279" s="545"/>
      <c r="S279" s="544">
        <f>SUM(S280:T283)</f>
        <v>116</v>
      </c>
      <c r="T279" s="545"/>
      <c r="U279" s="544">
        <f>SUM(U280:V283)</f>
        <v>121</v>
      </c>
      <c r="V279" s="546"/>
      <c r="W279" s="547">
        <f t="shared" si="99"/>
        <v>236</v>
      </c>
      <c r="X279" s="545"/>
      <c r="Y279" s="544">
        <f>SUM(Y280:Z283)</f>
        <v>126</v>
      </c>
      <c r="Z279" s="545"/>
      <c r="AA279" s="544">
        <f>SUM(AA280:AB283)</f>
        <v>110</v>
      </c>
      <c r="AB279" s="546"/>
      <c r="AC279" s="547">
        <f t="shared" si="100"/>
        <v>267</v>
      </c>
      <c r="AD279" s="545"/>
      <c r="AE279" s="544">
        <f>SUM(AE280:AF283)</f>
        <v>129</v>
      </c>
      <c r="AF279" s="563"/>
      <c r="AG279" s="545">
        <f>SUM(AG280:AH283)</f>
        <v>138</v>
      </c>
      <c r="AH279" s="546"/>
      <c r="AI279" s="547">
        <f t="shared" si="101"/>
        <v>269</v>
      </c>
      <c r="AJ279" s="545"/>
      <c r="AK279" s="544">
        <f>SUM(AK280:AL283)</f>
        <v>135</v>
      </c>
      <c r="AL279" s="545"/>
      <c r="AM279" s="544">
        <f>SUM(AM280:AN283)</f>
        <v>134</v>
      </c>
      <c r="AN279" s="546"/>
      <c r="AO279" s="547">
        <f t="shared" si="102"/>
        <v>265</v>
      </c>
      <c r="AP279" s="545"/>
      <c r="AQ279" s="544">
        <f>SUM(AQ280:AR283)</f>
        <v>145</v>
      </c>
      <c r="AR279" s="545"/>
      <c r="AS279" s="544">
        <f>SUM(AS280:AT283)</f>
        <v>120</v>
      </c>
      <c r="AT279" s="546"/>
    </row>
    <row r="280" spans="2:46" s="170" customFormat="1" ht="15" hidden="1" customHeight="1" outlineLevel="1">
      <c r="B280" s="548" t="s">
        <v>42</v>
      </c>
      <c r="C280" s="549"/>
      <c r="D280" s="549"/>
      <c r="E280" s="547">
        <f t="shared" si="97"/>
        <v>565</v>
      </c>
      <c r="F280" s="545"/>
      <c r="G280" s="544">
        <f>SUM(M280,S280,Y280,AE280,AK280,AQ280)</f>
        <v>288</v>
      </c>
      <c r="H280" s="545"/>
      <c r="I280" s="544">
        <f>SUM(O280,U280,AA280,AG280,AM280,AS280)</f>
        <v>277</v>
      </c>
      <c r="J280" s="546"/>
      <c r="K280" s="545">
        <f t="shared" si="98"/>
        <v>88</v>
      </c>
      <c r="L280" s="545"/>
      <c r="M280" s="544">
        <v>44</v>
      </c>
      <c r="N280" s="545"/>
      <c r="O280" s="544">
        <v>44</v>
      </c>
      <c r="P280" s="545"/>
      <c r="Q280" s="547">
        <f t="shared" si="103"/>
        <v>87</v>
      </c>
      <c r="R280" s="545"/>
      <c r="S280" s="544">
        <v>46</v>
      </c>
      <c r="T280" s="545"/>
      <c r="U280" s="544">
        <v>41</v>
      </c>
      <c r="V280" s="546"/>
      <c r="W280" s="547">
        <f t="shared" si="99"/>
        <v>94</v>
      </c>
      <c r="X280" s="545"/>
      <c r="Y280" s="544">
        <v>48</v>
      </c>
      <c r="Z280" s="545"/>
      <c r="AA280" s="544">
        <v>46</v>
      </c>
      <c r="AB280" s="546"/>
      <c r="AC280" s="547">
        <f t="shared" si="100"/>
        <v>93</v>
      </c>
      <c r="AD280" s="545"/>
      <c r="AE280" s="544">
        <v>46</v>
      </c>
      <c r="AF280" s="563"/>
      <c r="AG280" s="545">
        <v>47</v>
      </c>
      <c r="AH280" s="546"/>
      <c r="AI280" s="547">
        <f t="shared" si="101"/>
        <v>102</v>
      </c>
      <c r="AJ280" s="545"/>
      <c r="AK280" s="544">
        <v>57</v>
      </c>
      <c r="AL280" s="545"/>
      <c r="AM280" s="544">
        <v>45</v>
      </c>
      <c r="AN280" s="546"/>
      <c r="AO280" s="547">
        <f t="shared" si="102"/>
        <v>101</v>
      </c>
      <c r="AP280" s="545"/>
      <c r="AQ280" s="544">
        <v>47</v>
      </c>
      <c r="AR280" s="545"/>
      <c r="AS280" s="544">
        <v>54</v>
      </c>
      <c r="AT280" s="546"/>
    </row>
    <row r="281" spans="2:46" s="170" customFormat="1" ht="15" hidden="1" customHeight="1" outlineLevel="1">
      <c r="B281" s="548" t="s">
        <v>43</v>
      </c>
      <c r="C281" s="549"/>
      <c r="D281" s="549"/>
      <c r="E281" s="547">
        <f t="shared" si="97"/>
        <v>353</v>
      </c>
      <c r="F281" s="545"/>
      <c r="G281" s="544">
        <f>SUM(M281,S281,Y281,AE281,AK281,AQ281)</f>
        <v>173</v>
      </c>
      <c r="H281" s="545"/>
      <c r="I281" s="544">
        <f>SUM(O281,U281,AA281,AG281,AM281,AS281)</f>
        <v>180</v>
      </c>
      <c r="J281" s="546"/>
      <c r="K281" s="545">
        <f t="shared" si="98"/>
        <v>61</v>
      </c>
      <c r="L281" s="545"/>
      <c r="M281" s="544">
        <v>28</v>
      </c>
      <c r="N281" s="545"/>
      <c r="O281" s="544">
        <v>33</v>
      </c>
      <c r="P281" s="545"/>
      <c r="Q281" s="547">
        <f t="shared" si="103"/>
        <v>47</v>
      </c>
      <c r="R281" s="545"/>
      <c r="S281" s="544">
        <v>21</v>
      </c>
      <c r="T281" s="545"/>
      <c r="U281" s="544">
        <v>26</v>
      </c>
      <c r="V281" s="546"/>
      <c r="W281" s="547">
        <f t="shared" si="99"/>
        <v>58</v>
      </c>
      <c r="X281" s="545"/>
      <c r="Y281" s="544">
        <v>33</v>
      </c>
      <c r="Z281" s="545"/>
      <c r="AA281" s="544">
        <v>25</v>
      </c>
      <c r="AB281" s="546"/>
      <c r="AC281" s="547">
        <f t="shared" si="100"/>
        <v>62</v>
      </c>
      <c r="AD281" s="545"/>
      <c r="AE281" s="544">
        <v>27</v>
      </c>
      <c r="AF281" s="563"/>
      <c r="AG281" s="545">
        <v>35</v>
      </c>
      <c r="AH281" s="546"/>
      <c r="AI281" s="547">
        <f t="shared" si="101"/>
        <v>66</v>
      </c>
      <c r="AJ281" s="545"/>
      <c r="AK281" s="544">
        <v>31</v>
      </c>
      <c r="AL281" s="545"/>
      <c r="AM281" s="544">
        <v>35</v>
      </c>
      <c r="AN281" s="546"/>
      <c r="AO281" s="547">
        <f t="shared" si="102"/>
        <v>59</v>
      </c>
      <c r="AP281" s="545"/>
      <c r="AQ281" s="544">
        <v>33</v>
      </c>
      <c r="AR281" s="545"/>
      <c r="AS281" s="544">
        <v>26</v>
      </c>
      <c r="AT281" s="546"/>
    </row>
    <row r="282" spans="2:46" s="170" customFormat="1" ht="15" hidden="1" customHeight="1" outlineLevel="1">
      <c r="B282" s="548" t="s">
        <v>44</v>
      </c>
      <c r="C282" s="549"/>
      <c r="D282" s="549"/>
      <c r="E282" s="547">
        <f t="shared" si="97"/>
        <v>256</v>
      </c>
      <c r="F282" s="545"/>
      <c r="G282" s="544">
        <f>SUM(M282,S282,Y282,AE282,AK282,AQ282)</f>
        <v>144</v>
      </c>
      <c r="H282" s="545"/>
      <c r="I282" s="544">
        <f>SUM(O282,U282,AA282,AG282,AM282,AS282)</f>
        <v>112</v>
      </c>
      <c r="J282" s="546"/>
      <c r="K282" s="545">
        <f t="shared" si="98"/>
        <v>28</v>
      </c>
      <c r="L282" s="545"/>
      <c r="M282" s="544">
        <v>16</v>
      </c>
      <c r="N282" s="545"/>
      <c r="O282" s="544">
        <v>12</v>
      </c>
      <c r="P282" s="545"/>
      <c r="Q282" s="547">
        <f t="shared" si="103"/>
        <v>44</v>
      </c>
      <c r="R282" s="545"/>
      <c r="S282" s="544">
        <v>21</v>
      </c>
      <c r="T282" s="545"/>
      <c r="U282" s="544">
        <v>23</v>
      </c>
      <c r="V282" s="546"/>
      <c r="W282" s="547">
        <f t="shared" si="99"/>
        <v>40</v>
      </c>
      <c r="X282" s="545"/>
      <c r="Y282" s="544">
        <v>22</v>
      </c>
      <c r="Z282" s="545"/>
      <c r="AA282" s="544">
        <v>18</v>
      </c>
      <c r="AB282" s="546"/>
      <c r="AC282" s="547">
        <f t="shared" si="100"/>
        <v>51</v>
      </c>
      <c r="AD282" s="545"/>
      <c r="AE282" s="544">
        <v>32</v>
      </c>
      <c r="AF282" s="563"/>
      <c r="AG282" s="545">
        <v>19</v>
      </c>
      <c r="AH282" s="546"/>
      <c r="AI282" s="547">
        <f t="shared" si="101"/>
        <v>46</v>
      </c>
      <c r="AJ282" s="545"/>
      <c r="AK282" s="544">
        <v>23</v>
      </c>
      <c r="AL282" s="545"/>
      <c r="AM282" s="544">
        <v>23</v>
      </c>
      <c r="AN282" s="546"/>
      <c r="AO282" s="547">
        <f t="shared" si="102"/>
        <v>47</v>
      </c>
      <c r="AP282" s="545"/>
      <c r="AQ282" s="544">
        <v>30</v>
      </c>
      <c r="AR282" s="545"/>
      <c r="AS282" s="544">
        <v>17</v>
      </c>
      <c r="AT282" s="546"/>
    </row>
    <row r="283" spans="2:46" s="170" customFormat="1" ht="15" hidden="1" customHeight="1" outlineLevel="1">
      <c r="B283" s="548" t="s">
        <v>45</v>
      </c>
      <c r="C283" s="549"/>
      <c r="D283" s="549"/>
      <c r="E283" s="547">
        <f t="shared" si="97"/>
        <v>313</v>
      </c>
      <c r="F283" s="545"/>
      <c r="G283" s="544">
        <f>SUM(M283,S283,Y283,AE283,AK283,AQ283)</f>
        <v>152</v>
      </c>
      <c r="H283" s="545"/>
      <c r="I283" s="544">
        <f>SUM(O283,U283,AA283,AG283,AM283,AS283)</f>
        <v>161</v>
      </c>
      <c r="J283" s="546"/>
      <c r="K283" s="545">
        <f t="shared" si="98"/>
        <v>36</v>
      </c>
      <c r="L283" s="545"/>
      <c r="M283" s="544">
        <v>18</v>
      </c>
      <c r="N283" s="545"/>
      <c r="O283" s="544">
        <v>18</v>
      </c>
      <c r="P283" s="545"/>
      <c r="Q283" s="547">
        <f t="shared" ref="Q283:Q288" si="106">SUM(S283:V283)</f>
        <v>59</v>
      </c>
      <c r="R283" s="545"/>
      <c r="S283" s="544">
        <v>28</v>
      </c>
      <c r="T283" s="545"/>
      <c r="U283" s="544">
        <v>31</v>
      </c>
      <c r="V283" s="546"/>
      <c r="W283" s="547">
        <f t="shared" si="99"/>
        <v>44</v>
      </c>
      <c r="X283" s="545"/>
      <c r="Y283" s="544">
        <v>23</v>
      </c>
      <c r="Z283" s="545"/>
      <c r="AA283" s="544">
        <v>21</v>
      </c>
      <c r="AB283" s="546"/>
      <c r="AC283" s="547">
        <f t="shared" si="100"/>
        <v>61</v>
      </c>
      <c r="AD283" s="545"/>
      <c r="AE283" s="544">
        <v>24</v>
      </c>
      <c r="AF283" s="563"/>
      <c r="AG283" s="545">
        <v>37</v>
      </c>
      <c r="AH283" s="546"/>
      <c r="AI283" s="547">
        <f t="shared" si="101"/>
        <v>55</v>
      </c>
      <c r="AJ283" s="545"/>
      <c r="AK283" s="544">
        <v>24</v>
      </c>
      <c r="AL283" s="545"/>
      <c r="AM283" s="544">
        <v>31</v>
      </c>
      <c r="AN283" s="546"/>
      <c r="AO283" s="547">
        <f t="shared" si="102"/>
        <v>58</v>
      </c>
      <c r="AP283" s="545"/>
      <c r="AQ283" s="544">
        <v>35</v>
      </c>
      <c r="AR283" s="545"/>
      <c r="AS283" s="544">
        <v>23</v>
      </c>
      <c r="AT283" s="546"/>
    </row>
    <row r="284" spans="2:46" s="170" customFormat="1" ht="15.75" hidden="1" customHeight="1" collapsed="1">
      <c r="B284" s="548" t="s">
        <v>24</v>
      </c>
      <c r="C284" s="549"/>
      <c r="D284" s="549"/>
      <c r="E284" s="547">
        <f t="shared" si="97"/>
        <v>811</v>
      </c>
      <c r="F284" s="545"/>
      <c r="G284" s="544">
        <f>SUM(G285:H288)</f>
        <v>396</v>
      </c>
      <c r="H284" s="545"/>
      <c r="I284" s="544">
        <f>SUM(I285:J288)</f>
        <v>415</v>
      </c>
      <c r="J284" s="546"/>
      <c r="K284" s="545">
        <f t="shared" si="98"/>
        <v>110</v>
      </c>
      <c r="L284" s="545"/>
      <c r="M284" s="544">
        <f>SUM(M285:N288)</f>
        <v>51</v>
      </c>
      <c r="N284" s="545"/>
      <c r="O284" s="544">
        <f>SUM(O285:P288)</f>
        <v>59</v>
      </c>
      <c r="P284" s="545"/>
      <c r="Q284" s="547">
        <f t="shared" si="106"/>
        <v>137</v>
      </c>
      <c r="R284" s="545"/>
      <c r="S284" s="544">
        <f>SUM(S285:T288)</f>
        <v>64</v>
      </c>
      <c r="T284" s="545"/>
      <c r="U284" s="544">
        <f>SUM(U285:V288)</f>
        <v>73</v>
      </c>
      <c r="V284" s="546"/>
      <c r="W284" s="547">
        <f t="shared" si="99"/>
        <v>125</v>
      </c>
      <c r="X284" s="545"/>
      <c r="Y284" s="544">
        <f>SUM(Y285:Z288)</f>
        <v>65</v>
      </c>
      <c r="Z284" s="545"/>
      <c r="AA284" s="544">
        <f>SUM(AA285:AB288)</f>
        <v>60</v>
      </c>
      <c r="AB284" s="546"/>
      <c r="AC284" s="547">
        <f t="shared" si="100"/>
        <v>153</v>
      </c>
      <c r="AD284" s="545"/>
      <c r="AE284" s="544">
        <f>SUM(AE285:AF288)</f>
        <v>73</v>
      </c>
      <c r="AF284" s="563"/>
      <c r="AG284" s="545">
        <f>SUM(AG285:AH288)</f>
        <v>80</v>
      </c>
      <c r="AH284" s="546"/>
      <c r="AI284" s="547">
        <f t="shared" si="101"/>
        <v>136</v>
      </c>
      <c r="AJ284" s="545"/>
      <c r="AK284" s="544">
        <f>SUM(AK285:AL288)</f>
        <v>67</v>
      </c>
      <c r="AL284" s="545"/>
      <c r="AM284" s="544">
        <f>SUM(AM285:AN288)</f>
        <v>69</v>
      </c>
      <c r="AN284" s="546"/>
      <c r="AO284" s="547">
        <f t="shared" si="102"/>
        <v>150</v>
      </c>
      <c r="AP284" s="545"/>
      <c r="AQ284" s="544">
        <f>SUM(AQ285:AR288)</f>
        <v>76</v>
      </c>
      <c r="AR284" s="545"/>
      <c r="AS284" s="544">
        <f>SUM(AS285:AT288)</f>
        <v>74</v>
      </c>
      <c r="AT284" s="546"/>
    </row>
    <row r="285" spans="2:46" s="170" customFormat="1" ht="15" hidden="1" customHeight="1" outlineLevel="1">
      <c r="B285" s="548" t="s">
        <v>58</v>
      </c>
      <c r="C285" s="571"/>
      <c r="D285" s="572"/>
      <c r="E285" s="547">
        <f>SUM(G285:J285)</f>
        <v>421</v>
      </c>
      <c r="F285" s="545"/>
      <c r="G285" s="544">
        <f>SUM(M285,S285,Y285,AE285,AK285,AQ285)</f>
        <v>206</v>
      </c>
      <c r="H285" s="545"/>
      <c r="I285" s="544">
        <f>SUM(O285,U285,AA285,AG285,AM285,AS285)</f>
        <v>215</v>
      </c>
      <c r="J285" s="546"/>
      <c r="K285" s="566">
        <f t="shared" si="98"/>
        <v>64</v>
      </c>
      <c r="L285" s="567"/>
      <c r="M285" s="567">
        <v>28</v>
      </c>
      <c r="N285" s="567"/>
      <c r="O285" s="567">
        <v>36</v>
      </c>
      <c r="P285" s="569"/>
      <c r="Q285" s="547">
        <f t="shared" si="106"/>
        <v>67</v>
      </c>
      <c r="R285" s="545"/>
      <c r="S285" s="570">
        <v>30</v>
      </c>
      <c r="T285" s="570"/>
      <c r="U285" s="567">
        <v>37</v>
      </c>
      <c r="V285" s="569"/>
      <c r="W285" s="547">
        <f t="shared" si="99"/>
        <v>67</v>
      </c>
      <c r="X285" s="545"/>
      <c r="Y285" s="567">
        <v>36</v>
      </c>
      <c r="Z285" s="567"/>
      <c r="AA285" s="567">
        <v>31</v>
      </c>
      <c r="AB285" s="569"/>
      <c r="AC285" s="547">
        <f>SUM(AE285:AH285)</f>
        <v>76</v>
      </c>
      <c r="AD285" s="545"/>
      <c r="AE285" s="567">
        <v>34</v>
      </c>
      <c r="AF285" s="567"/>
      <c r="AG285" s="567">
        <v>42</v>
      </c>
      <c r="AH285" s="569"/>
      <c r="AI285" s="566">
        <f>SUM(AK285:AN285)</f>
        <v>64</v>
      </c>
      <c r="AJ285" s="567"/>
      <c r="AK285" s="567">
        <v>33</v>
      </c>
      <c r="AL285" s="567"/>
      <c r="AM285" s="567">
        <v>31</v>
      </c>
      <c r="AN285" s="569"/>
      <c r="AO285" s="566">
        <f>SUM(AQ285:AT285)</f>
        <v>83</v>
      </c>
      <c r="AP285" s="567"/>
      <c r="AQ285" s="568">
        <v>45</v>
      </c>
      <c r="AR285" s="568"/>
      <c r="AS285" s="567">
        <v>38</v>
      </c>
      <c r="AT285" s="569"/>
    </row>
    <row r="286" spans="2:46" s="170" customFormat="1" ht="15" hidden="1" customHeight="1" outlineLevel="1">
      <c r="B286" s="548" t="s">
        <v>59</v>
      </c>
      <c r="C286" s="571"/>
      <c r="D286" s="572"/>
      <c r="E286" s="547">
        <f>SUM(G286:J286)</f>
        <v>159</v>
      </c>
      <c r="F286" s="545"/>
      <c r="G286" s="544">
        <f>SUM(M286,S286,Y286,AE286,AK286,AQ286)</f>
        <v>74</v>
      </c>
      <c r="H286" s="545"/>
      <c r="I286" s="544">
        <f>SUM(O286,U286,AA286,AG286,AM286,AS286)</f>
        <v>85</v>
      </c>
      <c r="J286" s="546"/>
      <c r="K286" s="566">
        <f t="shared" si="98"/>
        <v>17</v>
      </c>
      <c r="L286" s="567"/>
      <c r="M286" s="567">
        <v>9</v>
      </c>
      <c r="N286" s="567"/>
      <c r="O286" s="567">
        <v>8</v>
      </c>
      <c r="P286" s="569"/>
      <c r="Q286" s="547">
        <f t="shared" si="106"/>
        <v>35</v>
      </c>
      <c r="R286" s="545"/>
      <c r="S286" s="567">
        <v>15</v>
      </c>
      <c r="T286" s="567"/>
      <c r="U286" s="567">
        <v>20</v>
      </c>
      <c r="V286" s="569"/>
      <c r="W286" s="547">
        <f t="shared" si="99"/>
        <v>27</v>
      </c>
      <c r="X286" s="545"/>
      <c r="Y286" s="567">
        <v>14</v>
      </c>
      <c r="Z286" s="567"/>
      <c r="AA286" s="567">
        <v>13</v>
      </c>
      <c r="AB286" s="569"/>
      <c r="AC286" s="566">
        <f>SUM(AE286:AH286)</f>
        <v>26</v>
      </c>
      <c r="AD286" s="567"/>
      <c r="AE286" s="567">
        <v>12</v>
      </c>
      <c r="AF286" s="567"/>
      <c r="AG286" s="567">
        <v>14</v>
      </c>
      <c r="AH286" s="569"/>
      <c r="AI286" s="566">
        <f>SUM(AK286:AN286)</f>
        <v>32</v>
      </c>
      <c r="AJ286" s="567"/>
      <c r="AK286" s="567">
        <v>14</v>
      </c>
      <c r="AL286" s="567"/>
      <c r="AM286" s="567">
        <v>18</v>
      </c>
      <c r="AN286" s="569"/>
      <c r="AO286" s="566">
        <f>SUM(AQ286:AT286)</f>
        <v>22</v>
      </c>
      <c r="AP286" s="567"/>
      <c r="AQ286" s="567">
        <v>10</v>
      </c>
      <c r="AR286" s="567"/>
      <c r="AS286" s="567">
        <v>12</v>
      </c>
      <c r="AT286" s="569"/>
    </row>
    <row r="287" spans="2:46" s="170" customFormat="1" ht="15" hidden="1" customHeight="1" outlineLevel="1">
      <c r="B287" s="548" t="s">
        <v>60</v>
      </c>
      <c r="C287" s="571"/>
      <c r="D287" s="572"/>
      <c r="E287" s="547">
        <f>SUM(G287:J287)</f>
        <v>140</v>
      </c>
      <c r="F287" s="545"/>
      <c r="G287" s="544">
        <f>SUM(M287,S287,Y287,AE287,AK287,AQ287)</f>
        <v>66</v>
      </c>
      <c r="H287" s="545"/>
      <c r="I287" s="544">
        <f>SUM(O287,U287,AA287,AG287,AM287,AS287)</f>
        <v>74</v>
      </c>
      <c r="J287" s="546"/>
      <c r="K287" s="566">
        <f t="shared" si="98"/>
        <v>17</v>
      </c>
      <c r="L287" s="567"/>
      <c r="M287" s="567">
        <v>8</v>
      </c>
      <c r="N287" s="567"/>
      <c r="O287" s="567">
        <v>9</v>
      </c>
      <c r="P287" s="569"/>
      <c r="Q287" s="547">
        <f t="shared" si="106"/>
        <v>22</v>
      </c>
      <c r="R287" s="545"/>
      <c r="S287" s="567">
        <v>12</v>
      </c>
      <c r="T287" s="567"/>
      <c r="U287" s="567">
        <v>10</v>
      </c>
      <c r="V287" s="569"/>
      <c r="W287" s="547">
        <f t="shared" si="99"/>
        <v>17</v>
      </c>
      <c r="X287" s="545"/>
      <c r="Y287" s="567">
        <v>7</v>
      </c>
      <c r="Z287" s="567"/>
      <c r="AA287" s="567">
        <v>10</v>
      </c>
      <c r="AB287" s="569"/>
      <c r="AC287" s="566">
        <f>SUM(AE287:AH287)</f>
        <v>28</v>
      </c>
      <c r="AD287" s="567"/>
      <c r="AE287" s="567">
        <v>13</v>
      </c>
      <c r="AF287" s="567"/>
      <c r="AG287" s="567">
        <v>15</v>
      </c>
      <c r="AH287" s="569"/>
      <c r="AI287" s="566">
        <f>SUM(AK287:AN287)</f>
        <v>26</v>
      </c>
      <c r="AJ287" s="567"/>
      <c r="AK287" s="567">
        <v>12</v>
      </c>
      <c r="AL287" s="567"/>
      <c r="AM287" s="567">
        <v>14</v>
      </c>
      <c r="AN287" s="569"/>
      <c r="AO287" s="566">
        <f>SUM(AQ287:AT287)</f>
        <v>30</v>
      </c>
      <c r="AP287" s="567"/>
      <c r="AQ287" s="567">
        <v>14</v>
      </c>
      <c r="AR287" s="567"/>
      <c r="AS287" s="567">
        <v>16</v>
      </c>
      <c r="AT287" s="569"/>
    </row>
    <row r="288" spans="2:46" s="170" customFormat="1" ht="15" hidden="1" customHeight="1" outlineLevel="1">
      <c r="B288" s="550" t="s">
        <v>92</v>
      </c>
      <c r="C288" s="575"/>
      <c r="D288" s="576"/>
      <c r="E288" s="552">
        <f>SUM(G288:J288)</f>
        <v>91</v>
      </c>
      <c r="F288" s="553"/>
      <c r="G288" s="554">
        <f>SUM(M288,S288,Y288,AE288,AK288,AQ288)</f>
        <v>50</v>
      </c>
      <c r="H288" s="553"/>
      <c r="I288" s="554">
        <f>SUM(O288,U288,AA288,AG288,AM288,AS288)</f>
        <v>41</v>
      </c>
      <c r="J288" s="555"/>
      <c r="K288" s="577">
        <f t="shared" si="98"/>
        <v>12</v>
      </c>
      <c r="L288" s="573"/>
      <c r="M288" s="573">
        <v>6</v>
      </c>
      <c r="N288" s="573"/>
      <c r="O288" s="573">
        <v>6</v>
      </c>
      <c r="P288" s="574"/>
      <c r="Q288" s="552">
        <f t="shared" si="106"/>
        <v>13</v>
      </c>
      <c r="R288" s="553"/>
      <c r="S288" s="573">
        <v>7</v>
      </c>
      <c r="T288" s="573"/>
      <c r="U288" s="573">
        <v>6</v>
      </c>
      <c r="V288" s="574"/>
      <c r="W288" s="552">
        <f t="shared" si="99"/>
        <v>14</v>
      </c>
      <c r="X288" s="565"/>
      <c r="Y288" s="573">
        <v>8</v>
      </c>
      <c r="Z288" s="573"/>
      <c r="AA288" s="573">
        <v>6</v>
      </c>
      <c r="AB288" s="574"/>
      <c r="AC288" s="577">
        <f>SUM(AE288:AH288)</f>
        <v>23</v>
      </c>
      <c r="AD288" s="573"/>
      <c r="AE288" s="573">
        <v>14</v>
      </c>
      <c r="AF288" s="573"/>
      <c r="AG288" s="573">
        <v>9</v>
      </c>
      <c r="AH288" s="574"/>
      <c r="AI288" s="577">
        <f>SUM(AK288:AN288)</f>
        <v>14</v>
      </c>
      <c r="AJ288" s="573"/>
      <c r="AK288" s="573">
        <v>8</v>
      </c>
      <c r="AL288" s="573"/>
      <c r="AM288" s="573">
        <v>6</v>
      </c>
      <c r="AN288" s="574"/>
      <c r="AO288" s="577">
        <f>SUM(AQ288:AT288)</f>
        <v>15</v>
      </c>
      <c r="AP288" s="573"/>
      <c r="AQ288" s="573">
        <v>7</v>
      </c>
      <c r="AR288" s="573"/>
      <c r="AS288" s="573">
        <v>8</v>
      </c>
      <c r="AT288" s="574"/>
    </row>
    <row r="289" spans="2:46" s="170" customFormat="1" ht="15.75" customHeight="1" collapsed="1">
      <c r="B289" s="542" t="s">
        <v>127</v>
      </c>
      <c r="C289" s="543"/>
      <c r="D289" s="543"/>
      <c r="E289" s="538">
        <f>E290+E296+E303+E308</f>
        <v>5033</v>
      </c>
      <c r="F289" s="539"/>
      <c r="G289" s="540">
        <f>G290+G296+G303+G308</f>
        <v>2551</v>
      </c>
      <c r="H289" s="539"/>
      <c r="I289" s="540">
        <f>I290+I296+I303+I308</f>
        <v>2482</v>
      </c>
      <c r="J289" s="541"/>
      <c r="K289" s="539">
        <f>K290+K296+K303+K308</f>
        <v>831</v>
      </c>
      <c r="L289" s="539"/>
      <c r="M289" s="540">
        <f>M290+M296+M303+M308</f>
        <v>437</v>
      </c>
      <c r="N289" s="539"/>
      <c r="O289" s="540">
        <f>O290+O296+O303+O308</f>
        <v>394</v>
      </c>
      <c r="P289" s="539"/>
      <c r="Q289" s="538">
        <f>Q290+Q296+Q303+Q308</f>
        <v>780</v>
      </c>
      <c r="R289" s="539"/>
      <c r="S289" s="540">
        <f>S290+S296+S303+S308</f>
        <v>390</v>
      </c>
      <c r="T289" s="539"/>
      <c r="U289" s="540">
        <f>U290+U296+U303+U308</f>
        <v>390</v>
      </c>
      <c r="V289" s="541"/>
      <c r="W289" s="538">
        <f>W290+W296+W303+W308</f>
        <v>816</v>
      </c>
      <c r="X289" s="539"/>
      <c r="Y289" s="540">
        <f>Y290+Y296+Y303+Y308</f>
        <v>412</v>
      </c>
      <c r="Z289" s="539"/>
      <c r="AA289" s="540">
        <f>AA290+AA296+AA303+AA308</f>
        <v>404</v>
      </c>
      <c r="AB289" s="541"/>
      <c r="AC289" s="538">
        <f>AC290+AC296+AC303+AC308</f>
        <v>823</v>
      </c>
      <c r="AD289" s="539"/>
      <c r="AE289" s="540">
        <f>AE290+AE296+AE303+AE308</f>
        <v>417</v>
      </c>
      <c r="AF289" s="562"/>
      <c r="AG289" s="539">
        <f>AG290+AG296+AG303+AG308</f>
        <v>406</v>
      </c>
      <c r="AH289" s="541"/>
      <c r="AI289" s="538">
        <f>AI290+AI296+AI303+AI308</f>
        <v>889</v>
      </c>
      <c r="AJ289" s="539"/>
      <c r="AK289" s="540">
        <f>AK290+AK296+AK303+AK308</f>
        <v>435</v>
      </c>
      <c r="AL289" s="539"/>
      <c r="AM289" s="540">
        <f>AM290+AM296+AM303+AM308</f>
        <v>454</v>
      </c>
      <c r="AN289" s="541"/>
      <c r="AO289" s="538">
        <f>AO290+AO296+AO303+AO308</f>
        <v>894</v>
      </c>
      <c r="AP289" s="539"/>
      <c r="AQ289" s="540">
        <f>AQ290+AQ296+AQ303+AQ308</f>
        <v>460</v>
      </c>
      <c r="AR289" s="539"/>
      <c r="AS289" s="540">
        <f>AS290+AS296+AS303+AS308</f>
        <v>434</v>
      </c>
      <c r="AT289" s="541"/>
    </row>
    <row r="290" spans="2:46" s="170" customFormat="1" ht="15.75" customHeight="1">
      <c r="B290" s="548" t="s">
        <v>19</v>
      </c>
      <c r="C290" s="549"/>
      <c r="D290" s="564"/>
      <c r="E290" s="547">
        <f>SUM(G290:J290)</f>
        <v>1039</v>
      </c>
      <c r="F290" s="563"/>
      <c r="G290" s="544">
        <f>SUM(G291:H295)</f>
        <v>522</v>
      </c>
      <c r="H290" s="563"/>
      <c r="I290" s="544">
        <f>SUM(I291:J295)</f>
        <v>517</v>
      </c>
      <c r="J290" s="546"/>
      <c r="K290" s="547">
        <f>SUM(M290:P290)</f>
        <v>170</v>
      </c>
      <c r="L290" s="563"/>
      <c r="M290" s="544">
        <f>SUM(M291:N295)</f>
        <v>87</v>
      </c>
      <c r="N290" s="563"/>
      <c r="O290" s="544">
        <f>SUM(O291:P295)</f>
        <v>83</v>
      </c>
      <c r="P290" s="546"/>
      <c r="Q290" s="547">
        <f>SUM(S290:V290)</f>
        <v>163</v>
      </c>
      <c r="R290" s="563"/>
      <c r="S290" s="544">
        <f>SUM(S291:T295)</f>
        <v>80</v>
      </c>
      <c r="T290" s="563"/>
      <c r="U290" s="544">
        <f>SUM(U291:V295)</f>
        <v>83</v>
      </c>
      <c r="V290" s="546"/>
      <c r="W290" s="547">
        <f>SUM(Y290:AB290)</f>
        <v>188</v>
      </c>
      <c r="X290" s="563"/>
      <c r="Y290" s="544">
        <f>SUM(Y291:Z295)</f>
        <v>99</v>
      </c>
      <c r="Z290" s="563"/>
      <c r="AA290" s="544">
        <f>SUM(AA291:AB295)</f>
        <v>89</v>
      </c>
      <c r="AB290" s="546"/>
      <c r="AC290" s="547">
        <f>SUM(AE290:AH290)</f>
        <v>172</v>
      </c>
      <c r="AD290" s="563"/>
      <c r="AE290" s="544">
        <f>SUM(AE291:AF295)</f>
        <v>87</v>
      </c>
      <c r="AF290" s="563"/>
      <c r="AG290" s="545">
        <f>SUM(AG291:AH295)</f>
        <v>85</v>
      </c>
      <c r="AH290" s="546"/>
      <c r="AI290" s="547">
        <f>SUM(AK290:AN290)</f>
        <v>162</v>
      </c>
      <c r="AJ290" s="563"/>
      <c r="AK290" s="544">
        <f>SUM(AK291:AL295)</f>
        <v>74</v>
      </c>
      <c r="AL290" s="563"/>
      <c r="AM290" s="544">
        <f>SUM(AM291:AN295)</f>
        <v>88</v>
      </c>
      <c r="AN290" s="546"/>
      <c r="AO290" s="547">
        <f>SUM(AQ290:AT290)</f>
        <v>184</v>
      </c>
      <c r="AP290" s="563"/>
      <c r="AQ290" s="544">
        <f>SUM(AQ291:AR295)</f>
        <v>95</v>
      </c>
      <c r="AR290" s="563"/>
      <c r="AS290" s="545">
        <f>SUM(AS291:AT295)</f>
        <v>89</v>
      </c>
      <c r="AT290" s="546"/>
    </row>
    <row r="291" spans="2:46" s="170" customFormat="1" ht="15" hidden="1" customHeight="1" outlineLevel="1">
      <c r="B291" s="548" t="s">
        <v>30</v>
      </c>
      <c r="C291" s="549"/>
      <c r="D291" s="549"/>
      <c r="E291" s="547">
        <f>SUM(G291:J291)</f>
        <v>195</v>
      </c>
      <c r="F291" s="545"/>
      <c r="G291" s="544">
        <f>SUM(M291,S291,Y291,AE291,AK291,AQ291)</f>
        <v>103</v>
      </c>
      <c r="H291" s="545"/>
      <c r="I291" s="544">
        <f>SUM(O291,U291,AA291,AG291,AM291,AS291)</f>
        <v>92</v>
      </c>
      <c r="J291" s="546"/>
      <c r="K291" s="545">
        <f>SUM(M291:P291)</f>
        <v>36</v>
      </c>
      <c r="L291" s="545"/>
      <c r="M291" s="544">
        <v>20</v>
      </c>
      <c r="N291" s="545"/>
      <c r="O291" s="544">
        <v>16</v>
      </c>
      <c r="P291" s="545"/>
      <c r="Q291" s="547">
        <f>SUM(S291:V291)</f>
        <v>33</v>
      </c>
      <c r="R291" s="545"/>
      <c r="S291" s="544">
        <v>17</v>
      </c>
      <c r="T291" s="545"/>
      <c r="U291" s="544">
        <v>16</v>
      </c>
      <c r="V291" s="546"/>
      <c r="W291" s="547">
        <f>SUM(Y291:AB291)</f>
        <v>34</v>
      </c>
      <c r="X291" s="545"/>
      <c r="Y291" s="544">
        <v>21</v>
      </c>
      <c r="Z291" s="545"/>
      <c r="AA291" s="544">
        <v>13</v>
      </c>
      <c r="AB291" s="546"/>
      <c r="AC291" s="547">
        <f>SUM(AE291:AH291)</f>
        <v>30</v>
      </c>
      <c r="AD291" s="545"/>
      <c r="AE291" s="544">
        <v>16</v>
      </c>
      <c r="AF291" s="563"/>
      <c r="AG291" s="545">
        <v>14</v>
      </c>
      <c r="AH291" s="546"/>
      <c r="AI291" s="547">
        <f>SUM(AK291:AN291)</f>
        <v>32</v>
      </c>
      <c r="AJ291" s="545"/>
      <c r="AK291" s="544">
        <v>13</v>
      </c>
      <c r="AL291" s="545"/>
      <c r="AM291" s="544">
        <v>19</v>
      </c>
      <c r="AN291" s="546"/>
      <c r="AO291" s="547">
        <f>SUM(AQ291:AT291)</f>
        <v>30</v>
      </c>
      <c r="AP291" s="545"/>
      <c r="AQ291" s="544">
        <v>16</v>
      </c>
      <c r="AR291" s="545"/>
      <c r="AS291" s="544">
        <v>14</v>
      </c>
      <c r="AT291" s="546"/>
    </row>
    <row r="292" spans="2:46" s="170" customFormat="1" ht="15" hidden="1" customHeight="1" outlineLevel="1">
      <c r="B292" s="548" t="s">
        <v>31</v>
      </c>
      <c r="C292" s="549"/>
      <c r="D292" s="549"/>
      <c r="E292" s="547">
        <f>SUM(G292:J292)</f>
        <v>261</v>
      </c>
      <c r="F292" s="545"/>
      <c r="G292" s="544">
        <f>SUM(M292,S292,Y292,AE292,AK292,AQ292)</f>
        <v>135</v>
      </c>
      <c r="H292" s="545"/>
      <c r="I292" s="544">
        <f>SUM(O292,U292,AA292,AG292,AM292,AS292)</f>
        <v>126</v>
      </c>
      <c r="J292" s="546"/>
      <c r="K292" s="545">
        <f>SUM(M292:P292)</f>
        <v>48</v>
      </c>
      <c r="L292" s="545"/>
      <c r="M292" s="544">
        <v>25</v>
      </c>
      <c r="N292" s="545"/>
      <c r="O292" s="544">
        <v>23</v>
      </c>
      <c r="P292" s="545"/>
      <c r="Q292" s="547">
        <f>SUM(S292:V292)</f>
        <v>35</v>
      </c>
      <c r="R292" s="545"/>
      <c r="S292" s="544">
        <v>16</v>
      </c>
      <c r="T292" s="545"/>
      <c r="U292" s="544">
        <v>19</v>
      </c>
      <c r="V292" s="546"/>
      <c r="W292" s="547">
        <f>SUM(Y292:AB292)</f>
        <v>50</v>
      </c>
      <c r="X292" s="545"/>
      <c r="Y292" s="544">
        <v>24</v>
      </c>
      <c r="Z292" s="545"/>
      <c r="AA292" s="544">
        <v>26</v>
      </c>
      <c r="AB292" s="546"/>
      <c r="AC292" s="547">
        <f>SUM(AE292:AH292)</f>
        <v>52</v>
      </c>
      <c r="AD292" s="545"/>
      <c r="AE292" s="544">
        <v>29</v>
      </c>
      <c r="AF292" s="563"/>
      <c r="AG292" s="545">
        <v>23</v>
      </c>
      <c r="AH292" s="546"/>
      <c r="AI292" s="547">
        <f>SUM(AK292:AN292)</f>
        <v>35</v>
      </c>
      <c r="AJ292" s="545"/>
      <c r="AK292" s="544">
        <v>17</v>
      </c>
      <c r="AL292" s="545"/>
      <c r="AM292" s="544">
        <v>18</v>
      </c>
      <c r="AN292" s="546"/>
      <c r="AO292" s="547">
        <f>SUM(AQ292:AT292)</f>
        <v>41</v>
      </c>
      <c r="AP292" s="545"/>
      <c r="AQ292" s="544">
        <v>24</v>
      </c>
      <c r="AR292" s="545"/>
      <c r="AS292" s="544">
        <v>17</v>
      </c>
      <c r="AT292" s="546"/>
    </row>
    <row r="293" spans="2:46" s="170" customFormat="1" ht="15" hidden="1" customHeight="1" outlineLevel="1">
      <c r="B293" s="548" t="s">
        <v>33</v>
      </c>
      <c r="C293" s="549"/>
      <c r="D293" s="549"/>
      <c r="E293" s="547">
        <f>SUM(G293:J293)</f>
        <v>249</v>
      </c>
      <c r="F293" s="545"/>
      <c r="G293" s="544">
        <f>SUM(M293,S293,Y293,AE293,AK293,AQ293)</f>
        <v>122</v>
      </c>
      <c r="H293" s="545"/>
      <c r="I293" s="544">
        <f>SUM(O293,U293,AA293,AG293,AM293,AS293)</f>
        <v>127</v>
      </c>
      <c r="J293" s="546"/>
      <c r="K293" s="545">
        <f>SUM(M293:P293)</f>
        <v>38</v>
      </c>
      <c r="L293" s="545"/>
      <c r="M293" s="544">
        <v>19</v>
      </c>
      <c r="N293" s="545"/>
      <c r="O293" s="544">
        <v>19</v>
      </c>
      <c r="P293" s="545"/>
      <c r="Q293" s="547">
        <f>SUM(S293:V293)</f>
        <v>43</v>
      </c>
      <c r="R293" s="545"/>
      <c r="S293" s="544">
        <v>23</v>
      </c>
      <c r="T293" s="545"/>
      <c r="U293" s="544">
        <v>20</v>
      </c>
      <c r="V293" s="546"/>
      <c r="W293" s="547">
        <f>SUM(Y293:AB293)</f>
        <v>47</v>
      </c>
      <c r="X293" s="545"/>
      <c r="Y293" s="544">
        <v>24</v>
      </c>
      <c r="Z293" s="545"/>
      <c r="AA293" s="544">
        <v>23</v>
      </c>
      <c r="AB293" s="546"/>
      <c r="AC293" s="547">
        <f>SUM(AE293:AH293)</f>
        <v>31</v>
      </c>
      <c r="AD293" s="545"/>
      <c r="AE293" s="544">
        <v>15</v>
      </c>
      <c r="AF293" s="563"/>
      <c r="AG293" s="545">
        <v>16</v>
      </c>
      <c r="AH293" s="546"/>
      <c r="AI293" s="547">
        <f>SUM(AK293:AN293)</f>
        <v>44</v>
      </c>
      <c r="AJ293" s="545"/>
      <c r="AK293" s="544">
        <v>19</v>
      </c>
      <c r="AL293" s="545"/>
      <c r="AM293" s="544">
        <v>25</v>
      </c>
      <c r="AN293" s="546"/>
      <c r="AO293" s="547">
        <f>SUM(AQ293:AT293)</f>
        <v>46</v>
      </c>
      <c r="AP293" s="545"/>
      <c r="AQ293" s="544">
        <v>22</v>
      </c>
      <c r="AR293" s="545"/>
      <c r="AS293" s="544">
        <v>24</v>
      </c>
      <c r="AT293" s="546"/>
    </row>
    <row r="294" spans="2:46" s="170" customFormat="1" ht="15" hidden="1" customHeight="1" outlineLevel="1">
      <c r="B294" s="548" t="s">
        <v>32</v>
      </c>
      <c r="C294" s="549"/>
      <c r="D294" s="549"/>
      <c r="E294" s="547">
        <f t="shared" ref="E294:E308" si="107">SUM(G294:J294)</f>
        <v>176</v>
      </c>
      <c r="F294" s="545"/>
      <c r="G294" s="544">
        <f>SUM(M294,S294,Y294,AE294,AK294,AQ294)</f>
        <v>81</v>
      </c>
      <c r="H294" s="545"/>
      <c r="I294" s="544">
        <f>SUM(O294,U294,AA294,AG294,AM294,AS294)</f>
        <v>95</v>
      </c>
      <c r="J294" s="546"/>
      <c r="K294" s="545">
        <f t="shared" ref="K294:K312" si="108">SUM(M294:P294)</f>
        <v>27</v>
      </c>
      <c r="L294" s="545"/>
      <c r="M294" s="544">
        <v>14</v>
      </c>
      <c r="N294" s="545"/>
      <c r="O294" s="544">
        <v>13</v>
      </c>
      <c r="P294" s="545"/>
      <c r="Q294" s="547">
        <f>SUM(S294:V294)</f>
        <v>27</v>
      </c>
      <c r="R294" s="545"/>
      <c r="S294" s="544">
        <v>10</v>
      </c>
      <c r="T294" s="545"/>
      <c r="U294" s="544">
        <v>17</v>
      </c>
      <c r="V294" s="546"/>
      <c r="W294" s="547">
        <f t="shared" ref="W294:W312" si="109">SUM(Y294:AB294)</f>
        <v>31</v>
      </c>
      <c r="X294" s="545"/>
      <c r="Y294" s="544">
        <v>14</v>
      </c>
      <c r="Z294" s="545"/>
      <c r="AA294" s="544">
        <v>17</v>
      </c>
      <c r="AB294" s="546"/>
      <c r="AC294" s="547">
        <f t="shared" ref="AC294:AC308" si="110">SUM(AE294:AH294)</f>
        <v>29</v>
      </c>
      <c r="AD294" s="545"/>
      <c r="AE294" s="544">
        <v>15</v>
      </c>
      <c r="AF294" s="563"/>
      <c r="AG294" s="545">
        <v>14</v>
      </c>
      <c r="AH294" s="546"/>
      <c r="AI294" s="547">
        <f t="shared" ref="AI294:AI308" si="111">SUM(AK294:AN294)</f>
        <v>22</v>
      </c>
      <c r="AJ294" s="545"/>
      <c r="AK294" s="544">
        <v>10</v>
      </c>
      <c r="AL294" s="545"/>
      <c r="AM294" s="544">
        <v>12</v>
      </c>
      <c r="AN294" s="546"/>
      <c r="AO294" s="547">
        <f t="shared" ref="AO294:AO308" si="112">SUM(AQ294:AT294)</f>
        <v>40</v>
      </c>
      <c r="AP294" s="545"/>
      <c r="AQ294" s="544">
        <v>18</v>
      </c>
      <c r="AR294" s="545"/>
      <c r="AS294" s="544">
        <v>22</v>
      </c>
      <c r="AT294" s="546"/>
    </row>
    <row r="295" spans="2:46" s="170" customFormat="1" ht="15" hidden="1" customHeight="1" outlineLevel="1">
      <c r="B295" s="548" t="s">
        <v>34</v>
      </c>
      <c r="C295" s="549"/>
      <c r="D295" s="549"/>
      <c r="E295" s="547">
        <f t="shared" si="107"/>
        <v>158</v>
      </c>
      <c r="F295" s="545"/>
      <c r="G295" s="544">
        <f>SUM(M295,S295,Y295,AE295,AK295,AQ295)</f>
        <v>81</v>
      </c>
      <c r="H295" s="545"/>
      <c r="I295" s="544">
        <f>SUM(O295,U295,AA295,AG295,AM295,AS295)</f>
        <v>77</v>
      </c>
      <c r="J295" s="546"/>
      <c r="K295" s="545">
        <f t="shared" si="108"/>
        <v>21</v>
      </c>
      <c r="L295" s="545"/>
      <c r="M295" s="544">
        <v>9</v>
      </c>
      <c r="N295" s="545"/>
      <c r="O295" s="544">
        <v>12</v>
      </c>
      <c r="P295" s="545"/>
      <c r="Q295" s="547">
        <f t="shared" ref="Q295:Q306" si="113">SUM(S295:V295)</f>
        <v>25</v>
      </c>
      <c r="R295" s="545"/>
      <c r="S295" s="544">
        <v>14</v>
      </c>
      <c r="T295" s="545"/>
      <c r="U295" s="544">
        <v>11</v>
      </c>
      <c r="V295" s="546"/>
      <c r="W295" s="547">
        <f t="shared" si="109"/>
        <v>26</v>
      </c>
      <c r="X295" s="545"/>
      <c r="Y295" s="544">
        <v>16</v>
      </c>
      <c r="Z295" s="545"/>
      <c r="AA295" s="544">
        <v>10</v>
      </c>
      <c r="AB295" s="546"/>
      <c r="AC295" s="547">
        <f t="shared" si="110"/>
        <v>30</v>
      </c>
      <c r="AD295" s="545"/>
      <c r="AE295" s="544">
        <v>12</v>
      </c>
      <c r="AF295" s="563"/>
      <c r="AG295" s="545">
        <v>18</v>
      </c>
      <c r="AH295" s="546"/>
      <c r="AI295" s="547">
        <f t="shared" si="111"/>
        <v>29</v>
      </c>
      <c r="AJ295" s="545"/>
      <c r="AK295" s="544">
        <v>15</v>
      </c>
      <c r="AL295" s="545"/>
      <c r="AM295" s="544">
        <v>14</v>
      </c>
      <c r="AN295" s="546"/>
      <c r="AO295" s="547">
        <f t="shared" si="112"/>
        <v>27</v>
      </c>
      <c r="AP295" s="545"/>
      <c r="AQ295" s="544">
        <v>15</v>
      </c>
      <c r="AR295" s="545"/>
      <c r="AS295" s="544">
        <v>12</v>
      </c>
      <c r="AT295" s="546"/>
    </row>
    <row r="296" spans="2:46" s="170" customFormat="1" ht="15.75" customHeight="1" collapsed="1">
      <c r="B296" s="548" t="s">
        <v>21</v>
      </c>
      <c r="C296" s="549"/>
      <c r="D296" s="549"/>
      <c r="E296" s="547">
        <f t="shared" si="107"/>
        <v>1751</v>
      </c>
      <c r="F296" s="545"/>
      <c r="G296" s="544">
        <f>SUM(G297:H302)</f>
        <v>908</v>
      </c>
      <c r="H296" s="545"/>
      <c r="I296" s="544">
        <f>SUM(I297:J302)</f>
        <v>843</v>
      </c>
      <c r="J296" s="546"/>
      <c r="K296" s="545">
        <f t="shared" si="108"/>
        <v>303</v>
      </c>
      <c r="L296" s="545"/>
      <c r="M296" s="544">
        <f>SUM(M297:N302)</f>
        <v>162</v>
      </c>
      <c r="N296" s="545"/>
      <c r="O296" s="544">
        <f>SUM(O297:P302)</f>
        <v>141</v>
      </c>
      <c r="P296" s="545"/>
      <c r="Q296" s="547">
        <f t="shared" si="113"/>
        <v>292</v>
      </c>
      <c r="R296" s="545"/>
      <c r="S296" s="544">
        <f>SUM(S297:T302)</f>
        <v>152</v>
      </c>
      <c r="T296" s="545"/>
      <c r="U296" s="544">
        <f>SUM(U297:V302)</f>
        <v>140</v>
      </c>
      <c r="V296" s="546"/>
      <c r="W296" s="547">
        <f t="shared" si="109"/>
        <v>250</v>
      </c>
      <c r="X296" s="545"/>
      <c r="Y296" s="544">
        <f>SUM(Y297:Z302)</f>
        <v>131</v>
      </c>
      <c r="Z296" s="545"/>
      <c r="AA296" s="544">
        <f>SUM(AA297:AB302)</f>
        <v>119</v>
      </c>
      <c r="AB296" s="546"/>
      <c r="AC296" s="547">
        <f t="shared" si="110"/>
        <v>294</v>
      </c>
      <c r="AD296" s="545"/>
      <c r="AE296" s="544">
        <f>SUM(AE297:AF302)</f>
        <v>141</v>
      </c>
      <c r="AF296" s="563"/>
      <c r="AG296" s="545">
        <f>SUM(AG297:AH302)</f>
        <v>153</v>
      </c>
      <c r="AH296" s="546"/>
      <c r="AI296" s="547">
        <f t="shared" si="111"/>
        <v>306</v>
      </c>
      <c r="AJ296" s="545"/>
      <c r="AK296" s="544">
        <f>SUM(AK297:AL302)</f>
        <v>158</v>
      </c>
      <c r="AL296" s="545"/>
      <c r="AM296" s="544">
        <f>SUM(AM297:AN302)</f>
        <v>148</v>
      </c>
      <c r="AN296" s="546"/>
      <c r="AO296" s="547">
        <f t="shared" si="112"/>
        <v>306</v>
      </c>
      <c r="AP296" s="545"/>
      <c r="AQ296" s="544">
        <f>SUM(AQ297:AR302)</f>
        <v>164</v>
      </c>
      <c r="AR296" s="545"/>
      <c r="AS296" s="544">
        <f>SUM(AS297:AT302)</f>
        <v>142</v>
      </c>
      <c r="AT296" s="546"/>
    </row>
    <row r="297" spans="2:46" s="170" customFormat="1" ht="15" hidden="1" customHeight="1" outlineLevel="1">
      <c r="B297" s="548" t="s">
        <v>35</v>
      </c>
      <c r="C297" s="549"/>
      <c r="D297" s="549"/>
      <c r="E297" s="547">
        <f t="shared" si="107"/>
        <v>298</v>
      </c>
      <c r="F297" s="545"/>
      <c r="G297" s="544">
        <f t="shared" ref="G297:G302" si="114">SUM(M297,S297,Y297,AE297,AK297,AQ297)</f>
        <v>142</v>
      </c>
      <c r="H297" s="545"/>
      <c r="I297" s="544">
        <f t="shared" ref="I297:I302" si="115">SUM(O297,U297,AA297,AG297,AM297,AS297)</f>
        <v>156</v>
      </c>
      <c r="J297" s="546"/>
      <c r="K297" s="545">
        <f t="shared" si="108"/>
        <v>53</v>
      </c>
      <c r="L297" s="545"/>
      <c r="M297" s="544">
        <v>24</v>
      </c>
      <c r="N297" s="545"/>
      <c r="O297" s="544">
        <v>29</v>
      </c>
      <c r="P297" s="545"/>
      <c r="Q297" s="547">
        <f t="shared" si="113"/>
        <v>56</v>
      </c>
      <c r="R297" s="545"/>
      <c r="S297" s="544">
        <v>25</v>
      </c>
      <c r="T297" s="545"/>
      <c r="U297" s="544">
        <v>31</v>
      </c>
      <c r="V297" s="546"/>
      <c r="W297" s="547">
        <f t="shared" si="109"/>
        <v>35</v>
      </c>
      <c r="X297" s="545"/>
      <c r="Y297" s="544">
        <v>24</v>
      </c>
      <c r="Z297" s="545"/>
      <c r="AA297" s="544">
        <v>11</v>
      </c>
      <c r="AB297" s="546"/>
      <c r="AC297" s="547">
        <f t="shared" si="110"/>
        <v>49</v>
      </c>
      <c r="AD297" s="545"/>
      <c r="AE297" s="544">
        <v>20</v>
      </c>
      <c r="AF297" s="563"/>
      <c r="AG297" s="545">
        <v>29</v>
      </c>
      <c r="AH297" s="546"/>
      <c r="AI297" s="547">
        <f t="shared" si="111"/>
        <v>52</v>
      </c>
      <c r="AJ297" s="545"/>
      <c r="AK297" s="544">
        <v>24</v>
      </c>
      <c r="AL297" s="545"/>
      <c r="AM297" s="544">
        <v>28</v>
      </c>
      <c r="AN297" s="546"/>
      <c r="AO297" s="547">
        <f t="shared" si="112"/>
        <v>53</v>
      </c>
      <c r="AP297" s="545"/>
      <c r="AQ297" s="544">
        <v>25</v>
      </c>
      <c r="AR297" s="545"/>
      <c r="AS297" s="544">
        <v>28</v>
      </c>
      <c r="AT297" s="546"/>
    </row>
    <row r="298" spans="2:46" s="170" customFormat="1" ht="15" hidden="1" customHeight="1" outlineLevel="1">
      <c r="B298" s="548" t="s">
        <v>36</v>
      </c>
      <c r="C298" s="549"/>
      <c r="D298" s="549"/>
      <c r="E298" s="547">
        <f t="shared" si="107"/>
        <v>318</v>
      </c>
      <c r="F298" s="545"/>
      <c r="G298" s="544">
        <f t="shared" si="114"/>
        <v>169</v>
      </c>
      <c r="H298" s="545"/>
      <c r="I298" s="544">
        <f t="shared" si="115"/>
        <v>149</v>
      </c>
      <c r="J298" s="546"/>
      <c r="K298" s="545">
        <f t="shared" si="108"/>
        <v>56</v>
      </c>
      <c r="L298" s="545"/>
      <c r="M298" s="544">
        <v>29</v>
      </c>
      <c r="N298" s="545"/>
      <c r="O298" s="544">
        <v>27</v>
      </c>
      <c r="P298" s="545"/>
      <c r="Q298" s="547">
        <f t="shared" si="113"/>
        <v>58</v>
      </c>
      <c r="R298" s="545"/>
      <c r="S298" s="544">
        <v>31</v>
      </c>
      <c r="T298" s="545"/>
      <c r="U298" s="544">
        <v>27</v>
      </c>
      <c r="V298" s="546"/>
      <c r="W298" s="547">
        <f t="shared" si="109"/>
        <v>51</v>
      </c>
      <c r="X298" s="545"/>
      <c r="Y298" s="544">
        <v>31</v>
      </c>
      <c r="Z298" s="545"/>
      <c r="AA298" s="544">
        <v>20</v>
      </c>
      <c r="AB298" s="546"/>
      <c r="AC298" s="547">
        <f t="shared" si="110"/>
        <v>50</v>
      </c>
      <c r="AD298" s="545"/>
      <c r="AE298" s="544">
        <v>27</v>
      </c>
      <c r="AF298" s="563"/>
      <c r="AG298" s="545">
        <v>23</v>
      </c>
      <c r="AH298" s="546"/>
      <c r="AI298" s="547">
        <f t="shared" si="111"/>
        <v>53</v>
      </c>
      <c r="AJ298" s="545"/>
      <c r="AK298" s="544">
        <v>24</v>
      </c>
      <c r="AL298" s="545"/>
      <c r="AM298" s="544">
        <v>29</v>
      </c>
      <c r="AN298" s="546"/>
      <c r="AO298" s="547">
        <f t="shared" si="112"/>
        <v>50</v>
      </c>
      <c r="AP298" s="545"/>
      <c r="AQ298" s="544">
        <v>27</v>
      </c>
      <c r="AR298" s="545"/>
      <c r="AS298" s="544">
        <v>23</v>
      </c>
      <c r="AT298" s="546"/>
    </row>
    <row r="299" spans="2:46" s="170" customFormat="1" ht="15" hidden="1" customHeight="1" outlineLevel="1">
      <c r="B299" s="548" t="s">
        <v>37</v>
      </c>
      <c r="C299" s="549"/>
      <c r="D299" s="549"/>
      <c r="E299" s="547">
        <f t="shared" si="107"/>
        <v>457</v>
      </c>
      <c r="F299" s="545"/>
      <c r="G299" s="544">
        <f t="shared" si="114"/>
        <v>226</v>
      </c>
      <c r="H299" s="545"/>
      <c r="I299" s="544">
        <f t="shared" si="115"/>
        <v>231</v>
      </c>
      <c r="J299" s="546"/>
      <c r="K299" s="545">
        <f t="shared" si="108"/>
        <v>79</v>
      </c>
      <c r="L299" s="545"/>
      <c r="M299" s="544">
        <v>46</v>
      </c>
      <c r="N299" s="545"/>
      <c r="O299" s="544">
        <v>33</v>
      </c>
      <c r="P299" s="545"/>
      <c r="Q299" s="547">
        <f t="shared" si="113"/>
        <v>70</v>
      </c>
      <c r="R299" s="545"/>
      <c r="S299" s="544">
        <v>34</v>
      </c>
      <c r="T299" s="545"/>
      <c r="U299" s="544">
        <v>36</v>
      </c>
      <c r="V299" s="546"/>
      <c r="W299" s="547">
        <f t="shared" si="109"/>
        <v>63</v>
      </c>
      <c r="X299" s="545"/>
      <c r="Y299" s="544">
        <v>29</v>
      </c>
      <c r="Z299" s="545"/>
      <c r="AA299" s="544">
        <v>34</v>
      </c>
      <c r="AB299" s="546"/>
      <c r="AC299" s="547">
        <f t="shared" si="110"/>
        <v>75</v>
      </c>
      <c r="AD299" s="545"/>
      <c r="AE299" s="544">
        <v>36</v>
      </c>
      <c r="AF299" s="563"/>
      <c r="AG299" s="545">
        <v>39</v>
      </c>
      <c r="AH299" s="546"/>
      <c r="AI299" s="547">
        <f t="shared" si="111"/>
        <v>87</v>
      </c>
      <c r="AJ299" s="545"/>
      <c r="AK299" s="544">
        <v>38</v>
      </c>
      <c r="AL299" s="545"/>
      <c r="AM299" s="544">
        <v>49</v>
      </c>
      <c r="AN299" s="546"/>
      <c r="AO299" s="547">
        <f t="shared" si="112"/>
        <v>83</v>
      </c>
      <c r="AP299" s="545"/>
      <c r="AQ299" s="544">
        <v>43</v>
      </c>
      <c r="AR299" s="545"/>
      <c r="AS299" s="544">
        <v>40</v>
      </c>
      <c r="AT299" s="546"/>
    </row>
    <row r="300" spans="2:46" s="170" customFormat="1" ht="15" hidden="1" customHeight="1" outlineLevel="1">
      <c r="B300" s="548" t="s">
        <v>38</v>
      </c>
      <c r="C300" s="549"/>
      <c r="D300" s="549"/>
      <c r="E300" s="547">
        <f t="shared" si="107"/>
        <v>102</v>
      </c>
      <c r="F300" s="545"/>
      <c r="G300" s="544">
        <f t="shared" si="114"/>
        <v>54</v>
      </c>
      <c r="H300" s="545"/>
      <c r="I300" s="544">
        <f t="shared" si="115"/>
        <v>48</v>
      </c>
      <c r="J300" s="546"/>
      <c r="K300" s="545">
        <f t="shared" si="108"/>
        <v>18</v>
      </c>
      <c r="L300" s="545"/>
      <c r="M300" s="544">
        <v>9</v>
      </c>
      <c r="N300" s="545"/>
      <c r="O300" s="544">
        <v>9</v>
      </c>
      <c r="P300" s="545"/>
      <c r="Q300" s="547">
        <f t="shared" si="113"/>
        <v>15</v>
      </c>
      <c r="R300" s="545"/>
      <c r="S300" s="544">
        <v>10</v>
      </c>
      <c r="T300" s="545"/>
      <c r="U300" s="544">
        <v>5</v>
      </c>
      <c r="V300" s="546"/>
      <c r="W300" s="547">
        <f t="shared" si="109"/>
        <v>15</v>
      </c>
      <c r="X300" s="545"/>
      <c r="Y300" s="544">
        <v>6</v>
      </c>
      <c r="Z300" s="545"/>
      <c r="AA300" s="544">
        <v>9</v>
      </c>
      <c r="AB300" s="546"/>
      <c r="AC300" s="547">
        <f t="shared" si="110"/>
        <v>17</v>
      </c>
      <c r="AD300" s="545"/>
      <c r="AE300" s="544">
        <v>10</v>
      </c>
      <c r="AF300" s="563"/>
      <c r="AG300" s="545">
        <v>7</v>
      </c>
      <c r="AH300" s="546"/>
      <c r="AI300" s="547">
        <f t="shared" si="111"/>
        <v>17</v>
      </c>
      <c r="AJ300" s="545"/>
      <c r="AK300" s="544">
        <v>9</v>
      </c>
      <c r="AL300" s="545"/>
      <c r="AM300" s="544">
        <v>8</v>
      </c>
      <c r="AN300" s="546"/>
      <c r="AO300" s="547">
        <f t="shared" si="112"/>
        <v>20</v>
      </c>
      <c r="AP300" s="545"/>
      <c r="AQ300" s="544">
        <v>10</v>
      </c>
      <c r="AR300" s="545"/>
      <c r="AS300" s="544">
        <v>10</v>
      </c>
      <c r="AT300" s="546"/>
    </row>
    <row r="301" spans="2:46" s="170" customFormat="1" ht="15" hidden="1" customHeight="1" outlineLevel="1">
      <c r="B301" s="548" t="s">
        <v>39</v>
      </c>
      <c r="C301" s="549"/>
      <c r="D301" s="549"/>
      <c r="E301" s="547">
        <f t="shared" si="107"/>
        <v>479</v>
      </c>
      <c r="F301" s="545"/>
      <c r="G301" s="544">
        <f t="shared" si="114"/>
        <v>263</v>
      </c>
      <c r="H301" s="545"/>
      <c r="I301" s="544">
        <f t="shared" si="115"/>
        <v>216</v>
      </c>
      <c r="J301" s="546"/>
      <c r="K301" s="545">
        <f t="shared" si="108"/>
        <v>83</v>
      </c>
      <c r="L301" s="545"/>
      <c r="M301" s="544">
        <v>44</v>
      </c>
      <c r="N301" s="545"/>
      <c r="O301" s="544">
        <v>39</v>
      </c>
      <c r="P301" s="545"/>
      <c r="Q301" s="547">
        <f t="shared" si="113"/>
        <v>79</v>
      </c>
      <c r="R301" s="545"/>
      <c r="S301" s="544">
        <v>46</v>
      </c>
      <c r="T301" s="545"/>
      <c r="U301" s="544">
        <v>33</v>
      </c>
      <c r="V301" s="546"/>
      <c r="W301" s="547">
        <f t="shared" si="109"/>
        <v>68</v>
      </c>
      <c r="X301" s="545"/>
      <c r="Y301" s="544">
        <v>32</v>
      </c>
      <c r="Z301" s="545"/>
      <c r="AA301" s="544">
        <v>36</v>
      </c>
      <c r="AB301" s="546"/>
      <c r="AC301" s="547">
        <f t="shared" si="110"/>
        <v>92</v>
      </c>
      <c r="AD301" s="545"/>
      <c r="AE301" s="544">
        <v>43</v>
      </c>
      <c r="AF301" s="563"/>
      <c r="AG301" s="545">
        <v>49</v>
      </c>
      <c r="AH301" s="546"/>
      <c r="AI301" s="547">
        <f t="shared" si="111"/>
        <v>76</v>
      </c>
      <c r="AJ301" s="545"/>
      <c r="AK301" s="544">
        <v>48</v>
      </c>
      <c r="AL301" s="545"/>
      <c r="AM301" s="544">
        <v>28</v>
      </c>
      <c r="AN301" s="546"/>
      <c r="AO301" s="547">
        <f t="shared" si="112"/>
        <v>81</v>
      </c>
      <c r="AP301" s="545"/>
      <c r="AQ301" s="544">
        <v>50</v>
      </c>
      <c r="AR301" s="545"/>
      <c r="AS301" s="544">
        <v>31</v>
      </c>
      <c r="AT301" s="546"/>
    </row>
    <row r="302" spans="2:46" s="170" customFormat="1" ht="15" hidden="1" customHeight="1" outlineLevel="1">
      <c r="B302" s="548" t="s">
        <v>40</v>
      </c>
      <c r="C302" s="549"/>
      <c r="D302" s="549"/>
      <c r="E302" s="547">
        <f t="shared" si="107"/>
        <v>97</v>
      </c>
      <c r="F302" s="545"/>
      <c r="G302" s="544">
        <f t="shared" si="114"/>
        <v>54</v>
      </c>
      <c r="H302" s="545"/>
      <c r="I302" s="544">
        <f t="shared" si="115"/>
        <v>43</v>
      </c>
      <c r="J302" s="546"/>
      <c r="K302" s="545">
        <f t="shared" si="108"/>
        <v>14</v>
      </c>
      <c r="L302" s="545"/>
      <c r="M302" s="544">
        <v>10</v>
      </c>
      <c r="N302" s="545"/>
      <c r="O302" s="544">
        <v>4</v>
      </c>
      <c r="P302" s="545"/>
      <c r="Q302" s="547">
        <f t="shared" si="113"/>
        <v>14</v>
      </c>
      <c r="R302" s="545"/>
      <c r="S302" s="544">
        <v>6</v>
      </c>
      <c r="T302" s="545"/>
      <c r="U302" s="544">
        <v>8</v>
      </c>
      <c r="V302" s="546"/>
      <c r="W302" s="547">
        <f t="shared" si="109"/>
        <v>18</v>
      </c>
      <c r="X302" s="545"/>
      <c r="Y302" s="544">
        <v>9</v>
      </c>
      <c r="Z302" s="545"/>
      <c r="AA302" s="544">
        <v>9</v>
      </c>
      <c r="AB302" s="546"/>
      <c r="AC302" s="547">
        <f t="shared" si="110"/>
        <v>11</v>
      </c>
      <c r="AD302" s="545"/>
      <c r="AE302" s="544">
        <v>5</v>
      </c>
      <c r="AF302" s="563"/>
      <c r="AG302" s="545">
        <v>6</v>
      </c>
      <c r="AH302" s="546"/>
      <c r="AI302" s="547">
        <f t="shared" si="111"/>
        <v>21</v>
      </c>
      <c r="AJ302" s="545"/>
      <c r="AK302" s="544">
        <v>15</v>
      </c>
      <c r="AL302" s="545"/>
      <c r="AM302" s="544">
        <v>6</v>
      </c>
      <c r="AN302" s="546"/>
      <c r="AO302" s="547">
        <f t="shared" si="112"/>
        <v>19</v>
      </c>
      <c r="AP302" s="545"/>
      <c r="AQ302" s="544">
        <v>9</v>
      </c>
      <c r="AR302" s="545"/>
      <c r="AS302" s="544">
        <v>10</v>
      </c>
      <c r="AT302" s="546"/>
    </row>
    <row r="303" spans="2:46" s="170" customFormat="1" ht="15.75" customHeight="1" collapsed="1">
      <c r="B303" s="548" t="s">
        <v>23</v>
      </c>
      <c r="C303" s="549"/>
      <c r="D303" s="549"/>
      <c r="E303" s="547">
        <f t="shared" si="107"/>
        <v>1458</v>
      </c>
      <c r="F303" s="545"/>
      <c r="G303" s="544">
        <f>SUM(G304:H307)</f>
        <v>742</v>
      </c>
      <c r="H303" s="545"/>
      <c r="I303" s="544">
        <f>SUM(I304:J307)</f>
        <v>716</v>
      </c>
      <c r="J303" s="546"/>
      <c r="K303" s="545">
        <f t="shared" si="108"/>
        <v>237</v>
      </c>
      <c r="L303" s="545"/>
      <c r="M303" s="544">
        <f>SUM(M304:N307)</f>
        <v>131</v>
      </c>
      <c r="N303" s="545"/>
      <c r="O303" s="544">
        <f>SUM(O304:P307)</f>
        <v>106</v>
      </c>
      <c r="P303" s="545"/>
      <c r="Q303" s="547">
        <f t="shared" si="113"/>
        <v>215</v>
      </c>
      <c r="R303" s="545"/>
      <c r="S303" s="544">
        <f>SUM(S304:T307)</f>
        <v>107</v>
      </c>
      <c r="T303" s="545"/>
      <c r="U303" s="544">
        <f>SUM(U304:V307)</f>
        <v>108</v>
      </c>
      <c r="V303" s="546"/>
      <c r="W303" s="547">
        <f t="shared" si="109"/>
        <v>240</v>
      </c>
      <c r="X303" s="545"/>
      <c r="Y303" s="544">
        <f>SUM(Y304:Z307)</f>
        <v>117</v>
      </c>
      <c r="Z303" s="545"/>
      <c r="AA303" s="544">
        <f>SUM(AA304:AB307)</f>
        <v>123</v>
      </c>
      <c r="AB303" s="546"/>
      <c r="AC303" s="547">
        <f t="shared" si="110"/>
        <v>232</v>
      </c>
      <c r="AD303" s="545"/>
      <c r="AE303" s="544">
        <f>SUM(AE304:AF307)</f>
        <v>124</v>
      </c>
      <c r="AF303" s="563"/>
      <c r="AG303" s="545">
        <f>SUM(AG304:AH307)</f>
        <v>108</v>
      </c>
      <c r="AH303" s="546"/>
      <c r="AI303" s="547">
        <f t="shared" si="111"/>
        <v>265</v>
      </c>
      <c r="AJ303" s="545"/>
      <c r="AK303" s="544">
        <f>SUM(AK304:AL307)</f>
        <v>128</v>
      </c>
      <c r="AL303" s="545"/>
      <c r="AM303" s="544">
        <f>SUM(AM304:AN307)</f>
        <v>137</v>
      </c>
      <c r="AN303" s="546"/>
      <c r="AO303" s="547">
        <f t="shared" si="112"/>
        <v>269</v>
      </c>
      <c r="AP303" s="545"/>
      <c r="AQ303" s="544">
        <f>SUM(AQ304:AR307)</f>
        <v>135</v>
      </c>
      <c r="AR303" s="545"/>
      <c r="AS303" s="544">
        <f>SUM(AS304:AT307)</f>
        <v>134</v>
      </c>
      <c r="AT303" s="546"/>
    </row>
    <row r="304" spans="2:46" s="170" customFormat="1" ht="15" hidden="1" customHeight="1" outlineLevel="1">
      <c r="B304" s="548" t="s">
        <v>42</v>
      </c>
      <c r="C304" s="549"/>
      <c r="D304" s="549"/>
      <c r="E304" s="547">
        <f t="shared" si="107"/>
        <v>560</v>
      </c>
      <c r="F304" s="545"/>
      <c r="G304" s="544">
        <f>SUM(M304,S304,Y304,AE304,AK304,AQ304)</f>
        <v>292</v>
      </c>
      <c r="H304" s="545"/>
      <c r="I304" s="544">
        <f>SUM(O304,U304,AA304,AG304,AM304,AS304)</f>
        <v>268</v>
      </c>
      <c r="J304" s="546"/>
      <c r="K304" s="545">
        <f t="shared" si="108"/>
        <v>99</v>
      </c>
      <c r="L304" s="545"/>
      <c r="M304" s="544">
        <v>53</v>
      </c>
      <c r="N304" s="545"/>
      <c r="O304" s="544">
        <v>46</v>
      </c>
      <c r="P304" s="545"/>
      <c r="Q304" s="547">
        <f t="shared" si="113"/>
        <v>90</v>
      </c>
      <c r="R304" s="545"/>
      <c r="S304" s="544">
        <v>45</v>
      </c>
      <c r="T304" s="545"/>
      <c r="U304" s="544">
        <v>45</v>
      </c>
      <c r="V304" s="546"/>
      <c r="W304" s="547">
        <f t="shared" si="109"/>
        <v>88</v>
      </c>
      <c r="X304" s="545"/>
      <c r="Y304" s="544">
        <v>46</v>
      </c>
      <c r="Z304" s="545"/>
      <c r="AA304" s="544">
        <v>42</v>
      </c>
      <c r="AB304" s="546"/>
      <c r="AC304" s="547">
        <f t="shared" si="110"/>
        <v>93</v>
      </c>
      <c r="AD304" s="545"/>
      <c r="AE304" s="544">
        <v>47</v>
      </c>
      <c r="AF304" s="563"/>
      <c r="AG304" s="545">
        <v>46</v>
      </c>
      <c r="AH304" s="546"/>
      <c r="AI304" s="547">
        <f t="shared" si="111"/>
        <v>90</v>
      </c>
      <c r="AJ304" s="545"/>
      <c r="AK304" s="544">
        <v>44</v>
      </c>
      <c r="AL304" s="545"/>
      <c r="AM304" s="544">
        <v>46</v>
      </c>
      <c r="AN304" s="546"/>
      <c r="AO304" s="547">
        <f t="shared" si="112"/>
        <v>100</v>
      </c>
      <c r="AP304" s="545"/>
      <c r="AQ304" s="544">
        <v>57</v>
      </c>
      <c r="AR304" s="545"/>
      <c r="AS304" s="544">
        <v>43</v>
      </c>
      <c r="AT304" s="546"/>
    </row>
    <row r="305" spans="2:46" s="170" customFormat="1" ht="15" hidden="1" customHeight="1" outlineLevel="1">
      <c r="B305" s="548" t="s">
        <v>43</v>
      </c>
      <c r="C305" s="549"/>
      <c r="D305" s="549"/>
      <c r="E305" s="547">
        <f t="shared" si="107"/>
        <v>345</v>
      </c>
      <c r="F305" s="545"/>
      <c r="G305" s="544">
        <f>SUM(M305,S305,Y305,AE305,AK305,AQ305)</f>
        <v>172</v>
      </c>
      <c r="H305" s="545"/>
      <c r="I305" s="544">
        <f>SUM(O305,U305,AA305,AG305,AM305,AS305)</f>
        <v>173</v>
      </c>
      <c r="J305" s="546"/>
      <c r="K305" s="545">
        <f t="shared" si="108"/>
        <v>50</v>
      </c>
      <c r="L305" s="545"/>
      <c r="M305" s="544">
        <v>33</v>
      </c>
      <c r="N305" s="545"/>
      <c r="O305" s="544">
        <v>17</v>
      </c>
      <c r="P305" s="545"/>
      <c r="Q305" s="547">
        <f t="shared" si="113"/>
        <v>62</v>
      </c>
      <c r="R305" s="545"/>
      <c r="S305" s="544">
        <v>27</v>
      </c>
      <c r="T305" s="545"/>
      <c r="U305" s="544">
        <v>35</v>
      </c>
      <c r="V305" s="546"/>
      <c r="W305" s="547">
        <f t="shared" si="109"/>
        <v>47</v>
      </c>
      <c r="X305" s="545"/>
      <c r="Y305" s="544">
        <v>21</v>
      </c>
      <c r="Z305" s="545"/>
      <c r="AA305" s="544">
        <v>26</v>
      </c>
      <c r="AB305" s="546"/>
      <c r="AC305" s="547">
        <f t="shared" si="110"/>
        <v>57</v>
      </c>
      <c r="AD305" s="545"/>
      <c r="AE305" s="544">
        <v>33</v>
      </c>
      <c r="AF305" s="563"/>
      <c r="AG305" s="545">
        <v>24</v>
      </c>
      <c r="AH305" s="546"/>
      <c r="AI305" s="547">
        <f t="shared" si="111"/>
        <v>62</v>
      </c>
      <c r="AJ305" s="545"/>
      <c r="AK305" s="544">
        <v>27</v>
      </c>
      <c r="AL305" s="545"/>
      <c r="AM305" s="544">
        <v>35</v>
      </c>
      <c r="AN305" s="546"/>
      <c r="AO305" s="547">
        <f t="shared" si="112"/>
        <v>67</v>
      </c>
      <c r="AP305" s="545"/>
      <c r="AQ305" s="544">
        <v>31</v>
      </c>
      <c r="AR305" s="545"/>
      <c r="AS305" s="544">
        <v>36</v>
      </c>
      <c r="AT305" s="546"/>
    </row>
    <row r="306" spans="2:46" s="170" customFormat="1" ht="15" hidden="1" customHeight="1" outlineLevel="1">
      <c r="B306" s="548" t="s">
        <v>44</v>
      </c>
      <c r="C306" s="549"/>
      <c r="D306" s="549"/>
      <c r="E306" s="547">
        <f t="shared" si="107"/>
        <v>244</v>
      </c>
      <c r="F306" s="545"/>
      <c r="G306" s="544">
        <f>SUM(M306,S306,Y306,AE306,AK306,AQ306)</f>
        <v>130</v>
      </c>
      <c r="H306" s="545"/>
      <c r="I306" s="544">
        <f>SUM(O306,U306,AA306,AG306,AM306,AS306)</f>
        <v>114</v>
      </c>
      <c r="J306" s="546"/>
      <c r="K306" s="545">
        <f t="shared" si="108"/>
        <v>34</v>
      </c>
      <c r="L306" s="545"/>
      <c r="M306" s="544">
        <v>14</v>
      </c>
      <c r="N306" s="545"/>
      <c r="O306" s="544">
        <v>20</v>
      </c>
      <c r="P306" s="545"/>
      <c r="Q306" s="547">
        <f t="shared" si="113"/>
        <v>28</v>
      </c>
      <c r="R306" s="545"/>
      <c r="S306" s="544">
        <v>17</v>
      </c>
      <c r="T306" s="545"/>
      <c r="U306" s="544">
        <v>11</v>
      </c>
      <c r="V306" s="546"/>
      <c r="W306" s="547">
        <f t="shared" si="109"/>
        <v>45</v>
      </c>
      <c r="X306" s="545"/>
      <c r="Y306" s="544">
        <v>22</v>
      </c>
      <c r="Z306" s="545"/>
      <c r="AA306" s="544">
        <v>23</v>
      </c>
      <c r="AB306" s="546"/>
      <c r="AC306" s="547">
        <f t="shared" si="110"/>
        <v>40</v>
      </c>
      <c r="AD306" s="545"/>
      <c r="AE306" s="544">
        <v>22</v>
      </c>
      <c r="AF306" s="563"/>
      <c r="AG306" s="545">
        <v>18</v>
      </c>
      <c r="AH306" s="546"/>
      <c r="AI306" s="547">
        <f t="shared" si="111"/>
        <v>51</v>
      </c>
      <c r="AJ306" s="545"/>
      <c r="AK306" s="544">
        <v>32</v>
      </c>
      <c r="AL306" s="545"/>
      <c r="AM306" s="544">
        <v>19</v>
      </c>
      <c r="AN306" s="546"/>
      <c r="AO306" s="547">
        <f t="shared" si="112"/>
        <v>46</v>
      </c>
      <c r="AP306" s="545"/>
      <c r="AQ306" s="544">
        <v>23</v>
      </c>
      <c r="AR306" s="545"/>
      <c r="AS306" s="544">
        <v>23</v>
      </c>
      <c r="AT306" s="546"/>
    </row>
    <row r="307" spans="2:46" s="170" customFormat="1" ht="15" hidden="1" customHeight="1" outlineLevel="1">
      <c r="B307" s="548" t="s">
        <v>45</v>
      </c>
      <c r="C307" s="549"/>
      <c r="D307" s="549"/>
      <c r="E307" s="547">
        <f t="shared" si="107"/>
        <v>309</v>
      </c>
      <c r="F307" s="545"/>
      <c r="G307" s="544">
        <f>SUM(M307,S307,Y307,AE307,AK307,AQ307)</f>
        <v>148</v>
      </c>
      <c r="H307" s="545"/>
      <c r="I307" s="544">
        <f>SUM(O307,U307,AA307,AG307,AM307,AS307)</f>
        <v>161</v>
      </c>
      <c r="J307" s="546"/>
      <c r="K307" s="545">
        <f t="shared" si="108"/>
        <v>54</v>
      </c>
      <c r="L307" s="545"/>
      <c r="M307" s="544">
        <v>31</v>
      </c>
      <c r="N307" s="545"/>
      <c r="O307" s="544">
        <v>23</v>
      </c>
      <c r="P307" s="545"/>
      <c r="Q307" s="547">
        <f t="shared" ref="Q307:Q312" si="116">SUM(S307:V307)</f>
        <v>35</v>
      </c>
      <c r="R307" s="545"/>
      <c r="S307" s="544">
        <v>18</v>
      </c>
      <c r="T307" s="545"/>
      <c r="U307" s="544">
        <v>17</v>
      </c>
      <c r="V307" s="546"/>
      <c r="W307" s="547">
        <f t="shared" si="109"/>
        <v>60</v>
      </c>
      <c r="X307" s="545"/>
      <c r="Y307" s="544">
        <v>28</v>
      </c>
      <c r="Z307" s="545"/>
      <c r="AA307" s="544">
        <v>32</v>
      </c>
      <c r="AB307" s="546"/>
      <c r="AC307" s="547">
        <f t="shared" si="110"/>
        <v>42</v>
      </c>
      <c r="AD307" s="545"/>
      <c r="AE307" s="544">
        <v>22</v>
      </c>
      <c r="AF307" s="563"/>
      <c r="AG307" s="545">
        <v>20</v>
      </c>
      <c r="AH307" s="546"/>
      <c r="AI307" s="547">
        <f t="shared" si="111"/>
        <v>62</v>
      </c>
      <c r="AJ307" s="545"/>
      <c r="AK307" s="544">
        <v>25</v>
      </c>
      <c r="AL307" s="545"/>
      <c r="AM307" s="544">
        <v>37</v>
      </c>
      <c r="AN307" s="546"/>
      <c r="AO307" s="547">
        <f t="shared" si="112"/>
        <v>56</v>
      </c>
      <c r="AP307" s="545"/>
      <c r="AQ307" s="544">
        <v>24</v>
      </c>
      <c r="AR307" s="545"/>
      <c r="AS307" s="544">
        <v>32</v>
      </c>
      <c r="AT307" s="546"/>
    </row>
    <row r="308" spans="2:46" s="170" customFormat="1" ht="15.75" customHeight="1" collapsed="1">
      <c r="B308" s="548" t="s">
        <v>24</v>
      </c>
      <c r="C308" s="549"/>
      <c r="D308" s="549"/>
      <c r="E308" s="547">
        <f t="shared" si="107"/>
        <v>785</v>
      </c>
      <c r="F308" s="545"/>
      <c r="G308" s="544">
        <f>SUM(G309:H312)</f>
        <v>379</v>
      </c>
      <c r="H308" s="545"/>
      <c r="I308" s="544">
        <f>SUM(I309:J312)</f>
        <v>406</v>
      </c>
      <c r="J308" s="546"/>
      <c r="K308" s="545">
        <f t="shared" si="108"/>
        <v>121</v>
      </c>
      <c r="L308" s="545"/>
      <c r="M308" s="544">
        <f>SUM(M309:N312)</f>
        <v>57</v>
      </c>
      <c r="N308" s="545"/>
      <c r="O308" s="544">
        <f>SUM(O309:P312)</f>
        <v>64</v>
      </c>
      <c r="P308" s="545"/>
      <c r="Q308" s="547">
        <f t="shared" si="116"/>
        <v>110</v>
      </c>
      <c r="R308" s="545"/>
      <c r="S308" s="544">
        <f>SUM(S309:T312)</f>
        <v>51</v>
      </c>
      <c r="T308" s="545"/>
      <c r="U308" s="544">
        <f>SUM(U309:V312)</f>
        <v>59</v>
      </c>
      <c r="V308" s="546"/>
      <c r="W308" s="547">
        <f t="shared" si="109"/>
        <v>138</v>
      </c>
      <c r="X308" s="545"/>
      <c r="Y308" s="544">
        <f>SUM(Y309:Z312)</f>
        <v>65</v>
      </c>
      <c r="Z308" s="545"/>
      <c r="AA308" s="544">
        <f>SUM(AA309:AB312)</f>
        <v>73</v>
      </c>
      <c r="AB308" s="546"/>
      <c r="AC308" s="547">
        <f t="shared" si="110"/>
        <v>125</v>
      </c>
      <c r="AD308" s="545"/>
      <c r="AE308" s="544">
        <f>SUM(AE309:AF312)</f>
        <v>65</v>
      </c>
      <c r="AF308" s="563"/>
      <c r="AG308" s="545">
        <f>SUM(AG309:AH312)</f>
        <v>60</v>
      </c>
      <c r="AH308" s="546"/>
      <c r="AI308" s="547">
        <f t="shared" si="111"/>
        <v>156</v>
      </c>
      <c r="AJ308" s="545"/>
      <c r="AK308" s="544">
        <f>SUM(AK309:AL312)</f>
        <v>75</v>
      </c>
      <c r="AL308" s="545"/>
      <c r="AM308" s="544">
        <f>SUM(AM309:AN312)</f>
        <v>81</v>
      </c>
      <c r="AN308" s="546"/>
      <c r="AO308" s="547">
        <f t="shared" si="112"/>
        <v>135</v>
      </c>
      <c r="AP308" s="545"/>
      <c r="AQ308" s="544">
        <f>SUM(AQ309:AR312)</f>
        <v>66</v>
      </c>
      <c r="AR308" s="545"/>
      <c r="AS308" s="544">
        <f>SUM(AS309:AT312)</f>
        <v>69</v>
      </c>
      <c r="AT308" s="546"/>
    </row>
    <row r="309" spans="2:46" s="170" customFormat="1" ht="15" hidden="1" customHeight="1" outlineLevel="1">
      <c r="B309" s="548" t="s">
        <v>58</v>
      </c>
      <c r="C309" s="571"/>
      <c r="D309" s="572"/>
      <c r="E309" s="547">
        <f>SUM(G309:J309)</f>
        <v>408</v>
      </c>
      <c r="F309" s="545"/>
      <c r="G309" s="544">
        <f>SUM(M309,S309,Y309,AE309,AK309,AQ309)</f>
        <v>190</v>
      </c>
      <c r="H309" s="545"/>
      <c r="I309" s="544">
        <f>SUM(O309,U309,AA309,AG309,AM309,AS309)</f>
        <v>218</v>
      </c>
      <c r="J309" s="546"/>
      <c r="K309" s="566">
        <f t="shared" si="108"/>
        <v>68</v>
      </c>
      <c r="L309" s="567"/>
      <c r="M309" s="567">
        <v>28</v>
      </c>
      <c r="N309" s="567"/>
      <c r="O309" s="567">
        <v>40</v>
      </c>
      <c r="P309" s="569"/>
      <c r="Q309" s="547">
        <f t="shared" si="116"/>
        <v>64</v>
      </c>
      <c r="R309" s="545"/>
      <c r="S309" s="570">
        <v>28</v>
      </c>
      <c r="T309" s="570"/>
      <c r="U309" s="567">
        <v>36</v>
      </c>
      <c r="V309" s="569"/>
      <c r="W309" s="547">
        <f t="shared" si="109"/>
        <v>68</v>
      </c>
      <c r="X309" s="545"/>
      <c r="Y309" s="567">
        <v>31</v>
      </c>
      <c r="Z309" s="567"/>
      <c r="AA309" s="567">
        <v>37</v>
      </c>
      <c r="AB309" s="569"/>
      <c r="AC309" s="547">
        <f>SUM(AE309:AH309)</f>
        <v>67</v>
      </c>
      <c r="AD309" s="545"/>
      <c r="AE309" s="567">
        <v>36</v>
      </c>
      <c r="AF309" s="567"/>
      <c r="AG309" s="567">
        <v>31</v>
      </c>
      <c r="AH309" s="569"/>
      <c r="AI309" s="566">
        <f>SUM(AK309:AN309)</f>
        <v>78</v>
      </c>
      <c r="AJ309" s="567"/>
      <c r="AK309" s="567">
        <v>35</v>
      </c>
      <c r="AL309" s="567"/>
      <c r="AM309" s="567">
        <v>43</v>
      </c>
      <c r="AN309" s="569"/>
      <c r="AO309" s="566">
        <f>SUM(AQ309:AT309)</f>
        <v>63</v>
      </c>
      <c r="AP309" s="567"/>
      <c r="AQ309" s="568">
        <v>32</v>
      </c>
      <c r="AR309" s="568"/>
      <c r="AS309" s="567">
        <v>31</v>
      </c>
      <c r="AT309" s="569"/>
    </row>
    <row r="310" spans="2:46" s="170" customFormat="1" ht="15" hidden="1" customHeight="1" outlineLevel="1">
      <c r="B310" s="548" t="s">
        <v>59</v>
      </c>
      <c r="C310" s="571"/>
      <c r="D310" s="572"/>
      <c r="E310" s="547">
        <f>SUM(G310:J310)</f>
        <v>161</v>
      </c>
      <c r="F310" s="545"/>
      <c r="G310" s="544">
        <f>SUM(M310,S310,Y310,AE310,AK310,AQ310)</f>
        <v>79</v>
      </c>
      <c r="H310" s="545"/>
      <c r="I310" s="544">
        <f>SUM(O310,U310,AA310,AG310,AM310,AS310)</f>
        <v>82</v>
      </c>
      <c r="J310" s="546"/>
      <c r="K310" s="566">
        <f t="shared" si="108"/>
        <v>24</v>
      </c>
      <c r="L310" s="567"/>
      <c r="M310" s="567">
        <v>15</v>
      </c>
      <c r="N310" s="567"/>
      <c r="O310" s="567">
        <v>9</v>
      </c>
      <c r="P310" s="569"/>
      <c r="Q310" s="547">
        <f t="shared" si="116"/>
        <v>17</v>
      </c>
      <c r="R310" s="545"/>
      <c r="S310" s="567">
        <v>9</v>
      </c>
      <c r="T310" s="567"/>
      <c r="U310" s="567">
        <v>8</v>
      </c>
      <c r="V310" s="569"/>
      <c r="W310" s="547">
        <f t="shared" si="109"/>
        <v>35</v>
      </c>
      <c r="X310" s="545"/>
      <c r="Y310" s="567">
        <v>15</v>
      </c>
      <c r="Z310" s="567"/>
      <c r="AA310" s="567">
        <v>20</v>
      </c>
      <c r="AB310" s="569"/>
      <c r="AC310" s="566">
        <f>SUM(AE310:AH310)</f>
        <v>27</v>
      </c>
      <c r="AD310" s="567"/>
      <c r="AE310" s="567">
        <v>14</v>
      </c>
      <c r="AF310" s="567"/>
      <c r="AG310" s="567">
        <v>13</v>
      </c>
      <c r="AH310" s="569"/>
      <c r="AI310" s="566">
        <f>SUM(AK310:AN310)</f>
        <v>26</v>
      </c>
      <c r="AJ310" s="567"/>
      <c r="AK310" s="567">
        <v>12</v>
      </c>
      <c r="AL310" s="567"/>
      <c r="AM310" s="567">
        <v>14</v>
      </c>
      <c r="AN310" s="569"/>
      <c r="AO310" s="566">
        <f>SUM(AQ310:AT310)</f>
        <v>32</v>
      </c>
      <c r="AP310" s="567"/>
      <c r="AQ310" s="567">
        <v>14</v>
      </c>
      <c r="AR310" s="567"/>
      <c r="AS310" s="567">
        <v>18</v>
      </c>
      <c r="AT310" s="569"/>
    </row>
    <row r="311" spans="2:46" s="170" customFormat="1" ht="15" hidden="1" customHeight="1" outlineLevel="1">
      <c r="B311" s="548" t="s">
        <v>60</v>
      </c>
      <c r="C311" s="571"/>
      <c r="D311" s="572"/>
      <c r="E311" s="547">
        <f>SUM(G311:J311)</f>
        <v>122</v>
      </c>
      <c r="F311" s="545"/>
      <c r="G311" s="544">
        <f>SUM(M311,S311,Y311,AE311,AK311,AQ311)</f>
        <v>57</v>
      </c>
      <c r="H311" s="545"/>
      <c r="I311" s="544">
        <f>SUM(O311,U311,AA311,AG311,AM311,AS311)</f>
        <v>65</v>
      </c>
      <c r="J311" s="546"/>
      <c r="K311" s="566">
        <f t="shared" si="108"/>
        <v>11</v>
      </c>
      <c r="L311" s="567"/>
      <c r="M311" s="567">
        <v>4</v>
      </c>
      <c r="N311" s="567"/>
      <c r="O311" s="567">
        <v>7</v>
      </c>
      <c r="P311" s="569"/>
      <c r="Q311" s="547">
        <f t="shared" si="116"/>
        <v>17</v>
      </c>
      <c r="R311" s="545"/>
      <c r="S311" s="567">
        <v>8</v>
      </c>
      <c r="T311" s="567"/>
      <c r="U311" s="567">
        <v>9</v>
      </c>
      <c r="V311" s="569"/>
      <c r="W311" s="547">
        <f t="shared" si="109"/>
        <v>22</v>
      </c>
      <c r="X311" s="545"/>
      <c r="Y311" s="567">
        <v>12</v>
      </c>
      <c r="Z311" s="567"/>
      <c r="AA311" s="567">
        <v>10</v>
      </c>
      <c r="AB311" s="569"/>
      <c r="AC311" s="566">
        <f>SUM(AE311:AH311)</f>
        <v>17</v>
      </c>
      <c r="AD311" s="567"/>
      <c r="AE311" s="567">
        <v>7</v>
      </c>
      <c r="AF311" s="567"/>
      <c r="AG311" s="567">
        <v>10</v>
      </c>
      <c r="AH311" s="569"/>
      <c r="AI311" s="566">
        <f>SUM(AK311:AN311)</f>
        <v>29</v>
      </c>
      <c r="AJ311" s="567"/>
      <c r="AK311" s="567">
        <v>14</v>
      </c>
      <c r="AL311" s="567"/>
      <c r="AM311" s="567">
        <v>15</v>
      </c>
      <c r="AN311" s="569"/>
      <c r="AO311" s="566">
        <f>SUM(AQ311:AT311)</f>
        <v>26</v>
      </c>
      <c r="AP311" s="567"/>
      <c r="AQ311" s="567">
        <v>12</v>
      </c>
      <c r="AR311" s="567"/>
      <c r="AS311" s="567">
        <v>14</v>
      </c>
      <c r="AT311" s="569"/>
    </row>
    <row r="312" spans="2:46" s="170" customFormat="1" ht="15" hidden="1" customHeight="1" outlineLevel="1">
      <c r="B312" s="550" t="s">
        <v>92</v>
      </c>
      <c r="C312" s="575"/>
      <c r="D312" s="576"/>
      <c r="E312" s="552">
        <f>SUM(G312:J312)</f>
        <v>94</v>
      </c>
      <c r="F312" s="553"/>
      <c r="G312" s="554">
        <f>SUM(M312,S312,Y312,AE312,AK312,AQ312)</f>
        <v>53</v>
      </c>
      <c r="H312" s="553"/>
      <c r="I312" s="554">
        <f>SUM(O312,U312,AA312,AG312,AM312,AS312)</f>
        <v>41</v>
      </c>
      <c r="J312" s="555"/>
      <c r="K312" s="577">
        <f t="shared" si="108"/>
        <v>18</v>
      </c>
      <c r="L312" s="573"/>
      <c r="M312" s="573">
        <v>10</v>
      </c>
      <c r="N312" s="573"/>
      <c r="O312" s="573">
        <v>8</v>
      </c>
      <c r="P312" s="574"/>
      <c r="Q312" s="552">
        <f t="shared" si="116"/>
        <v>12</v>
      </c>
      <c r="R312" s="553"/>
      <c r="S312" s="573">
        <v>6</v>
      </c>
      <c r="T312" s="573"/>
      <c r="U312" s="573">
        <v>6</v>
      </c>
      <c r="V312" s="574"/>
      <c r="W312" s="552">
        <f t="shared" si="109"/>
        <v>13</v>
      </c>
      <c r="X312" s="565"/>
      <c r="Y312" s="573">
        <v>7</v>
      </c>
      <c r="Z312" s="573"/>
      <c r="AA312" s="573">
        <v>6</v>
      </c>
      <c r="AB312" s="574"/>
      <c r="AC312" s="577">
        <f>SUM(AE312:AH312)</f>
        <v>14</v>
      </c>
      <c r="AD312" s="573"/>
      <c r="AE312" s="573">
        <v>8</v>
      </c>
      <c r="AF312" s="573"/>
      <c r="AG312" s="573">
        <v>6</v>
      </c>
      <c r="AH312" s="574"/>
      <c r="AI312" s="577">
        <f>SUM(AK312:AN312)</f>
        <v>23</v>
      </c>
      <c r="AJ312" s="573"/>
      <c r="AK312" s="573">
        <v>14</v>
      </c>
      <c r="AL312" s="573"/>
      <c r="AM312" s="573">
        <v>9</v>
      </c>
      <c r="AN312" s="574"/>
      <c r="AO312" s="577">
        <f>SUM(AQ312:AT312)</f>
        <v>14</v>
      </c>
      <c r="AP312" s="573"/>
      <c r="AQ312" s="573">
        <v>8</v>
      </c>
      <c r="AR312" s="573"/>
      <c r="AS312" s="573">
        <v>6</v>
      </c>
      <c r="AT312" s="574"/>
    </row>
    <row r="313" spans="2:46" s="170" customFormat="1" ht="15" customHeight="1" collapsed="1">
      <c r="B313" s="542" t="s">
        <v>128</v>
      </c>
      <c r="C313" s="543"/>
      <c r="D313" s="543"/>
      <c r="E313" s="538">
        <f>E314+E320+E327+E332</f>
        <v>4872</v>
      </c>
      <c r="F313" s="539"/>
      <c r="G313" s="540">
        <f>G314+G320+G327+G332</f>
        <v>2461</v>
      </c>
      <c r="H313" s="539"/>
      <c r="I313" s="540">
        <f>I314+I320+I327+I332</f>
        <v>2411</v>
      </c>
      <c r="J313" s="541"/>
      <c r="K313" s="539">
        <f>K314+K320+K327+K332</f>
        <v>730</v>
      </c>
      <c r="L313" s="539"/>
      <c r="M313" s="540">
        <f>M314+M320+M327+M332</f>
        <v>372</v>
      </c>
      <c r="N313" s="539"/>
      <c r="O313" s="540">
        <f>O314+O320+O327+O332</f>
        <v>358</v>
      </c>
      <c r="P313" s="539"/>
      <c r="Q313" s="538">
        <f>Q314+Q320+Q327+Q332</f>
        <v>831</v>
      </c>
      <c r="R313" s="539"/>
      <c r="S313" s="540">
        <f>S314+S320+S327+S332</f>
        <v>436</v>
      </c>
      <c r="T313" s="539"/>
      <c r="U313" s="540">
        <f>U314+U320+U327+U332</f>
        <v>395</v>
      </c>
      <c r="V313" s="541"/>
      <c r="W313" s="538">
        <f>W314+W320+W327+W332</f>
        <v>781</v>
      </c>
      <c r="X313" s="539"/>
      <c r="Y313" s="540">
        <f>Y314+Y320+Y327+Y332</f>
        <v>392</v>
      </c>
      <c r="Z313" s="539"/>
      <c r="AA313" s="540">
        <f>AA314+AA320+AA327+AA332</f>
        <v>389</v>
      </c>
      <c r="AB313" s="541"/>
      <c r="AC313" s="538">
        <f>AC314+AC320+AC327+AC332</f>
        <v>815</v>
      </c>
      <c r="AD313" s="539"/>
      <c r="AE313" s="540">
        <f>AE314+AE320+AE327+AE332</f>
        <v>409</v>
      </c>
      <c r="AF313" s="562"/>
      <c r="AG313" s="539">
        <f>AG314+AG320+AG327+AG332</f>
        <v>406</v>
      </c>
      <c r="AH313" s="541"/>
      <c r="AI313" s="538">
        <f>AI314+AI320+AI327+AI332</f>
        <v>826</v>
      </c>
      <c r="AJ313" s="539"/>
      <c r="AK313" s="540">
        <f>AK314+AK320+AK327+AK332</f>
        <v>418</v>
      </c>
      <c r="AL313" s="539"/>
      <c r="AM313" s="540">
        <f>AM314+AM320+AM327+AM332</f>
        <v>408</v>
      </c>
      <c r="AN313" s="541"/>
      <c r="AO313" s="538">
        <f>AO314+AO320+AO327+AO332</f>
        <v>889</v>
      </c>
      <c r="AP313" s="539"/>
      <c r="AQ313" s="540">
        <f>AQ314+AQ320+AQ327+AQ332</f>
        <v>434</v>
      </c>
      <c r="AR313" s="539"/>
      <c r="AS313" s="540">
        <f>AS314+AS320+AS327+AS332</f>
        <v>455</v>
      </c>
      <c r="AT313" s="541"/>
    </row>
    <row r="314" spans="2:46" s="170" customFormat="1" ht="15" customHeight="1">
      <c r="B314" s="548" t="s">
        <v>19</v>
      </c>
      <c r="C314" s="549"/>
      <c r="D314" s="564"/>
      <c r="E314" s="547">
        <f>SUM(G314:J314)</f>
        <v>986</v>
      </c>
      <c r="F314" s="563"/>
      <c r="G314" s="544">
        <f>SUM(G315:H319)</f>
        <v>481</v>
      </c>
      <c r="H314" s="563"/>
      <c r="I314" s="544">
        <f>SUM(I315:J319)</f>
        <v>505</v>
      </c>
      <c r="J314" s="546"/>
      <c r="K314" s="547">
        <f>SUM(M314:P314)</f>
        <v>137</v>
      </c>
      <c r="L314" s="563"/>
      <c r="M314" s="544">
        <f>SUM(M315:N319)</f>
        <v>59</v>
      </c>
      <c r="N314" s="563"/>
      <c r="O314" s="544">
        <f>SUM(O315:P319)</f>
        <v>78</v>
      </c>
      <c r="P314" s="546"/>
      <c r="Q314" s="547">
        <f>SUM(S314:V314)</f>
        <v>170</v>
      </c>
      <c r="R314" s="563"/>
      <c r="S314" s="544">
        <f>SUM(S315:T319)</f>
        <v>86</v>
      </c>
      <c r="T314" s="563"/>
      <c r="U314" s="544">
        <f>SUM(U315:V319)</f>
        <v>84</v>
      </c>
      <c r="V314" s="546"/>
      <c r="W314" s="547">
        <f>SUM(Y314:AB314)</f>
        <v>161</v>
      </c>
      <c r="X314" s="563"/>
      <c r="Y314" s="544">
        <f>SUM(Y315:Z319)</f>
        <v>78</v>
      </c>
      <c r="Z314" s="563"/>
      <c r="AA314" s="544">
        <f>SUM(AA315:AB319)</f>
        <v>83</v>
      </c>
      <c r="AB314" s="546"/>
      <c r="AC314" s="547">
        <f>SUM(AE314:AH314)</f>
        <v>188</v>
      </c>
      <c r="AD314" s="563"/>
      <c r="AE314" s="544">
        <f>SUM(AE315:AF319)</f>
        <v>97</v>
      </c>
      <c r="AF314" s="563"/>
      <c r="AG314" s="545">
        <f>SUM(AG315:AH319)</f>
        <v>91</v>
      </c>
      <c r="AH314" s="546"/>
      <c r="AI314" s="547">
        <f>SUM(AK314:AN314)</f>
        <v>169</v>
      </c>
      <c r="AJ314" s="563"/>
      <c r="AK314" s="544">
        <f>SUM(AK315:AL319)</f>
        <v>86</v>
      </c>
      <c r="AL314" s="563"/>
      <c r="AM314" s="544">
        <f>SUM(AM315:AN319)</f>
        <v>83</v>
      </c>
      <c r="AN314" s="546"/>
      <c r="AO314" s="547">
        <f>SUM(AQ314:AT314)</f>
        <v>161</v>
      </c>
      <c r="AP314" s="563"/>
      <c r="AQ314" s="544">
        <f>SUM(AQ315:AR319)</f>
        <v>75</v>
      </c>
      <c r="AR314" s="563"/>
      <c r="AS314" s="545">
        <f>SUM(AS315:AT319)</f>
        <v>86</v>
      </c>
      <c r="AT314" s="546"/>
    </row>
    <row r="315" spans="2:46" s="170" customFormat="1" ht="15" hidden="1" customHeight="1" outlineLevel="1">
      <c r="B315" s="548" t="s">
        <v>30</v>
      </c>
      <c r="C315" s="549"/>
      <c r="D315" s="549"/>
      <c r="E315" s="547">
        <f>SUM(G315:J315)</f>
        <v>194</v>
      </c>
      <c r="F315" s="545"/>
      <c r="G315" s="544">
        <f>SUM(M315,S315,Y315,AE315,AK315,AQ315)</f>
        <v>106</v>
      </c>
      <c r="H315" s="545"/>
      <c r="I315" s="544">
        <f>SUM(O315,U315,AA315,AG315,AM315,AS315)</f>
        <v>88</v>
      </c>
      <c r="J315" s="546"/>
      <c r="K315" s="545">
        <f>SUM(M315:P315)</f>
        <v>31</v>
      </c>
      <c r="L315" s="545"/>
      <c r="M315" s="544">
        <v>20</v>
      </c>
      <c r="N315" s="545"/>
      <c r="O315" s="544">
        <v>11</v>
      </c>
      <c r="P315" s="545"/>
      <c r="Q315" s="547">
        <f>SUM(S315:V315)</f>
        <v>36</v>
      </c>
      <c r="R315" s="545"/>
      <c r="S315" s="544">
        <v>20</v>
      </c>
      <c r="T315" s="545"/>
      <c r="U315" s="544">
        <v>16</v>
      </c>
      <c r="V315" s="546"/>
      <c r="W315" s="547">
        <f>SUM(Y315:AB315)</f>
        <v>32</v>
      </c>
      <c r="X315" s="545"/>
      <c r="Y315" s="544">
        <v>16</v>
      </c>
      <c r="Z315" s="545"/>
      <c r="AA315" s="544">
        <v>16</v>
      </c>
      <c r="AB315" s="546"/>
      <c r="AC315" s="547">
        <f>SUM(AE315:AH315)</f>
        <v>34</v>
      </c>
      <c r="AD315" s="545"/>
      <c r="AE315" s="544">
        <v>21</v>
      </c>
      <c r="AF315" s="563"/>
      <c r="AG315" s="545">
        <v>13</v>
      </c>
      <c r="AH315" s="546"/>
      <c r="AI315" s="547">
        <f>SUM(AK315:AN315)</f>
        <v>29</v>
      </c>
      <c r="AJ315" s="545"/>
      <c r="AK315" s="544">
        <v>16</v>
      </c>
      <c r="AL315" s="545"/>
      <c r="AM315" s="544">
        <v>13</v>
      </c>
      <c r="AN315" s="546"/>
      <c r="AO315" s="547">
        <f>SUM(AQ315:AT315)</f>
        <v>32</v>
      </c>
      <c r="AP315" s="545"/>
      <c r="AQ315" s="544">
        <v>13</v>
      </c>
      <c r="AR315" s="545"/>
      <c r="AS315" s="544">
        <v>19</v>
      </c>
      <c r="AT315" s="546"/>
    </row>
    <row r="316" spans="2:46" s="170" customFormat="1" ht="15" hidden="1" customHeight="1" outlineLevel="1">
      <c r="B316" s="548" t="s">
        <v>31</v>
      </c>
      <c r="C316" s="549"/>
      <c r="D316" s="549"/>
      <c r="E316" s="547">
        <f>SUM(G316:J316)</f>
        <v>260</v>
      </c>
      <c r="F316" s="545"/>
      <c r="G316" s="544">
        <f>SUM(M316,S316,Y316,AE316,AK316,AQ316)</f>
        <v>127</v>
      </c>
      <c r="H316" s="545"/>
      <c r="I316" s="544">
        <f>SUM(O316,U316,AA316,AG316,AM316,AS316)</f>
        <v>133</v>
      </c>
      <c r="J316" s="546"/>
      <c r="K316" s="545">
        <f>SUM(M316:P316)</f>
        <v>39</v>
      </c>
      <c r="L316" s="545"/>
      <c r="M316" s="544">
        <v>17</v>
      </c>
      <c r="N316" s="545"/>
      <c r="O316" s="544">
        <v>22</v>
      </c>
      <c r="P316" s="545"/>
      <c r="Q316" s="547">
        <f>SUM(S316:V316)</f>
        <v>48</v>
      </c>
      <c r="R316" s="545"/>
      <c r="S316" s="544">
        <v>25</v>
      </c>
      <c r="T316" s="545"/>
      <c r="U316" s="544">
        <v>23</v>
      </c>
      <c r="V316" s="546"/>
      <c r="W316" s="547">
        <f>SUM(Y316:AB316)</f>
        <v>35</v>
      </c>
      <c r="X316" s="545"/>
      <c r="Y316" s="544">
        <v>16</v>
      </c>
      <c r="Z316" s="545"/>
      <c r="AA316" s="544">
        <v>19</v>
      </c>
      <c r="AB316" s="546"/>
      <c r="AC316" s="547">
        <f>SUM(AE316:AH316)</f>
        <v>50</v>
      </c>
      <c r="AD316" s="545"/>
      <c r="AE316" s="544">
        <v>22</v>
      </c>
      <c r="AF316" s="563"/>
      <c r="AG316" s="545">
        <v>28</v>
      </c>
      <c r="AH316" s="546"/>
      <c r="AI316" s="547">
        <f>SUM(AK316:AN316)</f>
        <v>52</v>
      </c>
      <c r="AJ316" s="545"/>
      <c r="AK316" s="544">
        <v>29</v>
      </c>
      <c r="AL316" s="545"/>
      <c r="AM316" s="544">
        <v>23</v>
      </c>
      <c r="AN316" s="546"/>
      <c r="AO316" s="547">
        <f>SUM(AQ316:AT316)</f>
        <v>36</v>
      </c>
      <c r="AP316" s="545"/>
      <c r="AQ316" s="544">
        <v>18</v>
      </c>
      <c r="AR316" s="545"/>
      <c r="AS316" s="544">
        <v>18</v>
      </c>
      <c r="AT316" s="546"/>
    </row>
    <row r="317" spans="2:46" s="170" customFormat="1" ht="15" hidden="1" customHeight="1" outlineLevel="1">
      <c r="B317" s="548" t="s">
        <v>33</v>
      </c>
      <c r="C317" s="549"/>
      <c r="D317" s="549"/>
      <c r="E317" s="547">
        <f>SUM(G317:J317)</f>
        <v>236</v>
      </c>
      <c r="F317" s="545"/>
      <c r="G317" s="544">
        <f>SUM(M317,S317,Y317,AE317,AK317,AQ317)</f>
        <v>111</v>
      </c>
      <c r="H317" s="545"/>
      <c r="I317" s="544">
        <f>SUM(O317,U317,AA317,AG317,AM317,AS317)</f>
        <v>125</v>
      </c>
      <c r="J317" s="546"/>
      <c r="K317" s="545">
        <f>SUM(M317:P317)</f>
        <v>34</v>
      </c>
      <c r="L317" s="545"/>
      <c r="M317" s="544">
        <v>11</v>
      </c>
      <c r="N317" s="545"/>
      <c r="O317" s="544">
        <v>23</v>
      </c>
      <c r="P317" s="545"/>
      <c r="Q317" s="547">
        <f>SUM(S317:V317)</f>
        <v>39</v>
      </c>
      <c r="R317" s="545"/>
      <c r="S317" s="544">
        <v>19</v>
      </c>
      <c r="T317" s="545"/>
      <c r="U317" s="544">
        <v>20</v>
      </c>
      <c r="V317" s="546"/>
      <c r="W317" s="547">
        <f>SUM(Y317:AB317)</f>
        <v>42</v>
      </c>
      <c r="X317" s="545"/>
      <c r="Y317" s="544">
        <v>23</v>
      </c>
      <c r="Z317" s="545"/>
      <c r="AA317" s="544">
        <v>19</v>
      </c>
      <c r="AB317" s="546"/>
      <c r="AC317" s="547">
        <f>SUM(AE317:AH317)</f>
        <v>47</v>
      </c>
      <c r="AD317" s="545"/>
      <c r="AE317" s="544">
        <v>24</v>
      </c>
      <c r="AF317" s="563"/>
      <c r="AG317" s="545">
        <v>23</v>
      </c>
      <c r="AH317" s="546"/>
      <c r="AI317" s="547">
        <f>SUM(AK317:AN317)</f>
        <v>31</v>
      </c>
      <c r="AJ317" s="545"/>
      <c r="AK317" s="544">
        <v>15</v>
      </c>
      <c r="AL317" s="545"/>
      <c r="AM317" s="544">
        <v>16</v>
      </c>
      <c r="AN317" s="546"/>
      <c r="AO317" s="547">
        <f>SUM(AQ317:AT317)</f>
        <v>43</v>
      </c>
      <c r="AP317" s="545"/>
      <c r="AQ317" s="544">
        <v>19</v>
      </c>
      <c r="AR317" s="545"/>
      <c r="AS317" s="544">
        <v>24</v>
      </c>
      <c r="AT317" s="546"/>
    </row>
    <row r="318" spans="2:46" s="170" customFormat="1" ht="15" hidden="1" customHeight="1" outlineLevel="1">
      <c r="B318" s="548" t="s">
        <v>32</v>
      </c>
      <c r="C318" s="549"/>
      <c r="D318" s="549"/>
      <c r="E318" s="547">
        <f t="shared" ref="E318:E332" si="117">SUM(G318:J318)</f>
        <v>152</v>
      </c>
      <c r="F318" s="545"/>
      <c r="G318" s="544">
        <f>SUM(M318,S318,Y318,AE318,AK318,AQ318)</f>
        <v>69</v>
      </c>
      <c r="H318" s="545"/>
      <c r="I318" s="544">
        <f>SUM(O318,U318,AA318,AG318,AM318,AS318)</f>
        <v>83</v>
      </c>
      <c r="J318" s="546"/>
      <c r="K318" s="545">
        <f t="shared" ref="K318:K336" si="118">SUM(M318:P318)</f>
        <v>20</v>
      </c>
      <c r="L318" s="545"/>
      <c r="M318" s="544">
        <v>9</v>
      </c>
      <c r="N318" s="545"/>
      <c r="O318" s="544">
        <v>11</v>
      </c>
      <c r="P318" s="545"/>
      <c r="Q318" s="547">
        <f>SUM(S318:V318)</f>
        <v>26</v>
      </c>
      <c r="R318" s="545"/>
      <c r="S318" s="544">
        <v>13</v>
      </c>
      <c r="T318" s="545"/>
      <c r="U318" s="544">
        <v>13</v>
      </c>
      <c r="V318" s="546"/>
      <c r="W318" s="547">
        <f t="shared" ref="W318:W336" si="119">SUM(Y318:AB318)</f>
        <v>27</v>
      </c>
      <c r="X318" s="545"/>
      <c r="Y318" s="544">
        <v>9</v>
      </c>
      <c r="Z318" s="545"/>
      <c r="AA318" s="544">
        <v>18</v>
      </c>
      <c r="AB318" s="546"/>
      <c r="AC318" s="547">
        <f t="shared" ref="AC318:AC332" si="120">SUM(AE318:AH318)</f>
        <v>31</v>
      </c>
      <c r="AD318" s="545"/>
      <c r="AE318" s="544">
        <v>14</v>
      </c>
      <c r="AF318" s="563"/>
      <c r="AG318" s="545">
        <v>17</v>
      </c>
      <c r="AH318" s="546"/>
      <c r="AI318" s="547">
        <f t="shared" ref="AI318:AI332" si="121">SUM(AK318:AN318)</f>
        <v>27</v>
      </c>
      <c r="AJ318" s="545"/>
      <c r="AK318" s="544">
        <v>14</v>
      </c>
      <c r="AL318" s="545"/>
      <c r="AM318" s="544">
        <v>13</v>
      </c>
      <c r="AN318" s="546"/>
      <c r="AO318" s="547">
        <f t="shared" ref="AO318:AO332" si="122">SUM(AQ318:AT318)</f>
        <v>21</v>
      </c>
      <c r="AP318" s="545"/>
      <c r="AQ318" s="544">
        <v>10</v>
      </c>
      <c r="AR318" s="545"/>
      <c r="AS318" s="544">
        <v>11</v>
      </c>
      <c r="AT318" s="546"/>
    </row>
    <row r="319" spans="2:46" s="170" customFormat="1" ht="15" hidden="1" customHeight="1" outlineLevel="1">
      <c r="B319" s="548" t="s">
        <v>34</v>
      </c>
      <c r="C319" s="549"/>
      <c r="D319" s="549"/>
      <c r="E319" s="547">
        <f t="shared" si="117"/>
        <v>144</v>
      </c>
      <c r="F319" s="545"/>
      <c r="G319" s="544">
        <f>SUM(M319,S319,Y319,AE319,AK319,AQ319)</f>
        <v>68</v>
      </c>
      <c r="H319" s="545"/>
      <c r="I319" s="544">
        <f>SUM(O319,U319,AA319,AG319,AM319,AS319)</f>
        <v>76</v>
      </c>
      <c r="J319" s="546"/>
      <c r="K319" s="545">
        <f t="shared" si="118"/>
        <v>13</v>
      </c>
      <c r="L319" s="545"/>
      <c r="M319" s="544">
        <v>2</v>
      </c>
      <c r="N319" s="545"/>
      <c r="O319" s="544">
        <v>11</v>
      </c>
      <c r="P319" s="545"/>
      <c r="Q319" s="547">
        <f t="shared" ref="Q319:Q330" si="123">SUM(S319:V319)</f>
        <v>21</v>
      </c>
      <c r="R319" s="545"/>
      <c r="S319" s="544">
        <v>9</v>
      </c>
      <c r="T319" s="545"/>
      <c r="U319" s="544">
        <v>12</v>
      </c>
      <c r="V319" s="546"/>
      <c r="W319" s="547">
        <f t="shared" si="119"/>
        <v>25</v>
      </c>
      <c r="X319" s="545"/>
      <c r="Y319" s="544">
        <v>14</v>
      </c>
      <c r="Z319" s="545"/>
      <c r="AA319" s="544">
        <v>11</v>
      </c>
      <c r="AB319" s="546"/>
      <c r="AC319" s="547">
        <f t="shared" si="120"/>
        <v>26</v>
      </c>
      <c r="AD319" s="545"/>
      <c r="AE319" s="544">
        <v>16</v>
      </c>
      <c r="AF319" s="563"/>
      <c r="AG319" s="545">
        <v>10</v>
      </c>
      <c r="AH319" s="546"/>
      <c r="AI319" s="547">
        <f t="shared" si="121"/>
        <v>30</v>
      </c>
      <c r="AJ319" s="545"/>
      <c r="AK319" s="544">
        <v>12</v>
      </c>
      <c r="AL319" s="545"/>
      <c r="AM319" s="544">
        <v>18</v>
      </c>
      <c r="AN319" s="546"/>
      <c r="AO319" s="547">
        <f t="shared" si="122"/>
        <v>29</v>
      </c>
      <c r="AP319" s="545"/>
      <c r="AQ319" s="544">
        <v>15</v>
      </c>
      <c r="AR319" s="545"/>
      <c r="AS319" s="544">
        <v>14</v>
      </c>
      <c r="AT319" s="546"/>
    </row>
    <row r="320" spans="2:46" s="170" customFormat="1" ht="15" customHeight="1" collapsed="1">
      <c r="B320" s="548" t="s">
        <v>21</v>
      </c>
      <c r="C320" s="549"/>
      <c r="D320" s="549"/>
      <c r="E320" s="547">
        <f t="shared" si="117"/>
        <v>1680</v>
      </c>
      <c r="F320" s="545"/>
      <c r="G320" s="544">
        <f>SUM(G321:H326)</f>
        <v>862</v>
      </c>
      <c r="H320" s="545"/>
      <c r="I320" s="544">
        <f>SUM(I321:J326)</f>
        <v>818</v>
      </c>
      <c r="J320" s="546"/>
      <c r="K320" s="545">
        <f t="shared" si="118"/>
        <v>236</v>
      </c>
      <c r="L320" s="545"/>
      <c r="M320" s="544">
        <f>SUM(M321:N326)</f>
        <v>121</v>
      </c>
      <c r="N320" s="545"/>
      <c r="O320" s="544">
        <f>SUM(O321:P326)</f>
        <v>115</v>
      </c>
      <c r="P320" s="545"/>
      <c r="Q320" s="547">
        <f t="shared" si="123"/>
        <v>301</v>
      </c>
      <c r="R320" s="545"/>
      <c r="S320" s="544">
        <f>SUM(S321:T326)</f>
        <v>160</v>
      </c>
      <c r="T320" s="545"/>
      <c r="U320" s="544">
        <f>SUM(U321:V326)</f>
        <v>141</v>
      </c>
      <c r="V320" s="546"/>
      <c r="W320" s="547">
        <f t="shared" si="119"/>
        <v>292</v>
      </c>
      <c r="X320" s="545"/>
      <c r="Y320" s="544">
        <f>SUM(Y321:Z326)</f>
        <v>154</v>
      </c>
      <c r="Z320" s="545"/>
      <c r="AA320" s="544">
        <f>SUM(AA321:AB326)</f>
        <v>138</v>
      </c>
      <c r="AB320" s="546"/>
      <c r="AC320" s="547">
        <f t="shared" si="120"/>
        <v>249</v>
      </c>
      <c r="AD320" s="545"/>
      <c r="AE320" s="544">
        <f>SUM(AE321:AF326)</f>
        <v>130</v>
      </c>
      <c r="AF320" s="563"/>
      <c r="AG320" s="545">
        <f>SUM(AG321:AH326)</f>
        <v>119</v>
      </c>
      <c r="AH320" s="546"/>
      <c r="AI320" s="547">
        <f t="shared" si="121"/>
        <v>298</v>
      </c>
      <c r="AJ320" s="545"/>
      <c r="AK320" s="544">
        <f>SUM(AK321:AL326)</f>
        <v>141</v>
      </c>
      <c r="AL320" s="545"/>
      <c r="AM320" s="544">
        <f>SUM(AM321:AN326)</f>
        <v>157</v>
      </c>
      <c r="AN320" s="546"/>
      <c r="AO320" s="547">
        <f t="shared" si="122"/>
        <v>304</v>
      </c>
      <c r="AP320" s="545"/>
      <c r="AQ320" s="544">
        <f>SUM(AQ321:AR326)</f>
        <v>156</v>
      </c>
      <c r="AR320" s="545"/>
      <c r="AS320" s="544">
        <f>SUM(AS321:AT326)</f>
        <v>148</v>
      </c>
      <c r="AT320" s="546"/>
    </row>
    <row r="321" spans="2:46" s="170" customFormat="1" ht="15" hidden="1" customHeight="1" outlineLevel="1">
      <c r="B321" s="548" t="s">
        <v>35</v>
      </c>
      <c r="C321" s="549"/>
      <c r="D321" s="549"/>
      <c r="E321" s="547">
        <f t="shared" si="117"/>
        <v>283</v>
      </c>
      <c r="F321" s="545"/>
      <c r="G321" s="544">
        <f t="shared" ref="G321:G326" si="124">SUM(M321,S321,Y321,AE321,AK321,AQ321)</f>
        <v>137</v>
      </c>
      <c r="H321" s="545"/>
      <c r="I321" s="544">
        <f t="shared" ref="I321:I326" si="125">SUM(O321,U321,AA321,AG321,AM321,AS321)</f>
        <v>146</v>
      </c>
      <c r="J321" s="546"/>
      <c r="K321" s="545">
        <f t="shared" si="118"/>
        <v>40</v>
      </c>
      <c r="L321" s="545"/>
      <c r="M321" s="544">
        <v>22</v>
      </c>
      <c r="N321" s="545"/>
      <c r="O321" s="544">
        <v>18</v>
      </c>
      <c r="P321" s="545"/>
      <c r="Q321" s="547">
        <f t="shared" si="123"/>
        <v>54</v>
      </c>
      <c r="R321" s="545"/>
      <c r="S321" s="544">
        <v>24</v>
      </c>
      <c r="T321" s="545"/>
      <c r="U321" s="544">
        <v>30</v>
      </c>
      <c r="V321" s="546"/>
      <c r="W321" s="547">
        <f t="shared" si="119"/>
        <v>54</v>
      </c>
      <c r="X321" s="545"/>
      <c r="Y321" s="544">
        <v>25</v>
      </c>
      <c r="Z321" s="545"/>
      <c r="AA321" s="544">
        <v>29</v>
      </c>
      <c r="AB321" s="546"/>
      <c r="AC321" s="547">
        <f t="shared" si="120"/>
        <v>34</v>
      </c>
      <c r="AD321" s="545"/>
      <c r="AE321" s="544">
        <v>23</v>
      </c>
      <c r="AF321" s="563"/>
      <c r="AG321" s="545">
        <v>11</v>
      </c>
      <c r="AH321" s="546"/>
      <c r="AI321" s="547">
        <f t="shared" si="121"/>
        <v>49</v>
      </c>
      <c r="AJ321" s="545"/>
      <c r="AK321" s="544">
        <v>19</v>
      </c>
      <c r="AL321" s="545"/>
      <c r="AM321" s="544">
        <v>30</v>
      </c>
      <c r="AN321" s="546"/>
      <c r="AO321" s="547">
        <f t="shared" si="122"/>
        <v>52</v>
      </c>
      <c r="AP321" s="545"/>
      <c r="AQ321" s="544">
        <v>24</v>
      </c>
      <c r="AR321" s="545"/>
      <c r="AS321" s="544">
        <v>28</v>
      </c>
      <c r="AT321" s="546"/>
    </row>
    <row r="322" spans="2:46" s="170" customFormat="1" ht="15" hidden="1" customHeight="1" outlineLevel="1">
      <c r="B322" s="548" t="s">
        <v>36</v>
      </c>
      <c r="C322" s="549"/>
      <c r="D322" s="549"/>
      <c r="E322" s="547">
        <f t="shared" si="117"/>
        <v>311</v>
      </c>
      <c r="F322" s="545"/>
      <c r="G322" s="544">
        <f t="shared" si="124"/>
        <v>161</v>
      </c>
      <c r="H322" s="545"/>
      <c r="I322" s="544">
        <f t="shared" si="125"/>
        <v>150</v>
      </c>
      <c r="J322" s="546"/>
      <c r="K322" s="545">
        <f t="shared" si="118"/>
        <v>47</v>
      </c>
      <c r="L322" s="545"/>
      <c r="M322" s="544">
        <v>22</v>
      </c>
      <c r="N322" s="545"/>
      <c r="O322" s="544">
        <v>25</v>
      </c>
      <c r="P322" s="545"/>
      <c r="Q322" s="547">
        <f t="shared" si="123"/>
        <v>56</v>
      </c>
      <c r="R322" s="545"/>
      <c r="S322" s="544">
        <v>29</v>
      </c>
      <c r="T322" s="545"/>
      <c r="U322" s="544">
        <v>27</v>
      </c>
      <c r="V322" s="546"/>
      <c r="W322" s="547">
        <f t="shared" si="119"/>
        <v>56</v>
      </c>
      <c r="X322" s="545"/>
      <c r="Y322" s="544">
        <v>30</v>
      </c>
      <c r="Z322" s="545"/>
      <c r="AA322" s="544">
        <v>26</v>
      </c>
      <c r="AB322" s="546"/>
      <c r="AC322" s="547">
        <f t="shared" si="120"/>
        <v>51</v>
      </c>
      <c r="AD322" s="545"/>
      <c r="AE322" s="544">
        <v>31</v>
      </c>
      <c r="AF322" s="563"/>
      <c r="AG322" s="545">
        <v>20</v>
      </c>
      <c r="AH322" s="546"/>
      <c r="AI322" s="547">
        <f t="shared" si="121"/>
        <v>49</v>
      </c>
      <c r="AJ322" s="545"/>
      <c r="AK322" s="544">
        <v>26</v>
      </c>
      <c r="AL322" s="545"/>
      <c r="AM322" s="544">
        <v>23</v>
      </c>
      <c r="AN322" s="546"/>
      <c r="AO322" s="547">
        <f t="shared" si="122"/>
        <v>52</v>
      </c>
      <c r="AP322" s="545"/>
      <c r="AQ322" s="544">
        <v>23</v>
      </c>
      <c r="AR322" s="545"/>
      <c r="AS322" s="544">
        <v>29</v>
      </c>
      <c r="AT322" s="546"/>
    </row>
    <row r="323" spans="2:46" s="170" customFormat="1" ht="15" hidden="1" customHeight="1" outlineLevel="1">
      <c r="B323" s="548" t="s">
        <v>37</v>
      </c>
      <c r="C323" s="549"/>
      <c r="D323" s="549"/>
      <c r="E323" s="547">
        <f t="shared" si="117"/>
        <v>439</v>
      </c>
      <c r="F323" s="545"/>
      <c r="G323" s="544">
        <f t="shared" si="124"/>
        <v>211</v>
      </c>
      <c r="H323" s="545"/>
      <c r="I323" s="544">
        <f t="shared" si="125"/>
        <v>228</v>
      </c>
      <c r="J323" s="546"/>
      <c r="K323" s="545">
        <f t="shared" si="118"/>
        <v>63</v>
      </c>
      <c r="L323" s="545"/>
      <c r="M323" s="544">
        <v>26</v>
      </c>
      <c r="N323" s="545"/>
      <c r="O323" s="544">
        <v>37</v>
      </c>
      <c r="P323" s="545"/>
      <c r="Q323" s="547">
        <f t="shared" si="123"/>
        <v>78</v>
      </c>
      <c r="R323" s="545"/>
      <c r="S323" s="544">
        <v>45</v>
      </c>
      <c r="T323" s="545"/>
      <c r="U323" s="544">
        <v>33</v>
      </c>
      <c r="V323" s="546"/>
      <c r="W323" s="547">
        <f t="shared" si="119"/>
        <v>71</v>
      </c>
      <c r="X323" s="545"/>
      <c r="Y323" s="544">
        <v>35</v>
      </c>
      <c r="Z323" s="545"/>
      <c r="AA323" s="544">
        <v>36</v>
      </c>
      <c r="AB323" s="546"/>
      <c r="AC323" s="547">
        <f t="shared" si="120"/>
        <v>63</v>
      </c>
      <c r="AD323" s="545"/>
      <c r="AE323" s="544">
        <v>29</v>
      </c>
      <c r="AF323" s="563"/>
      <c r="AG323" s="545">
        <v>34</v>
      </c>
      <c r="AH323" s="546"/>
      <c r="AI323" s="547">
        <f t="shared" si="121"/>
        <v>77</v>
      </c>
      <c r="AJ323" s="545"/>
      <c r="AK323" s="544">
        <v>38</v>
      </c>
      <c r="AL323" s="545"/>
      <c r="AM323" s="544">
        <v>39</v>
      </c>
      <c r="AN323" s="546"/>
      <c r="AO323" s="547">
        <f t="shared" si="122"/>
        <v>87</v>
      </c>
      <c r="AP323" s="545"/>
      <c r="AQ323" s="544">
        <v>38</v>
      </c>
      <c r="AR323" s="545"/>
      <c r="AS323" s="544">
        <v>49</v>
      </c>
      <c r="AT323" s="546"/>
    </row>
    <row r="324" spans="2:46" s="170" customFormat="1" ht="15" hidden="1" customHeight="1" outlineLevel="1">
      <c r="B324" s="548" t="s">
        <v>38</v>
      </c>
      <c r="C324" s="549"/>
      <c r="D324" s="549"/>
      <c r="E324" s="547">
        <f t="shared" si="117"/>
        <v>93</v>
      </c>
      <c r="F324" s="545"/>
      <c r="G324" s="544">
        <f t="shared" si="124"/>
        <v>51</v>
      </c>
      <c r="H324" s="545"/>
      <c r="I324" s="544">
        <f t="shared" si="125"/>
        <v>42</v>
      </c>
      <c r="J324" s="546"/>
      <c r="K324" s="545">
        <f t="shared" si="118"/>
        <v>13</v>
      </c>
      <c r="L324" s="545"/>
      <c r="M324" s="544">
        <v>9</v>
      </c>
      <c r="N324" s="545"/>
      <c r="O324" s="544">
        <v>4</v>
      </c>
      <c r="P324" s="545"/>
      <c r="Q324" s="547">
        <f t="shared" si="123"/>
        <v>16</v>
      </c>
      <c r="R324" s="545"/>
      <c r="S324" s="544">
        <v>8</v>
      </c>
      <c r="T324" s="545"/>
      <c r="U324" s="544">
        <v>8</v>
      </c>
      <c r="V324" s="546"/>
      <c r="W324" s="547">
        <f t="shared" si="119"/>
        <v>16</v>
      </c>
      <c r="X324" s="545"/>
      <c r="Y324" s="544">
        <v>10</v>
      </c>
      <c r="Z324" s="545"/>
      <c r="AA324" s="544">
        <v>6</v>
      </c>
      <c r="AB324" s="546"/>
      <c r="AC324" s="547">
        <f t="shared" si="120"/>
        <v>15</v>
      </c>
      <c r="AD324" s="545"/>
      <c r="AE324" s="544">
        <v>6</v>
      </c>
      <c r="AF324" s="563"/>
      <c r="AG324" s="545">
        <v>9</v>
      </c>
      <c r="AH324" s="546"/>
      <c r="AI324" s="547">
        <f t="shared" si="121"/>
        <v>17</v>
      </c>
      <c r="AJ324" s="545"/>
      <c r="AK324" s="544">
        <v>10</v>
      </c>
      <c r="AL324" s="545"/>
      <c r="AM324" s="544">
        <v>7</v>
      </c>
      <c r="AN324" s="546"/>
      <c r="AO324" s="547">
        <f t="shared" si="122"/>
        <v>16</v>
      </c>
      <c r="AP324" s="545"/>
      <c r="AQ324" s="544">
        <v>8</v>
      </c>
      <c r="AR324" s="545"/>
      <c r="AS324" s="544">
        <v>8</v>
      </c>
      <c r="AT324" s="546"/>
    </row>
    <row r="325" spans="2:46" s="170" customFormat="1" ht="15" hidden="1" customHeight="1" outlineLevel="1">
      <c r="B325" s="548" t="s">
        <v>39</v>
      </c>
      <c r="C325" s="549"/>
      <c r="D325" s="549"/>
      <c r="E325" s="547">
        <f t="shared" si="117"/>
        <v>465</v>
      </c>
      <c r="F325" s="545"/>
      <c r="G325" s="544">
        <f t="shared" si="124"/>
        <v>251</v>
      </c>
      <c r="H325" s="545"/>
      <c r="I325" s="544">
        <f t="shared" si="125"/>
        <v>214</v>
      </c>
      <c r="J325" s="546"/>
      <c r="K325" s="545">
        <f t="shared" si="118"/>
        <v>63</v>
      </c>
      <c r="L325" s="545"/>
      <c r="M325" s="544">
        <v>37</v>
      </c>
      <c r="N325" s="545"/>
      <c r="O325" s="544">
        <v>26</v>
      </c>
      <c r="P325" s="545"/>
      <c r="Q325" s="547">
        <f t="shared" si="123"/>
        <v>82</v>
      </c>
      <c r="R325" s="545"/>
      <c r="S325" s="544">
        <v>43</v>
      </c>
      <c r="T325" s="545"/>
      <c r="U325" s="544">
        <v>39</v>
      </c>
      <c r="V325" s="546"/>
      <c r="W325" s="547">
        <f t="shared" si="119"/>
        <v>81</v>
      </c>
      <c r="X325" s="545"/>
      <c r="Y325" s="544">
        <v>48</v>
      </c>
      <c r="Z325" s="545"/>
      <c r="AA325" s="544">
        <v>33</v>
      </c>
      <c r="AB325" s="546"/>
      <c r="AC325" s="547">
        <f t="shared" si="120"/>
        <v>68</v>
      </c>
      <c r="AD325" s="545"/>
      <c r="AE325" s="544">
        <v>32</v>
      </c>
      <c r="AF325" s="563"/>
      <c r="AG325" s="545">
        <v>36</v>
      </c>
      <c r="AH325" s="546"/>
      <c r="AI325" s="547">
        <f t="shared" si="121"/>
        <v>95</v>
      </c>
      <c r="AJ325" s="545"/>
      <c r="AK325" s="544">
        <v>43</v>
      </c>
      <c r="AL325" s="545"/>
      <c r="AM325" s="544">
        <v>52</v>
      </c>
      <c r="AN325" s="546"/>
      <c r="AO325" s="547">
        <f t="shared" si="122"/>
        <v>76</v>
      </c>
      <c r="AP325" s="545"/>
      <c r="AQ325" s="544">
        <v>48</v>
      </c>
      <c r="AR325" s="545"/>
      <c r="AS325" s="544">
        <v>28</v>
      </c>
      <c r="AT325" s="546"/>
    </row>
    <row r="326" spans="2:46" s="170" customFormat="1" ht="15" hidden="1" customHeight="1" outlineLevel="1">
      <c r="B326" s="548" t="s">
        <v>40</v>
      </c>
      <c r="C326" s="549"/>
      <c r="D326" s="549"/>
      <c r="E326" s="547">
        <f t="shared" si="117"/>
        <v>89</v>
      </c>
      <c r="F326" s="545"/>
      <c r="G326" s="544">
        <f t="shared" si="124"/>
        <v>51</v>
      </c>
      <c r="H326" s="545"/>
      <c r="I326" s="544">
        <f t="shared" si="125"/>
        <v>38</v>
      </c>
      <c r="J326" s="546"/>
      <c r="K326" s="545">
        <f t="shared" si="118"/>
        <v>10</v>
      </c>
      <c r="L326" s="545"/>
      <c r="M326" s="544">
        <v>5</v>
      </c>
      <c r="N326" s="545"/>
      <c r="O326" s="544">
        <v>5</v>
      </c>
      <c r="P326" s="545"/>
      <c r="Q326" s="547">
        <f t="shared" si="123"/>
        <v>15</v>
      </c>
      <c r="R326" s="545"/>
      <c r="S326" s="544">
        <v>11</v>
      </c>
      <c r="T326" s="545"/>
      <c r="U326" s="544">
        <v>4</v>
      </c>
      <c r="V326" s="546"/>
      <c r="W326" s="547">
        <f t="shared" si="119"/>
        <v>14</v>
      </c>
      <c r="X326" s="545"/>
      <c r="Y326" s="544">
        <v>6</v>
      </c>
      <c r="Z326" s="545"/>
      <c r="AA326" s="544">
        <v>8</v>
      </c>
      <c r="AB326" s="546"/>
      <c r="AC326" s="547">
        <f t="shared" si="120"/>
        <v>18</v>
      </c>
      <c r="AD326" s="545"/>
      <c r="AE326" s="544">
        <v>9</v>
      </c>
      <c r="AF326" s="563"/>
      <c r="AG326" s="545">
        <v>9</v>
      </c>
      <c r="AH326" s="546"/>
      <c r="AI326" s="547">
        <f t="shared" si="121"/>
        <v>11</v>
      </c>
      <c r="AJ326" s="545"/>
      <c r="AK326" s="544">
        <v>5</v>
      </c>
      <c r="AL326" s="545"/>
      <c r="AM326" s="544">
        <v>6</v>
      </c>
      <c r="AN326" s="546"/>
      <c r="AO326" s="547">
        <f t="shared" si="122"/>
        <v>21</v>
      </c>
      <c r="AP326" s="545"/>
      <c r="AQ326" s="544">
        <v>15</v>
      </c>
      <c r="AR326" s="545"/>
      <c r="AS326" s="544">
        <v>6</v>
      </c>
      <c r="AT326" s="546"/>
    </row>
    <row r="327" spans="2:46" s="170" customFormat="1" ht="15" customHeight="1" collapsed="1">
      <c r="B327" s="548" t="s">
        <v>23</v>
      </c>
      <c r="C327" s="549"/>
      <c r="D327" s="549"/>
      <c r="E327" s="547">
        <f t="shared" si="117"/>
        <v>1440</v>
      </c>
      <c r="F327" s="545"/>
      <c r="G327" s="544">
        <f>SUM(G328:H331)</f>
        <v>749</v>
      </c>
      <c r="H327" s="545"/>
      <c r="I327" s="544">
        <f>SUM(I328:J331)</f>
        <v>691</v>
      </c>
      <c r="J327" s="546"/>
      <c r="K327" s="545">
        <f t="shared" si="118"/>
        <v>243</v>
      </c>
      <c r="L327" s="545"/>
      <c r="M327" s="544">
        <f>SUM(M328:N331)</f>
        <v>138</v>
      </c>
      <c r="N327" s="545"/>
      <c r="O327" s="544">
        <f>SUM(O328:P331)</f>
        <v>105</v>
      </c>
      <c r="P327" s="545"/>
      <c r="Q327" s="547">
        <f t="shared" si="123"/>
        <v>238</v>
      </c>
      <c r="R327" s="545"/>
      <c r="S327" s="544">
        <f>SUM(S328:T331)</f>
        <v>132</v>
      </c>
      <c r="T327" s="545"/>
      <c r="U327" s="544">
        <f>SUM(U328:V331)</f>
        <v>106</v>
      </c>
      <c r="V327" s="546"/>
      <c r="W327" s="547">
        <f t="shared" si="119"/>
        <v>218</v>
      </c>
      <c r="X327" s="545"/>
      <c r="Y327" s="544">
        <f>SUM(Y328:Z331)</f>
        <v>109</v>
      </c>
      <c r="Z327" s="545"/>
      <c r="AA327" s="544">
        <f>SUM(AA328:AB331)</f>
        <v>109</v>
      </c>
      <c r="AB327" s="546"/>
      <c r="AC327" s="547">
        <f t="shared" si="120"/>
        <v>240</v>
      </c>
      <c r="AD327" s="545"/>
      <c r="AE327" s="544">
        <f>SUM(AE328:AF331)</f>
        <v>117</v>
      </c>
      <c r="AF327" s="563"/>
      <c r="AG327" s="545">
        <f>SUM(AG328:AH331)</f>
        <v>123</v>
      </c>
      <c r="AH327" s="546"/>
      <c r="AI327" s="547">
        <f t="shared" si="121"/>
        <v>233</v>
      </c>
      <c r="AJ327" s="545"/>
      <c r="AK327" s="544">
        <f>SUM(AK328:AL331)</f>
        <v>125</v>
      </c>
      <c r="AL327" s="545"/>
      <c r="AM327" s="544">
        <f>SUM(AM328:AN331)</f>
        <v>108</v>
      </c>
      <c r="AN327" s="546"/>
      <c r="AO327" s="547">
        <f t="shared" si="122"/>
        <v>268</v>
      </c>
      <c r="AP327" s="545"/>
      <c r="AQ327" s="544">
        <f>SUM(AQ328:AR331)</f>
        <v>128</v>
      </c>
      <c r="AR327" s="545"/>
      <c r="AS327" s="544">
        <f>SUM(AS328:AT331)</f>
        <v>140</v>
      </c>
      <c r="AT327" s="546"/>
    </row>
    <row r="328" spans="2:46" s="170" customFormat="1" ht="15" hidden="1" customHeight="1" outlineLevel="1">
      <c r="B328" s="548" t="s">
        <v>42</v>
      </c>
      <c r="C328" s="549"/>
      <c r="D328" s="549"/>
      <c r="E328" s="547">
        <f t="shared" si="117"/>
        <v>558</v>
      </c>
      <c r="F328" s="545"/>
      <c r="G328" s="544">
        <f>SUM(M328,S328,Y328,AE328,AK328,AQ328)</f>
        <v>293</v>
      </c>
      <c r="H328" s="545"/>
      <c r="I328" s="544">
        <f>SUM(O328,U328,AA328,AG328,AM328,AS328)</f>
        <v>265</v>
      </c>
      <c r="J328" s="546"/>
      <c r="K328" s="545">
        <f t="shared" si="118"/>
        <v>97</v>
      </c>
      <c r="L328" s="545"/>
      <c r="M328" s="544">
        <v>58</v>
      </c>
      <c r="N328" s="545"/>
      <c r="O328" s="544">
        <v>39</v>
      </c>
      <c r="P328" s="545"/>
      <c r="Q328" s="547">
        <f t="shared" si="123"/>
        <v>99</v>
      </c>
      <c r="R328" s="545"/>
      <c r="S328" s="544">
        <v>53</v>
      </c>
      <c r="T328" s="545"/>
      <c r="U328" s="544">
        <v>46</v>
      </c>
      <c r="V328" s="546"/>
      <c r="W328" s="547">
        <f t="shared" si="119"/>
        <v>90</v>
      </c>
      <c r="X328" s="545"/>
      <c r="Y328" s="544">
        <v>46</v>
      </c>
      <c r="Z328" s="545"/>
      <c r="AA328" s="544">
        <v>44</v>
      </c>
      <c r="AB328" s="546"/>
      <c r="AC328" s="547">
        <f t="shared" si="120"/>
        <v>88</v>
      </c>
      <c r="AD328" s="545"/>
      <c r="AE328" s="544">
        <v>45</v>
      </c>
      <c r="AF328" s="563"/>
      <c r="AG328" s="545">
        <v>43</v>
      </c>
      <c r="AH328" s="546"/>
      <c r="AI328" s="547">
        <f t="shared" si="121"/>
        <v>93</v>
      </c>
      <c r="AJ328" s="545"/>
      <c r="AK328" s="544">
        <v>47</v>
      </c>
      <c r="AL328" s="545"/>
      <c r="AM328" s="544">
        <v>46</v>
      </c>
      <c r="AN328" s="546"/>
      <c r="AO328" s="547">
        <f t="shared" si="122"/>
        <v>91</v>
      </c>
      <c r="AP328" s="545"/>
      <c r="AQ328" s="544">
        <v>44</v>
      </c>
      <c r="AR328" s="545"/>
      <c r="AS328" s="544">
        <v>47</v>
      </c>
      <c r="AT328" s="546"/>
    </row>
    <row r="329" spans="2:46" s="170" customFormat="1" ht="15" hidden="1" customHeight="1" outlineLevel="1">
      <c r="B329" s="548" t="s">
        <v>43</v>
      </c>
      <c r="C329" s="549"/>
      <c r="D329" s="549"/>
      <c r="E329" s="547">
        <f t="shared" si="117"/>
        <v>328</v>
      </c>
      <c r="F329" s="545"/>
      <c r="G329" s="544">
        <f>SUM(M329,S329,Y329,AE329,AK329,AQ329)</f>
        <v>166</v>
      </c>
      <c r="H329" s="545"/>
      <c r="I329" s="544">
        <f>SUM(O329,U329,AA329,AG329,AM329,AS329)</f>
        <v>162</v>
      </c>
      <c r="J329" s="546"/>
      <c r="K329" s="545">
        <f t="shared" si="118"/>
        <v>49</v>
      </c>
      <c r="L329" s="545"/>
      <c r="M329" s="544">
        <v>24</v>
      </c>
      <c r="N329" s="545"/>
      <c r="O329" s="544">
        <v>25</v>
      </c>
      <c r="P329" s="545"/>
      <c r="Q329" s="547">
        <f t="shared" si="123"/>
        <v>50</v>
      </c>
      <c r="R329" s="545"/>
      <c r="S329" s="544">
        <v>33</v>
      </c>
      <c r="T329" s="545"/>
      <c r="U329" s="544">
        <v>17</v>
      </c>
      <c r="V329" s="546"/>
      <c r="W329" s="547">
        <f t="shared" si="119"/>
        <v>62</v>
      </c>
      <c r="X329" s="545"/>
      <c r="Y329" s="544">
        <v>27</v>
      </c>
      <c r="Z329" s="545"/>
      <c r="AA329" s="544">
        <v>35</v>
      </c>
      <c r="AB329" s="546"/>
      <c r="AC329" s="547">
        <f t="shared" si="120"/>
        <v>48</v>
      </c>
      <c r="AD329" s="545"/>
      <c r="AE329" s="544">
        <v>22</v>
      </c>
      <c r="AF329" s="563"/>
      <c r="AG329" s="545">
        <v>26</v>
      </c>
      <c r="AH329" s="546"/>
      <c r="AI329" s="547">
        <f t="shared" si="121"/>
        <v>57</v>
      </c>
      <c r="AJ329" s="545"/>
      <c r="AK329" s="544">
        <v>33</v>
      </c>
      <c r="AL329" s="545"/>
      <c r="AM329" s="544">
        <v>24</v>
      </c>
      <c r="AN329" s="546"/>
      <c r="AO329" s="547">
        <f t="shared" si="122"/>
        <v>62</v>
      </c>
      <c r="AP329" s="545"/>
      <c r="AQ329" s="544">
        <v>27</v>
      </c>
      <c r="AR329" s="545"/>
      <c r="AS329" s="544">
        <v>35</v>
      </c>
      <c r="AT329" s="546"/>
    </row>
    <row r="330" spans="2:46" s="170" customFormat="1" ht="15" hidden="1" customHeight="1" outlineLevel="1">
      <c r="B330" s="548" t="s">
        <v>44</v>
      </c>
      <c r="C330" s="549"/>
      <c r="D330" s="549"/>
      <c r="E330" s="547">
        <f t="shared" si="117"/>
        <v>234</v>
      </c>
      <c r="F330" s="545"/>
      <c r="G330" s="544">
        <f>SUM(M330,S330,Y330,AE330,AK330,AQ330)</f>
        <v>129</v>
      </c>
      <c r="H330" s="545"/>
      <c r="I330" s="544">
        <f>SUM(O330,U330,AA330,AG330,AM330,AS330)</f>
        <v>105</v>
      </c>
      <c r="J330" s="546"/>
      <c r="K330" s="545">
        <f t="shared" si="118"/>
        <v>37</v>
      </c>
      <c r="L330" s="545"/>
      <c r="M330" s="544">
        <v>22</v>
      </c>
      <c r="N330" s="545"/>
      <c r="O330" s="544">
        <v>15</v>
      </c>
      <c r="P330" s="545"/>
      <c r="Q330" s="547">
        <f t="shared" si="123"/>
        <v>34</v>
      </c>
      <c r="R330" s="545"/>
      <c r="S330" s="544">
        <v>14</v>
      </c>
      <c r="T330" s="545"/>
      <c r="U330" s="544">
        <v>20</v>
      </c>
      <c r="V330" s="546"/>
      <c r="W330" s="547">
        <f t="shared" si="119"/>
        <v>28</v>
      </c>
      <c r="X330" s="545"/>
      <c r="Y330" s="544">
        <v>17</v>
      </c>
      <c r="Z330" s="545"/>
      <c r="AA330" s="544">
        <v>11</v>
      </c>
      <c r="AB330" s="546"/>
      <c r="AC330" s="547">
        <f t="shared" si="120"/>
        <v>44</v>
      </c>
      <c r="AD330" s="545"/>
      <c r="AE330" s="544">
        <v>22</v>
      </c>
      <c r="AF330" s="563"/>
      <c r="AG330" s="545">
        <v>22</v>
      </c>
      <c r="AH330" s="546"/>
      <c r="AI330" s="547">
        <f t="shared" si="121"/>
        <v>40</v>
      </c>
      <c r="AJ330" s="545"/>
      <c r="AK330" s="544">
        <v>22</v>
      </c>
      <c r="AL330" s="545"/>
      <c r="AM330" s="544">
        <v>18</v>
      </c>
      <c r="AN330" s="546"/>
      <c r="AO330" s="547">
        <f t="shared" si="122"/>
        <v>51</v>
      </c>
      <c r="AP330" s="545"/>
      <c r="AQ330" s="544">
        <v>32</v>
      </c>
      <c r="AR330" s="545"/>
      <c r="AS330" s="544">
        <v>19</v>
      </c>
      <c r="AT330" s="546"/>
    </row>
    <row r="331" spans="2:46" s="170" customFormat="1" ht="15" hidden="1" customHeight="1" outlineLevel="1">
      <c r="B331" s="548" t="s">
        <v>45</v>
      </c>
      <c r="C331" s="549"/>
      <c r="D331" s="549"/>
      <c r="E331" s="547">
        <f t="shared" si="117"/>
        <v>320</v>
      </c>
      <c r="F331" s="545"/>
      <c r="G331" s="544">
        <f>SUM(M331,S331,Y331,AE331,AK331,AQ331)</f>
        <v>161</v>
      </c>
      <c r="H331" s="545"/>
      <c r="I331" s="544">
        <f>SUM(O331,U331,AA331,AG331,AM331,AS331)</f>
        <v>159</v>
      </c>
      <c r="J331" s="546"/>
      <c r="K331" s="545">
        <f t="shared" si="118"/>
        <v>60</v>
      </c>
      <c r="L331" s="545"/>
      <c r="M331" s="544">
        <v>34</v>
      </c>
      <c r="N331" s="545"/>
      <c r="O331" s="544">
        <v>26</v>
      </c>
      <c r="P331" s="545"/>
      <c r="Q331" s="547">
        <f t="shared" ref="Q331:Q336" si="126">SUM(S331:V331)</f>
        <v>55</v>
      </c>
      <c r="R331" s="545"/>
      <c r="S331" s="544">
        <v>32</v>
      </c>
      <c r="T331" s="545"/>
      <c r="U331" s="544">
        <v>23</v>
      </c>
      <c r="V331" s="546"/>
      <c r="W331" s="547">
        <f t="shared" si="119"/>
        <v>38</v>
      </c>
      <c r="X331" s="545"/>
      <c r="Y331" s="544">
        <v>19</v>
      </c>
      <c r="Z331" s="545"/>
      <c r="AA331" s="544">
        <v>19</v>
      </c>
      <c r="AB331" s="546"/>
      <c r="AC331" s="547">
        <f t="shared" si="120"/>
        <v>60</v>
      </c>
      <c r="AD331" s="545"/>
      <c r="AE331" s="544">
        <v>28</v>
      </c>
      <c r="AF331" s="563"/>
      <c r="AG331" s="545">
        <v>32</v>
      </c>
      <c r="AH331" s="546"/>
      <c r="AI331" s="547">
        <f t="shared" si="121"/>
        <v>43</v>
      </c>
      <c r="AJ331" s="545"/>
      <c r="AK331" s="544">
        <v>23</v>
      </c>
      <c r="AL331" s="545"/>
      <c r="AM331" s="544">
        <v>20</v>
      </c>
      <c r="AN331" s="546"/>
      <c r="AO331" s="547">
        <f t="shared" si="122"/>
        <v>64</v>
      </c>
      <c r="AP331" s="545"/>
      <c r="AQ331" s="544">
        <v>25</v>
      </c>
      <c r="AR331" s="545"/>
      <c r="AS331" s="544">
        <v>39</v>
      </c>
      <c r="AT331" s="546"/>
    </row>
    <row r="332" spans="2:46" s="170" customFormat="1" ht="15" customHeight="1" collapsed="1">
      <c r="B332" s="548" t="s">
        <v>24</v>
      </c>
      <c r="C332" s="549"/>
      <c r="D332" s="549"/>
      <c r="E332" s="547">
        <f t="shared" si="117"/>
        <v>766</v>
      </c>
      <c r="F332" s="545"/>
      <c r="G332" s="544">
        <f>SUM(G333:H336)</f>
        <v>369</v>
      </c>
      <c r="H332" s="545"/>
      <c r="I332" s="544">
        <f>SUM(I333:J336)</f>
        <v>397</v>
      </c>
      <c r="J332" s="546"/>
      <c r="K332" s="545">
        <f t="shared" si="118"/>
        <v>114</v>
      </c>
      <c r="L332" s="545"/>
      <c r="M332" s="544">
        <f>SUM(M333:N336)</f>
        <v>54</v>
      </c>
      <c r="N332" s="545"/>
      <c r="O332" s="544">
        <f>SUM(O333:P336)</f>
        <v>60</v>
      </c>
      <c r="P332" s="545"/>
      <c r="Q332" s="547">
        <f t="shared" si="126"/>
        <v>122</v>
      </c>
      <c r="R332" s="545"/>
      <c r="S332" s="544">
        <f>SUM(S333:T336)</f>
        <v>58</v>
      </c>
      <c r="T332" s="545"/>
      <c r="U332" s="544">
        <f>SUM(U333:V336)</f>
        <v>64</v>
      </c>
      <c r="V332" s="546"/>
      <c r="W332" s="547">
        <f t="shared" si="119"/>
        <v>110</v>
      </c>
      <c r="X332" s="545"/>
      <c r="Y332" s="544">
        <f>SUM(Y333:Z336)</f>
        <v>51</v>
      </c>
      <c r="Z332" s="545"/>
      <c r="AA332" s="544">
        <f>SUM(AA333:AB336)</f>
        <v>59</v>
      </c>
      <c r="AB332" s="546"/>
      <c r="AC332" s="547">
        <f t="shared" si="120"/>
        <v>138</v>
      </c>
      <c r="AD332" s="545"/>
      <c r="AE332" s="544">
        <f>SUM(AE333:AF336)</f>
        <v>65</v>
      </c>
      <c r="AF332" s="563"/>
      <c r="AG332" s="545">
        <f>SUM(AG333:AH336)</f>
        <v>73</v>
      </c>
      <c r="AH332" s="546"/>
      <c r="AI332" s="547">
        <f t="shared" si="121"/>
        <v>126</v>
      </c>
      <c r="AJ332" s="545"/>
      <c r="AK332" s="544">
        <f>SUM(AK333:AL336)</f>
        <v>66</v>
      </c>
      <c r="AL332" s="545"/>
      <c r="AM332" s="544">
        <f>SUM(AM333:AN336)</f>
        <v>60</v>
      </c>
      <c r="AN332" s="546"/>
      <c r="AO332" s="547">
        <f t="shared" si="122"/>
        <v>156</v>
      </c>
      <c r="AP332" s="545"/>
      <c r="AQ332" s="544">
        <f>SUM(AQ333:AR336)</f>
        <v>75</v>
      </c>
      <c r="AR332" s="545"/>
      <c r="AS332" s="544">
        <f>SUM(AS333:AT336)</f>
        <v>81</v>
      </c>
      <c r="AT332" s="546"/>
    </row>
    <row r="333" spans="2:46" s="170" customFormat="1" ht="15" hidden="1" customHeight="1" outlineLevel="1">
      <c r="B333" s="548" t="s">
        <v>58</v>
      </c>
      <c r="C333" s="571"/>
      <c r="D333" s="572"/>
      <c r="E333" s="547">
        <f>SUM(G333:J333)</f>
        <v>407</v>
      </c>
      <c r="F333" s="545"/>
      <c r="G333" s="544">
        <f>SUM(M333,S333,Y333,AE333,AK333,AQ333)</f>
        <v>188</v>
      </c>
      <c r="H333" s="545"/>
      <c r="I333" s="544">
        <f>SUM(O333,U333,AA333,AG333,AM333,AS333)</f>
        <v>219</v>
      </c>
      <c r="J333" s="546"/>
      <c r="K333" s="566">
        <f t="shared" si="118"/>
        <v>63</v>
      </c>
      <c r="L333" s="567"/>
      <c r="M333" s="567">
        <v>31</v>
      </c>
      <c r="N333" s="567"/>
      <c r="O333" s="567">
        <v>32</v>
      </c>
      <c r="P333" s="569"/>
      <c r="Q333" s="547">
        <f t="shared" si="126"/>
        <v>68</v>
      </c>
      <c r="R333" s="545"/>
      <c r="S333" s="570">
        <v>28</v>
      </c>
      <c r="T333" s="570"/>
      <c r="U333" s="567">
        <v>40</v>
      </c>
      <c r="V333" s="569"/>
      <c r="W333" s="547">
        <f t="shared" si="119"/>
        <v>64</v>
      </c>
      <c r="X333" s="545"/>
      <c r="Y333" s="567">
        <v>28</v>
      </c>
      <c r="Z333" s="567"/>
      <c r="AA333" s="567">
        <v>36</v>
      </c>
      <c r="AB333" s="569"/>
      <c r="AC333" s="547">
        <f>SUM(AE333:AH333)</f>
        <v>67</v>
      </c>
      <c r="AD333" s="545"/>
      <c r="AE333" s="567">
        <v>30</v>
      </c>
      <c r="AF333" s="567"/>
      <c r="AG333" s="567">
        <v>37</v>
      </c>
      <c r="AH333" s="569"/>
      <c r="AI333" s="566">
        <f>SUM(AK333:AN333)</f>
        <v>67</v>
      </c>
      <c r="AJ333" s="567"/>
      <c r="AK333" s="567">
        <v>36</v>
      </c>
      <c r="AL333" s="567"/>
      <c r="AM333" s="567">
        <v>31</v>
      </c>
      <c r="AN333" s="569"/>
      <c r="AO333" s="566">
        <f>SUM(AQ333:AT333)</f>
        <v>78</v>
      </c>
      <c r="AP333" s="567"/>
      <c r="AQ333" s="568">
        <v>35</v>
      </c>
      <c r="AR333" s="568"/>
      <c r="AS333" s="567">
        <v>43</v>
      </c>
      <c r="AT333" s="569"/>
    </row>
    <row r="334" spans="2:46" s="170" customFormat="1" ht="15" hidden="1" customHeight="1" outlineLevel="1">
      <c r="B334" s="548" t="s">
        <v>59</v>
      </c>
      <c r="C334" s="571"/>
      <c r="D334" s="572"/>
      <c r="E334" s="547">
        <f>SUM(G334:J334)</f>
        <v>155</v>
      </c>
      <c r="F334" s="545"/>
      <c r="G334" s="544">
        <f>SUM(M334,S334,Y334,AE334,AK334,AQ334)</f>
        <v>77</v>
      </c>
      <c r="H334" s="545"/>
      <c r="I334" s="544">
        <f>SUM(O334,U334,AA334,AG334,AM334,AS334)</f>
        <v>78</v>
      </c>
      <c r="J334" s="546"/>
      <c r="K334" s="566">
        <f t="shared" si="118"/>
        <v>23</v>
      </c>
      <c r="L334" s="567"/>
      <c r="M334" s="567">
        <v>9</v>
      </c>
      <c r="N334" s="567"/>
      <c r="O334" s="567">
        <v>14</v>
      </c>
      <c r="P334" s="569"/>
      <c r="Q334" s="547">
        <f t="shared" si="126"/>
        <v>25</v>
      </c>
      <c r="R334" s="545"/>
      <c r="S334" s="567">
        <v>16</v>
      </c>
      <c r="T334" s="567"/>
      <c r="U334" s="567">
        <v>9</v>
      </c>
      <c r="V334" s="569"/>
      <c r="W334" s="547">
        <f t="shared" si="119"/>
        <v>17</v>
      </c>
      <c r="X334" s="545"/>
      <c r="Y334" s="567">
        <v>9</v>
      </c>
      <c r="Z334" s="567"/>
      <c r="AA334" s="567">
        <v>8</v>
      </c>
      <c r="AB334" s="569"/>
      <c r="AC334" s="566">
        <f>SUM(AE334:AH334)</f>
        <v>36</v>
      </c>
      <c r="AD334" s="567"/>
      <c r="AE334" s="567">
        <v>16</v>
      </c>
      <c r="AF334" s="567"/>
      <c r="AG334" s="567">
        <v>20</v>
      </c>
      <c r="AH334" s="569"/>
      <c r="AI334" s="566">
        <f>SUM(AK334:AN334)</f>
        <v>28</v>
      </c>
      <c r="AJ334" s="567"/>
      <c r="AK334" s="567">
        <v>15</v>
      </c>
      <c r="AL334" s="567"/>
      <c r="AM334" s="567">
        <v>13</v>
      </c>
      <c r="AN334" s="569"/>
      <c r="AO334" s="566">
        <f>SUM(AQ334:AT334)</f>
        <v>26</v>
      </c>
      <c r="AP334" s="567"/>
      <c r="AQ334" s="567">
        <v>12</v>
      </c>
      <c r="AR334" s="567"/>
      <c r="AS334" s="567">
        <v>14</v>
      </c>
      <c r="AT334" s="569"/>
    </row>
    <row r="335" spans="2:46" s="170" customFormat="1" ht="15" hidden="1" customHeight="1" outlineLevel="1">
      <c r="B335" s="548" t="s">
        <v>60</v>
      </c>
      <c r="C335" s="571"/>
      <c r="D335" s="572"/>
      <c r="E335" s="547">
        <f>SUM(G335:J335)</f>
        <v>110</v>
      </c>
      <c r="F335" s="545"/>
      <c r="G335" s="544">
        <f>SUM(M335,S335,Y335,AE335,AK335,AQ335)</f>
        <v>52</v>
      </c>
      <c r="H335" s="545"/>
      <c r="I335" s="544">
        <f>SUM(O335,U335,AA335,AG335,AM335,AS335)</f>
        <v>58</v>
      </c>
      <c r="J335" s="546"/>
      <c r="K335" s="566">
        <f t="shared" si="118"/>
        <v>14</v>
      </c>
      <c r="L335" s="567"/>
      <c r="M335" s="567">
        <v>7</v>
      </c>
      <c r="N335" s="567"/>
      <c r="O335" s="567">
        <v>7</v>
      </c>
      <c r="P335" s="569"/>
      <c r="Q335" s="547">
        <f t="shared" si="126"/>
        <v>11</v>
      </c>
      <c r="R335" s="545"/>
      <c r="S335" s="567">
        <v>4</v>
      </c>
      <c r="T335" s="567"/>
      <c r="U335" s="567">
        <v>7</v>
      </c>
      <c r="V335" s="569"/>
      <c r="W335" s="547">
        <f t="shared" si="119"/>
        <v>17</v>
      </c>
      <c r="X335" s="545"/>
      <c r="Y335" s="567">
        <v>8</v>
      </c>
      <c r="Z335" s="567"/>
      <c r="AA335" s="567">
        <v>9</v>
      </c>
      <c r="AB335" s="569"/>
      <c r="AC335" s="566">
        <f>SUM(AE335:AH335)</f>
        <v>22</v>
      </c>
      <c r="AD335" s="567"/>
      <c r="AE335" s="567">
        <v>12</v>
      </c>
      <c r="AF335" s="567"/>
      <c r="AG335" s="567">
        <v>10</v>
      </c>
      <c r="AH335" s="569"/>
      <c r="AI335" s="566">
        <f>SUM(AK335:AN335)</f>
        <v>17</v>
      </c>
      <c r="AJ335" s="567"/>
      <c r="AK335" s="567">
        <v>7</v>
      </c>
      <c r="AL335" s="567"/>
      <c r="AM335" s="567">
        <v>10</v>
      </c>
      <c r="AN335" s="569"/>
      <c r="AO335" s="566">
        <f>SUM(AQ335:AT335)</f>
        <v>29</v>
      </c>
      <c r="AP335" s="567"/>
      <c r="AQ335" s="567">
        <v>14</v>
      </c>
      <c r="AR335" s="567"/>
      <c r="AS335" s="567">
        <v>15</v>
      </c>
      <c r="AT335" s="569"/>
    </row>
    <row r="336" spans="2:46" s="170" customFormat="1" ht="15" hidden="1" customHeight="1" outlineLevel="1">
      <c r="B336" s="550" t="s">
        <v>92</v>
      </c>
      <c r="C336" s="575"/>
      <c r="D336" s="576"/>
      <c r="E336" s="552">
        <f>SUM(G336:J336)</f>
        <v>94</v>
      </c>
      <c r="F336" s="553"/>
      <c r="G336" s="554">
        <f>SUM(M336,S336,Y336,AE336,AK336,AQ336)</f>
        <v>52</v>
      </c>
      <c r="H336" s="553"/>
      <c r="I336" s="554">
        <f>SUM(O336,U336,AA336,AG336,AM336,AS336)</f>
        <v>42</v>
      </c>
      <c r="J336" s="555"/>
      <c r="K336" s="577">
        <f t="shared" si="118"/>
        <v>14</v>
      </c>
      <c r="L336" s="573"/>
      <c r="M336" s="573">
        <v>7</v>
      </c>
      <c r="N336" s="573"/>
      <c r="O336" s="573">
        <v>7</v>
      </c>
      <c r="P336" s="574"/>
      <c r="Q336" s="552">
        <f t="shared" si="126"/>
        <v>18</v>
      </c>
      <c r="R336" s="553"/>
      <c r="S336" s="573">
        <v>10</v>
      </c>
      <c r="T336" s="573"/>
      <c r="U336" s="573">
        <v>8</v>
      </c>
      <c r="V336" s="574"/>
      <c r="W336" s="552">
        <f t="shared" si="119"/>
        <v>12</v>
      </c>
      <c r="X336" s="565"/>
      <c r="Y336" s="573">
        <v>6</v>
      </c>
      <c r="Z336" s="573"/>
      <c r="AA336" s="573">
        <v>6</v>
      </c>
      <c r="AB336" s="574"/>
      <c r="AC336" s="577">
        <f>SUM(AE336:AH336)</f>
        <v>13</v>
      </c>
      <c r="AD336" s="573"/>
      <c r="AE336" s="573">
        <v>7</v>
      </c>
      <c r="AF336" s="573"/>
      <c r="AG336" s="573">
        <v>6</v>
      </c>
      <c r="AH336" s="574"/>
      <c r="AI336" s="577">
        <f>SUM(AK336:AN336)</f>
        <v>14</v>
      </c>
      <c r="AJ336" s="573"/>
      <c r="AK336" s="573">
        <v>8</v>
      </c>
      <c r="AL336" s="573"/>
      <c r="AM336" s="573">
        <v>6</v>
      </c>
      <c r="AN336" s="574"/>
      <c r="AO336" s="577">
        <f>SUM(AQ336:AT336)</f>
        <v>23</v>
      </c>
      <c r="AP336" s="573"/>
      <c r="AQ336" s="573">
        <v>14</v>
      </c>
      <c r="AR336" s="573"/>
      <c r="AS336" s="573">
        <v>9</v>
      </c>
      <c r="AT336" s="574"/>
    </row>
    <row r="337" spans="1:48" s="176" customFormat="1" ht="15" customHeight="1" collapsed="1">
      <c r="A337" s="178"/>
      <c r="B337" s="542" t="s">
        <v>129</v>
      </c>
      <c r="C337" s="543"/>
      <c r="D337" s="543"/>
      <c r="E337" s="538">
        <f>E338+E344+E351+E356</f>
        <v>4754</v>
      </c>
      <c r="F337" s="539"/>
      <c r="G337" s="540">
        <f>G338+G344+G351+G356</f>
        <v>2394</v>
      </c>
      <c r="H337" s="539"/>
      <c r="I337" s="540">
        <f>I338+I344+I351+I356</f>
        <v>2360</v>
      </c>
      <c r="J337" s="541"/>
      <c r="K337" s="539">
        <f>K338+K344+K351+K356</f>
        <v>770</v>
      </c>
      <c r="L337" s="539"/>
      <c r="M337" s="540">
        <f>M338+M344+M351+M356</f>
        <v>365</v>
      </c>
      <c r="N337" s="539"/>
      <c r="O337" s="540">
        <f>O338+O344+O351+O356</f>
        <v>405</v>
      </c>
      <c r="P337" s="539"/>
      <c r="Q337" s="538">
        <f>Q338+Q344+Q351+Q356</f>
        <v>729</v>
      </c>
      <c r="R337" s="539"/>
      <c r="S337" s="540">
        <f>S338+S344+S351+S356</f>
        <v>373</v>
      </c>
      <c r="T337" s="539"/>
      <c r="U337" s="540">
        <f>U338+U344+U351+U356</f>
        <v>356</v>
      </c>
      <c r="V337" s="541"/>
      <c r="W337" s="538">
        <f>W338+W344+W351+W356</f>
        <v>833</v>
      </c>
      <c r="X337" s="539"/>
      <c r="Y337" s="540">
        <f>Y338+Y344+Y351+Y356</f>
        <v>440</v>
      </c>
      <c r="Z337" s="539"/>
      <c r="AA337" s="540">
        <f>AA338+AA344+AA351+AA356</f>
        <v>393</v>
      </c>
      <c r="AB337" s="541"/>
      <c r="AC337" s="538">
        <f>AC338+AC344+AC351+AC356</f>
        <v>782</v>
      </c>
      <c r="AD337" s="539"/>
      <c r="AE337" s="540">
        <f>AE338+AE344+AE351+AE356</f>
        <v>392</v>
      </c>
      <c r="AF337" s="562"/>
      <c r="AG337" s="539">
        <f>AG338+AG344+AG351+AG356</f>
        <v>390</v>
      </c>
      <c r="AH337" s="541"/>
      <c r="AI337" s="538">
        <f>AI338+AI344+AI351+AI356</f>
        <v>810</v>
      </c>
      <c r="AJ337" s="539"/>
      <c r="AK337" s="540">
        <f>AK338+AK344+AK351+AK356</f>
        <v>406</v>
      </c>
      <c r="AL337" s="539"/>
      <c r="AM337" s="540">
        <f>AM338+AM344+AM351+AM356</f>
        <v>404</v>
      </c>
      <c r="AN337" s="541"/>
      <c r="AO337" s="538">
        <f>AO338+AO344+AO351+AO356</f>
        <v>830</v>
      </c>
      <c r="AP337" s="539"/>
      <c r="AQ337" s="540">
        <f>AQ338+AQ344+AQ351+AQ356</f>
        <v>418</v>
      </c>
      <c r="AR337" s="539"/>
      <c r="AS337" s="540">
        <f>AS338+AS344+AS351+AS356</f>
        <v>412</v>
      </c>
      <c r="AT337" s="541"/>
      <c r="AU337" s="178"/>
      <c r="AV337" s="178"/>
    </row>
    <row r="338" spans="1:48" s="176" customFormat="1" ht="18" customHeight="1">
      <c r="A338" s="178"/>
      <c r="B338" s="548" t="s">
        <v>19</v>
      </c>
      <c r="C338" s="549"/>
      <c r="D338" s="564"/>
      <c r="E338" s="547">
        <f>SUM(G338:J338)</f>
        <v>996</v>
      </c>
      <c r="F338" s="563"/>
      <c r="G338" s="544">
        <f>SUM(G339:H343)</f>
        <v>491</v>
      </c>
      <c r="H338" s="563"/>
      <c r="I338" s="544">
        <f>SUM(I339:J343)</f>
        <v>505</v>
      </c>
      <c r="J338" s="546"/>
      <c r="K338" s="547">
        <f>SUM(M338:P338)</f>
        <v>167</v>
      </c>
      <c r="L338" s="563"/>
      <c r="M338" s="544">
        <f>SUM(M339:N343)</f>
        <v>83</v>
      </c>
      <c r="N338" s="563"/>
      <c r="O338" s="544">
        <f>SUM(O339:P343)</f>
        <v>84</v>
      </c>
      <c r="P338" s="546"/>
      <c r="Q338" s="547">
        <f>SUM(S338:V338)</f>
        <v>136</v>
      </c>
      <c r="R338" s="563"/>
      <c r="S338" s="544">
        <f>SUM(S339:T343)</f>
        <v>60</v>
      </c>
      <c r="T338" s="563"/>
      <c r="U338" s="544">
        <f>SUM(U339:V343)</f>
        <v>76</v>
      </c>
      <c r="V338" s="546"/>
      <c r="W338" s="547">
        <f>SUM(Y338:AB338)</f>
        <v>171</v>
      </c>
      <c r="X338" s="563"/>
      <c r="Y338" s="544">
        <f>SUM(Y339:Z343)</f>
        <v>87</v>
      </c>
      <c r="Z338" s="563"/>
      <c r="AA338" s="544">
        <f>SUM(AA339:AB343)</f>
        <v>84</v>
      </c>
      <c r="AB338" s="546"/>
      <c r="AC338" s="547">
        <f>SUM(AE338:AH338)</f>
        <v>162</v>
      </c>
      <c r="AD338" s="563"/>
      <c r="AE338" s="544">
        <f>SUM(AE339:AF343)</f>
        <v>77</v>
      </c>
      <c r="AF338" s="563"/>
      <c r="AG338" s="545">
        <f>SUM(AG339:AH343)</f>
        <v>85</v>
      </c>
      <c r="AH338" s="546"/>
      <c r="AI338" s="547">
        <f>SUM(AK338:AN338)</f>
        <v>189</v>
      </c>
      <c r="AJ338" s="563"/>
      <c r="AK338" s="544">
        <f>SUM(AK339:AL343)</f>
        <v>98</v>
      </c>
      <c r="AL338" s="563"/>
      <c r="AM338" s="544">
        <f>SUM(AM339:AN343)</f>
        <v>91</v>
      </c>
      <c r="AN338" s="546"/>
      <c r="AO338" s="547">
        <f>SUM(AQ338:AT338)</f>
        <v>171</v>
      </c>
      <c r="AP338" s="563"/>
      <c r="AQ338" s="544">
        <f>SUM(AQ339:AR343)</f>
        <v>86</v>
      </c>
      <c r="AR338" s="563"/>
      <c r="AS338" s="545">
        <f>SUM(AS339:AT343)</f>
        <v>85</v>
      </c>
      <c r="AT338" s="546"/>
      <c r="AU338" s="178"/>
      <c r="AV338" s="178"/>
    </row>
    <row r="339" spans="1:48" s="176" customFormat="1" ht="15" hidden="1" customHeight="1" outlineLevel="1">
      <c r="A339" s="178"/>
      <c r="B339" s="548" t="s">
        <v>30</v>
      </c>
      <c r="C339" s="549"/>
      <c r="D339" s="549"/>
      <c r="E339" s="547">
        <f>SUM(G339:J339)</f>
        <v>193</v>
      </c>
      <c r="F339" s="545"/>
      <c r="G339" s="544">
        <f>SUM(M339,S339,Y339,AE339,AK339,AQ339)</f>
        <v>107</v>
      </c>
      <c r="H339" s="545"/>
      <c r="I339" s="544">
        <f>SUM(O339,U339,AA339,AG339,AM339,AS339)</f>
        <v>86</v>
      </c>
      <c r="J339" s="546"/>
      <c r="K339" s="545">
        <f>SUM(M339:P339)</f>
        <v>27</v>
      </c>
      <c r="L339" s="545"/>
      <c r="M339" s="544">
        <v>12</v>
      </c>
      <c r="N339" s="545"/>
      <c r="O339" s="544">
        <v>15</v>
      </c>
      <c r="P339" s="545"/>
      <c r="Q339" s="547">
        <f>SUM(S339:V339)</f>
        <v>31</v>
      </c>
      <c r="R339" s="545"/>
      <c r="S339" s="544">
        <v>20</v>
      </c>
      <c r="T339" s="545"/>
      <c r="U339" s="544">
        <v>11</v>
      </c>
      <c r="V339" s="546"/>
      <c r="W339" s="547">
        <f>SUM(Y339:AB339)</f>
        <v>37</v>
      </c>
      <c r="X339" s="545"/>
      <c r="Y339" s="544">
        <v>21</v>
      </c>
      <c r="Z339" s="545"/>
      <c r="AA339" s="544">
        <v>16</v>
      </c>
      <c r="AB339" s="546"/>
      <c r="AC339" s="547">
        <f>SUM(AE339:AH339)</f>
        <v>33</v>
      </c>
      <c r="AD339" s="545"/>
      <c r="AE339" s="544">
        <v>16</v>
      </c>
      <c r="AF339" s="563"/>
      <c r="AG339" s="545">
        <v>17</v>
      </c>
      <c r="AH339" s="546"/>
      <c r="AI339" s="547">
        <f>SUM(AK339:AN339)</f>
        <v>36</v>
      </c>
      <c r="AJ339" s="545"/>
      <c r="AK339" s="544">
        <v>22</v>
      </c>
      <c r="AL339" s="545"/>
      <c r="AM339" s="544">
        <v>14</v>
      </c>
      <c r="AN339" s="546"/>
      <c r="AO339" s="547">
        <f>SUM(AQ339:AT339)</f>
        <v>29</v>
      </c>
      <c r="AP339" s="545"/>
      <c r="AQ339" s="544">
        <v>16</v>
      </c>
      <c r="AR339" s="545"/>
      <c r="AS339" s="544">
        <v>13</v>
      </c>
      <c r="AT339" s="546"/>
      <c r="AU339" s="178"/>
      <c r="AV339" s="178"/>
    </row>
    <row r="340" spans="1:48" s="176" customFormat="1" ht="15" hidden="1" customHeight="1" outlineLevel="1">
      <c r="A340" s="178"/>
      <c r="B340" s="548" t="s">
        <v>31</v>
      </c>
      <c r="C340" s="549"/>
      <c r="D340" s="549"/>
      <c r="E340" s="547">
        <f>SUM(G340:J340)</f>
        <v>274</v>
      </c>
      <c r="F340" s="545"/>
      <c r="G340" s="544">
        <f>SUM(M340,S340,Y340,AE340,AK340,AQ340)</f>
        <v>138</v>
      </c>
      <c r="H340" s="545"/>
      <c r="I340" s="544">
        <f>SUM(O340,U340,AA340,AG340,AM340,AS340)</f>
        <v>136</v>
      </c>
      <c r="J340" s="546"/>
      <c r="K340" s="545">
        <f>SUM(M340:P340)</f>
        <v>56</v>
      </c>
      <c r="L340" s="545"/>
      <c r="M340" s="544">
        <v>32</v>
      </c>
      <c r="N340" s="545"/>
      <c r="O340" s="544">
        <v>24</v>
      </c>
      <c r="P340" s="545"/>
      <c r="Q340" s="547">
        <f>SUM(S340:V340)</f>
        <v>37</v>
      </c>
      <c r="R340" s="545"/>
      <c r="S340" s="544">
        <v>16</v>
      </c>
      <c r="T340" s="545"/>
      <c r="U340" s="544">
        <v>21</v>
      </c>
      <c r="V340" s="546"/>
      <c r="W340" s="547">
        <f>SUM(Y340:AB340)</f>
        <v>47</v>
      </c>
      <c r="X340" s="545"/>
      <c r="Y340" s="544">
        <v>25</v>
      </c>
      <c r="Z340" s="545"/>
      <c r="AA340" s="544">
        <v>22</v>
      </c>
      <c r="AB340" s="546"/>
      <c r="AC340" s="547">
        <f>SUM(AE340:AH340)</f>
        <v>34</v>
      </c>
      <c r="AD340" s="545"/>
      <c r="AE340" s="544">
        <v>15</v>
      </c>
      <c r="AF340" s="563"/>
      <c r="AG340" s="545">
        <v>19</v>
      </c>
      <c r="AH340" s="546"/>
      <c r="AI340" s="547">
        <f>SUM(AK340:AN340)</f>
        <v>48</v>
      </c>
      <c r="AJ340" s="545"/>
      <c r="AK340" s="544">
        <v>21</v>
      </c>
      <c r="AL340" s="545"/>
      <c r="AM340" s="544">
        <v>27</v>
      </c>
      <c r="AN340" s="546"/>
      <c r="AO340" s="547">
        <f>SUM(AQ340:AT340)</f>
        <v>52</v>
      </c>
      <c r="AP340" s="545"/>
      <c r="AQ340" s="544">
        <v>29</v>
      </c>
      <c r="AR340" s="545"/>
      <c r="AS340" s="544">
        <v>23</v>
      </c>
      <c r="AT340" s="546"/>
      <c r="AU340" s="178"/>
      <c r="AV340" s="178"/>
    </row>
    <row r="341" spans="1:48" s="176" customFormat="1" ht="15" hidden="1" customHeight="1" outlineLevel="1">
      <c r="A341" s="178"/>
      <c r="B341" s="548" t="s">
        <v>33</v>
      </c>
      <c r="C341" s="549"/>
      <c r="D341" s="549"/>
      <c r="E341" s="547">
        <f>SUM(G341:J341)</f>
        <v>235</v>
      </c>
      <c r="F341" s="545"/>
      <c r="G341" s="544">
        <f>SUM(M341,S341,Y341,AE341,AK341,AQ341)</f>
        <v>113</v>
      </c>
      <c r="H341" s="545"/>
      <c r="I341" s="544">
        <f>SUM(O341,U341,AA341,AG341,AM341,AS341)</f>
        <v>122</v>
      </c>
      <c r="J341" s="546"/>
      <c r="K341" s="545">
        <f>SUM(M341:P341)</f>
        <v>39</v>
      </c>
      <c r="L341" s="545"/>
      <c r="M341" s="544">
        <v>19</v>
      </c>
      <c r="N341" s="545"/>
      <c r="O341" s="544">
        <v>20</v>
      </c>
      <c r="P341" s="545"/>
      <c r="Q341" s="547">
        <f>SUM(S341:V341)</f>
        <v>35</v>
      </c>
      <c r="R341" s="545"/>
      <c r="S341" s="544">
        <v>13</v>
      </c>
      <c r="T341" s="545"/>
      <c r="U341" s="544">
        <v>22</v>
      </c>
      <c r="V341" s="546"/>
      <c r="W341" s="547">
        <f>SUM(Y341:AB341)</f>
        <v>39</v>
      </c>
      <c r="X341" s="545"/>
      <c r="Y341" s="544">
        <v>18</v>
      </c>
      <c r="Z341" s="545"/>
      <c r="AA341" s="544">
        <v>21</v>
      </c>
      <c r="AB341" s="546"/>
      <c r="AC341" s="547">
        <f>SUM(AE341:AH341)</f>
        <v>42</v>
      </c>
      <c r="AD341" s="545"/>
      <c r="AE341" s="544">
        <v>23</v>
      </c>
      <c r="AF341" s="563"/>
      <c r="AG341" s="545">
        <v>19</v>
      </c>
      <c r="AH341" s="546"/>
      <c r="AI341" s="547">
        <f>SUM(AK341:AN341)</f>
        <v>48</v>
      </c>
      <c r="AJ341" s="545"/>
      <c r="AK341" s="544">
        <v>25</v>
      </c>
      <c r="AL341" s="545"/>
      <c r="AM341" s="544">
        <v>23</v>
      </c>
      <c r="AN341" s="546"/>
      <c r="AO341" s="547">
        <f>SUM(AQ341:AT341)</f>
        <v>32</v>
      </c>
      <c r="AP341" s="545"/>
      <c r="AQ341" s="544">
        <v>15</v>
      </c>
      <c r="AR341" s="545"/>
      <c r="AS341" s="544">
        <v>17</v>
      </c>
      <c r="AT341" s="546"/>
      <c r="AU341" s="178"/>
      <c r="AV341" s="178"/>
    </row>
    <row r="342" spans="1:48" s="176" customFormat="1" ht="15" hidden="1" customHeight="1" outlineLevel="1">
      <c r="A342" s="178"/>
      <c r="B342" s="548" t="s">
        <v>32</v>
      </c>
      <c r="C342" s="549"/>
      <c r="D342" s="549"/>
      <c r="E342" s="547">
        <f>SUM(G342:J342)</f>
        <v>157</v>
      </c>
      <c r="F342" s="545"/>
      <c r="G342" s="544">
        <f>SUM(M342,S342,Y342,AE342,AK342,AQ342)</f>
        <v>71</v>
      </c>
      <c r="H342" s="545"/>
      <c r="I342" s="544">
        <f>SUM(O342,U342,AA342,AG342,AM342,AS342)</f>
        <v>86</v>
      </c>
      <c r="J342" s="546"/>
      <c r="K342" s="545">
        <f t="shared" ref="K342:K360" si="127">SUM(M342:P342)</f>
        <v>24</v>
      </c>
      <c r="L342" s="545"/>
      <c r="M342" s="544">
        <v>11</v>
      </c>
      <c r="N342" s="545"/>
      <c r="O342" s="544">
        <v>13</v>
      </c>
      <c r="P342" s="545"/>
      <c r="Q342" s="547">
        <f>SUM(S342:V342)</f>
        <v>20</v>
      </c>
      <c r="R342" s="545"/>
      <c r="S342" s="544">
        <v>9</v>
      </c>
      <c r="T342" s="545"/>
      <c r="U342" s="544">
        <v>11</v>
      </c>
      <c r="V342" s="546"/>
      <c r="W342" s="547">
        <f t="shared" ref="W342:W360" si="128">SUM(Y342:AB342)</f>
        <v>27</v>
      </c>
      <c r="X342" s="545"/>
      <c r="Y342" s="544">
        <v>14</v>
      </c>
      <c r="Z342" s="545"/>
      <c r="AA342" s="544">
        <v>13</v>
      </c>
      <c r="AB342" s="546"/>
      <c r="AC342" s="547">
        <f t="shared" ref="AC342:AC356" si="129">SUM(AE342:AH342)</f>
        <v>28</v>
      </c>
      <c r="AD342" s="545"/>
      <c r="AE342" s="544">
        <v>9</v>
      </c>
      <c r="AF342" s="563"/>
      <c r="AG342" s="545">
        <v>19</v>
      </c>
      <c r="AH342" s="546"/>
      <c r="AI342" s="547">
        <f t="shared" ref="AI342:AI356" si="130">SUM(AK342:AN342)</f>
        <v>31</v>
      </c>
      <c r="AJ342" s="545"/>
      <c r="AK342" s="544">
        <v>14</v>
      </c>
      <c r="AL342" s="545"/>
      <c r="AM342" s="544">
        <v>17</v>
      </c>
      <c r="AN342" s="546"/>
      <c r="AO342" s="547">
        <f t="shared" ref="AO342:AO356" si="131">SUM(AQ342:AT342)</f>
        <v>27</v>
      </c>
      <c r="AP342" s="545"/>
      <c r="AQ342" s="544">
        <v>14</v>
      </c>
      <c r="AR342" s="545"/>
      <c r="AS342" s="544">
        <v>13</v>
      </c>
      <c r="AT342" s="546"/>
      <c r="AU342" s="178"/>
      <c r="AV342" s="178"/>
    </row>
    <row r="343" spans="1:48" s="176" customFormat="1" ht="15" hidden="1" customHeight="1" outlineLevel="1">
      <c r="A343" s="178"/>
      <c r="B343" s="548" t="s">
        <v>34</v>
      </c>
      <c r="C343" s="549"/>
      <c r="D343" s="549"/>
      <c r="E343" s="547">
        <f t="shared" ref="E343:E356" si="132">SUM(G343:J343)</f>
        <v>137</v>
      </c>
      <c r="F343" s="545"/>
      <c r="G343" s="544">
        <f>SUM(M343,S343,Y343,AE343,AK343,AQ343)</f>
        <v>62</v>
      </c>
      <c r="H343" s="545"/>
      <c r="I343" s="544">
        <f>SUM(O343,U343,AA343,AG343,AM343,AS343)</f>
        <v>75</v>
      </c>
      <c r="J343" s="546"/>
      <c r="K343" s="545">
        <f t="shared" si="127"/>
        <v>21</v>
      </c>
      <c r="L343" s="545"/>
      <c r="M343" s="544">
        <v>9</v>
      </c>
      <c r="N343" s="545"/>
      <c r="O343" s="544">
        <v>12</v>
      </c>
      <c r="P343" s="545"/>
      <c r="Q343" s="547">
        <f t="shared" ref="Q343:Q360" si="133">SUM(S343:V343)</f>
        <v>13</v>
      </c>
      <c r="R343" s="545"/>
      <c r="S343" s="544">
        <v>2</v>
      </c>
      <c r="T343" s="545"/>
      <c r="U343" s="544">
        <v>11</v>
      </c>
      <c r="V343" s="546"/>
      <c r="W343" s="547">
        <f t="shared" si="128"/>
        <v>21</v>
      </c>
      <c r="X343" s="545"/>
      <c r="Y343" s="544">
        <v>9</v>
      </c>
      <c r="Z343" s="545"/>
      <c r="AA343" s="544">
        <v>12</v>
      </c>
      <c r="AB343" s="546"/>
      <c r="AC343" s="547">
        <f t="shared" si="129"/>
        <v>25</v>
      </c>
      <c r="AD343" s="545"/>
      <c r="AE343" s="544">
        <v>14</v>
      </c>
      <c r="AF343" s="563"/>
      <c r="AG343" s="545">
        <v>11</v>
      </c>
      <c r="AH343" s="546"/>
      <c r="AI343" s="547">
        <f t="shared" si="130"/>
        <v>26</v>
      </c>
      <c r="AJ343" s="545"/>
      <c r="AK343" s="544">
        <v>16</v>
      </c>
      <c r="AL343" s="545"/>
      <c r="AM343" s="544">
        <v>10</v>
      </c>
      <c r="AN343" s="546"/>
      <c r="AO343" s="547">
        <f t="shared" si="131"/>
        <v>31</v>
      </c>
      <c r="AP343" s="545"/>
      <c r="AQ343" s="544">
        <v>12</v>
      </c>
      <c r="AR343" s="545"/>
      <c r="AS343" s="544">
        <v>19</v>
      </c>
      <c r="AT343" s="546"/>
      <c r="AU343" s="178"/>
      <c r="AV343" s="178"/>
    </row>
    <row r="344" spans="1:48" s="176" customFormat="1" ht="18" customHeight="1" collapsed="1">
      <c r="A344" s="178"/>
      <c r="B344" s="548" t="s">
        <v>21</v>
      </c>
      <c r="C344" s="549"/>
      <c r="D344" s="549"/>
      <c r="E344" s="547">
        <f t="shared" si="132"/>
        <v>1617</v>
      </c>
      <c r="F344" s="545"/>
      <c r="G344" s="544">
        <f>SUM(G345:H350)</f>
        <v>808</v>
      </c>
      <c r="H344" s="545"/>
      <c r="I344" s="544">
        <f>SUM(I345:J350)</f>
        <v>809</v>
      </c>
      <c r="J344" s="546"/>
      <c r="K344" s="545">
        <f t="shared" si="127"/>
        <v>242</v>
      </c>
      <c r="L344" s="545"/>
      <c r="M344" s="544">
        <f>SUM(M345:N350)</f>
        <v>100</v>
      </c>
      <c r="N344" s="545"/>
      <c r="O344" s="544">
        <f>SUM(O345:P350)</f>
        <v>142</v>
      </c>
      <c r="P344" s="545"/>
      <c r="Q344" s="547">
        <f t="shared" si="133"/>
        <v>236</v>
      </c>
      <c r="R344" s="545"/>
      <c r="S344" s="544">
        <f>SUM(S345:T350)</f>
        <v>121</v>
      </c>
      <c r="T344" s="545"/>
      <c r="U344" s="544">
        <f>SUM(U345:V350)</f>
        <v>115</v>
      </c>
      <c r="V344" s="546"/>
      <c r="W344" s="547">
        <f t="shared" si="128"/>
        <v>301</v>
      </c>
      <c r="X344" s="545"/>
      <c r="Y344" s="544">
        <f>SUM(Y345:Z350)</f>
        <v>162</v>
      </c>
      <c r="Z344" s="545"/>
      <c r="AA344" s="544">
        <f>SUM(AA345:AB350)</f>
        <v>139</v>
      </c>
      <c r="AB344" s="546"/>
      <c r="AC344" s="547">
        <f t="shared" si="129"/>
        <v>292</v>
      </c>
      <c r="AD344" s="545"/>
      <c r="AE344" s="544">
        <f>SUM(AE345:AF350)</f>
        <v>154</v>
      </c>
      <c r="AF344" s="563"/>
      <c r="AG344" s="545">
        <f>SUM(AG345:AH350)</f>
        <v>138</v>
      </c>
      <c r="AH344" s="546"/>
      <c r="AI344" s="547">
        <f t="shared" si="130"/>
        <v>246</v>
      </c>
      <c r="AJ344" s="545"/>
      <c r="AK344" s="544">
        <f>SUM(AK345:AL350)</f>
        <v>129</v>
      </c>
      <c r="AL344" s="545"/>
      <c r="AM344" s="544">
        <f>SUM(AM345:AN350)</f>
        <v>117</v>
      </c>
      <c r="AN344" s="546"/>
      <c r="AO344" s="547">
        <f t="shared" si="131"/>
        <v>300</v>
      </c>
      <c r="AP344" s="545"/>
      <c r="AQ344" s="544">
        <f>SUM(AQ345:AR350)</f>
        <v>142</v>
      </c>
      <c r="AR344" s="545"/>
      <c r="AS344" s="544">
        <f>SUM(AS345:AT350)</f>
        <v>158</v>
      </c>
      <c r="AT344" s="546"/>
      <c r="AU344" s="178"/>
      <c r="AV344" s="178"/>
    </row>
    <row r="345" spans="1:48" s="176" customFormat="1" ht="15" hidden="1" customHeight="1" outlineLevel="1">
      <c r="A345" s="178"/>
      <c r="B345" s="548" t="s">
        <v>35</v>
      </c>
      <c r="C345" s="549"/>
      <c r="D345" s="549"/>
      <c r="E345" s="547">
        <f t="shared" si="132"/>
        <v>270</v>
      </c>
      <c r="F345" s="545"/>
      <c r="G345" s="544">
        <f t="shared" ref="G345:G350" si="134">SUM(M345,S345,Y345,AE345,AK345,AQ345)</f>
        <v>132</v>
      </c>
      <c r="H345" s="545"/>
      <c r="I345" s="544">
        <f t="shared" ref="I345:I350" si="135">SUM(O345,U345,AA345,AG345,AM345,AS345)</f>
        <v>138</v>
      </c>
      <c r="J345" s="546"/>
      <c r="K345" s="545">
        <f t="shared" si="127"/>
        <v>39</v>
      </c>
      <c r="L345" s="545"/>
      <c r="M345" s="544">
        <v>19</v>
      </c>
      <c r="N345" s="545"/>
      <c r="O345" s="544">
        <v>20</v>
      </c>
      <c r="P345" s="545"/>
      <c r="Q345" s="547">
        <f t="shared" si="133"/>
        <v>40</v>
      </c>
      <c r="R345" s="545"/>
      <c r="S345" s="544">
        <v>22</v>
      </c>
      <c r="T345" s="545"/>
      <c r="U345" s="544">
        <v>18</v>
      </c>
      <c r="V345" s="546"/>
      <c r="W345" s="547">
        <f t="shared" si="128"/>
        <v>53</v>
      </c>
      <c r="X345" s="545"/>
      <c r="Y345" s="544">
        <v>24</v>
      </c>
      <c r="Z345" s="545"/>
      <c r="AA345" s="544">
        <v>29</v>
      </c>
      <c r="AB345" s="546"/>
      <c r="AC345" s="547">
        <f t="shared" si="129"/>
        <v>54</v>
      </c>
      <c r="AD345" s="545"/>
      <c r="AE345" s="544">
        <v>25</v>
      </c>
      <c r="AF345" s="563"/>
      <c r="AG345" s="545">
        <v>29</v>
      </c>
      <c r="AH345" s="546"/>
      <c r="AI345" s="547">
        <f t="shared" si="130"/>
        <v>35</v>
      </c>
      <c r="AJ345" s="545"/>
      <c r="AK345" s="544">
        <v>23</v>
      </c>
      <c r="AL345" s="545"/>
      <c r="AM345" s="544">
        <v>12</v>
      </c>
      <c r="AN345" s="546"/>
      <c r="AO345" s="547">
        <f t="shared" si="131"/>
        <v>49</v>
      </c>
      <c r="AP345" s="545"/>
      <c r="AQ345" s="544">
        <v>19</v>
      </c>
      <c r="AR345" s="545"/>
      <c r="AS345" s="544">
        <v>30</v>
      </c>
      <c r="AT345" s="546"/>
      <c r="AU345" s="178"/>
      <c r="AV345" s="178"/>
    </row>
    <row r="346" spans="1:48" s="176" customFormat="1" ht="15" hidden="1" customHeight="1" outlineLevel="1">
      <c r="A346" s="178"/>
      <c r="B346" s="548" t="s">
        <v>36</v>
      </c>
      <c r="C346" s="549"/>
      <c r="D346" s="549"/>
      <c r="E346" s="547">
        <f t="shared" si="132"/>
        <v>296</v>
      </c>
      <c r="F346" s="545"/>
      <c r="G346" s="544">
        <f t="shared" si="134"/>
        <v>154</v>
      </c>
      <c r="H346" s="545"/>
      <c r="I346" s="544">
        <f t="shared" si="135"/>
        <v>142</v>
      </c>
      <c r="J346" s="546"/>
      <c r="K346" s="545">
        <f t="shared" si="127"/>
        <v>37</v>
      </c>
      <c r="L346" s="545"/>
      <c r="M346" s="544">
        <v>15</v>
      </c>
      <c r="N346" s="545"/>
      <c r="O346" s="544">
        <v>22</v>
      </c>
      <c r="P346" s="545"/>
      <c r="Q346" s="547">
        <f t="shared" si="133"/>
        <v>48</v>
      </c>
      <c r="R346" s="545"/>
      <c r="S346" s="544">
        <v>23</v>
      </c>
      <c r="T346" s="545"/>
      <c r="U346" s="544">
        <v>25</v>
      </c>
      <c r="V346" s="546"/>
      <c r="W346" s="547">
        <f t="shared" si="128"/>
        <v>56</v>
      </c>
      <c r="X346" s="545"/>
      <c r="Y346" s="544">
        <v>29</v>
      </c>
      <c r="Z346" s="545"/>
      <c r="AA346" s="544">
        <v>27</v>
      </c>
      <c r="AB346" s="546"/>
      <c r="AC346" s="547">
        <f t="shared" si="129"/>
        <v>56</v>
      </c>
      <c r="AD346" s="545"/>
      <c r="AE346" s="544">
        <v>30</v>
      </c>
      <c r="AF346" s="563"/>
      <c r="AG346" s="545">
        <v>26</v>
      </c>
      <c r="AH346" s="546"/>
      <c r="AI346" s="547">
        <f t="shared" si="130"/>
        <v>49</v>
      </c>
      <c r="AJ346" s="545"/>
      <c r="AK346" s="544">
        <v>30</v>
      </c>
      <c r="AL346" s="545"/>
      <c r="AM346" s="544">
        <v>19</v>
      </c>
      <c r="AN346" s="546"/>
      <c r="AO346" s="547">
        <f t="shared" si="131"/>
        <v>50</v>
      </c>
      <c r="AP346" s="545"/>
      <c r="AQ346" s="544">
        <v>27</v>
      </c>
      <c r="AR346" s="545"/>
      <c r="AS346" s="544">
        <v>23</v>
      </c>
      <c r="AT346" s="546"/>
      <c r="AU346" s="178"/>
      <c r="AV346" s="178"/>
    </row>
    <row r="347" spans="1:48" s="176" customFormat="1" ht="15" hidden="1" customHeight="1" outlineLevel="1">
      <c r="A347" s="178"/>
      <c r="B347" s="548" t="s">
        <v>37</v>
      </c>
      <c r="C347" s="549"/>
      <c r="D347" s="549"/>
      <c r="E347" s="547">
        <f t="shared" si="132"/>
        <v>435</v>
      </c>
      <c r="F347" s="545"/>
      <c r="G347" s="544">
        <f t="shared" si="134"/>
        <v>211</v>
      </c>
      <c r="H347" s="545"/>
      <c r="I347" s="544">
        <f t="shared" si="135"/>
        <v>224</v>
      </c>
      <c r="J347" s="546"/>
      <c r="K347" s="545">
        <f t="shared" si="127"/>
        <v>81</v>
      </c>
      <c r="L347" s="545"/>
      <c r="M347" s="544">
        <v>36</v>
      </c>
      <c r="N347" s="545"/>
      <c r="O347" s="544">
        <v>45</v>
      </c>
      <c r="P347" s="545"/>
      <c r="Q347" s="547">
        <f t="shared" si="133"/>
        <v>63</v>
      </c>
      <c r="R347" s="545"/>
      <c r="S347" s="544">
        <v>26</v>
      </c>
      <c r="T347" s="545"/>
      <c r="U347" s="544">
        <v>37</v>
      </c>
      <c r="V347" s="546"/>
      <c r="W347" s="547">
        <f t="shared" si="128"/>
        <v>79</v>
      </c>
      <c r="X347" s="545"/>
      <c r="Y347" s="544">
        <v>47</v>
      </c>
      <c r="Z347" s="545"/>
      <c r="AA347" s="544">
        <v>32</v>
      </c>
      <c r="AB347" s="546"/>
      <c r="AC347" s="547">
        <f t="shared" si="129"/>
        <v>71</v>
      </c>
      <c r="AD347" s="545"/>
      <c r="AE347" s="544">
        <v>35</v>
      </c>
      <c r="AF347" s="563"/>
      <c r="AG347" s="545">
        <v>36</v>
      </c>
      <c r="AH347" s="546"/>
      <c r="AI347" s="547">
        <f t="shared" si="130"/>
        <v>63</v>
      </c>
      <c r="AJ347" s="545"/>
      <c r="AK347" s="544">
        <v>29</v>
      </c>
      <c r="AL347" s="545"/>
      <c r="AM347" s="544">
        <v>34</v>
      </c>
      <c r="AN347" s="546"/>
      <c r="AO347" s="547">
        <f t="shared" si="131"/>
        <v>78</v>
      </c>
      <c r="AP347" s="545"/>
      <c r="AQ347" s="544">
        <v>38</v>
      </c>
      <c r="AR347" s="545"/>
      <c r="AS347" s="544">
        <v>40</v>
      </c>
      <c r="AT347" s="546"/>
      <c r="AU347" s="178"/>
      <c r="AV347" s="178"/>
    </row>
    <row r="348" spans="1:48" s="176" customFormat="1" ht="15" hidden="1" customHeight="1" outlineLevel="1">
      <c r="A348" s="178"/>
      <c r="B348" s="548" t="s">
        <v>38</v>
      </c>
      <c r="C348" s="549"/>
      <c r="D348" s="549"/>
      <c r="E348" s="547">
        <f t="shared" si="132"/>
        <v>82</v>
      </c>
      <c r="F348" s="545"/>
      <c r="G348" s="544">
        <f t="shared" si="134"/>
        <v>44</v>
      </c>
      <c r="H348" s="545"/>
      <c r="I348" s="544">
        <f t="shared" si="135"/>
        <v>38</v>
      </c>
      <c r="J348" s="546"/>
      <c r="K348" s="545">
        <f t="shared" si="127"/>
        <v>9</v>
      </c>
      <c r="L348" s="545"/>
      <c r="M348" s="544">
        <v>4</v>
      </c>
      <c r="N348" s="545"/>
      <c r="O348" s="544">
        <v>5</v>
      </c>
      <c r="P348" s="545"/>
      <c r="Q348" s="547">
        <f t="shared" si="133"/>
        <v>12</v>
      </c>
      <c r="R348" s="545"/>
      <c r="S348" s="544">
        <v>8</v>
      </c>
      <c r="T348" s="545"/>
      <c r="U348" s="544">
        <v>4</v>
      </c>
      <c r="V348" s="546"/>
      <c r="W348" s="547">
        <f t="shared" si="128"/>
        <v>15</v>
      </c>
      <c r="X348" s="545"/>
      <c r="Y348" s="544">
        <v>7</v>
      </c>
      <c r="Z348" s="545"/>
      <c r="AA348" s="544">
        <v>8</v>
      </c>
      <c r="AB348" s="546"/>
      <c r="AC348" s="547">
        <f t="shared" si="129"/>
        <v>16</v>
      </c>
      <c r="AD348" s="545"/>
      <c r="AE348" s="544">
        <v>10</v>
      </c>
      <c r="AF348" s="563"/>
      <c r="AG348" s="545">
        <v>6</v>
      </c>
      <c r="AH348" s="546"/>
      <c r="AI348" s="547">
        <f t="shared" si="130"/>
        <v>13</v>
      </c>
      <c r="AJ348" s="545"/>
      <c r="AK348" s="544">
        <v>5</v>
      </c>
      <c r="AL348" s="545"/>
      <c r="AM348" s="544">
        <v>8</v>
      </c>
      <c r="AN348" s="546"/>
      <c r="AO348" s="547">
        <f t="shared" si="131"/>
        <v>17</v>
      </c>
      <c r="AP348" s="545"/>
      <c r="AQ348" s="544">
        <v>10</v>
      </c>
      <c r="AR348" s="545"/>
      <c r="AS348" s="544">
        <v>7</v>
      </c>
      <c r="AT348" s="546"/>
      <c r="AU348" s="178"/>
      <c r="AV348" s="178"/>
    </row>
    <row r="349" spans="1:48" s="176" customFormat="1" ht="15" hidden="1" customHeight="1" outlineLevel="1">
      <c r="A349" s="178"/>
      <c r="B349" s="548" t="s">
        <v>39</v>
      </c>
      <c r="C349" s="549"/>
      <c r="D349" s="549"/>
      <c r="E349" s="547">
        <f t="shared" si="132"/>
        <v>456</v>
      </c>
      <c r="F349" s="545"/>
      <c r="G349" s="544">
        <f t="shared" si="134"/>
        <v>227</v>
      </c>
      <c r="H349" s="545"/>
      <c r="I349" s="544">
        <f t="shared" si="135"/>
        <v>229</v>
      </c>
      <c r="J349" s="546"/>
      <c r="K349" s="545">
        <f t="shared" si="127"/>
        <v>66</v>
      </c>
      <c r="L349" s="545"/>
      <c r="M349" s="544">
        <v>22</v>
      </c>
      <c r="N349" s="545"/>
      <c r="O349" s="544">
        <v>44</v>
      </c>
      <c r="P349" s="545"/>
      <c r="Q349" s="547">
        <f t="shared" si="133"/>
        <v>63</v>
      </c>
      <c r="R349" s="545"/>
      <c r="S349" s="544">
        <v>37</v>
      </c>
      <c r="T349" s="545"/>
      <c r="U349" s="544">
        <v>26</v>
      </c>
      <c r="V349" s="546"/>
      <c r="W349" s="547">
        <f t="shared" si="128"/>
        <v>83</v>
      </c>
      <c r="X349" s="545"/>
      <c r="Y349" s="544">
        <v>44</v>
      </c>
      <c r="Z349" s="545"/>
      <c r="AA349" s="544">
        <v>39</v>
      </c>
      <c r="AB349" s="546"/>
      <c r="AC349" s="547">
        <f t="shared" si="129"/>
        <v>81</v>
      </c>
      <c r="AD349" s="545"/>
      <c r="AE349" s="544">
        <v>48</v>
      </c>
      <c r="AF349" s="563"/>
      <c r="AG349" s="545">
        <v>33</v>
      </c>
      <c r="AH349" s="546"/>
      <c r="AI349" s="547">
        <f t="shared" si="130"/>
        <v>68</v>
      </c>
      <c r="AJ349" s="545"/>
      <c r="AK349" s="544">
        <v>33</v>
      </c>
      <c r="AL349" s="545"/>
      <c r="AM349" s="544">
        <v>35</v>
      </c>
      <c r="AN349" s="546"/>
      <c r="AO349" s="547">
        <f t="shared" si="131"/>
        <v>95</v>
      </c>
      <c r="AP349" s="545"/>
      <c r="AQ349" s="544">
        <v>43</v>
      </c>
      <c r="AR349" s="545"/>
      <c r="AS349" s="544">
        <v>52</v>
      </c>
      <c r="AT349" s="546"/>
      <c r="AU349" s="178"/>
      <c r="AV349" s="178"/>
    </row>
    <row r="350" spans="1:48" s="176" customFormat="1" ht="15" hidden="1" customHeight="1" outlineLevel="1">
      <c r="A350" s="178"/>
      <c r="B350" s="548" t="s">
        <v>40</v>
      </c>
      <c r="C350" s="549"/>
      <c r="D350" s="549"/>
      <c r="E350" s="547">
        <f t="shared" si="132"/>
        <v>78</v>
      </c>
      <c r="F350" s="545"/>
      <c r="G350" s="544">
        <f t="shared" si="134"/>
        <v>40</v>
      </c>
      <c r="H350" s="545"/>
      <c r="I350" s="544">
        <f t="shared" si="135"/>
        <v>38</v>
      </c>
      <c r="J350" s="546"/>
      <c r="K350" s="545">
        <f t="shared" si="127"/>
        <v>10</v>
      </c>
      <c r="L350" s="545"/>
      <c r="M350" s="544">
        <v>4</v>
      </c>
      <c r="N350" s="545"/>
      <c r="O350" s="544">
        <v>6</v>
      </c>
      <c r="P350" s="545"/>
      <c r="Q350" s="547">
        <f t="shared" si="133"/>
        <v>10</v>
      </c>
      <c r="R350" s="545"/>
      <c r="S350" s="544">
        <v>5</v>
      </c>
      <c r="T350" s="545"/>
      <c r="U350" s="544">
        <v>5</v>
      </c>
      <c r="V350" s="546"/>
      <c r="W350" s="547">
        <f t="shared" si="128"/>
        <v>15</v>
      </c>
      <c r="X350" s="545"/>
      <c r="Y350" s="544">
        <v>11</v>
      </c>
      <c r="Z350" s="545"/>
      <c r="AA350" s="544">
        <v>4</v>
      </c>
      <c r="AB350" s="546"/>
      <c r="AC350" s="547">
        <f t="shared" si="129"/>
        <v>14</v>
      </c>
      <c r="AD350" s="545"/>
      <c r="AE350" s="544">
        <v>6</v>
      </c>
      <c r="AF350" s="563"/>
      <c r="AG350" s="545">
        <v>8</v>
      </c>
      <c r="AH350" s="546"/>
      <c r="AI350" s="547">
        <f t="shared" si="130"/>
        <v>18</v>
      </c>
      <c r="AJ350" s="545"/>
      <c r="AK350" s="544">
        <v>9</v>
      </c>
      <c r="AL350" s="545"/>
      <c r="AM350" s="544">
        <v>9</v>
      </c>
      <c r="AN350" s="546"/>
      <c r="AO350" s="547">
        <f t="shared" si="131"/>
        <v>11</v>
      </c>
      <c r="AP350" s="545"/>
      <c r="AQ350" s="544">
        <v>5</v>
      </c>
      <c r="AR350" s="545"/>
      <c r="AS350" s="544">
        <v>6</v>
      </c>
      <c r="AT350" s="546"/>
      <c r="AU350" s="178"/>
      <c r="AV350" s="178"/>
    </row>
    <row r="351" spans="1:48" s="176" customFormat="1" ht="18" customHeight="1" collapsed="1">
      <c r="A351" s="178"/>
      <c r="B351" s="548" t="s">
        <v>23</v>
      </c>
      <c r="C351" s="549"/>
      <c r="D351" s="549"/>
      <c r="E351" s="547">
        <f t="shared" si="132"/>
        <v>1412</v>
      </c>
      <c r="F351" s="545"/>
      <c r="G351" s="544">
        <f>SUM(G352:H355)</f>
        <v>744</v>
      </c>
      <c r="H351" s="545"/>
      <c r="I351" s="544">
        <f>SUM(I352:J355)</f>
        <v>668</v>
      </c>
      <c r="J351" s="546"/>
      <c r="K351" s="545">
        <f t="shared" si="127"/>
        <v>241</v>
      </c>
      <c r="L351" s="545"/>
      <c r="M351" s="544">
        <f>SUM(M352:N355)</f>
        <v>124</v>
      </c>
      <c r="N351" s="545"/>
      <c r="O351" s="544">
        <f>SUM(O352:P355)</f>
        <v>117</v>
      </c>
      <c r="P351" s="545"/>
      <c r="Q351" s="547">
        <f t="shared" si="133"/>
        <v>242</v>
      </c>
      <c r="R351" s="545"/>
      <c r="S351" s="544">
        <f>SUM(S352:T355)</f>
        <v>136</v>
      </c>
      <c r="T351" s="545"/>
      <c r="U351" s="544">
        <f>SUM(U352:V355)</f>
        <v>106</v>
      </c>
      <c r="V351" s="546"/>
      <c r="W351" s="547">
        <f t="shared" si="128"/>
        <v>240</v>
      </c>
      <c r="X351" s="545"/>
      <c r="Y351" s="544">
        <f>SUM(Y352:Z355)</f>
        <v>134</v>
      </c>
      <c r="Z351" s="545"/>
      <c r="AA351" s="544">
        <f>SUM(AA352:AB355)</f>
        <v>106</v>
      </c>
      <c r="AB351" s="546"/>
      <c r="AC351" s="547">
        <f t="shared" si="129"/>
        <v>218</v>
      </c>
      <c r="AD351" s="545"/>
      <c r="AE351" s="544">
        <f>SUM(AE352:AF355)</f>
        <v>111</v>
      </c>
      <c r="AF351" s="563"/>
      <c r="AG351" s="545">
        <f>SUM(AG352:AH355)</f>
        <v>107</v>
      </c>
      <c r="AH351" s="546"/>
      <c r="AI351" s="547">
        <f t="shared" si="130"/>
        <v>238</v>
      </c>
      <c r="AJ351" s="545"/>
      <c r="AK351" s="544">
        <f>SUM(AK352:AL355)</f>
        <v>115</v>
      </c>
      <c r="AL351" s="545"/>
      <c r="AM351" s="544">
        <f>SUM(AM352:AN355)</f>
        <v>123</v>
      </c>
      <c r="AN351" s="546"/>
      <c r="AO351" s="547">
        <f t="shared" si="131"/>
        <v>233</v>
      </c>
      <c r="AP351" s="545"/>
      <c r="AQ351" s="544">
        <f>SUM(AQ352:AR355)</f>
        <v>124</v>
      </c>
      <c r="AR351" s="545"/>
      <c r="AS351" s="544">
        <f>SUM(AS352:AT355)</f>
        <v>109</v>
      </c>
      <c r="AT351" s="546"/>
      <c r="AU351" s="178"/>
      <c r="AV351" s="178"/>
    </row>
    <row r="352" spans="1:48" s="176" customFormat="1" ht="15" hidden="1" customHeight="1" outlineLevel="1">
      <c r="A352" s="178"/>
      <c r="B352" s="548" t="s">
        <v>42</v>
      </c>
      <c r="C352" s="549"/>
      <c r="D352" s="549"/>
      <c r="E352" s="547">
        <f t="shared" si="132"/>
        <v>584</v>
      </c>
      <c r="F352" s="545"/>
      <c r="G352" s="544">
        <f>SUM(M352,S352,Y352,AE352,AK352,AQ352)</f>
        <v>309</v>
      </c>
      <c r="H352" s="545"/>
      <c r="I352" s="544">
        <f>SUM(O352,U352,AA352,AG352,AM352,AS352)</f>
        <v>275</v>
      </c>
      <c r="J352" s="546"/>
      <c r="K352" s="545">
        <f t="shared" si="127"/>
        <v>119</v>
      </c>
      <c r="L352" s="545"/>
      <c r="M352" s="544">
        <v>60</v>
      </c>
      <c r="N352" s="545"/>
      <c r="O352" s="544">
        <v>59</v>
      </c>
      <c r="P352" s="545"/>
      <c r="Q352" s="547">
        <f t="shared" si="133"/>
        <v>95</v>
      </c>
      <c r="R352" s="545"/>
      <c r="S352" s="544">
        <v>56</v>
      </c>
      <c r="T352" s="545"/>
      <c r="U352" s="544">
        <v>39</v>
      </c>
      <c r="V352" s="546"/>
      <c r="W352" s="547">
        <f t="shared" si="128"/>
        <v>100</v>
      </c>
      <c r="X352" s="545"/>
      <c r="Y352" s="544">
        <v>54</v>
      </c>
      <c r="Z352" s="545"/>
      <c r="AA352" s="544">
        <v>46</v>
      </c>
      <c r="AB352" s="546"/>
      <c r="AC352" s="547">
        <f t="shared" si="129"/>
        <v>89</v>
      </c>
      <c r="AD352" s="545"/>
      <c r="AE352" s="544">
        <v>47</v>
      </c>
      <c r="AF352" s="563"/>
      <c r="AG352" s="545">
        <v>42</v>
      </c>
      <c r="AH352" s="546"/>
      <c r="AI352" s="547">
        <f t="shared" si="130"/>
        <v>88</v>
      </c>
      <c r="AJ352" s="545"/>
      <c r="AK352" s="544">
        <v>45</v>
      </c>
      <c r="AL352" s="545"/>
      <c r="AM352" s="544">
        <v>43</v>
      </c>
      <c r="AN352" s="546"/>
      <c r="AO352" s="547">
        <f t="shared" si="131"/>
        <v>93</v>
      </c>
      <c r="AP352" s="545"/>
      <c r="AQ352" s="544">
        <v>47</v>
      </c>
      <c r="AR352" s="545"/>
      <c r="AS352" s="544">
        <v>46</v>
      </c>
      <c r="AT352" s="546"/>
      <c r="AU352" s="178"/>
      <c r="AV352" s="178"/>
    </row>
    <row r="353" spans="1:48" s="176" customFormat="1" ht="15" hidden="1" customHeight="1" outlineLevel="1">
      <c r="A353" s="178"/>
      <c r="B353" s="548" t="s">
        <v>43</v>
      </c>
      <c r="C353" s="549"/>
      <c r="D353" s="549"/>
      <c r="E353" s="547">
        <f t="shared" si="132"/>
        <v>307</v>
      </c>
      <c r="F353" s="545"/>
      <c r="G353" s="544">
        <f>SUM(M353,S353,Y353,AE353,AK353,AQ353)</f>
        <v>162</v>
      </c>
      <c r="H353" s="545"/>
      <c r="I353" s="544">
        <f>SUM(O353,U353,AA353,AG353,AM353,AS353)</f>
        <v>145</v>
      </c>
      <c r="J353" s="546"/>
      <c r="K353" s="545">
        <f t="shared" si="127"/>
        <v>42</v>
      </c>
      <c r="L353" s="545"/>
      <c r="M353" s="544">
        <v>24</v>
      </c>
      <c r="N353" s="545"/>
      <c r="O353" s="544">
        <v>18</v>
      </c>
      <c r="P353" s="545"/>
      <c r="Q353" s="547">
        <f t="shared" si="133"/>
        <v>49</v>
      </c>
      <c r="R353" s="545"/>
      <c r="S353" s="544">
        <v>24</v>
      </c>
      <c r="T353" s="545"/>
      <c r="U353" s="544">
        <v>25</v>
      </c>
      <c r="V353" s="546"/>
      <c r="W353" s="547">
        <f t="shared" si="128"/>
        <v>50</v>
      </c>
      <c r="X353" s="545"/>
      <c r="Y353" s="544">
        <v>33</v>
      </c>
      <c r="Z353" s="545"/>
      <c r="AA353" s="544">
        <v>17</v>
      </c>
      <c r="AB353" s="546"/>
      <c r="AC353" s="547">
        <f t="shared" si="129"/>
        <v>62</v>
      </c>
      <c r="AD353" s="545"/>
      <c r="AE353" s="544">
        <v>27</v>
      </c>
      <c r="AF353" s="563"/>
      <c r="AG353" s="545">
        <v>35</v>
      </c>
      <c r="AH353" s="546"/>
      <c r="AI353" s="547">
        <f t="shared" si="130"/>
        <v>47</v>
      </c>
      <c r="AJ353" s="545"/>
      <c r="AK353" s="544">
        <v>21</v>
      </c>
      <c r="AL353" s="545"/>
      <c r="AM353" s="544">
        <v>26</v>
      </c>
      <c r="AN353" s="546"/>
      <c r="AO353" s="547">
        <f t="shared" si="131"/>
        <v>57</v>
      </c>
      <c r="AP353" s="545"/>
      <c r="AQ353" s="544">
        <v>33</v>
      </c>
      <c r="AR353" s="545"/>
      <c r="AS353" s="544">
        <v>24</v>
      </c>
      <c r="AT353" s="546"/>
      <c r="AU353" s="178"/>
      <c r="AV353" s="178"/>
    </row>
    <row r="354" spans="1:48" s="176" customFormat="1" ht="15" hidden="1" customHeight="1" outlineLevel="1">
      <c r="A354" s="178"/>
      <c r="B354" s="548" t="s">
        <v>44</v>
      </c>
      <c r="C354" s="549"/>
      <c r="D354" s="549"/>
      <c r="E354" s="547">
        <f t="shared" si="132"/>
        <v>206</v>
      </c>
      <c r="F354" s="545"/>
      <c r="G354" s="544">
        <f>SUM(M354,S354,Y354,AE354,AK354,AQ354)</f>
        <v>109</v>
      </c>
      <c r="H354" s="545"/>
      <c r="I354" s="544">
        <f>SUM(O354,U354,AA354,AG354,AM354,AS354)</f>
        <v>97</v>
      </c>
      <c r="J354" s="546"/>
      <c r="K354" s="545">
        <f t="shared" si="127"/>
        <v>23</v>
      </c>
      <c r="L354" s="545"/>
      <c r="M354" s="544">
        <v>12</v>
      </c>
      <c r="N354" s="545"/>
      <c r="O354" s="544">
        <v>11</v>
      </c>
      <c r="P354" s="545"/>
      <c r="Q354" s="547">
        <f t="shared" si="133"/>
        <v>38</v>
      </c>
      <c r="R354" s="545"/>
      <c r="S354" s="544">
        <v>22</v>
      </c>
      <c r="T354" s="545"/>
      <c r="U354" s="544">
        <v>16</v>
      </c>
      <c r="V354" s="546"/>
      <c r="W354" s="547">
        <f t="shared" si="128"/>
        <v>33</v>
      </c>
      <c r="X354" s="545"/>
      <c r="Y354" s="544">
        <v>14</v>
      </c>
      <c r="Z354" s="545"/>
      <c r="AA354" s="544">
        <v>19</v>
      </c>
      <c r="AB354" s="546"/>
      <c r="AC354" s="547">
        <f t="shared" si="129"/>
        <v>29</v>
      </c>
      <c r="AD354" s="545"/>
      <c r="AE354" s="544">
        <v>18</v>
      </c>
      <c r="AF354" s="563"/>
      <c r="AG354" s="545">
        <v>11</v>
      </c>
      <c r="AH354" s="546"/>
      <c r="AI354" s="547">
        <f t="shared" si="130"/>
        <v>44</v>
      </c>
      <c r="AJ354" s="545"/>
      <c r="AK354" s="544">
        <v>22</v>
      </c>
      <c r="AL354" s="545"/>
      <c r="AM354" s="544">
        <v>22</v>
      </c>
      <c r="AN354" s="546"/>
      <c r="AO354" s="547">
        <f t="shared" si="131"/>
        <v>39</v>
      </c>
      <c r="AP354" s="545"/>
      <c r="AQ354" s="544">
        <v>21</v>
      </c>
      <c r="AR354" s="545"/>
      <c r="AS354" s="544">
        <v>18</v>
      </c>
      <c r="AT354" s="546"/>
      <c r="AU354" s="178"/>
      <c r="AV354" s="178"/>
    </row>
    <row r="355" spans="1:48" s="176" customFormat="1" ht="15" hidden="1" customHeight="1" outlineLevel="1">
      <c r="A355" s="178"/>
      <c r="B355" s="548" t="s">
        <v>45</v>
      </c>
      <c r="C355" s="549"/>
      <c r="D355" s="549"/>
      <c r="E355" s="547">
        <f t="shared" si="132"/>
        <v>315</v>
      </c>
      <c r="F355" s="545"/>
      <c r="G355" s="544">
        <f>SUM(M355,S355,Y355,AE355,AK355,AQ355)</f>
        <v>164</v>
      </c>
      <c r="H355" s="545"/>
      <c r="I355" s="544">
        <f>SUM(O355,U355,AA355,AG355,AM355,AS355)</f>
        <v>151</v>
      </c>
      <c r="J355" s="546"/>
      <c r="K355" s="545">
        <f t="shared" si="127"/>
        <v>57</v>
      </c>
      <c r="L355" s="545"/>
      <c r="M355" s="544">
        <v>28</v>
      </c>
      <c r="N355" s="545"/>
      <c r="O355" s="544">
        <v>29</v>
      </c>
      <c r="P355" s="545"/>
      <c r="Q355" s="547">
        <f t="shared" si="133"/>
        <v>60</v>
      </c>
      <c r="R355" s="545"/>
      <c r="S355" s="544">
        <v>34</v>
      </c>
      <c r="T355" s="545"/>
      <c r="U355" s="544">
        <v>26</v>
      </c>
      <c r="V355" s="546"/>
      <c r="W355" s="547">
        <f t="shared" si="128"/>
        <v>57</v>
      </c>
      <c r="X355" s="545"/>
      <c r="Y355" s="544">
        <v>33</v>
      </c>
      <c r="Z355" s="545"/>
      <c r="AA355" s="544">
        <v>24</v>
      </c>
      <c r="AB355" s="546"/>
      <c r="AC355" s="547">
        <f t="shared" si="129"/>
        <v>38</v>
      </c>
      <c r="AD355" s="545"/>
      <c r="AE355" s="544">
        <v>19</v>
      </c>
      <c r="AF355" s="563"/>
      <c r="AG355" s="545">
        <v>19</v>
      </c>
      <c r="AH355" s="546"/>
      <c r="AI355" s="547">
        <f t="shared" si="130"/>
        <v>59</v>
      </c>
      <c r="AJ355" s="545"/>
      <c r="AK355" s="544">
        <v>27</v>
      </c>
      <c r="AL355" s="545"/>
      <c r="AM355" s="544">
        <v>32</v>
      </c>
      <c r="AN355" s="546"/>
      <c r="AO355" s="547">
        <f t="shared" si="131"/>
        <v>44</v>
      </c>
      <c r="AP355" s="545"/>
      <c r="AQ355" s="544">
        <v>23</v>
      </c>
      <c r="AR355" s="545"/>
      <c r="AS355" s="544">
        <v>21</v>
      </c>
      <c r="AT355" s="546"/>
      <c r="AU355" s="178"/>
      <c r="AV355" s="178"/>
    </row>
    <row r="356" spans="1:48" s="176" customFormat="1" ht="18" customHeight="1" collapsed="1">
      <c r="A356" s="178"/>
      <c r="B356" s="550" t="s">
        <v>24</v>
      </c>
      <c r="C356" s="551"/>
      <c r="D356" s="551"/>
      <c r="E356" s="552">
        <f t="shared" si="132"/>
        <v>729</v>
      </c>
      <c r="F356" s="553"/>
      <c r="G356" s="554">
        <f>SUM(G357:H360)</f>
        <v>351</v>
      </c>
      <c r="H356" s="553"/>
      <c r="I356" s="554">
        <f>SUM(I357:J360)</f>
        <v>378</v>
      </c>
      <c r="J356" s="555"/>
      <c r="K356" s="553">
        <f t="shared" si="127"/>
        <v>120</v>
      </c>
      <c r="L356" s="553"/>
      <c r="M356" s="554">
        <f>SUM(M357:N360)</f>
        <v>58</v>
      </c>
      <c r="N356" s="553"/>
      <c r="O356" s="554">
        <f>SUM(O357:P360)</f>
        <v>62</v>
      </c>
      <c r="P356" s="553"/>
      <c r="Q356" s="552">
        <f t="shared" si="133"/>
        <v>115</v>
      </c>
      <c r="R356" s="553"/>
      <c r="S356" s="554">
        <f>SUM(S357:T360)</f>
        <v>56</v>
      </c>
      <c r="T356" s="553"/>
      <c r="U356" s="554">
        <f>SUM(U357:V360)</f>
        <v>59</v>
      </c>
      <c r="V356" s="555"/>
      <c r="W356" s="552">
        <f t="shared" si="128"/>
        <v>121</v>
      </c>
      <c r="X356" s="553"/>
      <c r="Y356" s="554">
        <f>SUM(Y357:Z360)</f>
        <v>57</v>
      </c>
      <c r="Z356" s="553"/>
      <c r="AA356" s="554">
        <f>SUM(AA357:AB360)</f>
        <v>64</v>
      </c>
      <c r="AB356" s="555"/>
      <c r="AC356" s="552">
        <f t="shared" si="129"/>
        <v>110</v>
      </c>
      <c r="AD356" s="553"/>
      <c r="AE356" s="554">
        <f>SUM(AE357:AF360)</f>
        <v>50</v>
      </c>
      <c r="AF356" s="565"/>
      <c r="AG356" s="553">
        <f>SUM(AG357:AH360)</f>
        <v>60</v>
      </c>
      <c r="AH356" s="555"/>
      <c r="AI356" s="552">
        <f t="shared" si="130"/>
        <v>137</v>
      </c>
      <c r="AJ356" s="553"/>
      <c r="AK356" s="554">
        <f>SUM(AK357:AL360)</f>
        <v>64</v>
      </c>
      <c r="AL356" s="553"/>
      <c r="AM356" s="554">
        <f>SUM(AM357:AN360)</f>
        <v>73</v>
      </c>
      <c r="AN356" s="555"/>
      <c r="AO356" s="552">
        <f t="shared" si="131"/>
        <v>126</v>
      </c>
      <c r="AP356" s="553"/>
      <c r="AQ356" s="554">
        <f>SUM(AQ357:AR360)</f>
        <v>66</v>
      </c>
      <c r="AR356" s="553"/>
      <c r="AS356" s="554">
        <f>SUM(AS357:AT360)</f>
        <v>60</v>
      </c>
      <c r="AT356" s="555"/>
      <c r="AU356" s="178"/>
      <c r="AV356" s="178"/>
    </row>
    <row r="357" spans="1:48" s="176" customFormat="1" ht="15" hidden="1" customHeight="1" outlineLevel="1">
      <c r="A357" s="178"/>
      <c r="B357" s="548" t="s">
        <v>58</v>
      </c>
      <c r="C357" s="571"/>
      <c r="D357" s="572"/>
      <c r="E357" s="547">
        <f>SUM(G357:J357)</f>
        <v>397</v>
      </c>
      <c r="F357" s="545"/>
      <c r="G357" s="544">
        <f>SUM(M357,S357,Y357,AE357,AK357,AQ357)</f>
        <v>181</v>
      </c>
      <c r="H357" s="545"/>
      <c r="I357" s="544">
        <f>SUM(O357,U357,AA357,AG357,AM357,AS357)</f>
        <v>216</v>
      </c>
      <c r="J357" s="546"/>
      <c r="K357" s="566">
        <f t="shared" si="127"/>
        <v>70</v>
      </c>
      <c r="L357" s="567"/>
      <c r="M357" s="567">
        <v>30</v>
      </c>
      <c r="N357" s="567"/>
      <c r="O357" s="567">
        <v>40</v>
      </c>
      <c r="P357" s="569"/>
      <c r="Q357" s="547">
        <f t="shared" si="133"/>
        <v>64</v>
      </c>
      <c r="R357" s="545"/>
      <c r="S357" s="570">
        <v>33</v>
      </c>
      <c r="T357" s="570"/>
      <c r="U357" s="567">
        <v>31</v>
      </c>
      <c r="V357" s="569"/>
      <c r="W357" s="547">
        <f t="shared" si="128"/>
        <v>67</v>
      </c>
      <c r="X357" s="545"/>
      <c r="Y357" s="567">
        <v>27</v>
      </c>
      <c r="Z357" s="567"/>
      <c r="AA357" s="567">
        <v>40</v>
      </c>
      <c r="AB357" s="569"/>
      <c r="AC357" s="547">
        <f>SUM(AE357:AH357)</f>
        <v>63</v>
      </c>
      <c r="AD357" s="545"/>
      <c r="AE357" s="567">
        <v>26</v>
      </c>
      <c r="AF357" s="567"/>
      <c r="AG357" s="567">
        <v>37</v>
      </c>
      <c r="AH357" s="569"/>
      <c r="AI357" s="566">
        <f>SUM(AK357:AN357)</f>
        <v>66</v>
      </c>
      <c r="AJ357" s="567"/>
      <c r="AK357" s="567">
        <v>29</v>
      </c>
      <c r="AL357" s="567"/>
      <c r="AM357" s="567">
        <v>37</v>
      </c>
      <c r="AN357" s="569"/>
      <c r="AO357" s="566">
        <f>SUM(AQ357:AT357)</f>
        <v>67</v>
      </c>
      <c r="AP357" s="567"/>
      <c r="AQ357" s="568">
        <v>36</v>
      </c>
      <c r="AR357" s="568"/>
      <c r="AS357" s="567">
        <v>31</v>
      </c>
      <c r="AT357" s="569"/>
      <c r="AU357" s="178"/>
      <c r="AV357" s="178"/>
    </row>
    <row r="358" spans="1:48" s="176" customFormat="1" ht="15" hidden="1" customHeight="1" outlineLevel="1">
      <c r="A358" s="178"/>
      <c r="B358" s="548" t="s">
        <v>59</v>
      </c>
      <c r="C358" s="571"/>
      <c r="D358" s="572"/>
      <c r="E358" s="547">
        <f>SUM(G358:J358)</f>
        <v>151</v>
      </c>
      <c r="F358" s="545"/>
      <c r="G358" s="544">
        <f>SUM(M358,S358,Y358,AE358,AK358,AQ358)</f>
        <v>77</v>
      </c>
      <c r="H358" s="545"/>
      <c r="I358" s="544">
        <f>SUM(O358,U358,AA358,AG358,AM358,AS358)</f>
        <v>74</v>
      </c>
      <c r="J358" s="546"/>
      <c r="K358" s="566">
        <f t="shared" si="127"/>
        <v>22</v>
      </c>
      <c r="L358" s="567"/>
      <c r="M358" s="567">
        <v>12</v>
      </c>
      <c r="N358" s="567"/>
      <c r="O358" s="567">
        <v>10</v>
      </c>
      <c r="P358" s="569"/>
      <c r="Q358" s="547">
        <f t="shared" si="133"/>
        <v>23</v>
      </c>
      <c r="R358" s="545"/>
      <c r="S358" s="567">
        <v>9</v>
      </c>
      <c r="T358" s="567"/>
      <c r="U358" s="567">
        <v>14</v>
      </c>
      <c r="V358" s="569"/>
      <c r="W358" s="547">
        <f t="shared" si="128"/>
        <v>25</v>
      </c>
      <c r="X358" s="545"/>
      <c r="Y358" s="567">
        <v>16</v>
      </c>
      <c r="Z358" s="567"/>
      <c r="AA358" s="567">
        <v>9</v>
      </c>
      <c r="AB358" s="569"/>
      <c r="AC358" s="566">
        <f>SUM(AE358:AH358)</f>
        <v>17</v>
      </c>
      <c r="AD358" s="567"/>
      <c r="AE358" s="567">
        <v>9</v>
      </c>
      <c r="AF358" s="567"/>
      <c r="AG358" s="567">
        <v>8</v>
      </c>
      <c r="AH358" s="569"/>
      <c r="AI358" s="566">
        <f>SUM(AK358:AN358)</f>
        <v>36</v>
      </c>
      <c r="AJ358" s="567"/>
      <c r="AK358" s="567">
        <v>16</v>
      </c>
      <c r="AL358" s="567"/>
      <c r="AM358" s="567">
        <v>20</v>
      </c>
      <c r="AN358" s="569"/>
      <c r="AO358" s="566">
        <f>SUM(AQ358:AT358)</f>
        <v>28</v>
      </c>
      <c r="AP358" s="567"/>
      <c r="AQ358" s="567">
        <v>15</v>
      </c>
      <c r="AR358" s="567"/>
      <c r="AS358" s="567">
        <v>13</v>
      </c>
      <c r="AT358" s="569"/>
      <c r="AU358" s="178"/>
      <c r="AV358" s="178"/>
    </row>
    <row r="359" spans="1:48" s="176" customFormat="1" ht="15" hidden="1" customHeight="1" outlineLevel="1">
      <c r="A359" s="178"/>
      <c r="B359" s="548" t="s">
        <v>60</v>
      </c>
      <c r="C359" s="571"/>
      <c r="D359" s="572"/>
      <c r="E359" s="547">
        <f>SUM(G359:J359)</f>
        <v>91</v>
      </c>
      <c r="F359" s="545"/>
      <c r="G359" s="544">
        <f>SUM(M359,S359,Y359,AE359,AK359,AQ359)</f>
        <v>46</v>
      </c>
      <c r="H359" s="545"/>
      <c r="I359" s="544">
        <f>SUM(O359,U359,AA359,AG359,AM359,AS359)</f>
        <v>45</v>
      </c>
      <c r="J359" s="546"/>
      <c r="K359" s="566">
        <f t="shared" si="127"/>
        <v>9</v>
      </c>
      <c r="L359" s="567"/>
      <c r="M359" s="567">
        <v>7</v>
      </c>
      <c r="N359" s="567"/>
      <c r="O359" s="567">
        <v>2</v>
      </c>
      <c r="P359" s="569"/>
      <c r="Q359" s="547">
        <f t="shared" si="133"/>
        <v>14</v>
      </c>
      <c r="R359" s="545"/>
      <c r="S359" s="567">
        <v>7</v>
      </c>
      <c r="T359" s="567"/>
      <c r="U359" s="567">
        <v>7</v>
      </c>
      <c r="V359" s="569"/>
      <c r="W359" s="547">
        <f t="shared" si="128"/>
        <v>11</v>
      </c>
      <c r="X359" s="545"/>
      <c r="Y359" s="567">
        <v>4</v>
      </c>
      <c r="Z359" s="567"/>
      <c r="AA359" s="567">
        <v>7</v>
      </c>
      <c r="AB359" s="569"/>
      <c r="AC359" s="566">
        <f>SUM(AE359:AH359)</f>
        <v>18</v>
      </c>
      <c r="AD359" s="567"/>
      <c r="AE359" s="567">
        <v>9</v>
      </c>
      <c r="AF359" s="567"/>
      <c r="AG359" s="567">
        <v>9</v>
      </c>
      <c r="AH359" s="569"/>
      <c r="AI359" s="566">
        <f>SUM(AK359:AN359)</f>
        <v>22</v>
      </c>
      <c r="AJ359" s="567"/>
      <c r="AK359" s="567">
        <v>12</v>
      </c>
      <c r="AL359" s="567"/>
      <c r="AM359" s="567">
        <v>10</v>
      </c>
      <c r="AN359" s="569"/>
      <c r="AO359" s="566">
        <f>SUM(AQ359:AT359)</f>
        <v>17</v>
      </c>
      <c r="AP359" s="567"/>
      <c r="AQ359" s="567">
        <v>7</v>
      </c>
      <c r="AR359" s="567"/>
      <c r="AS359" s="567">
        <v>10</v>
      </c>
      <c r="AT359" s="569"/>
      <c r="AU359" s="178"/>
      <c r="AV359" s="178"/>
    </row>
    <row r="360" spans="1:48" s="176" customFormat="1" ht="15" hidden="1" customHeight="1" outlineLevel="1">
      <c r="A360" s="178"/>
      <c r="B360" s="550" t="s">
        <v>92</v>
      </c>
      <c r="C360" s="575"/>
      <c r="D360" s="576"/>
      <c r="E360" s="552">
        <f>SUM(G360:J360)</f>
        <v>90</v>
      </c>
      <c r="F360" s="553"/>
      <c r="G360" s="554">
        <f>SUM(M360,S360,Y360,AE360,AK360,AQ360)</f>
        <v>47</v>
      </c>
      <c r="H360" s="553"/>
      <c r="I360" s="554">
        <f>SUM(O360,U360,AA360,AG360,AM360,AS360)</f>
        <v>43</v>
      </c>
      <c r="J360" s="555"/>
      <c r="K360" s="577">
        <f t="shared" si="127"/>
        <v>19</v>
      </c>
      <c r="L360" s="573"/>
      <c r="M360" s="573">
        <v>9</v>
      </c>
      <c r="N360" s="573"/>
      <c r="O360" s="573">
        <v>10</v>
      </c>
      <c r="P360" s="574"/>
      <c r="Q360" s="552">
        <f t="shared" si="133"/>
        <v>14</v>
      </c>
      <c r="R360" s="553"/>
      <c r="S360" s="573">
        <v>7</v>
      </c>
      <c r="T360" s="573"/>
      <c r="U360" s="573">
        <v>7</v>
      </c>
      <c r="V360" s="574"/>
      <c r="W360" s="552">
        <f t="shared" si="128"/>
        <v>18</v>
      </c>
      <c r="X360" s="565"/>
      <c r="Y360" s="573">
        <v>10</v>
      </c>
      <c r="Z360" s="573"/>
      <c r="AA360" s="573">
        <v>8</v>
      </c>
      <c r="AB360" s="574"/>
      <c r="AC360" s="577">
        <f>SUM(AE360:AH360)</f>
        <v>12</v>
      </c>
      <c r="AD360" s="573"/>
      <c r="AE360" s="573">
        <v>6</v>
      </c>
      <c r="AF360" s="573"/>
      <c r="AG360" s="573">
        <v>6</v>
      </c>
      <c r="AH360" s="574"/>
      <c r="AI360" s="577">
        <f>SUM(AK360:AN360)</f>
        <v>13</v>
      </c>
      <c r="AJ360" s="573"/>
      <c r="AK360" s="573">
        <v>7</v>
      </c>
      <c r="AL360" s="573"/>
      <c r="AM360" s="573">
        <v>6</v>
      </c>
      <c r="AN360" s="574"/>
      <c r="AO360" s="577">
        <f>SUM(AQ360:AT360)</f>
        <v>14</v>
      </c>
      <c r="AP360" s="573"/>
      <c r="AQ360" s="573">
        <v>8</v>
      </c>
      <c r="AR360" s="573"/>
      <c r="AS360" s="573">
        <v>6</v>
      </c>
      <c r="AT360" s="574"/>
      <c r="AU360" s="178"/>
      <c r="AV360" s="178"/>
    </row>
    <row r="361" spans="1:48" s="176" customFormat="1" ht="15" customHeight="1" collapsed="1">
      <c r="A361" s="178"/>
      <c r="B361" s="213" t="s">
        <v>68</v>
      </c>
      <c r="C361" s="136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  <c r="AB361" s="214"/>
      <c r="AC361" s="214"/>
      <c r="AD361" s="214"/>
      <c r="AE361" s="214"/>
      <c r="AF361" s="214"/>
      <c r="AG361" s="214"/>
      <c r="AH361" s="214"/>
      <c r="AI361" s="214"/>
      <c r="AJ361" s="214"/>
      <c r="AK361" s="214"/>
      <c r="AL361" s="214"/>
      <c r="AM361" s="214"/>
      <c r="AN361" s="178"/>
      <c r="AO361" s="178"/>
      <c r="AP361" s="178"/>
      <c r="AQ361" s="178"/>
      <c r="AR361" s="178"/>
      <c r="AS361" s="178"/>
      <c r="AT361" s="179"/>
      <c r="AU361" s="178"/>
      <c r="AV361" s="178"/>
    </row>
    <row r="362" spans="1:48" s="176" customFormat="1" ht="7.5" customHeight="1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9"/>
      <c r="AU362" s="178"/>
      <c r="AV362" s="178"/>
    </row>
    <row r="363" spans="1:48" s="176" customFormat="1" ht="12.75" hidden="1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9"/>
      <c r="AU363" s="178"/>
      <c r="AV363" s="178"/>
    </row>
    <row r="364" spans="1:48" s="135" customFormat="1" ht="22.5" customHeight="1">
      <c r="A364" s="137"/>
      <c r="B364" s="137" t="s">
        <v>130</v>
      </c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</row>
    <row r="365" spans="1:48" s="135" customFormat="1" ht="18.75" customHeight="1">
      <c r="A365" s="170"/>
      <c r="B365" s="531" t="s">
        <v>75</v>
      </c>
      <c r="C365" s="532"/>
      <c r="D365" s="532"/>
      <c r="E365" s="532"/>
      <c r="F365" s="533"/>
      <c r="G365" s="598" t="s">
        <v>113</v>
      </c>
      <c r="H365" s="599"/>
      <c r="I365" s="599"/>
      <c r="J365" s="599"/>
      <c r="K365" s="599"/>
      <c r="L365" s="599"/>
      <c r="M365" s="599"/>
      <c r="N365" s="599"/>
      <c r="O365" s="599"/>
      <c r="P365" s="599"/>
      <c r="Q365" s="599"/>
      <c r="R365" s="600"/>
      <c r="S365" s="531" t="s">
        <v>114</v>
      </c>
      <c r="T365" s="532"/>
      <c r="U365" s="532"/>
      <c r="V365" s="532"/>
      <c r="W365" s="532"/>
      <c r="X365" s="532"/>
      <c r="Y365" s="532"/>
      <c r="Z365" s="532"/>
      <c r="AA365" s="532"/>
      <c r="AB365" s="533"/>
      <c r="AC365" s="601" t="s">
        <v>115</v>
      </c>
      <c r="AD365" s="601"/>
      <c r="AE365" s="601"/>
      <c r="AF365" s="601"/>
      <c r="AG365" s="601"/>
      <c r="AH365" s="601"/>
      <c r="AI365" s="601"/>
      <c r="AJ365" s="601"/>
      <c r="AK365" s="601"/>
      <c r="AL365" s="531" t="s">
        <v>116</v>
      </c>
      <c r="AM365" s="532"/>
      <c r="AN365" s="532"/>
      <c r="AO365" s="532"/>
      <c r="AP365" s="532"/>
      <c r="AQ365" s="532"/>
      <c r="AR365" s="532"/>
      <c r="AS365" s="532"/>
      <c r="AT365" s="533"/>
    </row>
    <row r="366" spans="1:48" s="135" customFormat="1" ht="18.75" customHeight="1">
      <c r="A366" s="215"/>
      <c r="B366" s="536"/>
      <c r="C366" s="537"/>
      <c r="D366" s="537"/>
      <c r="E366" s="537"/>
      <c r="F366" s="597"/>
      <c r="G366" s="602" t="s">
        <v>113</v>
      </c>
      <c r="H366" s="603"/>
      <c r="I366" s="603"/>
      <c r="J366" s="603"/>
      <c r="K366" s="591" t="s">
        <v>120</v>
      </c>
      <c r="L366" s="591"/>
      <c r="M366" s="591"/>
      <c r="N366" s="591"/>
      <c r="O366" s="591" t="s">
        <v>121</v>
      </c>
      <c r="P366" s="591"/>
      <c r="Q366" s="591"/>
      <c r="R366" s="592"/>
      <c r="S366" s="593" t="s">
        <v>113</v>
      </c>
      <c r="T366" s="580"/>
      <c r="U366" s="580"/>
      <c r="V366" s="594"/>
      <c r="W366" s="578" t="s">
        <v>120</v>
      </c>
      <c r="X366" s="578"/>
      <c r="Y366" s="578"/>
      <c r="Z366" s="578" t="s">
        <v>121</v>
      </c>
      <c r="AA366" s="578"/>
      <c r="AB366" s="579"/>
      <c r="AC366" s="595" t="s">
        <v>113</v>
      </c>
      <c r="AD366" s="596"/>
      <c r="AE366" s="596"/>
      <c r="AF366" s="578" t="s">
        <v>120</v>
      </c>
      <c r="AG366" s="578"/>
      <c r="AH366" s="578"/>
      <c r="AI366" s="578" t="s">
        <v>121</v>
      </c>
      <c r="AJ366" s="578"/>
      <c r="AK366" s="579"/>
      <c r="AL366" s="580" t="s">
        <v>113</v>
      </c>
      <c r="AM366" s="580"/>
      <c r="AN366" s="580"/>
      <c r="AO366" s="578" t="s">
        <v>120</v>
      </c>
      <c r="AP366" s="578"/>
      <c r="AQ366" s="578"/>
      <c r="AR366" s="581" t="s">
        <v>121</v>
      </c>
      <c r="AS366" s="582"/>
      <c r="AT366" s="583"/>
    </row>
    <row r="367" spans="1:48" s="135" customFormat="1" ht="18" hidden="1" customHeight="1">
      <c r="A367" s="216"/>
      <c r="B367" s="542" t="s">
        <v>18</v>
      </c>
      <c r="C367" s="543"/>
      <c r="D367" s="543"/>
      <c r="E367" s="543"/>
      <c r="F367" s="584"/>
      <c r="G367" s="585">
        <f t="shared" ref="G367:G372" si="136">S367+AC367+AL367</f>
        <v>3027</v>
      </c>
      <c r="H367" s="586"/>
      <c r="I367" s="586"/>
      <c r="J367" s="586"/>
      <c r="K367" s="587">
        <f>SUM(K368:K371)</f>
        <v>1527</v>
      </c>
      <c r="L367" s="587"/>
      <c r="M367" s="587"/>
      <c r="N367" s="587"/>
      <c r="O367" s="587">
        <f>SUM(O368:O371)</f>
        <v>1500</v>
      </c>
      <c r="P367" s="587"/>
      <c r="Q367" s="587"/>
      <c r="R367" s="588"/>
      <c r="S367" s="585">
        <v>971</v>
      </c>
      <c r="T367" s="586"/>
      <c r="U367" s="586"/>
      <c r="V367" s="586"/>
      <c r="W367" s="589">
        <v>489</v>
      </c>
      <c r="X367" s="586"/>
      <c r="Y367" s="590"/>
      <c r="Z367" s="589">
        <v>482</v>
      </c>
      <c r="AA367" s="586"/>
      <c r="AB367" s="614"/>
      <c r="AC367" s="586">
        <v>1000</v>
      </c>
      <c r="AD367" s="586"/>
      <c r="AE367" s="586"/>
      <c r="AF367" s="587">
        <v>516</v>
      </c>
      <c r="AG367" s="587"/>
      <c r="AH367" s="587"/>
      <c r="AI367" s="587">
        <v>484</v>
      </c>
      <c r="AJ367" s="587"/>
      <c r="AK367" s="588"/>
      <c r="AL367" s="586">
        <v>1056</v>
      </c>
      <c r="AM367" s="586"/>
      <c r="AN367" s="586"/>
      <c r="AO367" s="587">
        <v>522</v>
      </c>
      <c r="AP367" s="587"/>
      <c r="AQ367" s="587"/>
      <c r="AR367" s="589">
        <v>534</v>
      </c>
      <c r="AS367" s="586"/>
      <c r="AT367" s="614"/>
    </row>
    <row r="368" spans="1:48" s="135" customFormat="1" ht="18" hidden="1" customHeight="1">
      <c r="A368" s="216"/>
      <c r="B368" s="609" t="s">
        <v>19</v>
      </c>
      <c r="C368" s="610"/>
      <c r="D368" s="610"/>
      <c r="E368" s="610"/>
      <c r="F368" s="611"/>
      <c r="G368" s="612">
        <f t="shared" si="136"/>
        <v>785</v>
      </c>
      <c r="H368" s="606"/>
      <c r="I368" s="606"/>
      <c r="J368" s="606"/>
      <c r="K368" s="604">
        <v>400</v>
      </c>
      <c r="L368" s="604"/>
      <c r="M368" s="604"/>
      <c r="N368" s="604"/>
      <c r="O368" s="604">
        <v>385</v>
      </c>
      <c r="P368" s="604"/>
      <c r="Q368" s="604"/>
      <c r="R368" s="605"/>
      <c r="S368" s="612">
        <v>228</v>
      </c>
      <c r="T368" s="606"/>
      <c r="U368" s="606"/>
      <c r="V368" s="606"/>
      <c r="W368" s="607">
        <v>117</v>
      </c>
      <c r="X368" s="606"/>
      <c r="Y368" s="613"/>
      <c r="Z368" s="607">
        <v>111</v>
      </c>
      <c r="AA368" s="606"/>
      <c r="AB368" s="608"/>
      <c r="AC368" s="606">
        <v>258</v>
      </c>
      <c r="AD368" s="606"/>
      <c r="AE368" s="606"/>
      <c r="AF368" s="604">
        <v>136</v>
      </c>
      <c r="AG368" s="604"/>
      <c r="AH368" s="604"/>
      <c r="AI368" s="604">
        <v>122</v>
      </c>
      <c r="AJ368" s="604"/>
      <c r="AK368" s="605"/>
      <c r="AL368" s="606">
        <v>299</v>
      </c>
      <c r="AM368" s="606"/>
      <c r="AN368" s="606"/>
      <c r="AO368" s="604">
        <v>147</v>
      </c>
      <c r="AP368" s="604"/>
      <c r="AQ368" s="604"/>
      <c r="AR368" s="607">
        <v>152</v>
      </c>
      <c r="AS368" s="606"/>
      <c r="AT368" s="608"/>
    </row>
    <row r="369" spans="1:46" s="135" customFormat="1" ht="18" hidden="1" customHeight="1">
      <c r="A369" s="216"/>
      <c r="B369" s="609" t="s">
        <v>21</v>
      </c>
      <c r="C369" s="610"/>
      <c r="D369" s="610"/>
      <c r="E369" s="610"/>
      <c r="F369" s="611"/>
      <c r="G369" s="612">
        <f t="shared" si="136"/>
        <v>1072</v>
      </c>
      <c r="H369" s="606"/>
      <c r="I369" s="606"/>
      <c r="J369" s="606"/>
      <c r="K369" s="604">
        <v>547</v>
      </c>
      <c r="L369" s="604"/>
      <c r="M369" s="604"/>
      <c r="N369" s="604"/>
      <c r="O369" s="604">
        <v>525</v>
      </c>
      <c r="P369" s="604"/>
      <c r="Q369" s="604"/>
      <c r="R369" s="605"/>
      <c r="S369" s="612">
        <v>344</v>
      </c>
      <c r="T369" s="606"/>
      <c r="U369" s="606"/>
      <c r="V369" s="606"/>
      <c r="W369" s="607">
        <v>178</v>
      </c>
      <c r="X369" s="606"/>
      <c r="Y369" s="613"/>
      <c r="Z369" s="607">
        <v>166</v>
      </c>
      <c r="AA369" s="606"/>
      <c r="AB369" s="608"/>
      <c r="AC369" s="606">
        <v>365</v>
      </c>
      <c r="AD369" s="606"/>
      <c r="AE369" s="606"/>
      <c r="AF369" s="604">
        <v>195</v>
      </c>
      <c r="AG369" s="604"/>
      <c r="AH369" s="604"/>
      <c r="AI369" s="604">
        <v>170</v>
      </c>
      <c r="AJ369" s="604"/>
      <c r="AK369" s="605"/>
      <c r="AL369" s="606">
        <v>363</v>
      </c>
      <c r="AM369" s="606"/>
      <c r="AN369" s="606"/>
      <c r="AO369" s="604">
        <v>174</v>
      </c>
      <c r="AP369" s="604"/>
      <c r="AQ369" s="604"/>
      <c r="AR369" s="607">
        <v>189</v>
      </c>
      <c r="AS369" s="606"/>
      <c r="AT369" s="608"/>
    </row>
    <row r="370" spans="1:46" s="135" customFormat="1" ht="18" hidden="1" customHeight="1">
      <c r="A370" s="216"/>
      <c r="B370" s="609" t="s">
        <v>23</v>
      </c>
      <c r="C370" s="610"/>
      <c r="D370" s="610"/>
      <c r="E370" s="610"/>
      <c r="F370" s="611"/>
      <c r="G370" s="612">
        <f t="shared" si="136"/>
        <v>745</v>
      </c>
      <c r="H370" s="606"/>
      <c r="I370" s="606"/>
      <c r="J370" s="606"/>
      <c r="K370" s="604">
        <v>370</v>
      </c>
      <c r="L370" s="604"/>
      <c r="M370" s="604"/>
      <c r="N370" s="604"/>
      <c r="O370" s="604">
        <v>375</v>
      </c>
      <c r="P370" s="604"/>
      <c r="Q370" s="604"/>
      <c r="R370" s="605"/>
      <c r="S370" s="612">
        <v>243</v>
      </c>
      <c r="T370" s="606"/>
      <c r="U370" s="606"/>
      <c r="V370" s="606"/>
      <c r="W370" s="607">
        <v>120</v>
      </c>
      <c r="X370" s="606"/>
      <c r="Y370" s="613"/>
      <c r="Z370" s="607">
        <v>123</v>
      </c>
      <c r="AA370" s="606"/>
      <c r="AB370" s="608"/>
      <c r="AC370" s="606">
        <v>246</v>
      </c>
      <c r="AD370" s="606"/>
      <c r="AE370" s="606"/>
      <c r="AF370" s="604">
        <v>117</v>
      </c>
      <c r="AG370" s="604"/>
      <c r="AH370" s="604"/>
      <c r="AI370" s="604">
        <v>129</v>
      </c>
      <c r="AJ370" s="604"/>
      <c r="AK370" s="605"/>
      <c r="AL370" s="606">
        <v>256</v>
      </c>
      <c r="AM370" s="606"/>
      <c r="AN370" s="606"/>
      <c r="AO370" s="604">
        <v>133</v>
      </c>
      <c r="AP370" s="604"/>
      <c r="AQ370" s="604"/>
      <c r="AR370" s="607">
        <v>123</v>
      </c>
      <c r="AS370" s="606"/>
      <c r="AT370" s="608"/>
    </row>
    <row r="371" spans="1:46" s="135" customFormat="1" ht="18" hidden="1" customHeight="1">
      <c r="A371" s="216"/>
      <c r="B371" s="615" t="s">
        <v>24</v>
      </c>
      <c r="C371" s="616"/>
      <c r="D371" s="616"/>
      <c r="E371" s="616"/>
      <c r="F371" s="617"/>
      <c r="G371" s="618">
        <f t="shared" si="136"/>
        <v>425</v>
      </c>
      <c r="H371" s="619"/>
      <c r="I371" s="619"/>
      <c r="J371" s="619"/>
      <c r="K371" s="620">
        <v>210</v>
      </c>
      <c r="L371" s="620"/>
      <c r="M371" s="620"/>
      <c r="N371" s="620"/>
      <c r="O371" s="620">
        <v>215</v>
      </c>
      <c r="P371" s="620"/>
      <c r="Q371" s="620"/>
      <c r="R371" s="621"/>
      <c r="S371" s="618">
        <v>156</v>
      </c>
      <c r="T371" s="619"/>
      <c r="U371" s="619"/>
      <c r="V371" s="619"/>
      <c r="W371" s="622">
        <v>74</v>
      </c>
      <c r="X371" s="619"/>
      <c r="Y371" s="623"/>
      <c r="Z371" s="622">
        <v>82</v>
      </c>
      <c r="AA371" s="619"/>
      <c r="AB371" s="624"/>
      <c r="AC371" s="619">
        <v>131</v>
      </c>
      <c r="AD371" s="619"/>
      <c r="AE371" s="619"/>
      <c r="AF371" s="620">
        <v>68</v>
      </c>
      <c r="AG371" s="620"/>
      <c r="AH371" s="620"/>
      <c r="AI371" s="620">
        <v>63</v>
      </c>
      <c r="AJ371" s="620"/>
      <c r="AK371" s="621"/>
      <c r="AL371" s="619">
        <v>138</v>
      </c>
      <c r="AM371" s="619"/>
      <c r="AN371" s="619"/>
      <c r="AO371" s="620">
        <v>68</v>
      </c>
      <c r="AP371" s="620"/>
      <c r="AQ371" s="620"/>
      <c r="AR371" s="622">
        <v>70</v>
      </c>
      <c r="AS371" s="619"/>
      <c r="AT371" s="624"/>
    </row>
    <row r="372" spans="1:46" s="135" customFormat="1" ht="18" hidden="1" customHeight="1">
      <c r="A372" s="216"/>
      <c r="B372" s="542" t="s">
        <v>25</v>
      </c>
      <c r="C372" s="543"/>
      <c r="D372" s="543"/>
      <c r="E372" s="543"/>
      <c r="F372" s="584"/>
      <c r="G372" s="585">
        <f t="shared" si="136"/>
        <v>2959</v>
      </c>
      <c r="H372" s="586"/>
      <c r="I372" s="586"/>
      <c r="J372" s="586"/>
      <c r="K372" s="587">
        <f>SUM(K373:K376)</f>
        <v>1537</v>
      </c>
      <c r="L372" s="587"/>
      <c r="M372" s="587"/>
      <c r="N372" s="587"/>
      <c r="O372" s="587">
        <v>1422</v>
      </c>
      <c r="P372" s="587"/>
      <c r="Q372" s="587"/>
      <c r="R372" s="588"/>
      <c r="S372" s="585">
        <v>988</v>
      </c>
      <c r="T372" s="586"/>
      <c r="U372" s="586"/>
      <c r="V372" s="590"/>
      <c r="W372" s="589">
        <v>533</v>
      </c>
      <c r="X372" s="586"/>
      <c r="Y372" s="586"/>
      <c r="Z372" s="589">
        <v>455</v>
      </c>
      <c r="AA372" s="586"/>
      <c r="AB372" s="614"/>
      <c r="AC372" s="586">
        <v>974</v>
      </c>
      <c r="AD372" s="586"/>
      <c r="AE372" s="586"/>
      <c r="AF372" s="587">
        <v>490</v>
      </c>
      <c r="AG372" s="587"/>
      <c r="AH372" s="587"/>
      <c r="AI372" s="587">
        <v>484</v>
      </c>
      <c r="AJ372" s="587"/>
      <c r="AK372" s="588"/>
      <c r="AL372" s="586">
        <v>997</v>
      </c>
      <c r="AM372" s="586"/>
      <c r="AN372" s="586"/>
      <c r="AO372" s="587">
        <v>514</v>
      </c>
      <c r="AP372" s="587"/>
      <c r="AQ372" s="587"/>
      <c r="AR372" s="589">
        <v>483</v>
      </c>
      <c r="AS372" s="586"/>
      <c r="AT372" s="614"/>
    </row>
    <row r="373" spans="1:46" s="135" customFormat="1" ht="18" hidden="1" customHeight="1">
      <c r="A373" s="216"/>
      <c r="B373" s="609" t="s">
        <v>19</v>
      </c>
      <c r="C373" s="610"/>
      <c r="D373" s="610"/>
      <c r="E373" s="610"/>
      <c r="F373" s="611"/>
      <c r="G373" s="612">
        <v>721</v>
      </c>
      <c r="H373" s="606"/>
      <c r="I373" s="606"/>
      <c r="J373" s="606"/>
      <c r="K373" s="604">
        <v>376</v>
      </c>
      <c r="L373" s="604"/>
      <c r="M373" s="604"/>
      <c r="N373" s="604"/>
      <c r="O373" s="604">
        <v>345</v>
      </c>
      <c r="P373" s="604"/>
      <c r="Q373" s="604"/>
      <c r="R373" s="605"/>
      <c r="S373" s="612">
        <v>237</v>
      </c>
      <c r="T373" s="606"/>
      <c r="U373" s="606"/>
      <c r="V373" s="613"/>
      <c r="W373" s="607">
        <v>126</v>
      </c>
      <c r="X373" s="606"/>
      <c r="Y373" s="606"/>
      <c r="Z373" s="607">
        <v>111</v>
      </c>
      <c r="AA373" s="606"/>
      <c r="AB373" s="608"/>
      <c r="AC373" s="606">
        <v>227</v>
      </c>
      <c r="AD373" s="606"/>
      <c r="AE373" s="606"/>
      <c r="AF373" s="604">
        <v>115</v>
      </c>
      <c r="AG373" s="604"/>
      <c r="AH373" s="604"/>
      <c r="AI373" s="604">
        <v>112</v>
      </c>
      <c r="AJ373" s="604"/>
      <c r="AK373" s="605"/>
      <c r="AL373" s="606">
        <v>257</v>
      </c>
      <c r="AM373" s="606"/>
      <c r="AN373" s="606"/>
      <c r="AO373" s="604">
        <v>135</v>
      </c>
      <c r="AP373" s="604"/>
      <c r="AQ373" s="604"/>
      <c r="AR373" s="607">
        <v>122</v>
      </c>
      <c r="AS373" s="606"/>
      <c r="AT373" s="608"/>
    </row>
    <row r="374" spans="1:46" s="135" customFormat="1" ht="18" hidden="1" customHeight="1">
      <c r="A374" s="216"/>
      <c r="B374" s="609" t="s">
        <v>21</v>
      </c>
      <c r="C374" s="610"/>
      <c r="D374" s="610"/>
      <c r="E374" s="610"/>
      <c r="F374" s="611"/>
      <c r="G374" s="612">
        <v>1059</v>
      </c>
      <c r="H374" s="606"/>
      <c r="I374" s="606"/>
      <c r="J374" s="606"/>
      <c r="K374" s="604">
        <v>559</v>
      </c>
      <c r="L374" s="604"/>
      <c r="M374" s="604"/>
      <c r="N374" s="604"/>
      <c r="O374" s="604">
        <v>500</v>
      </c>
      <c r="P374" s="604"/>
      <c r="Q374" s="604"/>
      <c r="R374" s="605"/>
      <c r="S374" s="612">
        <v>347</v>
      </c>
      <c r="T374" s="606"/>
      <c r="U374" s="606"/>
      <c r="V374" s="613"/>
      <c r="W374" s="607">
        <v>185</v>
      </c>
      <c r="X374" s="606"/>
      <c r="Y374" s="606"/>
      <c r="Z374" s="607">
        <v>162</v>
      </c>
      <c r="AA374" s="606"/>
      <c r="AB374" s="608"/>
      <c r="AC374" s="606">
        <v>346</v>
      </c>
      <c r="AD374" s="606"/>
      <c r="AE374" s="606"/>
      <c r="AF374" s="604">
        <v>180</v>
      </c>
      <c r="AG374" s="604"/>
      <c r="AH374" s="604"/>
      <c r="AI374" s="604">
        <v>166</v>
      </c>
      <c r="AJ374" s="604"/>
      <c r="AK374" s="605"/>
      <c r="AL374" s="606">
        <v>366</v>
      </c>
      <c r="AM374" s="606"/>
      <c r="AN374" s="606"/>
      <c r="AO374" s="604">
        <v>194</v>
      </c>
      <c r="AP374" s="604"/>
      <c r="AQ374" s="604"/>
      <c r="AR374" s="607">
        <v>172</v>
      </c>
      <c r="AS374" s="606"/>
      <c r="AT374" s="608"/>
    </row>
    <row r="375" spans="1:46" s="135" customFormat="1" ht="18" hidden="1" customHeight="1">
      <c r="A375" s="216"/>
      <c r="B375" s="609" t="s">
        <v>23</v>
      </c>
      <c r="C375" s="610"/>
      <c r="D375" s="610"/>
      <c r="E375" s="610"/>
      <c r="F375" s="611"/>
      <c r="G375" s="612">
        <v>763</v>
      </c>
      <c r="H375" s="606"/>
      <c r="I375" s="606"/>
      <c r="J375" s="606"/>
      <c r="K375" s="604">
        <v>385</v>
      </c>
      <c r="L375" s="604"/>
      <c r="M375" s="604"/>
      <c r="N375" s="604"/>
      <c r="O375" s="604">
        <v>378</v>
      </c>
      <c r="P375" s="604"/>
      <c r="Q375" s="604"/>
      <c r="R375" s="605"/>
      <c r="S375" s="612">
        <v>275</v>
      </c>
      <c r="T375" s="606"/>
      <c r="U375" s="606"/>
      <c r="V375" s="613"/>
      <c r="W375" s="607">
        <v>148</v>
      </c>
      <c r="X375" s="606"/>
      <c r="Y375" s="606"/>
      <c r="Z375" s="607">
        <v>127</v>
      </c>
      <c r="AA375" s="606"/>
      <c r="AB375" s="608"/>
      <c r="AC375" s="606">
        <v>245</v>
      </c>
      <c r="AD375" s="606"/>
      <c r="AE375" s="606"/>
      <c r="AF375" s="604">
        <v>121</v>
      </c>
      <c r="AG375" s="604"/>
      <c r="AH375" s="604"/>
      <c r="AI375" s="604">
        <v>124</v>
      </c>
      <c r="AJ375" s="604"/>
      <c r="AK375" s="605"/>
      <c r="AL375" s="606">
        <v>243</v>
      </c>
      <c r="AM375" s="606"/>
      <c r="AN375" s="606"/>
      <c r="AO375" s="604">
        <v>116</v>
      </c>
      <c r="AP375" s="604"/>
      <c r="AQ375" s="604"/>
      <c r="AR375" s="607">
        <v>127</v>
      </c>
      <c r="AS375" s="606"/>
      <c r="AT375" s="608"/>
    </row>
    <row r="376" spans="1:46" s="135" customFormat="1" ht="18" hidden="1" customHeight="1">
      <c r="A376" s="216"/>
      <c r="B376" s="615" t="s">
        <v>24</v>
      </c>
      <c r="C376" s="616"/>
      <c r="D376" s="616"/>
      <c r="E376" s="616"/>
      <c r="F376" s="617"/>
      <c r="G376" s="618">
        <v>416</v>
      </c>
      <c r="H376" s="619"/>
      <c r="I376" s="619"/>
      <c r="J376" s="619"/>
      <c r="K376" s="620">
        <v>217</v>
      </c>
      <c r="L376" s="620"/>
      <c r="M376" s="620"/>
      <c r="N376" s="620"/>
      <c r="O376" s="620">
        <v>199</v>
      </c>
      <c r="P376" s="620"/>
      <c r="Q376" s="620"/>
      <c r="R376" s="621"/>
      <c r="S376" s="612">
        <v>129</v>
      </c>
      <c r="T376" s="606"/>
      <c r="U376" s="606"/>
      <c r="V376" s="613"/>
      <c r="W376" s="622">
        <v>74</v>
      </c>
      <c r="X376" s="619"/>
      <c r="Y376" s="619"/>
      <c r="Z376" s="622">
        <v>55</v>
      </c>
      <c r="AA376" s="619"/>
      <c r="AB376" s="624"/>
      <c r="AC376" s="619">
        <v>156</v>
      </c>
      <c r="AD376" s="619"/>
      <c r="AE376" s="619"/>
      <c r="AF376" s="620">
        <v>74</v>
      </c>
      <c r="AG376" s="620"/>
      <c r="AH376" s="620"/>
      <c r="AI376" s="620">
        <v>82</v>
      </c>
      <c r="AJ376" s="620"/>
      <c r="AK376" s="621"/>
      <c r="AL376" s="619">
        <v>131</v>
      </c>
      <c r="AM376" s="619"/>
      <c r="AN376" s="619"/>
      <c r="AO376" s="620">
        <v>69</v>
      </c>
      <c r="AP376" s="620"/>
      <c r="AQ376" s="620"/>
      <c r="AR376" s="622">
        <v>62</v>
      </c>
      <c r="AS376" s="619"/>
      <c r="AT376" s="624"/>
    </row>
    <row r="377" spans="1:46" s="135" customFormat="1" ht="18" hidden="1" customHeight="1">
      <c r="A377" s="216"/>
      <c r="B377" s="542" t="s">
        <v>26</v>
      </c>
      <c r="C377" s="543"/>
      <c r="D377" s="543"/>
      <c r="E377" s="543"/>
      <c r="F377" s="584"/>
      <c r="G377" s="585">
        <f>S377+AC377+AL377</f>
        <v>2980</v>
      </c>
      <c r="H377" s="586"/>
      <c r="I377" s="586"/>
      <c r="J377" s="586"/>
      <c r="K377" s="587">
        <v>1538</v>
      </c>
      <c r="L377" s="587"/>
      <c r="M377" s="587"/>
      <c r="N377" s="587"/>
      <c r="O377" s="587">
        <v>1442</v>
      </c>
      <c r="P377" s="587"/>
      <c r="Q377" s="587"/>
      <c r="R377" s="588"/>
      <c r="S377" s="585">
        <v>1014</v>
      </c>
      <c r="T377" s="586"/>
      <c r="U377" s="586"/>
      <c r="V377" s="590"/>
      <c r="W377" s="586">
        <v>517</v>
      </c>
      <c r="X377" s="586"/>
      <c r="Y377" s="586"/>
      <c r="Z377" s="589">
        <v>497</v>
      </c>
      <c r="AA377" s="586"/>
      <c r="AB377" s="614"/>
      <c r="AC377" s="586">
        <v>990</v>
      </c>
      <c r="AD377" s="586"/>
      <c r="AE377" s="586"/>
      <c r="AF377" s="587">
        <v>533</v>
      </c>
      <c r="AG377" s="587"/>
      <c r="AH377" s="587"/>
      <c r="AI377" s="587">
        <v>457</v>
      </c>
      <c r="AJ377" s="587"/>
      <c r="AK377" s="588"/>
      <c r="AL377" s="586">
        <v>976</v>
      </c>
      <c r="AM377" s="586"/>
      <c r="AN377" s="586"/>
      <c r="AO377" s="587">
        <v>488</v>
      </c>
      <c r="AP377" s="587"/>
      <c r="AQ377" s="587"/>
      <c r="AR377" s="589">
        <v>488</v>
      </c>
      <c r="AS377" s="586"/>
      <c r="AT377" s="614"/>
    </row>
    <row r="378" spans="1:46" s="135" customFormat="1" ht="18" hidden="1" customHeight="1">
      <c r="A378" s="216"/>
      <c r="B378" s="542" t="s">
        <v>82</v>
      </c>
      <c r="C378" s="543"/>
      <c r="D378" s="543"/>
      <c r="E378" s="543"/>
      <c r="F378" s="584"/>
      <c r="G378" s="585">
        <v>3098</v>
      </c>
      <c r="H378" s="586"/>
      <c r="I378" s="586"/>
      <c r="J378" s="586"/>
      <c r="K378" s="587">
        <v>1607</v>
      </c>
      <c r="L378" s="587"/>
      <c r="M378" s="587"/>
      <c r="N378" s="587"/>
      <c r="O378" s="587">
        <v>1491</v>
      </c>
      <c r="P378" s="587"/>
      <c r="Q378" s="587"/>
      <c r="R378" s="588"/>
      <c r="S378" s="585">
        <v>1082</v>
      </c>
      <c r="T378" s="586"/>
      <c r="U378" s="586"/>
      <c r="V378" s="590"/>
      <c r="W378" s="586">
        <v>547</v>
      </c>
      <c r="X378" s="586"/>
      <c r="Y378" s="586"/>
      <c r="Z378" s="589">
        <v>535</v>
      </c>
      <c r="AA378" s="586"/>
      <c r="AB378" s="614"/>
      <c r="AC378" s="586">
        <v>1019</v>
      </c>
      <c r="AD378" s="586"/>
      <c r="AE378" s="586"/>
      <c r="AF378" s="587">
        <v>522</v>
      </c>
      <c r="AG378" s="587"/>
      <c r="AH378" s="587"/>
      <c r="AI378" s="587">
        <v>497</v>
      </c>
      <c r="AJ378" s="587"/>
      <c r="AK378" s="588"/>
      <c r="AL378" s="586">
        <v>997</v>
      </c>
      <c r="AM378" s="586"/>
      <c r="AN378" s="586"/>
      <c r="AO378" s="587">
        <v>538</v>
      </c>
      <c r="AP378" s="587"/>
      <c r="AQ378" s="587"/>
      <c r="AR378" s="589">
        <v>459</v>
      </c>
      <c r="AS378" s="586"/>
      <c r="AT378" s="614"/>
    </row>
    <row r="379" spans="1:46" s="135" customFormat="1" ht="18" hidden="1" customHeight="1">
      <c r="A379" s="216"/>
      <c r="B379" s="542" t="s">
        <v>83</v>
      </c>
      <c r="C379" s="543"/>
      <c r="D379" s="543"/>
      <c r="E379" s="543"/>
      <c r="F379" s="584"/>
      <c r="G379" s="585">
        <v>3114</v>
      </c>
      <c r="H379" s="586"/>
      <c r="I379" s="586"/>
      <c r="J379" s="586"/>
      <c r="K379" s="587">
        <v>1592</v>
      </c>
      <c r="L379" s="587"/>
      <c r="M379" s="587"/>
      <c r="N379" s="587"/>
      <c r="O379" s="587">
        <v>1522</v>
      </c>
      <c r="P379" s="587"/>
      <c r="Q379" s="587"/>
      <c r="R379" s="588"/>
      <c r="S379" s="585">
        <v>1010</v>
      </c>
      <c r="T379" s="586"/>
      <c r="U379" s="586"/>
      <c r="V379" s="590"/>
      <c r="W379" s="586">
        <v>519</v>
      </c>
      <c r="X379" s="586"/>
      <c r="Y379" s="586"/>
      <c r="Z379" s="589">
        <v>491</v>
      </c>
      <c r="AA379" s="586"/>
      <c r="AB379" s="614"/>
      <c r="AC379" s="586">
        <v>1082</v>
      </c>
      <c r="AD379" s="586"/>
      <c r="AE379" s="586"/>
      <c r="AF379" s="587">
        <v>546</v>
      </c>
      <c r="AG379" s="587"/>
      <c r="AH379" s="587"/>
      <c r="AI379" s="587">
        <v>536</v>
      </c>
      <c r="AJ379" s="587"/>
      <c r="AK379" s="588"/>
      <c r="AL379" s="586">
        <v>1022</v>
      </c>
      <c r="AM379" s="586"/>
      <c r="AN379" s="586"/>
      <c r="AO379" s="587">
        <v>527</v>
      </c>
      <c r="AP379" s="587"/>
      <c r="AQ379" s="587"/>
      <c r="AR379" s="589">
        <v>495</v>
      </c>
      <c r="AS379" s="586"/>
      <c r="AT379" s="614"/>
    </row>
    <row r="380" spans="1:46" s="169" customFormat="1" ht="18" hidden="1" customHeight="1">
      <c r="A380" s="135"/>
      <c r="B380" s="542" t="s">
        <v>84</v>
      </c>
      <c r="C380" s="543"/>
      <c r="D380" s="543"/>
      <c r="E380" s="543"/>
      <c r="F380" s="584"/>
      <c r="G380" s="585">
        <f>SUM(K380:R380)</f>
        <v>3166</v>
      </c>
      <c r="H380" s="586"/>
      <c r="I380" s="586"/>
      <c r="J380" s="586"/>
      <c r="K380" s="587">
        <f>K381+K383+K387+K389</f>
        <v>1648</v>
      </c>
      <c r="L380" s="587"/>
      <c r="M380" s="587"/>
      <c r="N380" s="587"/>
      <c r="O380" s="587">
        <f>O381+O383+O387+O389</f>
        <v>1518</v>
      </c>
      <c r="P380" s="587"/>
      <c r="Q380" s="587"/>
      <c r="R380" s="588"/>
      <c r="S380" s="585">
        <f>SUM(W380:AB380)</f>
        <v>1072</v>
      </c>
      <c r="T380" s="586"/>
      <c r="U380" s="586"/>
      <c r="V380" s="590"/>
      <c r="W380" s="589">
        <f>W381+W383+W387+W389</f>
        <v>581</v>
      </c>
      <c r="X380" s="586"/>
      <c r="Y380" s="586"/>
      <c r="Z380" s="589">
        <f>Z381+Z383+Z387+Z389</f>
        <v>491</v>
      </c>
      <c r="AA380" s="586"/>
      <c r="AB380" s="614"/>
      <c r="AC380" s="586">
        <f>SUM(AF380:AK380)</f>
        <v>1013</v>
      </c>
      <c r="AD380" s="586"/>
      <c r="AE380" s="586"/>
      <c r="AF380" s="587">
        <f>AF381+AF383+AF387+AF389</f>
        <v>522</v>
      </c>
      <c r="AG380" s="587"/>
      <c r="AH380" s="587"/>
      <c r="AI380" s="587">
        <f>AI381+AI383+AI387+AI389</f>
        <v>491</v>
      </c>
      <c r="AJ380" s="587"/>
      <c r="AK380" s="588"/>
      <c r="AL380" s="586">
        <f>SUM(AO380:AT380)</f>
        <v>1081</v>
      </c>
      <c r="AM380" s="586"/>
      <c r="AN380" s="586"/>
      <c r="AO380" s="587">
        <f>AO381+AO383+AO387+AO389</f>
        <v>545</v>
      </c>
      <c r="AP380" s="587"/>
      <c r="AQ380" s="587"/>
      <c r="AR380" s="589">
        <f>AR381+AR383+AR387+AR389</f>
        <v>536</v>
      </c>
      <c r="AS380" s="586"/>
      <c r="AT380" s="614"/>
    </row>
    <row r="381" spans="1:46" s="170" customFormat="1" ht="18" hidden="1" customHeight="1">
      <c r="B381" s="609" t="s">
        <v>19</v>
      </c>
      <c r="C381" s="610"/>
      <c r="D381" s="610"/>
      <c r="E381" s="610"/>
      <c r="F381" s="611"/>
      <c r="G381" s="612">
        <f>SUM(K381:R381)</f>
        <v>753</v>
      </c>
      <c r="H381" s="606"/>
      <c r="I381" s="606"/>
      <c r="J381" s="606"/>
      <c r="K381" s="604">
        <f>SUM(K382)</f>
        <v>384</v>
      </c>
      <c r="L381" s="604"/>
      <c r="M381" s="604"/>
      <c r="N381" s="604"/>
      <c r="O381" s="604">
        <f>SUM(O382)</f>
        <v>369</v>
      </c>
      <c r="P381" s="604"/>
      <c r="Q381" s="604"/>
      <c r="R381" s="605"/>
      <c r="S381" s="612">
        <f t="shared" ref="S381:S390" si="137">SUM(W381:AB381)</f>
        <v>249</v>
      </c>
      <c r="T381" s="606"/>
      <c r="U381" s="606"/>
      <c r="V381" s="613"/>
      <c r="W381" s="607">
        <f>SUM(W382)</f>
        <v>135</v>
      </c>
      <c r="X381" s="606"/>
      <c r="Y381" s="606"/>
      <c r="Z381" s="607">
        <f>SUM(Z382)</f>
        <v>114</v>
      </c>
      <c r="AA381" s="606"/>
      <c r="AB381" s="608"/>
      <c r="AC381" s="606">
        <f t="shared" ref="AC381:AC390" si="138">SUM(AF381:AK381)</f>
        <v>244</v>
      </c>
      <c r="AD381" s="606"/>
      <c r="AE381" s="606"/>
      <c r="AF381" s="604">
        <f>SUM(AF382)</f>
        <v>128</v>
      </c>
      <c r="AG381" s="604"/>
      <c r="AH381" s="604"/>
      <c r="AI381" s="604">
        <f>SUM(AI382)</f>
        <v>116</v>
      </c>
      <c r="AJ381" s="604"/>
      <c r="AK381" s="605"/>
      <c r="AL381" s="606">
        <f t="shared" ref="AL381:AL390" si="139">SUM(AO381:AT381)</f>
        <v>260</v>
      </c>
      <c r="AM381" s="606"/>
      <c r="AN381" s="606"/>
      <c r="AO381" s="604">
        <f>SUM(AO382)</f>
        <v>121</v>
      </c>
      <c r="AP381" s="604"/>
      <c r="AQ381" s="604"/>
      <c r="AR381" s="607">
        <f>SUM(AR382)</f>
        <v>139</v>
      </c>
      <c r="AS381" s="606"/>
      <c r="AT381" s="608"/>
    </row>
    <row r="382" spans="1:46" s="170" customFormat="1" ht="18" hidden="1" customHeight="1">
      <c r="B382" s="609" t="s">
        <v>105</v>
      </c>
      <c r="C382" s="610"/>
      <c r="D382" s="610"/>
      <c r="E382" s="610"/>
      <c r="F382" s="611"/>
      <c r="G382" s="612">
        <f>SUM(K382:R382)</f>
        <v>753</v>
      </c>
      <c r="H382" s="606"/>
      <c r="I382" s="606"/>
      <c r="J382" s="606"/>
      <c r="K382" s="604">
        <f>W382+AF382+AO382</f>
        <v>384</v>
      </c>
      <c r="L382" s="604"/>
      <c r="M382" s="604"/>
      <c r="N382" s="604"/>
      <c r="O382" s="604">
        <f>Z382+AI382+AR382</f>
        <v>369</v>
      </c>
      <c r="P382" s="604"/>
      <c r="Q382" s="604"/>
      <c r="R382" s="605"/>
      <c r="S382" s="612">
        <f t="shared" si="137"/>
        <v>249</v>
      </c>
      <c r="T382" s="606"/>
      <c r="U382" s="606"/>
      <c r="V382" s="613"/>
      <c r="W382" s="607">
        <v>135</v>
      </c>
      <c r="X382" s="606"/>
      <c r="Y382" s="606"/>
      <c r="Z382" s="607">
        <v>114</v>
      </c>
      <c r="AA382" s="606"/>
      <c r="AB382" s="608"/>
      <c r="AC382" s="606">
        <f t="shared" si="138"/>
        <v>244</v>
      </c>
      <c r="AD382" s="606"/>
      <c r="AE382" s="606"/>
      <c r="AF382" s="604">
        <v>128</v>
      </c>
      <c r="AG382" s="604"/>
      <c r="AH382" s="604"/>
      <c r="AI382" s="604">
        <v>116</v>
      </c>
      <c r="AJ382" s="604"/>
      <c r="AK382" s="605"/>
      <c r="AL382" s="606">
        <f t="shared" si="139"/>
        <v>260</v>
      </c>
      <c r="AM382" s="606"/>
      <c r="AN382" s="606"/>
      <c r="AO382" s="604">
        <v>121</v>
      </c>
      <c r="AP382" s="604"/>
      <c r="AQ382" s="604"/>
      <c r="AR382" s="607">
        <v>139</v>
      </c>
      <c r="AS382" s="606"/>
      <c r="AT382" s="608"/>
    </row>
    <row r="383" spans="1:46" s="170" customFormat="1" ht="18" hidden="1" customHeight="1">
      <c r="B383" s="609" t="s">
        <v>21</v>
      </c>
      <c r="C383" s="610"/>
      <c r="D383" s="610"/>
      <c r="E383" s="610"/>
      <c r="F383" s="611"/>
      <c r="G383" s="612">
        <f>SUM(K383:R383)</f>
        <v>1155</v>
      </c>
      <c r="H383" s="606"/>
      <c r="I383" s="606"/>
      <c r="J383" s="606"/>
      <c r="K383" s="604">
        <f>SUM(K384:N386)</f>
        <v>594</v>
      </c>
      <c r="L383" s="604"/>
      <c r="M383" s="604"/>
      <c r="N383" s="604"/>
      <c r="O383" s="604">
        <f>SUM(O384:R386)</f>
        <v>561</v>
      </c>
      <c r="P383" s="604"/>
      <c r="Q383" s="604"/>
      <c r="R383" s="605"/>
      <c r="S383" s="612">
        <f t="shared" si="137"/>
        <v>397</v>
      </c>
      <c r="T383" s="606"/>
      <c r="U383" s="606"/>
      <c r="V383" s="613"/>
      <c r="W383" s="607">
        <f>SUM(W384:Y386)</f>
        <v>201</v>
      </c>
      <c r="X383" s="606"/>
      <c r="Y383" s="606"/>
      <c r="Z383" s="607">
        <f>SUM(Z384:AB386)</f>
        <v>196</v>
      </c>
      <c r="AA383" s="606"/>
      <c r="AB383" s="608"/>
      <c r="AC383" s="606">
        <f t="shared" si="138"/>
        <v>374</v>
      </c>
      <c r="AD383" s="606"/>
      <c r="AE383" s="606"/>
      <c r="AF383" s="604">
        <f>SUM(AF384:AH386)</f>
        <v>194</v>
      </c>
      <c r="AG383" s="604"/>
      <c r="AH383" s="604"/>
      <c r="AI383" s="604">
        <f>SUM(AI384:AK386)</f>
        <v>180</v>
      </c>
      <c r="AJ383" s="604"/>
      <c r="AK383" s="605"/>
      <c r="AL383" s="606">
        <f t="shared" si="139"/>
        <v>384</v>
      </c>
      <c r="AM383" s="606"/>
      <c r="AN383" s="606"/>
      <c r="AO383" s="604">
        <f>SUM(AO384:AQ386)</f>
        <v>199</v>
      </c>
      <c r="AP383" s="604"/>
      <c r="AQ383" s="604"/>
      <c r="AR383" s="607">
        <f>SUM(AR384:AT386)</f>
        <v>185</v>
      </c>
      <c r="AS383" s="606"/>
      <c r="AT383" s="608"/>
    </row>
    <row r="384" spans="1:46" s="170" customFormat="1" ht="18" hidden="1" customHeight="1">
      <c r="B384" s="609" t="s">
        <v>106</v>
      </c>
      <c r="C384" s="610"/>
      <c r="D384" s="610"/>
      <c r="E384" s="610"/>
      <c r="F384" s="611"/>
      <c r="G384" s="612">
        <f>SUM(K384:R384)</f>
        <v>721</v>
      </c>
      <c r="H384" s="606"/>
      <c r="I384" s="606"/>
      <c r="J384" s="606"/>
      <c r="K384" s="604">
        <f>W384+AF384+AO384</f>
        <v>375</v>
      </c>
      <c r="L384" s="604"/>
      <c r="M384" s="604"/>
      <c r="N384" s="604"/>
      <c r="O384" s="604">
        <f>Z384+AI384+AR384</f>
        <v>346</v>
      </c>
      <c r="P384" s="604"/>
      <c r="Q384" s="604"/>
      <c r="R384" s="605"/>
      <c r="S384" s="612">
        <f t="shared" si="137"/>
        <v>237</v>
      </c>
      <c r="T384" s="606"/>
      <c r="U384" s="606"/>
      <c r="V384" s="613"/>
      <c r="W384" s="607">
        <v>121</v>
      </c>
      <c r="X384" s="606"/>
      <c r="Y384" s="606"/>
      <c r="Z384" s="607">
        <v>116</v>
      </c>
      <c r="AA384" s="606"/>
      <c r="AB384" s="608"/>
      <c r="AC384" s="606">
        <f t="shared" si="138"/>
        <v>236</v>
      </c>
      <c r="AD384" s="606"/>
      <c r="AE384" s="606"/>
      <c r="AF384" s="604">
        <v>123</v>
      </c>
      <c r="AG384" s="604"/>
      <c r="AH384" s="604"/>
      <c r="AI384" s="604">
        <v>113</v>
      </c>
      <c r="AJ384" s="604"/>
      <c r="AK384" s="605"/>
      <c r="AL384" s="606">
        <f t="shared" si="139"/>
        <v>248</v>
      </c>
      <c r="AM384" s="606"/>
      <c r="AN384" s="606"/>
      <c r="AO384" s="604">
        <v>131</v>
      </c>
      <c r="AP384" s="604"/>
      <c r="AQ384" s="604"/>
      <c r="AR384" s="607">
        <v>117</v>
      </c>
      <c r="AS384" s="606"/>
      <c r="AT384" s="608"/>
    </row>
    <row r="385" spans="1:46" s="170" customFormat="1" ht="18" hidden="1" customHeight="1">
      <c r="B385" s="609" t="s">
        <v>85</v>
      </c>
      <c r="C385" s="610"/>
      <c r="D385" s="610"/>
      <c r="E385" s="610"/>
      <c r="F385" s="611"/>
      <c r="G385" s="612">
        <f t="shared" ref="G385:G390" si="140">SUM(K385:R385)</f>
        <v>16</v>
      </c>
      <c r="H385" s="606"/>
      <c r="I385" s="606"/>
      <c r="J385" s="606"/>
      <c r="K385" s="604">
        <f>W385+AF385+AO385</f>
        <v>8</v>
      </c>
      <c r="L385" s="604"/>
      <c r="M385" s="604"/>
      <c r="N385" s="604"/>
      <c r="O385" s="604">
        <f>Z385+AI385+AR385</f>
        <v>8</v>
      </c>
      <c r="P385" s="604"/>
      <c r="Q385" s="604"/>
      <c r="R385" s="605"/>
      <c r="S385" s="612">
        <f t="shared" si="137"/>
        <v>9</v>
      </c>
      <c r="T385" s="606"/>
      <c r="U385" s="606"/>
      <c r="V385" s="613"/>
      <c r="W385" s="607">
        <v>6</v>
      </c>
      <c r="X385" s="606"/>
      <c r="Y385" s="606"/>
      <c r="Z385" s="607">
        <v>3</v>
      </c>
      <c r="AA385" s="606"/>
      <c r="AB385" s="608"/>
      <c r="AC385" s="606">
        <f t="shared" si="138"/>
        <v>3</v>
      </c>
      <c r="AD385" s="606"/>
      <c r="AE385" s="606"/>
      <c r="AF385" s="604">
        <v>0</v>
      </c>
      <c r="AG385" s="604"/>
      <c r="AH385" s="604"/>
      <c r="AI385" s="604">
        <v>3</v>
      </c>
      <c r="AJ385" s="604"/>
      <c r="AK385" s="605"/>
      <c r="AL385" s="606">
        <f t="shared" si="139"/>
        <v>4</v>
      </c>
      <c r="AM385" s="606"/>
      <c r="AN385" s="606"/>
      <c r="AO385" s="604">
        <v>2</v>
      </c>
      <c r="AP385" s="604"/>
      <c r="AQ385" s="604"/>
      <c r="AR385" s="607">
        <v>2</v>
      </c>
      <c r="AS385" s="606"/>
      <c r="AT385" s="608"/>
    </row>
    <row r="386" spans="1:46" s="170" customFormat="1" ht="18" hidden="1" customHeight="1">
      <c r="B386" s="609" t="s">
        <v>107</v>
      </c>
      <c r="C386" s="610"/>
      <c r="D386" s="610"/>
      <c r="E386" s="610"/>
      <c r="F386" s="611"/>
      <c r="G386" s="612">
        <f t="shared" si="140"/>
        <v>418</v>
      </c>
      <c r="H386" s="606"/>
      <c r="I386" s="606"/>
      <c r="J386" s="606"/>
      <c r="K386" s="604">
        <f>W386+AF386+AO386</f>
        <v>211</v>
      </c>
      <c r="L386" s="604"/>
      <c r="M386" s="604"/>
      <c r="N386" s="604"/>
      <c r="O386" s="604">
        <f>Z386+AI386+AR386</f>
        <v>207</v>
      </c>
      <c r="P386" s="604"/>
      <c r="Q386" s="604"/>
      <c r="R386" s="605"/>
      <c r="S386" s="612">
        <f t="shared" si="137"/>
        <v>151</v>
      </c>
      <c r="T386" s="606"/>
      <c r="U386" s="606"/>
      <c r="V386" s="613"/>
      <c r="W386" s="607">
        <v>74</v>
      </c>
      <c r="X386" s="606"/>
      <c r="Y386" s="606"/>
      <c r="Z386" s="607">
        <v>77</v>
      </c>
      <c r="AA386" s="606"/>
      <c r="AB386" s="608"/>
      <c r="AC386" s="606">
        <f t="shared" si="138"/>
        <v>135</v>
      </c>
      <c r="AD386" s="606"/>
      <c r="AE386" s="606"/>
      <c r="AF386" s="604">
        <v>71</v>
      </c>
      <c r="AG386" s="604"/>
      <c r="AH386" s="604"/>
      <c r="AI386" s="604">
        <v>64</v>
      </c>
      <c r="AJ386" s="604"/>
      <c r="AK386" s="605"/>
      <c r="AL386" s="606">
        <f t="shared" si="139"/>
        <v>132</v>
      </c>
      <c r="AM386" s="606"/>
      <c r="AN386" s="606"/>
      <c r="AO386" s="604">
        <v>66</v>
      </c>
      <c r="AP386" s="604"/>
      <c r="AQ386" s="604"/>
      <c r="AR386" s="607">
        <v>66</v>
      </c>
      <c r="AS386" s="606"/>
      <c r="AT386" s="608"/>
    </row>
    <row r="387" spans="1:46" s="170" customFormat="1" ht="18" hidden="1" customHeight="1">
      <c r="B387" s="609" t="s">
        <v>23</v>
      </c>
      <c r="C387" s="610"/>
      <c r="D387" s="610"/>
      <c r="E387" s="610"/>
      <c r="F387" s="611"/>
      <c r="G387" s="612">
        <f t="shared" si="140"/>
        <v>806</v>
      </c>
      <c r="H387" s="606"/>
      <c r="I387" s="606"/>
      <c r="J387" s="606"/>
      <c r="K387" s="604">
        <f>SUM(K388)</f>
        <v>423</v>
      </c>
      <c r="L387" s="604"/>
      <c r="M387" s="604"/>
      <c r="N387" s="604"/>
      <c r="O387" s="604">
        <f>SUM(O388)</f>
        <v>383</v>
      </c>
      <c r="P387" s="604"/>
      <c r="Q387" s="604"/>
      <c r="R387" s="605"/>
      <c r="S387" s="612">
        <f t="shared" si="137"/>
        <v>266</v>
      </c>
      <c r="T387" s="606"/>
      <c r="U387" s="606"/>
      <c r="V387" s="613"/>
      <c r="W387" s="607">
        <f>SUM(W388)</f>
        <v>149</v>
      </c>
      <c r="X387" s="606"/>
      <c r="Y387" s="606"/>
      <c r="Z387" s="607">
        <f>SUM(Z388)</f>
        <v>117</v>
      </c>
      <c r="AA387" s="606"/>
      <c r="AB387" s="608"/>
      <c r="AC387" s="606">
        <f t="shared" si="138"/>
        <v>256</v>
      </c>
      <c r="AD387" s="606"/>
      <c r="AE387" s="606"/>
      <c r="AF387" s="604">
        <f>SUM(AF388)</f>
        <v>127</v>
      </c>
      <c r="AG387" s="604"/>
      <c r="AH387" s="604"/>
      <c r="AI387" s="604">
        <f>SUM(AI388)</f>
        <v>129</v>
      </c>
      <c r="AJ387" s="604"/>
      <c r="AK387" s="605"/>
      <c r="AL387" s="606">
        <f t="shared" si="139"/>
        <v>284</v>
      </c>
      <c r="AM387" s="606"/>
      <c r="AN387" s="606"/>
      <c r="AO387" s="604">
        <f>SUM(AO388)</f>
        <v>147</v>
      </c>
      <c r="AP387" s="604"/>
      <c r="AQ387" s="604"/>
      <c r="AR387" s="607">
        <f>SUM(AR388)</f>
        <v>137</v>
      </c>
      <c r="AS387" s="606"/>
      <c r="AT387" s="608"/>
    </row>
    <row r="388" spans="1:46" s="170" customFormat="1" ht="18" hidden="1" customHeight="1">
      <c r="B388" s="609" t="s">
        <v>108</v>
      </c>
      <c r="C388" s="610"/>
      <c r="D388" s="610"/>
      <c r="E388" s="610"/>
      <c r="F388" s="611"/>
      <c r="G388" s="612">
        <f t="shared" si="140"/>
        <v>806</v>
      </c>
      <c r="H388" s="606"/>
      <c r="I388" s="606"/>
      <c r="J388" s="606"/>
      <c r="K388" s="604">
        <f>W388+AF388+AO388</f>
        <v>423</v>
      </c>
      <c r="L388" s="604"/>
      <c r="M388" s="604"/>
      <c r="N388" s="604"/>
      <c r="O388" s="604">
        <f>Z388+AI388+AR388</f>
        <v>383</v>
      </c>
      <c r="P388" s="604"/>
      <c r="Q388" s="604"/>
      <c r="R388" s="605"/>
      <c r="S388" s="612">
        <f t="shared" si="137"/>
        <v>266</v>
      </c>
      <c r="T388" s="606"/>
      <c r="U388" s="606"/>
      <c r="V388" s="613"/>
      <c r="W388" s="607">
        <v>149</v>
      </c>
      <c r="X388" s="606"/>
      <c r="Y388" s="606"/>
      <c r="Z388" s="607">
        <v>117</v>
      </c>
      <c r="AA388" s="606"/>
      <c r="AB388" s="608"/>
      <c r="AC388" s="606">
        <f t="shared" si="138"/>
        <v>256</v>
      </c>
      <c r="AD388" s="606"/>
      <c r="AE388" s="606"/>
      <c r="AF388" s="604">
        <v>127</v>
      </c>
      <c r="AG388" s="604"/>
      <c r="AH388" s="604"/>
      <c r="AI388" s="604">
        <v>129</v>
      </c>
      <c r="AJ388" s="604"/>
      <c r="AK388" s="605"/>
      <c r="AL388" s="606">
        <f t="shared" si="139"/>
        <v>284</v>
      </c>
      <c r="AM388" s="606"/>
      <c r="AN388" s="606"/>
      <c r="AO388" s="604">
        <v>147</v>
      </c>
      <c r="AP388" s="604"/>
      <c r="AQ388" s="604"/>
      <c r="AR388" s="607">
        <v>137</v>
      </c>
      <c r="AS388" s="606"/>
      <c r="AT388" s="608"/>
    </row>
    <row r="389" spans="1:46" s="170" customFormat="1" ht="18" hidden="1" customHeight="1">
      <c r="B389" s="609" t="s">
        <v>24</v>
      </c>
      <c r="C389" s="610"/>
      <c r="D389" s="610"/>
      <c r="E389" s="610"/>
      <c r="F389" s="611"/>
      <c r="G389" s="612">
        <f t="shared" si="140"/>
        <v>452</v>
      </c>
      <c r="H389" s="606"/>
      <c r="I389" s="606"/>
      <c r="J389" s="606"/>
      <c r="K389" s="604">
        <f>SUM(K390)</f>
        <v>247</v>
      </c>
      <c r="L389" s="604"/>
      <c r="M389" s="604"/>
      <c r="N389" s="604"/>
      <c r="O389" s="604">
        <f>SUM(O390)</f>
        <v>205</v>
      </c>
      <c r="P389" s="604"/>
      <c r="Q389" s="604"/>
      <c r="R389" s="605"/>
      <c r="S389" s="612">
        <f t="shared" si="137"/>
        <v>160</v>
      </c>
      <c r="T389" s="606"/>
      <c r="U389" s="606"/>
      <c r="V389" s="613"/>
      <c r="W389" s="607">
        <f>SUM(W390)</f>
        <v>96</v>
      </c>
      <c r="X389" s="606"/>
      <c r="Y389" s="606"/>
      <c r="Z389" s="607">
        <f>SUM(Z390)</f>
        <v>64</v>
      </c>
      <c r="AA389" s="606"/>
      <c r="AB389" s="608"/>
      <c r="AC389" s="606">
        <f t="shared" si="138"/>
        <v>139</v>
      </c>
      <c r="AD389" s="606"/>
      <c r="AE389" s="606"/>
      <c r="AF389" s="604">
        <f>SUM(AF390)</f>
        <v>73</v>
      </c>
      <c r="AG389" s="604"/>
      <c r="AH389" s="604"/>
      <c r="AI389" s="604">
        <f>SUM(AI390)</f>
        <v>66</v>
      </c>
      <c r="AJ389" s="604"/>
      <c r="AK389" s="605"/>
      <c r="AL389" s="606">
        <f t="shared" si="139"/>
        <v>153</v>
      </c>
      <c r="AM389" s="606"/>
      <c r="AN389" s="606"/>
      <c r="AO389" s="604">
        <f>SUM(AO390)</f>
        <v>78</v>
      </c>
      <c r="AP389" s="604"/>
      <c r="AQ389" s="604"/>
      <c r="AR389" s="607">
        <f>SUM(AR390)</f>
        <v>75</v>
      </c>
      <c r="AS389" s="606"/>
      <c r="AT389" s="608"/>
    </row>
    <row r="390" spans="1:46" s="170" customFormat="1" ht="18" hidden="1" customHeight="1">
      <c r="B390" s="609" t="s">
        <v>109</v>
      </c>
      <c r="C390" s="610"/>
      <c r="D390" s="610"/>
      <c r="E390" s="610"/>
      <c r="F390" s="611"/>
      <c r="G390" s="612">
        <f t="shared" si="140"/>
        <v>452</v>
      </c>
      <c r="H390" s="606"/>
      <c r="I390" s="606"/>
      <c r="J390" s="606"/>
      <c r="K390" s="604">
        <f>W390+AF390+AO390</f>
        <v>247</v>
      </c>
      <c r="L390" s="604"/>
      <c r="M390" s="604"/>
      <c r="N390" s="604"/>
      <c r="O390" s="604">
        <f>Z390+AI390+AR390</f>
        <v>205</v>
      </c>
      <c r="P390" s="604"/>
      <c r="Q390" s="604"/>
      <c r="R390" s="605"/>
      <c r="S390" s="612">
        <f t="shared" si="137"/>
        <v>160</v>
      </c>
      <c r="T390" s="606"/>
      <c r="U390" s="606"/>
      <c r="V390" s="613"/>
      <c r="W390" s="607">
        <v>96</v>
      </c>
      <c r="X390" s="606"/>
      <c r="Y390" s="606"/>
      <c r="Z390" s="607">
        <v>64</v>
      </c>
      <c r="AA390" s="606"/>
      <c r="AB390" s="608"/>
      <c r="AC390" s="606">
        <f t="shared" si="138"/>
        <v>139</v>
      </c>
      <c r="AD390" s="606"/>
      <c r="AE390" s="606"/>
      <c r="AF390" s="604">
        <v>73</v>
      </c>
      <c r="AG390" s="604"/>
      <c r="AH390" s="604"/>
      <c r="AI390" s="604">
        <v>66</v>
      </c>
      <c r="AJ390" s="604"/>
      <c r="AK390" s="605"/>
      <c r="AL390" s="606">
        <f t="shared" si="139"/>
        <v>153</v>
      </c>
      <c r="AM390" s="606"/>
      <c r="AN390" s="606"/>
      <c r="AO390" s="604">
        <v>78</v>
      </c>
      <c r="AP390" s="604"/>
      <c r="AQ390" s="604"/>
      <c r="AR390" s="607">
        <v>75</v>
      </c>
      <c r="AS390" s="606"/>
      <c r="AT390" s="608"/>
    </row>
    <row r="391" spans="1:46" s="169" customFormat="1" ht="18" hidden="1" customHeight="1">
      <c r="A391" s="135"/>
      <c r="B391" s="542" t="s">
        <v>86</v>
      </c>
      <c r="C391" s="543"/>
      <c r="D391" s="543"/>
      <c r="E391" s="543"/>
      <c r="F391" s="584"/>
      <c r="G391" s="585">
        <f>SUM(K391:R391)</f>
        <v>3108</v>
      </c>
      <c r="H391" s="586"/>
      <c r="I391" s="586"/>
      <c r="J391" s="586"/>
      <c r="K391" s="587">
        <f>K392+K394+K398+K400</f>
        <v>1604</v>
      </c>
      <c r="L391" s="587"/>
      <c r="M391" s="587"/>
      <c r="N391" s="587"/>
      <c r="O391" s="587">
        <f>O392+O394+O398+O400</f>
        <v>1504</v>
      </c>
      <c r="P391" s="587"/>
      <c r="Q391" s="587"/>
      <c r="R391" s="588"/>
      <c r="S391" s="585">
        <f>SUM(W391:AB391)</f>
        <v>1021</v>
      </c>
      <c r="T391" s="586"/>
      <c r="U391" s="586"/>
      <c r="V391" s="590"/>
      <c r="W391" s="589">
        <f>W392+W394+W398+W400</f>
        <v>502</v>
      </c>
      <c r="X391" s="586"/>
      <c r="Y391" s="586"/>
      <c r="Z391" s="589">
        <f>Z392+Z394+Z398+Z400</f>
        <v>519</v>
      </c>
      <c r="AA391" s="586"/>
      <c r="AB391" s="614"/>
      <c r="AC391" s="586">
        <f>SUM(AF391:AK391)</f>
        <v>1073</v>
      </c>
      <c r="AD391" s="586"/>
      <c r="AE391" s="586"/>
      <c r="AF391" s="587">
        <f>AF392+AF394+AF398+AF400</f>
        <v>579</v>
      </c>
      <c r="AG391" s="587"/>
      <c r="AH391" s="587"/>
      <c r="AI391" s="587">
        <f>AI392+AI394+AI398+AI400</f>
        <v>494</v>
      </c>
      <c r="AJ391" s="587"/>
      <c r="AK391" s="588"/>
      <c r="AL391" s="586">
        <f>SUM(AO391:AT391)</f>
        <v>1014</v>
      </c>
      <c r="AM391" s="586"/>
      <c r="AN391" s="586"/>
      <c r="AO391" s="587">
        <f>AO392+AO394+AO398+AO400</f>
        <v>523</v>
      </c>
      <c r="AP391" s="587"/>
      <c r="AQ391" s="587"/>
      <c r="AR391" s="589">
        <f>AR392+AR394+AR398+AR400</f>
        <v>491</v>
      </c>
      <c r="AS391" s="586"/>
      <c r="AT391" s="614"/>
    </row>
    <row r="392" spans="1:46" s="170" customFormat="1" ht="18" hidden="1" customHeight="1">
      <c r="B392" s="609" t="s">
        <v>19</v>
      </c>
      <c r="C392" s="610"/>
      <c r="D392" s="610"/>
      <c r="E392" s="610"/>
      <c r="F392" s="611"/>
      <c r="G392" s="612">
        <f>SUM(K392:R392)</f>
        <v>714</v>
      </c>
      <c r="H392" s="606"/>
      <c r="I392" s="606"/>
      <c r="J392" s="606"/>
      <c r="K392" s="604">
        <f>SUM(K393)</f>
        <v>359</v>
      </c>
      <c r="L392" s="604"/>
      <c r="M392" s="604"/>
      <c r="N392" s="604"/>
      <c r="O392" s="604">
        <f>SUM(O393)</f>
        <v>355</v>
      </c>
      <c r="P392" s="604"/>
      <c r="Q392" s="604"/>
      <c r="R392" s="605"/>
      <c r="S392" s="612">
        <f t="shared" ref="S392:S401" si="141">SUM(W392:AB392)</f>
        <v>220</v>
      </c>
      <c r="T392" s="606"/>
      <c r="U392" s="606"/>
      <c r="V392" s="613"/>
      <c r="W392" s="607">
        <f>SUM(W393)</f>
        <v>96</v>
      </c>
      <c r="X392" s="606"/>
      <c r="Y392" s="606"/>
      <c r="Z392" s="607">
        <f>SUM(Z393)</f>
        <v>124</v>
      </c>
      <c r="AA392" s="606"/>
      <c r="AB392" s="608"/>
      <c r="AC392" s="606">
        <f t="shared" ref="AC392:AC401" si="142">SUM(AF392:AK392)</f>
        <v>249</v>
      </c>
      <c r="AD392" s="606"/>
      <c r="AE392" s="606"/>
      <c r="AF392" s="604">
        <f>SUM(AF393)</f>
        <v>135</v>
      </c>
      <c r="AG392" s="604"/>
      <c r="AH392" s="604"/>
      <c r="AI392" s="604">
        <f>SUM(AI393)</f>
        <v>114</v>
      </c>
      <c r="AJ392" s="604"/>
      <c r="AK392" s="605"/>
      <c r="AL392" s="606">
        <f t="shared" ref="AL392:AL401" si="143">SUM(AO392:AT392)</f>
        <v>245</v>
      </c>
      <c r="AM392" s="606"/>
      <c r="AN392" s="606"/>
      <c r="AO392" s="604">
        <f>SUM(AO393)</f>
        <v>128</v>
      </c>
      <c r="AP392" s="604"/>
      <c r="AQ392" s="604"/>
      <c r="AR392" s="607">
        <f>SUM(AR393)</f>
        <v>117</v>
      </c>
      <c r="AS392" s="606"/>
      <c r="AT392" s="608"/>
    </row>
    <row r="393" spans="1:46" s="170" customFormat="1" ht="18" hidden="1" customHeight="1">
      <c r="B393" s="609" t="s">
        <v>105</v>
      </c>
      <c r="C393" s="610"/>
      <c r="D393" s="610"/>
      <c r="E393" s="610"/>
      <c r="F393" s="611"/>
      <c r="G393" s="612">
        <f>SUM(K393:R393)</f>
        <v>714</v>
      </c>
      <c r="H393" s="606"/>
      <c r="I393" s="606"/>
      <c r="J393" s="606"/>
      <c r="K393" s="604">
        <f>W393+AF393+AO393</f>
        <v>359</v>
      </c>
      <c r="L393" s="604"/>
      <c r="M393" s="604"/>
      <c r="N393" s="604"/>
      <c r="O393" s="604">
        <f>Z393+AI393+AR393</f>
        <v>355</v>
      </c>
      <c r="P393" s="604"/>
      <c r="Q393" s="604"/>
      <c r="R393" s="605"/>
      <c r="S393" s="612">
        <f t="shared" si="141"/>
        <v>220</v>
      </c>
      <c r="T393" s="606"/>
      <c r="U393" s="606"/>
      <c r="V393" s="613"/>
      <c r="W393" s="607">
        <v>96</v>
      </c>
      <c r="X393" s="606"/>
      <c r="Y393" s="606"/>
      <c r="Z393" s="607">
        <v>124</v>
      </c>
      <c r="AA393" s="606"/>
      <c r="AB393" s="608"/>
      <c r="AC393" s="606">
        <f t="shared" si="142"/>
        <v>249</v>
      </c>
      <c r="AD393" s="606"/>
      <c r="AE393" s="606"/>
      <c r="AF393" s="604">
        <v>135</v>
      </c>
      <c r="AG393" s="604"/>
      <c r="AH393" s="604"/>
      <c r="AI393" s="604">
        <v>114</v>
      </c>
      <c r="AJ393" s="604"/>
      <c r="AK393" s="605"/>
      <c r="AL393" s="606">
        <f t="shared" si="143"/>
        <v>245</v>
      </c>
      <c r="AM393" s="606"/>
      <c r="AN393" s="606"/>
      <c r="AO393" s="604">
        <v>128</v>
      </c>
      <c r="AP393" s="604"/>
      <c r="AQ393" s="604"/>
      <c r="AR393" s="607">
        <v>117</v>
      </c>
      <c r="AS393" s="606"/>
      <c r="AT393" s="608"/>
    </row>
    <row r="394" spans="1:46" s="170" customFormat="1" ht="18" hidden="1" customHeight="1">
      <c r="B394" s="609" t="s">
        <v>21</v>
      </c>
      <c r="C394" s="610"/>
      <c r="D394" s="610"/>
      <c r="E394" s="610"/>
      <c r="F394" s="611"/>
      <c r="G394" s="612">
        <f>SUM(K394:R394)</f>
        <v>1141</v>
      </c>
      <c r="H394" s="606"/>
      <c r="I394" s="606"/>
      <c r="J394" s="606"/>
      <c r="K394" s="604">
        <f>SUM(K395:N397)</f>
        <v>572</v>
      </c>
      <c r="L394" s="604"/>
      <c r="M394" s="604"/>
      <c r="N394" s="604"/>
      <c r="O394" s="604">
        <f>SUM(O395:R397)</f>
        <v>569</v>
      </c>
      <c r="P394" s="604"/>
      <c r="Q394" s="604"/>
      <c r="R394" s="605"/>
      <c r="S394" s="612">
        <f t="shared" si="141"/>
        <v>375</v>
      </c>
      <c r="T394" s="606"/>
      <c r="U394" s="606"/>
      <c r="V394" s="613"/>
      <c r="W394" s="607">
        <f>SUM(W395:Y397)</f>
        <v>183</v>
      </c>
      <c r="X394" s="606"/>
      <c r="Y394" s="606"/>
      <c r="Z394" s="607">
        <f>SUM(Z395:AB397)</f>
        <v>192</v>
      </c>
      <c r="AA394" s="606"/>
      <c r="AB394" s="608"/>
      <c r="AC394" s="606">
        <f t="shared" si="142"/>
        <v>393</v>
      </c>
      <c r="AD394" s="606"/>
      <c r="AE394" s="606"/>
      <c r="AF394" s="604">
        <f>SUM(AF395:AH397)</f>
        <v>195</v>
      </c>
      <c r="AG394" s="604"/>
      <c r="AH394" s="604"/>
      <c r="AI394" s="604">
        <f>SUM(AI395:AK397)</f>
        <v>198</v>
      </c>
      <c r="AJ394" s="604"/>
      <c r="AK394" s="605"/>
      <c r="AL394" s="606">
        <f t="shared" si="143"/>
        <v>373</v>
      </c>
      <c r="AM394" s="606"/>
      <c r="AN394" s="606"/>
      <c r="AO394" s="604">
        <f>SUM(AO395:AQ397)</f>
        <v>194</v>
      </c>
      <c r="AP394" s="604"/>
      <c r="AQ394" s="604"/>
      <c r="AR394" s="607">
        <f>SUM(AR395:AT397)</f>
        <v>179</v>
      </c>
      <c r="AS394" s="606"/>
      <c r="AT394" s="608"/>
    </row>
    <row r="395" spans="1:46" s="170" customFormat="1" ht="18" hidden="1" customHeight="1">
      <c r="B395" s="609" t="s">
        <v>106</v>
      </c>
      <c r="C395" s="610"/>
      <c r="D395" s="610"/>
      <c r="E395" s="610"/>
      <c r="F395" s="611"/>
      <c r="G395" s="612">
        <f>SUM(K395:R395)</f>
        <v>713</v>
      </c>
      <c r="H395" s="606"/>
      <c r="I395" s="606"/>
      <c r="J395" s="606"/>
      <c r="K395" s="604">
        <f>W395+AF395+AO395</f>
        <v>361</v>
      </c>
      <c r="L395" s="604"/>
      <c r="M395" s="604"/>
      <c r="N395" s="604"/>
      <c r="O395" s="604">
        <f>Z395+AI395+AR395</f>
        <v>352</v>
      </c>
      <c r="P395" s="604"/>
      <c r="Q395" s="604"/>
      <c r="R395" s="605"/>
      <c r="S395" s="612">
        <f t="shared" si="141"/>
        <v>232</v>
      </c>
      <c r="T395" s="606"/>
      <c r="U395" s="606"/>
      <c r="V395" s="613"/>
      <c r="W395" s="607">
        <v>116</v>
      </c>
      <c r="X395" s="606"/>
      <c r="Y395" s="606"/>
      <c r="Z395" s="607">
        <v>116</v>
      </c>
      <c r="AA395" s="606"/>
      <c r="AB395" s="608"/>
      <c r="AC395" s="606">
        <f t="shared" si="142"/>
        <v>242</v>
      </c>
      <c r="AD395" s="606"/>
      <c r="AE395" s="606"/>
      <c r="AF395" s="604">
        <v>122</v>
      </c>
      <c r="AG395" s="604"/>
      <c r="AH395" s="604"/>
      <c r="AI395" s="604">
        <v>120</v>
      </c>
      <c r="AJ395" s="604"/>
      <c r="AK395" s="605"/>
      <c r="AL395" s="606">
        <f t="shared" si="143"/>
        <v>239</v>
      </c>
      <c r="AM395" s="606"/>
      <c r="AN395" s="606"/>
      <c r="AO395" s="604">
        <v>123</v>
      </c>
      <c r="AP395" s="604"/>
      <c r="AQ395" s="604"/>
      <c r="AR395" s="607">
        <v>116</v>
      </c>
      <c r="AS395" s="606"/>
      <c r="AT395" s="608"/>
    </row>
    <row r="396" spans="1:46" s="170" customFormat="1" ht="18" hidden="1" customHeight="1">
      <c r="B396" s="609" t="s">
        <v>85</v>
      </c>
      <c r="C396" s="610"/>
      <c r="D396" s="610"/>
      <c r="E396" s="610"/>
      <c r="F396" s="611"/>
      <c r="G396" s="612">
        <f t="shared" ref="G396:G401" si="144">SUM(K396:R396)</f>
        <v>0</v>
      </c>
      <c r="H396" s="606"/>
      <c r="I396" s="606"/>
      <c r="J396" s="606"/>
      <c r="K396" s="604">
        <f>W396+AF396+AO396</f>
        <v>0</v>
      </c>
      <c r="L396" s="604"/>
      <c r="M396" s="604"/>
      <c r="N396" s="604"/>
      <c r="O396" s="604">
        <f>Z396+AI396+AR396</f>
        <v>0</v>
      </c>
      <c r="P396" s="604"/>
      <c r="Q396" s="604"/>
      <c r="R396" s="605"/>
      <c r="S396" s="612">
        <f t="shared" si="141"/>
        <v>0</v>
      </c>
      <c r="T396" s="606"/>
      <c r="U396" s="606"/>
      <c r="V396" s="613"/>
      <c r="W396" s="607">
        <v>0</v>
      </c>
      <c r="X396" s="606"/>
      <c r="Y396" s="606"/>
      <c r="Z396" s="607">
        <v>0</v>
      </c>
      <c r="AA396" s="606"/>
      <c r="AB396" s="608"/>
      <c r="AC396" s="606">
        <f t="shared" si="142"/>
        <v>0</v>
      </c>
      <c r="AD396" s="606"/>
      <c r="AE396" s="606"/>
      <c r="AF396" s="604">
        <v>0</v>
      </c>
      <c r="AG396" s="604"/>
      <c r="AH396" s="604"/>
      <c r="AI396" s="604">
        <v>0</v>
      </c>
      <c r="AJ396" s="604"/>
      <c r="AK396" s="605"/>
      <c r="AL396" s="606">
        <f t="shared" si="143"/>
        <v>0</v>
      </c>
      <c r="AM396" s="606"/>
      <c r="AN396" s="606"/>
      <c r="AO396" s="604">
        <v>0</v>
      </c>
      <c r="AP396" s="604"/>
      <c r="AQ396" s="604"/>
      <c r="AR396" s="607">
        <v>0</v>
      </c>
      <c r="AS396" s="606"/>
      <c r="AT396" s="608"/>
    </row>
    <row r="397" spans="1:46" s="170" customFormat="1" ht="18" hidden="1" customHeight="1">
      <c r="B397" s="609" t="s">
        <v>107</v>
      </c>
      <c r="C397" s="610"/>
      <c r="D397" s="610"/>
      <c r="E397" s="610"/>
      <c r="F397" s="611"/>
      <c r="G397" s="612">
        <f t="shared" si="144"/>
        <v>428</v>
      </c>
      <c r="H397" s="606"/>
      <c r="I397" s="606"/>
      <c r="J397" s="606"/>
      <c r="K397" s="604">
        <f>W397+AF397+AO397</f>
        <v>211</v>
      </c>
      <c r="L397" s="604"/>
      <c r="M397" s="604"/>
      <c r="N397" s="604"/>
      <c r="O397" s="604">
        <f>Z397+AI397+AR397</f>
        <v>217</v>
      </c>
      <c r="P397" s="604"/>
      <c r="Q397" s="604"/>
      <c r="R397" s="605"/>
      <c r="S397" s="612">
        <f t="shared" si="141"/>
        <v>143</v>
      </c>
      <c r="T397" s="606"/>
      <c r="U397" s="606"/>
      <c r="V397" s="613"/>
      <c r="W397" s="607">
        <v>67</v>
      </c>
      <c r="X397" s="606"/>
      <c r="Y397" s="606"/>
      <c r="Z397" s="607">
        <v>76</v>
      </c>
      <c r="AA397" s="606"/>
      <c r="AB397" s="608"/>
      <c r="AC397" s="606">
        <f t="shared" si="142"/>
        <v>151</v>
      </c>
      <c r="AD397" s="606"/>
      <c r="AE397" s="606"/>
      <c r="AF397" s="604">
        <v>73</v>
      </c>
      <c r="AG397" s="604"/>
      <c r="AH397" s="604"/>
      <c r="AI397" s="604">
        <v>78</v>
      </c>
      <c r="AJ397" s="604"/>
      <c r="AK397" s="605"/>
      <c r="AL397" s="606">
        <f t="shared" si="143"/>
        <v>134</v>
      </c>
      <c r="AM397" s="606"/>
      <c r="AN397" s="606"/>
      <c r="AO397" s="604">
        <v>71</v>
      </c>
      <c r="AP397" s="604"/>
      <c r="AQ397" s="604"/>
      <c r="AR397" s="607">
        <v>63</v>
      </c>
      <c r="AS397" s="606"/>
      <c r="AT397" s="608"/>
    </row>
    <row r="398" spans="1:46" s="170" customFormat="1" ht="18" hidden="1" customHeight="1">
      <c r="B398" s="609" t="s">
        <v>23</v>
      </c>
      <c r="C398" s="610"/>
      <c r="D398" s="610"/>
      <c r="E398" s="610"/>
      <c r="F398" s="611"/>
      <c r="G398" s="612">
        <f t="shared" si="144"/>
        <v>784</v>
      </c>
      <c r="H398" s="606"/>
      <c r="I398" s="606"/>
      <c r="J398" s="606"/>
      <c r="K398" s="604">
        <f>SUM(K399)</f>
        <v>419</v>
      </c>
      <c r="L398" s="604"/>
      <c r="M398" s="604"/>
      <c r="N398" s="604"/>
      <c r="O398" s="604">
        <f>SUM(O399)</f>
        <v>365</v>
      </c>
      <c r="P398" s="604"/>
      <c r="Q398" s="604"/>
      <c r="R398" s="605"/>
      <c r="S398" s="612">
        <f t="shared" si="141"/>
        <v>260</v>
      </c>
      <c r="T398" s="606"/>
      <c r="U398" s="606"/>
      <c r="V398" s="613"/>
      <c r="W398" s="607">
        <f>SUM(W399)</f>
        <v>142</v>
      </c>
      <c r="X398" s="606"/>
      <c r="Y398" s="606"/>
      <c r="Z398" s="607">
        <f>SUM(Z399)</f>
        <v>118</v>
      </c>
      <c r="AA398" s="606"/>
      <c r="AB398" s="608"/>
      <c r="AC398" s="606">
        <f t="shared" si="142"/>
        <v>268</v>
      </c>
      <c r="AD398" s="606"/>
      <c r="AE398" s="606"/>
      <c r="AF398" s="604">
        <f>SUM(AF399)</f>
        <v>150</v>
      </c>
      <c r="AG398" s="604"/>
      <c r="AH398" s="604"/>
      <c r="AI398" s="604">
        <f>SUM(AI399)</f>
        <v>118</v>
      </c>
      <c r="AJ398" s="604"/>
      <c r="AK398" s="605"/>
      <c r="AL398" s="606">
        <f t="shared" si="143"/>
        <v>256</v>
      </c>
      <c r="AM398" s="606"/>
      <c r="AN398" s="606"/>
      <c r="AO398" s="604">
        <f>SUM(AO399)</f>
        <v>127</v>
      </c>
      <c r="AP398" s="604"/>
      <c r="AQ398" s="604"/>
      <c r="AR398" s="607">
        <f>SUM(AR399)</f>
        <v>129</v>
      </c>
      <c r="AS398" s="606"/>
      <c r="AT398" s="608"/>
    </row>
    <row r="399" spans="1:46" s="170" customFormat="1" ht="18" hidden="1" customHeight="1">
      <c r="B399" s="609" t="s">
        <v>108</v>
      </c>
      <c r="C399" s="610"/>
      <c r="D399" s="610"/>
      <c r="E399" s="610"/>
      <c r="F399" s="611"/>
      <c r="G399" s="612">
        <f t="shared" si="144"/>
        <v>784</v>
      </c>
      <c r="H399" s="606"/>
      <c r="I399" s="606"/>
      <c r="J399" s="606"/>
      <c r="K399" s="604">
        <f>W399+AF399+AO399</f>
        <v>419</v>
      </c>
      <c r="L399" s="604"/>
      <c r="M399" s="604"/>
      <c r="N399" s="604"/>
      <c r="O399" s="604">
        <f>Z399+AI399+AR399</f>
        <v>365</v>
      </c>
      <c r="P399" s="604"/>
      <c r="Q399" s="604"/>
      <c r="R399" s="605"/>
      <c r="S399" s="612">
        <f t="shared" si="141"/>
        <v>260</v>
      </c>
      <c r="T399" s="606"/>
      <c r="U399" s="606"/>
      <c r="V399" s="613"/>
      <c r="W399" s="607">
        <v>142</v>
      </c>
      <c r="X399" s="606"/>
      <c r="Y399" s="606"/>
      <c r="Z399" s="607">
        <v>118</v>
      </c>
      <c r="AA399" s="606"/>
      <c r="AB399" s="608"/>
      <c r="AC399" s="606">
        <f t="shared" si="142"/>
        <v>268</v>
      </c>
      <c r="AD399" s="606"/>
      <c r="AE399" s="606"/>
      <c r="AF399" s="604">
        <v>150</v>
      </c>
      <c r="AG399" s="604"/>
      <c r="AH399" s="604"/>
      <c r="AI399" s="604">
        <v>118</v>
      </c>
      <c r="AJ399" s="604"/>
      <c r="AK399" s="605"/>
      <c r="AL399" s="606">
        <f t="shared" si="143"/>
        <v>256</v>
      </c>
      <c r="AM399" s="606"/>
      <c r="AN399" s="606"/>
      <c r="AO399" s="604">
        <v>127</v>
      </c>
      <c r="AP399" s="604"/>
      <c r="AQ399" s="604"/>
      <c r="AR399" s="607">
        <v>129</v>
      </c>
      <c r="AS399" s="606"/>
      <c r="AT399" s="608"/>
    </row>
    <row r="400" spans="1:46" s="170" customFormat="1" ht="18" hidden="1" customHeight="1">
      <c r="B400" s="615" t="s">
        <v>24</v>
      </c>
      <c r="C400" s="616"/>
      <c r="D400" s="616"/>
      <c r="E400" s="616"/>
      <c r="F400" s="617"/>
      <c r="G400" s="618">
        <f t="shared" si="144"/>
        <v>469</v>
      </c>
      <c r="H400" s="619"/>
      <c r="I400" s="619"/>
      <c r="J400" s="619"/>
      <c r="K400" s="620">
        <f>SUM(K401)</f>
        <v>254</v>
      </c>
      <c r="L400" s="620"/>
      <c r="M400" s="620"/>
      <c r="N400" s="620"/>
      <c r="O400" s="620">
        <f>SUM(O401)</f>
        <v>215</v>
      </c>
      <c r="P400" s="620"/>
      <c r="Q400" s="620"/>
      <c r="R400" s="621"/>
      <c r="S400" s="618">
        <f t="shared" si="141"/>
        <v>166</v>
      </c>
      <c r="T400" s="619"/>
      <c r="U400" s="619"/>
      <c r="V400" s="623"/>
      <c r="W400" s="622">
        <f>SUM(W401)</f>
        <v>81</v>
      </c>
      <c r="X400" s="619"/>
      <c r="Y400" s="619"/>
      <c r="Z400" s="622">
        <f>SUM(Z401)</f>
        <v>85</v>
      </c>
      <c r="AA400" s="619"/>
      <c r="AB400" s="624"/>
      <c r="AC400" s="619">
        <f t="shared" si="142"/>
        <v>163</v>
      </c>
      <c r="AD400" s="619"/>
      <c r="AE400" s="619"/>
      <c r="AF400" s="620">
        <f>SUM(AF401)</f>
        <v>99</v>
      </c>
      <c r="AG400" s="620"/>
      <c r="AH400" s="620"/>
      <c r="AI400" s="620">
        <f>SUM(AI401)</f>
        <v>64</v>
      </c>
      <c r="AJ400" s="620"/>
      <c r="AK400" s="621"/>
      <c r="AL400" s="619">
        <f t="shared" si="143"/>
        <v>140</v>
      </c>
      <c r="AM400" s="619"/>
      <c r="AN400" s="619"/>
      <c r="AO400" s="620">
        <f>SUM(AO401)</f>
        <v>74</v>
      </c>
      <c r="AP400" s="620"/>
      <c r="AQ400" s="620"/>
      <c r="AR400" s="622">
        <f>SUM(AR401)</f>
        <v>66</v>
      </c>
      <c r="AS400" s="619"/>
      <c r="AT400" s="624"/>
    </row>
    <row r="401" spans="1:46" s="170" customFormat="1" ht="18" hidden="1" customHeight="1">
      <c r="B401" s="609" t="s">
        <v>109</v>
      </c>
      <c r="C401" s="610"/>
      <c r="D401" s="610"/>
      <c r="E401" s="610"/>
      <c r="F401" s="611"/>
      <c r="G401" s="612">
        <f t="shared" si="144"/>
        <v>469</v>
      </c>
      <c r="H401" s="606"/>
      <c r="I401" s="606"/>
      <c r="J401" s="606"/>
      <c r="K401" s="604">
        <f>W401+AF401+AO401</f>
        <v>254</v>
      </c>
      <c r="L401" s="604"/>
      <c r="M401" s="604"/>
      <c r="N401" s="604"/>
      <c r="O401" s="604">
        <f>Z401+AI401+AR401</f>
        <v>215</v>
      </c>
      <c r="P401" s="604"/>
      <c r="Q401" s="604"/>
      <c r="R401" s="605"/>
      <c r="S401" s="612">
        <f t="shared" si="141"/>
        <v>166</v>
      </c>
      <c r="T401" s="606"/>
      <c r="U401" s="606"/>
      <c r="V401" s="613"/>
      <c r="W401" s="607">
        <v>81</v>
      </c>
      <c r="X401" s="606"/>
      <c r="Y401" s="606"/>
      <c r="Z401" s="607">
        <v>85</v>
      </c>
      <c r="AA401" s="606"/>
      <c r="AB401" s="608"/>
      <c r="AC401" s="606">
        <f t="shared" si="142"/>
        <v>163</v>
      </c>
      <c r="AD401" s="606"/>
      <c r="AE401" s="606"/>
      <c r="AF401" s="604">
        <v>99</v>
      </c>
      <c r="AG401" s="604"/>
      <c r="AH401" s="604"/>
      <c r="AI401" s="604">
        <v>64</v>
      </c>
      <c r="AJ401" s="604"/>
      <c r="AK401" s="605"/>
      <c r="AL401" s="606">
        <f t="shared" si="143"/>
        <v>140</v>
      </c>
      <c r="AM401" s="606"/>
      <c r="AN401" s="606"/>
      <c r="AO401" s="604">
        <v>74</v>
      </c>
      <c r="AP401" s="604"/>
      <c r="AQ401" s="604"/>
      <c r="AR401" s="607">
        <v>66</v>
      </c>
      <c r="AS401" s="606"/>
      <c r="AT401" s="608"/>
    </row>
    <row r="402" spans="1:46" s="169" customFormat="1" ht="18" hidden="1" customHeight="1">
      <c r="A402" s="135"/>
      <c r="B402" s="542" t="s">
        <v>87</v>
      </c>
      <c r="C402" s="543"/>
      <c r="D402" s="543"/>
      <c r="E402" s="543"/>
      <c r="F402" s="584"/>
      <c r="G402" s="585">
        <f>SUM(K402:R402)</f>
        <v>3137</v>
      </c>
      <c r="H402" s="586"/>
      <c r="I402" s="586"/>
      <c r="J402" s="586"/>
      <c r="K402" s="587">
        <f>K403+K405+K409+K411</f>
        <v>1602</v>
      </c>
      <c r="L402" s="587"/>
      <c r="M402" s="587"/>
      <c r="N402" s="587"/>
      <c r="O402" s="587">
        <f>O403+O405+O409+O411</f>
        <v>1535</v>
      </c>
      <c r="P402" s="587"/>
      <c r="Q402" s="587"/>
      <c r="R402" s="588"/>
      <c r="S402" s="585">
        <f>SUM(W402:AB402)</f>
        <v>1039</v>
      </c>
      <c r="T402" s="586"/>
      <c r="U402" s="586"/>
      <c r="V402" s="590"/>
      <c r="W402" s="589">
        <f>W403+W405+W409+W411</f>
        <v>522</v>
      </c>
      <c r="X402" s="586"/>
      <c r="Y402" s="586"/>
      <c r="Z402" s="589">
        <f>Z403+Z405+Z409+Z411</f>
        <v>517</v>
      </c>
      <c r="AA402" s="586"/>
      <c r="AB402" s="614"/>
      <c r="AC402" s="586">
        <f>SUM(AF402:AK402)</f>
        <v>1025</v>
      </c>
      <c r="AD402" s="586"/>
      <c r="AE402" s="586"/>
      <c r="AF402" s="587">
        <f>AF403+AF405+AF409+AF411</f>
        <v>501</v>
      </c>
      <c r="AG402" s="587"/>
      <c r="AH402" s="587"/>
      <c r="AI402" s="587">
        <f>AI403+AI405+AI409+AI411</f>
        <v>524</v>
      </c>
      <c r="AJ402" s="587"/>
      <c r="AK402" s="588"/>
      <c r="AL402" s="586">
        <f>SUM(AO402:AT402)</f>
        <v>1073</v>
      </c>
      <c r="AM402" s="586"/>
      <c r="AN402" s="586"/>
      <c r="AO402" s="587">
        <f>AO403+AO405+AO409+AO411</f>
        <v>579</v>
      </c>
      <c r="AP402" s="587"/>
      <c r="AQ402" s="587"/>
      <c r="AR402" s="589">
        <f>AR403+AR405+AR409+AR411</f>
        <v>494</v>
      </c>
      <c r="AS402" s="586"/>
      <c r="AT402" s="614"/>
    </row>
    <row r="403" spans="1:46" s="170" customFormat="1" ht="18" hidden="1" customHeight="1">
      <c r="B403" s="609" t="s">
        <v>19</v>
      </c>
      <c r="C403" s="610"/>
      <c r="D403" s="610"/>
      <c r="E403" s="610"/>
      <c r="F403" s="611"/>
      <c r="G403" s="612">
        <f>SUM(K403:R403)</f>
        <v>690</v>
      </c>
      <c r="H403" s="606"/>
      <c r="I403" s="606"/>
      <c r="J403" s="606"/>
      <c r="K403" s="604">
        <f>SUM(K404)</f>
        <v>348</v>
      </c>
      <c r="L403" s="604"/>
      <c r="M403" s="604"/>
      <c r="N403" s="604"/>
      <c r="O403" s="604">
        <f>SUM(O404)</f>
        <v>342</v>
      </c>
      <c r="P403" s="604"/>
      <c r="Q403" s="604"/>
      <c r="R403" s="605"/>
      <c r="S403" s="612">
        <f t="shared" ref="S403:S412" si="145">SUM(W403:AB403)</f>
        <v>219</v>
      </c>
      <c r="T403" s="606"/>
      <c r="U403" s="606"/>
      <c r="V403" s="613"/>
      <c r="W403" s="607">
        <f>SUM(W404)</f>
        <v>117</v>
      </c>
      <c r="X403" s="606"/>
      <c r="Y403" s="606"/>
      <c r="Z403" s="607">
        <f>SUM(Z404)</f>
        <v>102</v>
      </c>
      <c r="AA403" s="606"/>
      <c r="AB403" s="608"/>
      <c r="AC403" s="606">
        <f t="shared" ref="AC403:AC412" si="146">SUM(AF403:AK403)</f>
        <v>221</v>
      </c>
      <c r="AD403" s="606"/>
      <c r="AE403" s="606"/>
      <c r="AF403" s="604">
        <f>SUM(AF404)</f>
        <v>95</v>
      </c>
      <c r="AG403" s="604"/>
      <c r="AH403" s="604"/>
      <c r="AI403" s="604">
        <f>SUM(AI404)</f>
        <v>126</v>
      </c>
      <c r="AJ403" s="604"/>
      <c r="AK403" s="605"/>
      <c r="AL403" s="606">
        <f t="shared" ref="AL403:AL412" si="147">SUM(AO403:AT403)</f>
        <v>250</v>
      </c>
      <c r="AM403" s="606"/>
      <c r="AN403" s="606"/>
      <c r="AO403" s="604">
        <f>SUM(AO404)</f>
        <v>136</v>
      </c>
      <c r="AP403" s="604"/>
      <c r="AQ403" s="604"/>
      <c r="AR403" s="607">
        <f>SUM(AR404)</f>
        <v>114</v>
      </c>
      <c r="AS403" s="606"/>
      <c r="AT403" s="608"/>
    </row>
    <row r="404" spans="1:46" s="170" customFormat="1" ht="18" hidden="1" customHeight="1">
      <c r="B404" s="609" t="s">
        <v>105</v>
      </c>
      <c r="C404" s="610"/>
      <c r="D404" s="610"/>
      <c r="E404" s="610"/>
      <c r="F404" s="611"/>
      <c r="G404" s="612">
        <f>SUM(K404:R404)</f>
        <v>690</v>
      </c>
      <c r="H404" s="606"/>
      <c r="I404" s="606"/>
      <c r="J404" s="606"/>
      <c r="K404" s="604">
        <f>W404+AF404+AO404</f>
        <v>348</v>
      </c>
      <c r="L404" s="604"/>
      <c r="M404" s="604"/>
      <c r="N404" s="604"/>
      <c r="O404" s="604">
        <f>Z404+AI404+AR404</f>
        <v>342</v>
      </c>
      <c r="P404" s="604"/>
      <c r="Q404" s="604"/>
      <c r="R404" s="605"/>
      <c r="S404" s="612">
        <f t="shared" si="145"/>
        <v>219</v>
      </c>
      <c r="T404" s="606"/>
      <c r="U404" s="606"/>
      <c r="V404" s="613"/>
      <c r="W404" s="607">
        <v>117</v>
      </c>
      <c r="X404" s="606"/>
      <c r="Y404" s="606"/>
      <c r="Z404" s="607">
        <v>102</v>
      </c>
      <c r="AA404" s="606"/>
      <c r="AB404" s="608"/>
      <c r="AC404" s="606">
        <f t="shared" si="146"/>
        <v>221</v>
      </c>
      <c r="AD404" s="606"/>
      <c r="AE404" s="606"/>
      <c r="AF404" s="604">
        <v>95</v>
      </c>
      <c r="AG404" s="604"/>
      <c r="AH404" s="604"/>
      <c r="AI404" s="604">
        <v>126</v>
      </c>
      <c r="AJ404" s="604"/>
      <c r="AK404" s="605"/>
      <c r="AL404" s="606">
        <f t="shared" si="147"/>
        <v>250</v>
      </c>
      <c r="AM404" s="606"/>
      <c r="AN404" s="606"/>
      <c r="AO404" s="604">
        <v>136</v>
      </c>
      <c r="AP404" s="604"/>
      <c r="AQ404" s="604"/>
      <c r="AR404" s="607">
        <v>114</v>
      </c>
      <c r="AS404" s="606"/>
      <c r="AT404" s="608"/>
    </row>
    <row r="405" spans="1:46" s="170" customFormat="1" ht="18" hidden="1" customHeight="1">
      <c r="B405" s="609" t="s">
        <v>21</v>
      </c>
      <c r="C405" s="610"/>
      <c r="D405" s="610"/>
      <c r="E405" s="610"/>
      <c r="F405" s="611"/>
      <c r="G405" s="612">
        <f>SUM(K405:R405)</f>
        <v>1167</v>
      </c>
      <c r="H405" s="606"/>
      <c r="I405" s="606"/>
      <c r="J405" s="606"/>
      <c r="K405" s="604">
        <f>SUM(K406:N408)</f>
        <v>580</v>
      </c>
      <c r="L405" s="604"/>
      <c r="M405" s="604"/>
      <c r="N405" s="604"/>
      <c r="O405" s="604">
        <f>SUM(O406:R408)</f>
        <v>587</v>
      </c>
      <c r="P405" s="604"/>
      <c r="Q405" s="604"/>
      <c r="R405" s="605"/>
      <c r="S405" s="612">
        <f t="shared" si="145"/>
        <v>399</v>
      </c>
      <c r="T405" s="606"/>
      <c r="U405" s="606"/>
      <c r="V405" s="613"/>
      <c r="W405" s="607">
        <f>SUM(W406:Y408)</f>
        <v>204</v>
      </c>
      <c r="X405" s="606"/>
      <c r="Y405" s="606"/>
      <c r="Z405" s="607">
        <f>SUM(Z406:AB408)</f>
        <v>195</v>
      </c>
      <c r="AA405" s="606"/>
      <c r="AB405" s="608"/>
      <c r="AC405" s="606">
        <f t="shared" si="146"/>
        <v>376</v>
      </c>
      <c r="AD405" s="606"/>
      <c r="AE405" s="606"/>
      <c r="AF405" s="604">
        <f>SUM(AF406:AH408)</f>
        <v>182</v>
      </c>
      <c r="AG405" s="604"/>
      <c r="AH405" s="604"/>
      <c r="AI405" s="604">
        <f>SUM(AI406:AK408)</f>
        <v>194</v>
      </c>
      <c r="AJ405" s="604"/>
      <c r="AK405" s="605"/>
      <c r="AL405" s="606">
        <f t="shared" si="147"/>
        <v>392</v>
      </c>
      <c r="AM405" s="606"/>
      <c r="AN405" s="606"/>
      <c r="AO405" s="604">
        <f>SUM(AO406:AQ408)</f>
        <v>194</v>
      </c>
      <c r="AP405" s="604"/>
      <c r="AQ405" s="604"/>
      <c r="AR405" s="607">
        <f>SUM(AR406:AT408)</f>
        <v>198</v>
      </c>
      <c r="AS405" s="606"/>
      <c r="AT405" s="608"/>
    </row>
    <row r="406" spans="1:46" s="170" customFormat="1" ht="18" hidden="1" customHeight="1">
      <c r="B406" s="609" t="s">
        <v>106</v>
      </c>
      <c r="C406" s="610"/>
      <c r="D406" s="610"/>
      <c r="E406" s="610"/>
      <c r="F406" s="611"/>
      <c r="G406" s="612">
        <f>SUM(K406:R406)</f>
        <v>720</v>
      </c>
      <c r="H406" s="606"/>
      <c r="I406" s="606"/>
      <c r="J406" s="606"/>
      <c r="K406" s="604">
        <f>W406+AF406+AO406</f>
        <v>361</v>
      </c>
      <c r="L406" s="604"/>
      <c r="M406" s="604"/>
      <c r="N406" s="604"/>
      <c r="O406" s="604">
        <f>Z406+AI406+AR406</f>
        <v>359</v>
      </c>
      <c r="P406" s="604"/>
      <c r="Q406" s="604"/>
      <c r="R406" s="605"/>
      <c r="S406" s="612">
        <f t="shared" si="145"/>
        <v>248</v>
      </c>
      <c r="T406" s="606"/>
      <c r="U406" s="606"/>
      <c r="V406" s="613"/>
      <c r="W406" s="607">
        <v>124</v>
      </c>
      <c r="X406" s="606"/>
      <c r="Y406" s="606"/>
      <c r="Z406" s="607">
        <v>124</v>
      </c>
      <c r="AA406" s="606"/>
      <c r="AB406" s="608"/>
      <c r="AC406" s="606">
        <f t="shared" si="146"/>
        <v>231</v>
      </c>
      <c r="AD406" s="606"/>
      <c r="AE406" s="606"/>
      <c r="AF406" s="604">
        <v>115</v>
      </c>
      <c r="AG406" s="604"/>
      <c r="AH406" s="604"/>
      <c r="AI406" s="604">
        <v>116</v>
      </c>
      <c r="AJ406" s="604"/>
      <c r="AK406" s="605"/>
      <c r="AL406" s="606">
        <f t="shared" si="147"/>
        <v>241</v>
      </c>
      <c r="AM406" s="606"/>
      <c r="AN406" s="606"/>
      <c r="AO406" s="604">
        <v>122</v>
      </c>
      <c r="AP406" s="604"/>
      <c r="AQ406" s="604"/>
      <c r="AR406" s="607">
        <v>119</v>
      </c>
      <c r="AS406" s="606"/>
      <c r="AT406" s="608"/>
    </row>
    <row r="407" spans="1:46" s="170" customFormat="1" ht="18" hidden="1" customHeight="1">
      <c r="B407" s="609" t="s">
        <v>85</v>
      </c>
      <c r="C407" s="610"/>
      <c r="D407" s="610"/>
      <c r="E407" s="610"/>
      <c r="F407" s="611"/>
      <c r="G407" s="612">
        <f t="shared" ref="G407:G412" si="148">SUM(K407:R407)</f>
        <v>0</v>
      </c>
      <c r="H407" s="606"/>
      <c r="I407" s="606"/>
      <c r="J407" s="606"/>
      <c r="K407" s="604">
        <f>W407+AF407+AO407</f>
        <v>0</v>
      </c>
      <c r="L407" s="604"/>
      <c r="M407" s="604"/>
      <c r="N407" s="604"/>
      <c r="O407" s="604">
        <f>Z407+AI407+AR407</f>
        <v>0</v>
      </c>
      <c r="P407" s="604"/>
      <c r="Q407" s="604"/>
      <c r="R407" s="605"/>
      <c r="S407" s="612">
        <f t="shared" si="145"/>
        <v>0</v>
      </c>
      <c r="T407" s="606"/>
      <c r="U407" s="606"/>
      <c r="V407" s="613"/>
      <c r="W407" s="607">
        <v>0</v>
      </c>
      <c r="X407" s="606"/>
      <c r="Y407" s="606"/>
      <c r="Z407" s="607">
        <v>0</v>
      </c>
      <c r="AA407" s="606"/>
      <c r="AB407" s="608"/>
      <c r="AC407" s="606">
        <f t="shared" si="146"/>
        <v>0</v>
      </c>
      <c r="AD407" s="606"/>
      <c r="AE407" s="606"/>
      <c r="AF407" s="604">
        <v>0</v>
      </c>
      <c r="AG407" s="604"/>
      <c r="AH407" s="604"/>
      <c r="AI407" s="604">
        <v>0</v>
      </c>
      <c r="AJ407" s="604"/>
      <c r="AK407" s="605"/>
      <c r="AL407" s="606">
        <f t="shared" si="147"/>
        <v>0</v>
      </c>
      <c r="AM407" s="606"/>
      <c r="AN407" s="606"/>
      <c r="AO407" s="604">
        <v>0</v>
      </c>
      <c r="AP407" s="604"/>
      <c r="AQ407" s="604"/>
      <c r="AR407" s="607">
        <v>0</v>
      </c>
      <c r="AS407" s="606"/>
      <c r="AT407" s="608"/>
    </row>
    <row r="408" spans="1:46" s="170" customFormat="1" ht="18" hidden="1" customHeight="1">
      <c r="B408" s="609" t="s">
        <v>107</v>
      </c>
      <c r="C408" s="610"/>
      <c r="D408" s="610"/>
      <c r="E408" s="610"/>
      <c r="F408" s="611"/>
      <c r="G408" s="612">
        <f t="shared" si="148"/>
        <v>447</v>
      </c>
      <c r="H408" s="606"/>
      <c r="I408" s="606"/>
      <c r="J408" s="606"/>
      <c r="K408" s="604">
        <f>W408+AF408+AO408</f>
        <v>219</v>
      </c>
      <c r="L408" s="604"/>
      <c r="M408" s="604"/>
      <c r="N408" s="604"/>
      <c r="O408" s="604">
        <f>Z408+AI408+AR408</f>
        <v>228</v>
      </c>
      <c r="P408" s="604"/>
      <c r="Q408" s="604"/>
      <c r="R408" s="605"/>
      <c r="S408" s="612">
        <f t="shared" si="145"/>
        <v>151</v>
      </c>
      <c r="T408" s="606"/>
      <c r="U408" s="606"/>
      <c r="V408" s="613"/>
      <c r="W408" s="607">
        <v>80</v>
      </c>
      <c r="X408" s="606"/>
      <c r="Y408" s="606"/>
      <c r="Z408" s="607">
        <v>71</v>
      </c>
      <c r="AA408" s="606"/>
      <c r="AB408" s="608"/>
      <c r="AC408" s="606">
        <f t="shared" si="146"/>
        <v>145</v>
      </c>
      <c r="AD408" s="606"/>
      <c r="AE408" s="606"/>
      <c r="AF408" s="604">
        <v>67</v>
      </c>
      <c r="AG408" s="604"/>
      <c r="AH408" s="604"/>
      <c r="AI408" s="604">
        <v>78</v>
      </c>
      <c r="AJ408" s="604"/>
      <c r="AK408" s="605"/>
      <c r="AL408" s="606">
        <f t="shared" si="147"/>
        <v>151</v>
      </c>
      <c r="AM408" s="606"/>
      <c r="AN408" s="606"/>
      <c r="AO408" s="604">
        <v>72</v>
      </c>
      <c r="AP408" s="604"/>
      <c r="AQ408" s="604"/>
      <c r="AR408" s="607">
        <v>79</v>
      </c>
      <c r="AS408" s="606"/>
      <c r="AT408" s="608"/>
    </row>
    <row r="409" spans="1:46" s="170" customFormat="1" ht="18" hidden="1" customHeight="1">
      <c r="B409" s="609" t="s">
        <v>23</v>
      </c>
      <c r="C409" s="610"/>
      <c r="D409" s="610"/>
      <c r="E409" s="610"/>
      <c r="F409" s="611"/>
      <c r="G409" s="612">
        <f t="shared" si="148"/>
        <v>796</v>
      </c>
      <c r="H409" s="606"/>
      <c r="I409" s="606"/>
      <c r="J409" s="606"/>
      <c r="K409" s="604">
        <f>SUM(K410)</f>
        <v>422</v>
      </c>
      <c r="L409" s="604"/>
      <c r="M409" s="604"/>
      <c r="N409" s="604"/>
      <c r="O409" s="604">
        <f>SUM(O410)</f>
        <v>374</v>
      </c>
      <c r="P409" s="604"/>
      <c r="Q409" s="604"/>
      <c r="R409" s="605"/>
      <c r="S409" s="612">
        <f t="shared" si="145"/>
        <v>266</v>
      </c>
      <c r="T409" s="606"/>
      <c r="U409" s="606"/>
      <c r="V409" s="613"/>
      <c r="W409" s="607">
        <f>SUM(W410)</f>
        <v>129</v>
      </c>
      <c r="X409" s="606"/>
      <c r="Y409" s="606"/>
      <c r="Z409" s="607">
        <f>SUM(Z410)</f>
        <v>137</v>
      </c>
      <c r="AA409" s="606"/>
      <c r="AB409" s="608"/>
      <c r="AC409" s="606">
        <f t="shared" si="146"/>
        <v>262</v>
      </c>
      <c r="AD409" s="606"/>
      <c r="AE409" s="606"/>
      <c r="AF409" s="604">
        <f>SUM(AF410)</f>
        <v>143</v>
      </c>
      <c r="AG409" s="604"/>
      <c r="AH409" s="604"/>
      <c r="AI409" s="604">
        <f>SUM(AI410)</f>
        <v>119</v>
      </c>
      <c r="AJ409" s="604"/>
      <c r="AK409" s="605"/>
      <c r="AL409" s="606">
        <f t="shared" si="147"/>
        <v>268</v>
      </c>
      <c r="AM409" s="606"/>
      <c r="AN409" s="606"/>
      <c r="AO409" s="604">
        <f>SUM(AO410)</f>
        <v>150</v>
      </c>
      <c r="AP409" s="604"/>
      <c r="AQ409" s="604"/>
      <c r="AR409" s="607">
        <f>SUM(AR410)</f>
        <v>118</v>
      </c>
      <c r="AS409" s="606"/>
      <c r="AT409" s="608"/>
    </row>
    <row r="410" spans="1:46" s="170" customFormat="1" ht="18" hidden="1" customHeight="1">
      <c r="B410" s="609" t="s">
        <v>108</v>
      </c>
      <c r="C410" s="610"/>
      <c r="D410" s="610"/>
      <c r="E410" s="610"/>
      <c r="F410" s="611"/>
      <c r="G410" s="612">
        <f t="shared" si="148"/>
        <v>796</v>
      </c>
      <c r="H410" s="606"/>
      <c r="I410" s="606"/>
      <c r="J410" s="606"/>
      <c r="K410" s="604">
        <f>W410+AF410+AO410</f>
        <v>422</v>
      </c>
      <c r="L410" s="604"/>
      <c r="M410" s="604"/>
      <c r="N410" s="604"/>
      <c r="O410" s="604">
        <f>Z410+AI410+AR410</f>
        <v>374</v>
      </c>
      <c r="P410" s="604"/>
      <c r="Q410" s="604"/>
      <c r="R410" s="605"/>
      <c r="S410" s="612">
        <f t="shared" si="145"/>
        <v>266</v>
      </c>
      <c r="T410" s="606"/>
      <c r="U410" s="606"/>
      <c r="V410" s="613"/>
      <c r="W410" s="607">
        <v>129</v>
      </c>
      <c r="X410" s="606"/>
      <c r="Y410" s="606"/>
      <c r="Z410" s="607">
        <v>137</v>
      </c>
      <c r="AA410" s="606"/>
      <c r="AB410" s="608"/>
      <c r="AC410" s="606">
        <f t="shared" si="146"/>
        <v>262</v>
      </c>
      <c r="AD410" s="606"/>
      <c r="AE410" s="606"/>
      <c r="AF410" s="604">
        <v>143</v>
      </c>
      <c r="AG410" s="604"/>
      <c r="AH410" s="604"/>
      <c r="AI410" s="604">
        <v>119</v>
      </c>
      <c r="AJ410" s="604"/>
      <c r="AK410" s="605"/>
      <c r="AL410" s="606">
        <f t="shared" si="147"/>
        <v>268</v>
      </c>
      <c r="AM410" s="606"/>
      <c r="AN410" s="606"/>
      <c r="AO410" s="604">
        <v>150</v>
      </c>
      <c r="AP410" s="604"/>
      <c r="AQ410" s="604"/>
      <c r="AR410" s="607">
        <v>118</v>
      </c>
      <c r="AS410" s="606"/>
      <c r="AT410" s="608"/>
    </row>
    <row r="411" spans="1:46" s="170" customFormat="1" ht="18" hidden="1" customHeight="1">
      <c r="B411" s="609" t="s">
        <v>24</v>
      </c>
      <c r="C411" s="610"/>
      <c r="D411" s="610"/>
      <c r="E411" s="610"/>
      <c r="F411" s="611"/>
      <c r="G411" s="612">
        <f t="shared" si="148"/>
        <v>484</v>
      </c>
      <c r="H411" s="606"/>
      <c r="I411" s="606"/>
      <c r="J411" s="606"/>
      <c r="K411" s="604">
        <f>SUM(K412)</f>
        <v>252</v>
      </c>
      <c r="L411" s="604"/>
      <c r="M411" s="604"/>
      <c r="N411" s="604"/>
      <c r="O411" s="604">
        <f>SUM(O412)</f>
        <v>232</v>
      </c>
      <c r="P411" s="604"/>
      <c r="Q411" s="604"/>
      <c r="R411" s="605"/>
      <c r="S411" s="612">
        <f t="shared" si="145"/>
        <v>155</v>
      </c>
      <c r="T411" s="606"/>
      <c r="U411" s="606"/>
      <c r="V411" s="613"/>
      <c r="W411" s="607">
        <f>SUM(W412)</f>
        <v>72</v>
      </c>
      <c r="X411" s="606"/>
      <c r="Y411" s="606"/>
      <c r="Z411" s="607">
        <f>SUM(Z412)</f>
        <v>83</v>
      </c>
      <c r="AA411" s="606"/>
      <c r="AB411" s="608"/>
      <c r="AC411" s="606">
        <f t="shared" si="146"/>
        <v>166</v>
      </c>
      <c r="AD411" s="606"/>
      <c r="AE411" s="606"/>
      <c r="AF411" s="604">
        <f>SUM(AF412)</f>
        <v>81</v>
      </c>
      <c r="AG411" s="604"/>
      <c r="AH411" s="604"/>
      <c r="AI411" s="604">
        <f>SUM(AI412)</f>
        <v>85</v>
      </c>
      <c r="AJ411" s="604"/>
      <c r="AK411" s="605"/>
      <c r="AL411" s="606">
        <f t="shared" si="147"/>
        <v>163</v>
      </c>
      <c r="AM411" s="606"/>
      <c r="AN411" s="606"/>
      <c r="AO411" s="604">
        <f>SUM(AO412)</f>
        <v>99</v>
      </c>
      <c r="AP411" s="604"/>
      <c r="AQ411" s="604"/>
      <c r="AR411" s="607">
        <f>SUM(AR412)</f>
        <v>64</v>
      </c>
      <c r="AS411" s="606"/>
      <c r="AT411" s="608"/>
    </row>
    <row r="412" spans="1:46" s="170" customFormat="1" ht="18" hidden="1" customHeight="1">
      <c r="B412" s="615" t="s">
        <v>109</v>
      </c>
      <c r="C412" s="616"/>
      <c r="D412" s="616"/>
      <c r="E412" s="616"/>
      <c r="F412" s="617"/>
      <c r="G412" s="618">
        <f t="shared" si="148"/>
        <v>484</v>
      </c>
      <c r="H412" s="619"/>
      <c r="I412" s="619"/>
      <c r="J412" s="619"/>
      <c r="K412" s="620">
        <f>W412+AF412+AO412</f>
        <v>252</v>
      </c>
      <c r="L412" s="620"/>
      <c r="M412" s="620"/>
      <c r="N412" s="620"/>
      <c r="O412" s="620">
        <f>Z412+AI412+AR412</f>
        <v>232</v>
      </c>
      <c r="P412" s="620"/>
      <c r="Q412" s="620"/>
      <c r="R412" s="621"/>
      <c r="S412" s="618">
        <f t="shared" si="145"/>
        <v>155</v>
      </c>
      <c r="T412" s="619"/>
      <c r="U412" s="619"/>
      <c r="V412" s="623"/>
      <c r="W412" s="622">
        <v>72</v>
      </c>
      <c r="X412" s="619"/>
      <c r="Y412" s="619"/>
      <c r="Z412" s="622">
        <v>83</v>
      </c>
      <c r="AA412" s="619"/>
      <c r="AB412" s="624"/>
      <c r="AC412" s="619">
        <f t="shared" si="146"/>
        <v>166</v>
      </c>
      <c r="AD412" s="619"/>
      <c r="AE412" s="619"/>
      <c r="AF412" s="620">
        <v>81</v>
      </c>
      <c r="AG412" s="620"/>
      <c r="AH412" s="620"/>
      <c r="AI412" s="620">
        <v>85</v>
      </c>
      <c r="AJ412" s="620"/>
      <c r="AK412" s="621"/>
      <c r="AL412" s="619">
        <f t="shared" si="147"/>
        <v>163</v>
      </c>
      <c r="AM412" s="619"/>
      <c r="AN412" s="619"/>
      <c r="AO412" s="620">
        <v>99</v>
      </c>
      <c r="AP412" s="620"/>
      <c r="AQ412" s="620"/>
      <c r="AR412" s="622">
        <v>64</v>
      </c>
      <c r="AS412" s="619"/>
      <c r="AT412" s="624"/>
    </row>
    <row r="413" spans="1:46" s="169" customFormat="1" ht="18" hidden="1" customHeight="1">
      <c r="A413" s="135"/>
      <c r="B413" s="542" t="s">
        <v>88</v>
      </c>
      <c r="C413" s="543"/>
      <c r="D413" s="543"/>
      <c r="E413" s="543"/>
      <c r="F413" s="584"/>
      <c r="G413" s="585">
        <f>SUM(K413:R413)</f>
        <v>3067</v>
      </c>
      <c r="H413" s="586"/>
      <c r="I413" s="586"/>
      <c r="J413" s="586"/>
      <c r="K413" s="587">
        <f>K414+K416+K420+K422</f>
        <v>1535</v>
      </c>
      <c r="L413" s="587"/>
      <c r="M413" s="587"/>
      <c r="N413" s="587"/>
      <c r="O413" s="587">
        <f>O414+O416+O420+O422</f>
        <v>1532</v>
      </c>
      <c r="P413" s="587"/>
      <c r="Q413" s="587"/>
      <c r="R413" s="588"/>
      <c r="S413" s="585">
        <f>SUM(W413:AB413)</f>
        <v>1003</v>
      </c>
      <c r="T413" s="586"/>
      <c r="U413" s="586"/>
      <c r="V413" s="590"/>
      <c r="W413" s="589">
        <f>W414+W416+W420+W422</f>
        <v>510</v>
      </c>
      <c r="X413" s="586"/>
      <c r="Y413" s="586"/>
      <c r="Z413" s="589">
        <f>Z414+Z416+Z420+Z422</f>
        <v>493</v>
      </c>
      <c r="AA413" s="586"/>
      <c r="AB413" s="614"/>
      <c r="AC413" s="586">
        <f>SUM(AF413:AK413)</f>
        <v>1039</v>
      </c>
      <c r="AD413" s="586"/>
      <c r="AE413" s="586"/>
      <c r="AF413" s="587">
        <f>AF414+AF416+AF420+AF422</f>
        <v>522</v>
      </c>
      <c r="AG413" s="587"/>
      <c r="AH413" s="587"/>
      <c r="AI413" s="587">
        <f>AI414+AI416+AI420+AI422</f>
        <v>517</v>
      </c>
      <c r="AJ413" s="587"/>
      <c r="AK413" s="588"/>
      <c r="AL413" s="586">
        <f>SUM(AO413:AT413)</f>
        <v>1025</v>
      </c>
      <c r="AM413" s="586"/>
      <c r="AN413" s="586"/>
      <c r="AO413" s="587">
        <f>AO414+AO416+AO420+AO422</f>
        <v>503</v>
      </c>
      <c r="AP413" s="587"/>
      <c r="AQ413" s="587"/>
      <c r="AR413" s="589">
        <f>AR414+AR416+AR420+AR422</f>
        <v>522</v>
      </c>
      <c r="AS413" s="586"/>
      <c r="AT413" s="614"/>
    </row>
    <row r="414" spans="1:46" s="170" customFormat="1" ht="15" hidden="1" customHeight="1">
      <c r="B414" s="609" t="s">
        <v>19</v>
      </c>
      <c r="C414" s="610"/>
      <c r="D414" s="610"/>
      <c r="E414" s="610"/>
      <c r="F414" s="611"/>
      <c r="G414" s="612">
        <f>SUM(K414:R414)</f>
        <v>662</v>
      </c>
      <c r="H414" s="606"/>
      <c r="I414" s="606"/>
      <c r="J414" s="606"/>
      <c r="K414" s="604">
        <f>SUM(K415)</f>
        <v>337</v>
      </c>
      <c r="L414" s="604"/>
      <c r="M414" s="604"/>
      <c r="N414" s="604"/>
      <c r="O414" s="604">
        <f>SUM(O415)</f>
        <v>325</v>
      </c>
      <c r="P414" s="604"/>
      <c r="Q414" s="604"/>
      <c r="R414" s="605"/>
      <c r="S414" s="612">
        <f t="shared" ref="S414:S423" si="149">SUM(W414:AB414)</f>
        <v>222</v>
      </c>
      <c r="T414" s="606"/>
      <c r="U414" s="606"/>
      <c r="V414" s="613"/>
      <c r="W414" s="607">
        <f>SUM(W415)</f>
        <v>125</v>
      </c>
      <c r="X414" s="606"/>
      <c r="Y414" s="606"/>
      <c r="Z414" s="607">
        <f>SUM(Z415)</f>
        <v>97</v>
      </c>
      <c r="AA414" s="606"/>
      <c r="AB414" s="608"/>
      <c r="AC414" s="606">
        <f t="shared" ref="AC414:AC423" si="150">SUM(AF414:AK414)</f>
        <v>220</v>
      </c>
      <c r="AD414" s="606"/>
      <c r="AE414" s="606"/>
      <c r="AF414" s="604">
        <f>SUM(AF415)</f>
        <v>117</v>
      </c>
      <c r="AG414" s="604"/>
      <c r="AH414" s="604"/>
      <c r="AI414" s="604">
        <f>SUM(AI415)</f>
        <v>103</v>
      </c>
      <c r="AJ414" s="604"/>
      <c r="AK414" s="605"/>
      <c r="AL414" s="606">
        <f t="shared" ref="AL414:AL423" si="151">SUM(AO414:AT414)</f>
        <v>220</v>
      </c>
      <c r="AM414" s="606"/>
      <c r="AN414" s="606"/>
      <c r="AO414" s="604">
        <f>SUM(AO415)</f>
        <v>95</v>
      </c>
      <c r="AP414" s="604"/>
      <c r="AQ414" s="604"/>
      <c r="AR414" s="607">
        <f>SUM(AR415)</f>
        <v>125</v>
      </c>
      <c r="AS414" s="606"/>
      <c r="AT414" s="608"/>
    </row>
    <row r="415" spans="1:46" s="170" customFormat="1" ht="18" hidden="1" customHeight="1">
      <c r="B415" s="609" t="s">
        <v>105</v>
      </c>
      <c r="C415" s="610"/>
      <c r="D415" s="610"/>
      <c r="E415" s="610"/>
      <c r="F415" s="611"/>
      <c r="G415" s="612">
        <f>SUM(K415:R415)</f>
        <v>662</v>
      </c>
      <c r="H415" s="606"/>
      <c r="I415" s="606"/>
      <c r="J415" s="606"/>
      <c r="K415" s="604">
        <f>SUM(W415,AF415,AO415)</f>
        <v>337</v>
      </c>
      <c r="L415" s="604"/>
      <c r="M415" s="604"/>
      <c r="N415" s="604"/>
      <c r="O415" s="604">
        <f>SUM(Z415,AI415,AR415)</f>
        <v>325</v>
      </c>
      <c r="P415" s="604"/>
      <c r="Q415" s="604"/>
      <c r="R415" s="605"/>
      <c r="S415" s="612">
        <f t="shared" si="149"/>
        <v>222</v>
      </c>
      <c r="T415" s="606"/>
      <c r="U415" s="606"/>
      <c r="V415" s="613"/>
      <c r="W415" s="607">
        <v>125</v>
      </c>
      <c r="X415" s="606"/>
      <c r="Y415" s="606"/>
      <c r="Z415" s="607">
        <v>97</v>
      </c>
      <c r="AA415" s="606"/>
      <c r="AB415" s="608"/>
      <c r="AC415" s="606">
        <f t="shared" si="150"/>
        <v>220</v>
      </c>
      <c r="AD415" s="606"/>
      <c r="AE415" s="606"/>
      <c r="AF415" s="604">
        <v>117</v>
      </c>
      <c r="AG415" s="604"/>
      <c r="AH415" s="604"/>
      <c r="AI415" s="604">
        <v>103</v>
      </c>
      <c r="AJ415" s="604"/>
      <c r="AK415" s="605"/>
      <c r="AL415" s="606">
        <f t="shared" si="151"/>
        <v>220</v>
      </c>
      <c r="AM415" s="606"/>
      <c r="AN415" s="606"/>
      <c r="AO415" s="604">
        <v>95</v>
      </c>
      <c r="AP415" s="604"/>
      <c r="AQ415" s="604"/>
      <c r="AR415" s="607">
        <v>125</v>
      </c>
      <c r="AS415" s="606"/>
      <c r="AT415" s="608"/>
    </row>
    <row r="416" spans="1:46" s="170" customFormat="1" ht="15" hidden="1" customHeight="1">
      <c r="B416" s="609" t="s">
        <v>21</v>
      </c>
      <c r="C416" s="610"/>
      <c r="D416" s="610"/>
      <c r="E416" s="610"/>
      <c r="F416" s="611"/>
      <c r="G416" s="612">
        <f>SUM(K416:R416)</f>
        <v>1125</v>
      </c>
      <c r="H416" s="606"/>
      <c r="I416" s="606"/>
      <c r="J416" s="606"/>
      <c r="K416" s="604">
        <f>SUM(K417:N419)</f>
        <v>563</v>
      </c>
      <c r="L416" s="604"/>
      <c r="M416" s="604"/>
      <c r="N416" s="604"/>
      <c r="O416" s="604">
        <f>SUM(O417:R419)</f>
        <v>562</v>
      </c>
      <c r="P416" s="604"/>
      <c r="Q416" s="604"/>
      <c r="R416" s="605"/>
      <c r="S416" s="612">
        <f t="shared" si="149"/>
        <v>349</v>
      </c>
      <c r="T416" s="606"/>
      <c r="U416" s="606"/>
      <c r="V416" s="613"/>
      <c r="W416" s="607">
        <f>SUM(W417:Y419)</f>
        <v>176</v>
      </c>
      <c r="X416" s="606"/>
      <c r="Y416" s="606"/>
      <c r="Z416" s="607">
        <f>SUM(Z417:AB419)</f>
        <v>173</v>
      </c>
      <c r="AA416" s="606"/>
      <c r="AB416" s="608"/>
      <c r="AC416" s="606">
        <f t="shared" si="150"/>
        <v>400</v>
      </c>
      <c r="AD416" s="606"/>
      <c r="AE416" s="606"/>
      <c r="AF416" s="604">
        <f>SUM(AF417:AH419)</f>
        <v>204</v>
      </c>
      <c r="AG416" s="604"/>
      <c r="AH416" s="604"/>
      <c r="AI416" s="604">
        <f>SUM(AI417:AK419)</f>
        <v>196</v>
      </c>
      <c r="AJ416" s="604"/>
      <c r="AK416" s="605"/>
      <c r="AL416" s="606">
        <f t="shared" si="151"/>
        <v>376</v>
      </c>
      <c r="AM416" s="606"/>
      <c r="AN416" s="606"/>
      <c r="AO416" s="604">
        <f>SUM(AO417:AQ419)</f>
        <v>183</v>
      </c>
      <c r="AP416" s="604"/>
      <c r="AQ416" s="604"/>
      <c r="AR416" s="607">
        <f>SUM(AR417:AT419)</f>
        <v>193</v>
      </c>
      <c r="AS416" s="606"/>
      <c r="AT416" s="608"/>
    </row>
    <row r="417" spans="1:46" s="170" customFormat="1" ht="18" hidden="1" customHeight="1">
      <c r="B417" s="609" t="s">
        <v>106</v>
      </c>
      <c r="C417" s="610"/>
      <c r="D417" s="610"/>
      <c r="E417" s="610"/>
      <c r="F417" s="611"/>
      <c r="G417" s="612">
        <f>SUM(K417:R417)</f>
        <v>698</v>
      </c>
      <c r="H417" s="606"/>
      <c r="I417" s="606"/>
      <c r="J417" s="606"/>
      <c r="K417" s="604">
        <f>SUM(W417,AF417,AO417)</f>
        <v>356</v>
      </c>
      <c r="L417" s="604"/>
      <c r="M417" s="604"/>
      <c r="N417" s="604"/>
      <c r="O417" s="604">
        <f>SUM(Z417,AI417,AR417)</f>
        <v>342</v>
      </c>
      <c r="P417" s="604"/>
      <c r="Q417" s="604"/>
      <c r="R417" s="605"/>
      <c r="S417" s="612">
        <f t="shared" si="149"/>
        <v>217</v>
      </c>
      <c r="T417" s="606"/>
      <c r="U417" s="606"/>
      <c r="V417" s="613"/>
      <c r="W417" s="607">
        <v>116</v>
      </c>
      <c r="X417" s="606"/>
      <c r="Y417" s="606"/>
      <c r="Z417" s="607">
        <v>101</v>
      </c>
      <c r="AA417" s="606"/>
      <c r="AB417" s="608"/>
      <c r="AC417" s="606">
        <f t="shared" si="150"/>
        <v>249</v>
      </c>
      <c r="AD417" s="606"/>
      <c r="AE417" s="606"/>
      <c r="AF417" s="604">
        <v>124</v>
      </c>
      <c r="AG417" s="604"/>
      <c r="AH417" s="604"/>
      <c r="AI417" s="604">
        <v>125</v>
      </c>
      <c r="AJ417" s="604"/>
      <c r="AK417" s="605"/>
      <c r="AL417" s="606">
        <f t="shared" si="151"/>
        <v>232</v>
      </c>
      <c r="AM417" s="606"/>
      <c r="AN417" s="606"/>
      <c r="AO417" s="604">
        <v>116</v>
      </c>
      <c r="AP417" s="604"/>
      <c r="AQ417" s="604"/>
      <c r="AR417" s="607">
        <v>116</v>
      </c>
      <c r="AS417" s="606"/>
      <c r="AT417" s="608"/>
    </row>
    <row r="418" spans="1:46" s="170" customFormat="1" ht="18" hidden="1" customHeight="1">
      <c r="B418" s="609" t="s">
        <v>85</v>
      </c>
      <c r="C418" s="610"/>
      <c r="D418" s="610"/>
      <c r="E418" s="610"/>
      <c r="F418" s="611"/>
      <c r="G418" s="612">
        <f t="shared" ref="G418:G423" si="152">SUM(K418:R418)</f>
        <v>0</v>
      </c>
      <c r="H418" s="606"/>
      <c r="I418" s="606"/>
      <c r="J418" s="606"/>
      <c r="K418" s="604">
        <f>SUM(W418,AF418,AO418)</f>
        <v>0</v>
      </c>
      <c r="L418" s="604"/>
      <c r="M418" s="604"/>
      <c r="N418" s="604"/>
      <c r="O418" s="604">
        <f>SUM(Z418,AI418,AR418)</f>
        <v>0</v>
      </c>
      <c r="P418" s="604"/>
      <c r="Q418" s="604"/>
      <c r="R418" s="605"/>
      <c r="S418" s="612">
        <f t="shared" si="149"/>
        <v>0</v>
      </c>
      <c r="T418" s="606"/>
      <c r="U418" s="606"/>
      <c r="V418" s="613"/>
      <c r="W418" s="607">
        <v>0</v>
      </c>
      <c r="X418" s="606"/>
      <c r="Y418" s="606"/>
      <c r="Z418" s="607">
        <v>0</v>
      </c>
      <c r="AA418" s="606"/>
      <c r="AB418" s="608"/>
      <c r="AC418" s="606">
        <f t="shared" si="150"/>
        <v>0</v>
      </c>
      <c r="AD418" s="606"/>
      <c r="AE418" s="606"/>
      <c r="AF418" s="604">
        <v>0</v>
      </c>
      <c r="AG418" s="604"/>
      <c r="AH418" s="604"/>
      <c r="AI418" s="604">
        <v>0</v>
      </c>
      <c r="AJ418" s="604"/>
      <c r="AK418" s="605"/>
      <c r="AL418" s="606">
        <f t="shared" si="151"/>
        <v>0</v>
      </c>
      <c r="AM418" s="606"/>
      <c r="AN418" s="606"/>
      <c r="AO418" s="604">
        <v>0</v>
      </c>
      <c r="AP418" s="604"/>
      <c r="AQ418" s="604"/>
      <c r="AR418" s="607">
        <v>0</v>
      </c>
      <c r="AS418" s="606"/>
      <c r="AT418" s="608"/>
    </row>
    <row r="419" spans="1:46" s="170" customFormat="1" ht="18" hidden="1" customHeight="1">
      <c r="B419" s="609" t="s">
        <v>107</v>
      </c>
      <c r="C419" s="610"/>
      <c r="D419" s="610"/>
      <c r="E419" s="610"/>
      <c r="F419" s="611"/>
      <c r="G419" s="612">
        <f t="shared" si="152"/>
        <v>427</v>
      </c>
      <c r="H419" s="606"/>
      <c r="I419" s="606"/>
      <c r="J419" s="606"/>
      <c r="K419" s="604">
        <f>SUM(W419,AF419,AO419)</f>
        <v>207</v>
      </c>
      <c r="L419" s="604"/>
      <c r="M419" s="604"/>
      <c r="N419" s="604"/>
      <c r="O419" s="604">
        <f>SUM(Z419,AI419,AR419)</f>
        <v>220</v>
      </c>
      <c r="P419" s="604"/>
      <c r="Q419" s="604"/>
      <c r="R419" s="605"/>
      <c r="S419" s="612">
        <f t="shared" si="149"/>
        <v>132</v>
      </c>
      <c r="T419" s="606"/>
      <c r="U419" s="606"/>
      <c r="V419" s="613"/>
      <c r="W419" s="607">
        <v>60</v>
      </c>
      <c r="X419" s="606"/>
      <c r="Y419" s="606"/>
      <c r="Z419" s="607">
        <v>72</v>
      </c>
      <c r="AA419" s="606"/>
      <c r="AB419" s="608"/>
      <c r="AC419" s="606">
        <f t="shared" si="150"/>
        <v>151</v>
      </c>
      <c r="AD419" s="606"/>
      <c r="AE419" s="606"/>
      <c r="AF419" s="604">
        <v>80</v>
      </c>
      <c r="AG419" s="604"/>
      <c r="AH419" s="604"/>
      <c r="AI419" s="604">
        <v>71</v>
      </c>
      <c r="AJ419" s="604"/>
      <c r="AK419" s="605"/>
      <c r="AL419" s="606">
        <f t="shared" si="151"/>
        <v>144</v>
      </c>
      <c r="AM419" s="606"/>
      <c r="AN419" s="606"/>
      <c r="AO419" s="604">
        <v>67</v>
      </c>
      <c r="AP419" s="604"/>
      <c r="AQ419" s="604"/>
      <c r="AR419" s="607">
        <v>77</v>
      </c>
      <c r="AS419" s="606"/>
      <c r="AT419" s="608"/>
    </row>
    <row r="420" spans="1:46" s="170" customFormat="1" ht="15" hidden="1" customHeight="1">
      <c r="B420" s="609" t="s">
        <v>23</v>
      </c>
      <c r="C420" s="610"/>
      <c r="D420" s="610"/>
      <c r="E420" s="610"/>
      <c r="F420" s="611"/>
      <c r="G420" s="612">
        <f t="shared" si="152"/>
        <v>784</v>
      </c>
      <c r="H420" s="606"/>
      <c r="I420" s="606"/>
      <c r="J420" s="606"/>
      <c r="K420" s="604">
        <f>SUM(K421)</f>
        <v>396</v>
      </c>
      <c r="L420" s="604"/>
      <c r="M420" s="604"/>
      <c r="N420" s="604"/>
      <c r="O420" s="604">
        <f>SUM(O421)</f>
        <v>388</v>
      </c>
      <c r="P420" s="604"/>
      <c r="Q420" s="604"/>
      <c r="R420" s="605"/>
      <c r="S420" s="612">
        <f t="shared" si="149"/>
        <v>256</v>
      </c>
      <c r="T420" s="606"/>
      <c r="U420" s="606"/>
      <c r="V420" s="613"/>
      <c r="W420" s="607">
        <f>SUM(W421)</f>
        <v>124</v>
      </c>
      <c r="X420" s="606"/>
      <c r="Y420" s="606"/>
      <c r="Z420" s="607">
        <f>SUM(Z421)</f>
        <v>132</v>
      </c>
      <c r="AA420" s="606"/>
      <c r="AB420" s="608"/>
      <c r="AC420" s="606">
        <f t="shared" si="150"/>
        <v>265</v>
      </c>
      <c r="AD420" s="606"/>
      <c r="AE420" s="606"/>
      <c r="AF420" s="604">
        <f>SUM(AF421)</f>
        <v>129</v>
      </c>
      <c r="AG420" s="604"/>
      <c r="AH420" s="604"/>
      <c r="AI420" s="604">
        <f>SUM(AI421)</f>
        <v>136</v>
      </c>
      <c r="AJ420" s="604"/>
      <c r="AK420" s="605"/>
      <c r="AL420" s="606">
        <f t="shared" si="151"/>
        <v>263</v>
      </c>
      <c r="AM420" s="606"/>
      <c r="AN420" s="606"/>
      <c r="AO420" s="604">
        <f>SUM(AO421)</f>
        <v>143</v>
      </c>
      <c r="AP420" s="604"/>
      <c r="AQ420" s="604"/>
      <c r="AR420" s="607">
        <f>SUM(AR421)</f>
        <v>120</v>
      </c>
      <c r="AS420" s="606"/>
      <c r="AT420" s="608"/>
    </row>
    <row r="421" spans="1:46" s="170" customFormat="1" ht="18" hidden="1" customHeight="1">
      <c r="B421" s="609" t="s">
        <v>108</v>
      </c>
      <c r="C421" s="610"/>
      <c r="D421" s="610"/>
      <c r="E421" s="610"/>
      <c r="F421" s="611"/>
      <c r="G421" s="612">
        <f t="shared" si="152"/>
        <v>784</v>
      </c>
      <c r="H421" s="606"/>
      <c r="I421" s="606"/>
      <c r="J421" s="606"/>
      <c r="K421" s="604">
        <f>SUM(W421,AF421,AO421)</f>
        <v>396</v>
      </c>
      <c r="L421" s="604"/>
      <c r="M421" s="604"/>
      <c r="N421" s="604"/>
      <c r="O421" s="604">
        <f>SUM(Z421,AI421,AR421)</f>
        <v>388</v>
      </c>
      <c r="P421" s="604"/>
      <c r="Q421" s="604"/>
      <c r="R421" s="605"/>
      <c r="S421" s="612">
        <f t="shared" si="149"/>
        <v>256</v>
      </c>
      <c r="T421" s="606"/>
      <c r="U421" s="606"/>
      <c r="V421" s="613"/>
      <c r="W421" s="607">
        <v>124</v>
      </c>
      <c r="X421" s="606"/>
      <c r="Y421" s="606"/>
      <c r="Z421" s="607">
        <v>132</v>
      </c>
      <c r="AA421" s="606"/>
      <c r="AB421" s="608"/>
      <c r="AC421" s="606">
        <f t="shared" si="150"/>
        <v>265</v>
      </c>
      <c r="AD421" s="606"/>
      <c r="AE421" s="606"/>
      <c r="AF421" s="604">
        <v>129</v>
      </c>
      <c r="AG421" s="604"/>
      <c r="AH421" s="604"/>
      <c r="AI421" s="604">
        <v>136</v>
      </c>
      <c r="AJ421" s="604"/>
      <c r="AK421" s="605"/>
      <c r="AL421" s="606">
        <f t="shared" si="151"/>
        <v>263</v>
      </c>
      <c r="AM421" s="606"/>
      <c r="AN421" s="606"/>
      <c r="AO421" s="604">
        <v>143</v>
      </c>
      <c r="AP421" s="604"/>
      <c r="AQ421" s="604"/>
      <c r="AR421" s="607">
        <v>120</v>
      </c>
      <c r="AS421" s="606"/>
      <c r="AT421" s="608"/>
    </row>
    <row r="422" spans="1:46" s="170" customFormat="1" ht="15" hidden="1" customHeight="1">
      <c r="B422" s="609" t="s">
        <v>24</v>
      </c>
      <c r="C422" s="610"/>
      <c r="D422" s="610"/>
      <c r="E422" s="610"/>
      <c r="F422" s="611"/>
      <c r="G422" s="612">
        <f t="shared" si="152"/>
        <v>496</v>
      </c>
      <c r="H422" s="606"/>
      <c r="I422" s="606"/>
      <c r="J422" s="606"/>
      <c r="K422" s="604">
        <f>SUM(K423)</f>
        <v>239</v>
      </c>
      <c r="L422" s="604"/>
      <c r="M422" s="604"/>
      <c r="N422" s="604"/>
      <c r="O422" s="604">
        <f>SUM(O423)</f>
        <v>257</v>
      </c>
      <c r="P422" s="604"/>
      <c r="Q422" s="604"/>
      <c r="R422" s="605"/>
      <c r="S422" s="612">
        <f t="shared" si="149"/>
        <v>176</v>
      </c>
      <c r="T422" s="606"/>
      <c r="U422" s="606"/>
      <c r="V422" s="613"/>
      <c r="W422" s="607">
        <f>SUM(W423)</f>
        <v>85</v>
      </c>
      <c r="X422" s="606"/>
      <c r="Y422" s="606"/>
      <c r="Z422" s="607">
        <f>SUM(Z423)</f>
        <v>91</v>
      </c>
      <c r="AA422" s="606"/>
      <c r="AB422" s="608"/>
      <c r="AC422" s="606">
        <f t="shared" si="150"/>
        <v>154</v>
      </c>
      <c r="AD422" s="606"/>
      <c r="AE422" s="606"/>
      <c r="AF422" s="604">
        <f>SUM(AF423)</f>
        <v>72</v>
      </c>
      <c r="AG422" s="604"/>
      <c r="AH422" s="604"/>
      <c r="AI422" s="604">
        <f>SUM(AI423)</f>
        <v>82</v>
      </c>
      <c r="AJ422" s="604"/>
      <c r="AK422" s="605"/>
      <c r="AL422" s="606">
        <f t="shared" si="151"/>
        <v>166</v>
      </c>
      <c r="AM422" s="606"/>
      <c r="AN422" s="606"/>
      <c r="AO422" s="604">
        <f>SUM(AO423)</f>
        <v>82</v>
      </c>
      <c r="AP422" s="604"/>
      <c r="AQ422" s="604"/>
      <c r="AR422" s="607">
        <f>SUM(AR423)</f>
        <v>84</v>
      </c>
      <c r="AS422" s="606"/>
      <c r="AT422" s="608"/>
    </row>
    <row r="423" spans="1:46" s="170" customFormat="1" ht="18" hidden="1" customHeight="1">
      <c r="B423" s="615" t="s">
        <v>109</v>
      </c>
      <c r="C423" s="616"/>
      <c r="D423" s="616"/>
      <c r="E423" s="616"/>
      <c r="F423" s="617"/>
      <c r="G423" s="618">
        <f t="shared" si="152"/>
        <v>496</v>
      </c>
      <c r="H423" s="619"/>
      <c r="I423" s="619"/>
      <c r="J423" s="619"/>
      <c r="K423" s="620">
        <f>SUM(W423,AF423,AO423)</f>
        <v>239</v>
      </c>
      <c r="L423" s="620"/>
      <c r="M423" s="620"/>
      <c r="N423" s="620"/>
      <c r="O423" s="620">
        <f>SUM(Z423,AI423,AR423)</f>
        <v>257</v>
      </c>
      <c r="P423" s="620"/>
      <c r="Q423" s="620"/>
      <c r="R423" s="621"/>
      <c r="S423" s="618">
        <f t="shared" si="149"/>
        <v>176</v>
      </c>
      <c r="T423" s="619"/>
      <c r="U423" s="619"/>
      <c r="V423" s="623"/>
      <c r="W423" s="622">
        <v>85</v>
      </c>
      <c r="X423" s="619"/>
      <c r="Y423" s="619"/>
      <c r="Z423" s="622">
        <v>91</v>
      </c>
      <c r="AA423" s="619"/>
      <c r="AB423" s="624"/>
      <c r="AC423" s="619">
        <f t="shared" si="150"/>
        <v>154</v>
      </c>
      <c r="AD423" s="619"/>
      <c r="AE423" s="619"/>
      <c r="AF423" s="620">
        <v>72</v>
      </c>
      <c r="AG423" s="620"/>
      <c r="AH423" s="620"/>
      <c r="AI423" s="620">
        <v>82</v>
      </c>
      <c r="AJ423" s="620"/>
      <c r="AK423" s="621"/>
      <c r="AL423" s="619">
        <f t="shared" si="151"/>
        <v>166</v>
      </c>
      <c r="AM423" s="619"/>
      <c r="AN423" s="619"/>
      <c r="AO423" s="620">
        <v>82</v>
      </c>
      <c r="AP423" s="620"/>
      <c r="AQ423" s="620"/>
      <c r="AR423" s="622">
        <v>84</v>
      </c>
      <c r="AS423" s="619"/>
      <c r="AT423" s="624"/>
    </row>
    <row r="424" spans="1:46" s="169" customFormat="1" ht="18" hidden="1" customHeight="1">
      <c r="A424" s="135"/>
      <c r="B424" s="542" t="s">
        <v>89</v>
      </c>
      <c r="C424" s="543"/>
      <c r="D424" s="543"/>
      <c r="E424" s="543"/>
      <c r="F424" s="584"/>
      <c r="G424" s="585">
        <f>SUM(K424:R424)</f>
        <v>3006</v>
      </c>
      <c r="H424" s="586"/>
      <c r="I424" s="586"/>
      <c r="J424" s="586"/>
      <c r="K424" s="587">
        <f>K425+K427+K431+K433</f>
        <v>1507</v>
      </c>
      <c r="L424" s="587"/>
      <c r="M424" s="587"/>
      <c r="N424" s="587"/>
      <c r="O424" s="587">
        <f>O425+O427+O431+O433</f>
        <v>1499</v>
      </c>
      <c r="P424" s="587"/>
      <c r="Q424" s="587"/>
      <c r="R424" s="588"/>
      <c r="S424" s="585">
        <f>SUM(W424:AB424)</f>
        <v>952</v>
      </c>
      <c r="T424" s="586"/>
      <c r="U424" s="586"/>
      <c r="V424" s="590"/>
      <c r="W424" s="589">
        <f>W425+W427+W431+W433</f>
        <v>468</v>
      </c>
      <c r="X424" s="586"/>
      <c r="Y424" s="586"/>
      <c r="Z424" s="589">
        <f>Z425+Z427+Z431+Z433</f>
        <v>484</v>
      </c>
      <c r="AA424" s="586"/>
      <c r="AB424" s="614"/>
      <c r="AC424" s="586">
        <f>SUM(AF424:AK424)</f>
        <v>1010</v>
      </c>
      <c r="AD424" s="586"/>
      <c r="AE424" s="586"/>
      <c r="AF424" s="587">
        <f>AF425+AF427+AF431+AF433</f>
        <v>516</v>
      </c>
      <c r="AG424" s="587"/>
      <c r="AH424" s="587"/>
      <c r="AI424" s="587">
        <f>AI425+AI427+AI431+AI433</f>
        <v>494</v>
      </c>
      <c r="AJ424" s="587"/>
      <c r="AK424" s="588"/>
      <c r="AL424" s="586">
        <f>SUM(AO424:AT424)</f>
        <v>1044</v>
      </c>
      <c r="AM424" s="586"/>
      <c r="AN424" s="586"/>
      <c r="AO424" s="587">
        <f>AO425+AO427+AO431+AO433</f>
        <v>523</v>
      </c>
      <c r="AP424" s="587"/>
      <c r="AQ424" s="587"/>
      <c r="AR424" s="589">
        <f>AR425+AR427+AR431+AR433</f>
        <v>521</v>
      </c>
      <c r="AS424" s="586"/>
      <c r="AT424" s="614"/>
    </row>
    <row r="425" spans="1:46" s="170" customFormat="1" ht="12.95" hidden="1" customHeight="1">
      <c r="B425" s="609" t="s">
        <v>19</v>
      </c>
      <c r="C425" s="610"/>
      <c r="D425" s="610"/>
      <c r="E425" s="610"/>
      <c r="F425" s="611"/>
      <c r="G425" s="612">
        <f>SUM(K425:R425)</f>
        <v>662</v>
      </c>
      <c r="H425" s="606"/>
      <c r="I425" s="606"/>
      <c r="J425" s="606"/>
      <c r="K425" s="604">
        <f>SUM(K426)</f>
        <v>345</v>
      </c>
      <c r="L425" s="604"/>
      <c r="M425" s="604"/>
      <c r="N425" s="604"/>
      <c r="O425" s="604">
        <f>SUM(Z425,AI425,AR425)</f>
        <v>317</v>
      </c>
      <c r="P425" s="604"/>
      <c r="Q425" s="604"/>
      <c r="R425" s="605"/>
      <c r="S425" s="612">
        <f t="shared" ref="S425:S433" si="153">SUM(W425:AB425)</f>
        <v>216</v>
      </c>
      <c r="T425" s="606"/>
      <c r="U425" s="606"/>
      <c r="V425" s="613"/>
      <c r="W425" s="607">
        <f>SUM(W426)</f>
        <v>101</v>
      </c>
      <c r="X425" s="606"/>
      <c r="Y425" s="606"/>
      <c r="Z425" s="607">
        <f>SUM(Z426)</f>
        <v>115</v>
      </c>
      <c r="AA425" s="606"/>
      <c r="AB425" s="608"/>
      <c r="AC425" s="606">
        <f t="shared" ref="AC425:AC434" si="154">SUM(AF425:AK425)</f>
        <v>225</v>
      </c>
      <c r="AD425" s="606"/>
      <c r="AE425" s="606"/>
      <c r="AF425" s="604">
        <f>SUM(AF426)</f>
        <v>127</v>
      </c>
      <c r="AG425" s="604"/>
      <c r="AH425" s="604"/>
      <c r="AI425" s="604">
        <f>SUM(AI426)</f>
        <v>98</v>
      </c>
      <c r="AJ425" s="604"/>
      <c r="AK425" s="605"/>
      <c r="AL425" s="606">
        <f t="shared" ref="AL425:AL434" si="155">SUM(AO425:AT425)</f>
        <v>221</v>
      </c>
      <c r="AM425" s="606"/>
      <c r="AN425" s="606"/>
      <c r="AO425" s="604">
        <f>SUM(AO426)</f>
        <v>117</v>
      </c>
      <c r="AP425" s="604"/>
      <c r="AQ425" s="604"/>
      <c r="AR425" s="607">
        <f>SUM(AR426)</f>
        <v>104</v>
      </c>
      <c r="AS425" s="606"/>
      <c r="AT425" s="608"/>
    </row>
    <row r="426" spans="1:46" s="170" customFormat="1" ht="18" hidden="1" customHeight="1">
      <c r="B426" s="609" t="s">
        <v>105</v>
      </c>
      <c r="C426" s="610"/>
      <c r="D426" s="610"/>
      <c r="E426" s="610"/>
      <c r="F426" s="611"/>
      <c r="G426" s="612">
        <f>SUM(K426:R426)</f>
        <v>662</v>
      </c>
      <c r="H426" s="606"/>
      <c r="I426" s="606"/>
      <c r="J426" s="606"/>
      <c r="K426" s="604">
        <f>SUM(W426,AF426,AO426)</f>
        <v>345</v>
      </c>
      <c r="L426" s="604"/>
      <c r="M426" s="604"/>
      <c r="N426" s="604"/>
      <c r="O426" s="604">
        <f>SUM(Z426,AI426,AR426)</f>
        <v>317</v>
      </c>
      <c r="P426" s="604"/>
      <c r="Q426" s="604"/>
      <c r="R426" s="605"/>
      <c r="S426" s="612">
        <f t="shared" si="153"/>
        <v>216</v>
      </c>
      <c r="T426" s="606"/>
      <c r="U426" s="606"/>
      <c r="V426" s="613"/>
      <c r="W426" s="607">
        <v>101</v>
      </c>
      <c r="X426" s="606"/>
      <c r="Y426" s="606"/>
      <c r="Z426" s="607">
        <v>115</v>
      </c>
      <c r="AA426" s="606"/>
      <c r="AB426" s="608"/>
      <c r="AC426" s="606">
        <f t="shared" si="154"/>
        <v>225</v>
      </c>
      <c r="AD426" s="606"/>
      <c r="AE426" s="606"/>
      <c r="AF426" s="604">
        <v>127</v>
      </c>
      <c r="AG426" s="604"/>
      <c r="AH426" s="604"/>
      <c r="AI426" s="604">
        <v>98</v>
      </c>
      <c r="AJ426" s="604"/>
      <c r="AK426" s="605"/>
      <c r="AL426" s="606">
        <f t="shared" si="155"/>
        <v>221</v>
      </c>
      <c r="AM426" s="606"/>
      <c r="AN426" s="606"/>
      <c r="AO426" s="604">
        <v>117</v>
      </c>
      <c r="AP426" s="604"/>
      <c r="AQ426" s="604"/>
      <c r="AR426" s="607">
        <v>104</v>
      </c>
      <c r="AS426" s="606"/>
      <c r="AT426" s="608"/>
    </row>
    <row r="427" spans="1:46" s="170" customFormat="1" ht="12.95" hidden="1" customHeight="1">
      <c r="B427" s="609" t="s">
        <v>21</v>
      </c>
      <c r="C427" s="610"/>
      <c r="D427" s="610"/>
      <c r="E427" s="610"/>
      <c r="F427" s="611"/>
      <c r="G427" s="612">
        <f>SUM(K427:R427)</f>
        <v>1089</v>
      </c>
      <c r="H427" s="606"/>
      <c r="I427" s="606"/>
      <c r="J427" s="606"/>
      <c r="K427" s="604">
        <f>SUM(K428:N430)</f>
        <v>545</v>
      </c>
      <c r="L427" s="604"/>
      <c r="M427" s="604"/>
      <c r="N427" s="604"/>
      <c r="O427" s="604">
        <f>SUM(O428:R430)</f>
        <v>544</v>
      </c>
      <c r="P427" s="604"/>
      <c r="Q427" s="604"/>
      <c r="R427" s="605"/>
      <c r="S427" s="612">
        <f t="shared" si="153"/>
        <v>334</v>
      </c>
      <c r="T427" s="606"/>
      <c r="U427" s="606"/>
      <c r="V427" s="613"/>
      <c r="W427" s="607">
        <f>SUM(W428:Y430)</f>
        <v>162</v>
      </c>
      <c r="X427" s="606"/>
      <c r="Y427" s="606"/>
      <c r="Z427" s="607">
        <f>SUM(Z428:AB430)</f>
        <v>172</v>
      </c>
      <c r="AA427" s="606"/>
      <c r="AB427" s="608"/>
      <c r="AC427" s="606">
        <f t="shared" si="154"/>
        <v>351</v>
      </c>
      <c r="AD427" s="606"/>
      <c r="AE427" s="606"/>
      <c r="AF427" s="604">
        <f>SUM(AF428:AH430)</f>
        <v>178</v>
      </c>
      <c r="AG427" s="604"/>
      <c r="AH427" s="604"/>
      <c r="AI427" s="604">
        <f>SUM(AI428:AK430)</f>
        <v>173</v>
      </c>
      <c r="AJ427" s="604"/>
      <c r="AK427" s="605"/>
      <c r="AL427" s="606">
        <f t="shared" si="155"/>
        <v>404</v>
      </c>
      <c r="AM427" s="606"/>
      <c r="AN427" s="606"/>
      <c r="AO427" s="604">
        <f>SUM(AO428:AQ430)</f>
        <v>205</v>
      </c>
      <c r="AP427" s="604"/>
      <c r="AQ427" s="604"/>
      <c r="AR427" s="607">
        <f>SUM(AR428:AT430)</f>
        <v>199</v>
      </c>
      <c r="AS427" s="606"/>
      <c r="AT427" s="608"/>
    </row>
    <row r="428" spans="1:46" s="170" customFormat="1" ht="18" hidden="1" customHeight="1">
      <c r="B428" s="609" t="s">
        <v>106</v>
      </c>
      <c r="C428" s="610"/>
      <c r="D428" s="610"/>
      <c r="E428" s="610"/>
      <c r="F428" s="611"/>
      <c r="G428" s="612">
        <f>SUM(K428:R428)</f>
        <v>673</v>
      </c>
      <c r="H428" s="606"/>
      <c r="I428" s="606"/>
      <c r="J428" s="606"/>
      <c r="K428" s="604">
        <f>SUM(W428,AF428,AO428)</f>
        <v>341</v>
      </c>
      <c r="L428" s="604"/>
      <c r="M428" s="604"/>
      <c r="N428" s="604"/>
      <c r="O428" s="604">
        <f>SUM(Z428,AI428,AR428)</f>
        <v>332</v>
      </c>
      <c r="P428" s="604"/>
      <c r="Q428" s="604"/>
      <c r="R428" s="605"/>
      <c r="S428" s="612">
        <f t="shared" si="153"/>
        <v>206</v>
      </c>
      <c r="T428" s="606"/>
      <c r="U428" s="606"/>
      <c r="V428" s="613"/>
      <c r="W428" s="607">
        <v>101</v>
      </c>
      <c r="X428" s="606"/>
      <c r="Y428" s="606"/>
      <c r="Z428" s="607">
        <v>105</v>
      </c>
      <c r="AA428" s="606"/>
      <c r="AB428" s="608"/>
      <c r="AC428" s="606">
        <f t="shared" si="154"/>
        <v>218</v>
      </c>
      <c r="AD428" s="606"/>
      <c r="AE428" s="606"/>
      <c r="AF428" s="604">
        <v>116</v>
      </c>
      <c r="AG428" s="604"/>
      <c r="AH428" s="604"/>
      <c r="AI428" s="604">
        <v>102</v>
      </c>
      <c r="AJ428" s="604"/>
      <c r="AK428" s="605"/>
      <c r="AL428" s="606">
        <f t="shared" si="155"/>
        <v>249</v>
      </c>
      <c r="AM428" s="606"/>
      <c r="AN428" s="606"/>
      <c r="AO428" s="604">
        <v>124</v>
      </c>
      <c r="AP428" s="604"/>
      <c r="AQ428" s="604"/>
      <c r="AR428" s="607">
        <v>125</v>
      </c>
      <c r="AS428" s="606"/>
      <c r="AT428" s="608"/>
    </row>
    <row r="429" spans="1:46" s="170" customFormat="1" ht="18" hidden="1" customHeight="1">
      <c r="B429" s="609" t="s">
        <v>85</v>
      </c>
      <c r="C429" s="610"/>
      <c r="D429" s="610"/>
      <c r="E429" s="610"/>
      <c r="F429" s="611"/>
      <c r="G429" s="612">
        <f t="shared" ref="G429:G434" si="156">SUM(K429:R429)</f>
        <v>0</v>
      </c>
      <c r="H429" s="606"/>
      <c r="I429" s="606"/>
      <c r="J429" s="606"/>
      <c r="K429" s="604">
        <f>SUM(W429,AF429,AO429)</f>
        <v>0</v>
      </c>
      <c r="L429" s="604"/>
      <c r="M429" s="604"/>
      <c r="N429" s="604"/>
      <c r="O429" s="604">
        <f>SUM(Z429,AI429,AR429)</f>
        <v>0</v>
      </c>
      <c r="P429" s="604"/>
      <c r="Q429" s="604"/>
      <c r="R429" s="605"/>
      <c r="S429" s="612">
        <f t="shared" si="153"/>
        <v>0</v>
      </c>
      <c r="T429" s="606"/>
      <c r="U429" s="606"/>
      <c r="V429" s="613"/>
      <c r="W429" s="607">
        <v>0</v>
      </c>
      <c r="X429" s="606"/>
      <c r="Y429" s="606"/>
      <c r="Z429" s="607">
        <v>0</v>
      </c>
      <c r="AA429" s="606"/>
      <c r="AB429" s="608"/>
      <c r="AC429" s="606">
        <f t="shared" si="154"/>
        <v>0</v>
      </c>
      <c r="AD429" s="606"/>
      <c r="AE429" s="606"/>
      <c r="AF429" s="604">
        <v>0</v>
      </c>
      <c r="AG429" s="604"/>
      <c r="AH429" s="604"/>
      <c r="AI429" s="604">
        <v>0</v>
      </c>
      <c r="AJ429" s="604"/>
      <c r="AK429" s="605"/>
      <c r="AL429" s="606">
        <f t="shared" si="155"/>
        <v>0</v>
      </c>
      <c r="AM429" s="606"/>
      <c r="AN429" s="606"/>
      <c r="AO429" s="604">
        <v>0</v>
      </c>
      <c r="AP429" s="604"/>
      <c r="AQ429" s="604"/>
      <c r="AR429" s="607">
        <v>0</v>
      </c>
      <c r="AS429" s="606"/>
      <c r="AT429" s="608"/>
    </row>
    <row r="430" spans="1:46" s="170" customFormat="1" ht="18" hidden="1" customHeight="1">
      <c r="B430" s="609" t="s">
        <v>107</v>
      </c>
      <c r="C430" s="610"/>
      <c r="D430" s="610"/>
      <c r="E430" s="610"/>
      <c r="F430" s="611"/>
      <c r="G430" s="612">
        <f t="shared" si="156"/>
        <v>416</v>
      </c>
      <c r="H430" s="606"/>
      <c r="I430" s="606"/>
      <c r="J430" s="606"/>
      <c r="K430" s="604">
        <f>SUM(W430,AF430,AO430)</f>
        <v>204</v>
      </c>
      <c r="L430" s="604"/>
      <c r="M430" s="604"/>
      <c r="N430" s="604"/>
      <c r="O430" s="604">
        <f>SUM(Z430,AI430,AR430)</f>
        <v>212</v>
      </c>
      <c r="P430" s="604"/>
      <c r="Q430" s="604"/>
      <c r="R430" s="605"/>
      <c r="S430" s="612">
        <f t="shared" si="153"/>
        <v>128</v>
      </c>
      <c r="T430" s="606"/>
      <c r="U430" s="606"/>
      <c r="V430" s="613"/>
      <c r="W430" s="607">
        <v>61</v>
      </c>
      <c r="X430" s="606"/>
      <c r="Y430" s="606"/>
      <c r="Z430" s="607">
        <v>67</v>
      </c>
      <c r="AA430" s="606"/>
      <c r="AB430" s="608"/>
      <c r="AC430" s="606">
        <f t="shared" si="154"/>
        <v>133</v>
      </c>
      <c r="AD430" s="606"/>
      <c r="AE430" s="606"/>
      <c r="AF430" s="604">
        <v>62</v>
      </c>
      <c r="AG430" s="604"/>
      <c r="AH430" s="604"/>
      <c r="AI430" s="604">
        <v>71</v>
      </c>
      <c r="AJ430" s="604"/>
      <c r="AK430" s="605"/>
      <c r="AL430" s="606">
        <f t="shared" si="155"/>
        <v>155</v>
      </c>
      <c r="AM430" s="606"/>
      <c r="AN430" s="606"/>
      <c r="AO430" s="604">
        <v>81</v>
      </c>
      <c r="AP430" s="604"/>
      <c r="AQ430" s="604"/>
      <c r="AR430" s="607">
        <v>74</v>
      </c>
      <c r="AS430" s="606"/>
      <c r="AT430" s="608"/>
    </row>
    <row r="431" spans="1:46" s="170" customFormat="1" ht="12.95" hidden="1" customHeight="1">
      <c r="B431" s="609" t="s">
        <v>23</v>
      </c>
      <c r="C431" s="610"/>
      <c r="D431" s="610"/>
      <c r="E431" s="610"/>
      <c r="F431" s="611"/>
      <c r="G431" s="612">
        <f t="shared" si="156"/>
        <v>786</v>
      </c>
      <c r="H431" s="606"/>
      <c r="I431" s="606"/>
      <c r="J431" s="606"/>
      <c r="K431" s="604">
        <f>SUM(K432)</f>
        <v>396</v>
      </c>
      <c r="L431" s="604"/>
      <c r="M431" s="604"/>
      <c r="N431" s="604"/>
      <c r="O431" s="604">
        <f>SUM(O432)</f>
        <v>390</v>
      </c>
      <c r="P431" s="604"/>
      <c r="Q431" s="604"/>
      <c r="R431" s="605"/>
      <c r="S431" s="612">
        <f t="shared" si="153"/>
        <v>263</v>
      </c>
      <c r="T431" s="606"/>
      <c r="U431" s="606"/>
      <c r="V431" s="613"/>
      <c r="W431" s="607">
        <f>SUM(W432)</f>
        <v>141</v>
      </c>
      <c r="X431" s="606"/>
      <c r="Y431" s="606"/>
      <c r="Z431" s="607">
        <f>SUM(Z432)</f>
        <v>122</v>
      </c>
      <c r="AA431" s="606"/>
      <c r="AB431" s="608"/>
      <c r="AC431" s="606">
        <f t="shared" si="154"/>
        <v>258</v>
      </c>
      <c r="AD431" s="606"/>
      <c r="AE431" s="606"/>
      <c r="AF431" s="604">
        <f>SUM(AF432)</f>
        <v>126</v>
      </c>
      <c r="AG431" s="604"/>
      <c r="AH431" s="604"/>
      <c r="AI431" s="604">
        <f>SUM(AI432)</f>
        <v>132</v>
      </c>
      <c r="AJ431" s="604"/>
      <c r="AK431" s="605"/>
      <c r="AL431" s="606">
        <f t="shared" si="155"/>
        <v>265</v>
      </c>
      <c r="AM431" s="606"/>
      <c r="AN431" s="606"/>
      <c r="AO431" s="604">
        <f>SUM(AO432)</f>
        <v>129</v>
      </c>
      <c r="AP431" s="604"/>
      <c r="AQ431" s="604"/>
      <c r="AR431" s="607">
        <f>SUM(AR432)</f>
        <v>136</v>
      </c>
      <c r="AS431" s="606"/>
      <c r="AT431" s="608"/>
    </row>
    <row r="432" spans="1:46" s="170" customFormat="1" ht="18" hidden="1" customHeight="1">
      <c r="B432" s="609" t="s">
        <v>108</v>
      </c>
      <c r="C432" s="610"/>
      <c r="D432" s="610"/>
      <c r="E432" s="610"/>
      <c r="F432" s="611"/>
      <c r="G432" s="612">
        <f t="shared" si="156"/>
        <v>786</v>
      </c>
      <c r="H432" s="606"/>
      <c r="I432" s="606"/>
      <c r="J432" s="606"/>
      <c r="K432" s="604">
        <f>SUM(W432,AF432,AO432)</f>
        <v>396</v>
      </c>
      <c r="L432" s="604"/>
      <c r="M432" s="604"/>
      <c r="N432" s="604"/>
      <c r="O432" s="604">
        <f>SUM(Z432,AI432,AR432)</f>
        <v>390</v>
      </c>
      <c r="P432" s="604"/>
      <c r="Q432" s="604"/>
      <c r="R432" s="605"/>
      <c r="S432" s="612">
        <f t="shared" si="153"/>
        <v>263</v>
      </c>
      <c r="T432" s="606"/>
      <c r="U432" s="606"/>
      <c r="V432" s="613"/>
      <c r="W432" s="607">
        <v>141</v>
      </c>
      <c r="X432" s="606"/>
      <c r="Y432" s="606"/>
      <c r="Z432" s="607">
        <v>122</v>
      </c>
      <c r="AA432" s="606"/>
      <c r="AB432" s="608"/>
      <c r="AC432" s="606">
        <f t="shared" si="154"/>
        <v>258</v>
      </c>
      <c r="AD432" s="606"/>
      <c r="AE432" s="606"/>
      <c r="AF432" s="604">
        <v>126</v>
      </c>
      <c r="AG432" s="604"/>
      <c r="AH432" s="604"/>
      <c r="AI432" s="604">
        <v>132</v>
      </c>
      <c r="AJ432" s="604"/>
      <c r="AK432" s="605"/>
      <c r="AL432" s="606">
        <f t="shared" si="155"/>
        <v>265</v>
      </c>
      <c r="AM432" s="606"/>
      <c r="AN432" s="606"/>
      <c r="AO432" s="604">
        <v>129</v>
      </c>
      <c r="AP432" s="604"/>
      <c r="AQ432" s="604"/>
      <c r="AR432" s="607">
        <v>136</v>
      </c>
      <c r="AS432" s="606"/>
      <c r="AT432" s="608"/>
    </row>
    <row r="433" spans="1:46" s="170" customFormat="1" ht="12.95" hidden="1" customHeight="1">
      <c r="B433" s="609" t="s">
        <v>24</v>
      </c>
      <c r="C433" s="610"/>
      <c r="D433" s="610"/>
      <c r="E433" s="610"/>
      <c r="F433" s="611"/>
      <c r="G433" s="612">
        <f t="shared" si="156"/>
        <v>469</v>
      </c>
      <c r="H433" s="606"/>
      <c r="I433" s="606"/>
      <c r="J433" s="606"/>
      <c r="K433" s="604">
        <f>SUM(K434)</f>
        <v>221</v>
      </c>
      <c r="L433" s="604"/>
      <c r="M433" s="604"/>
      <c r="N433" s="604"/>
      <c r="O433" s="604">
        <f>SUM(O434)</f>
        <v>248</v>
      </c>
      <c r="P433" s="604"/>
      <c r="Q433" s="604"/>
      <c r="R433" s="605"/>
      <c r="S433" s="612">
        <f t="shared" si="153"/>
        <v>139</v>
      </c>
      <c r="T433" s="606"/>
      <c r="U433" s="606"/>
      <c r="V433" s="613"/>
      <c r="W433" s="607">
        <f>SUM(W434)</f>
        <v>64</v>
      </c>
      <c r="X433" s="606"/>
      <c r="Y433" s="606"/>
      <c r="Z433" s="607">
        <f>SUM(Z434)</f>
        <v>75</v>
      </c>
      <c r="AA433" s="606"/>
      <c r="AB433" s="608"/>
      <c r="AC433" s="606">
        <f t="shared" si="154"/>
        <v>176</v>
      </c>
      <c r="AD433" s="606"/>
      <c r="AE433" s="606"/>
      <c r="AF433" s="604">
        <f>SUM(AF434)</f>
        <v>85</v>
      </c>
      <c r="AG433" s="604"/>
      <c r="AH433" s="604"/>
      <c r="AI433" s="604">
        <f>SUM(AI434)</f>
        <v>91</v>
      </c>
      <c r="AJ433" s="604"/>
      <c r="AK433" s="605"/>
      <c r="AL433" s="606">
        <f t="shared" si="155"/>
        <v>154</v>
      </c>
      <c r="AM433" s="606"/>
      <c r="AN433" s="606"/>
      <c r="AO433" s="604">
        <f>SUM(AO434)</f>
        <v>72</v>
      </c>
      <c r="AP433" s="604"/>
      <c r="AQ433" s="604"/>
      <c r="AR433" s="607">
        <f>SUM(AR434)</f>
        <v>82</v>
      </c>
      <c r="AS433" s="606"/>
      <c r="AT433" s="608"/>
    </row>
    <row r="434" spans="1:46" s="170" customFormat="1" ht="18" hidden="1" customHeight="1">
      <c r="B434" s="615" t="s">
        <v>109</v>
      </c>
      <c r="C434" s="616"/>
      <c r="D434" s="616"/>
      <c r="E434" s="616"/>
      <c r="F434" s="617"/>
      <c r="G434" s="618">
        <f t="shared" si="156"/>
        <v>469</v>
      </c>
      <c r="H434" s="619"/>
      <c r="I434" s="619"/>
      <c r="J434" s="619"/>
      <c r="K434" s="620">
        <f>SUM(W434,AF434,AO434)</f>
        <v>221</v>
      </c>
      <c r="L434" s="620"/>
      <c r="M434" s="620"/>
      <c r="N434" s="620"/>
      <c r="O434" s="620">
        <f>SUM(Z434,AI434,AR434)</f>
        <v>248</v>
      </c>
      <c r="P434" s="620"/>
      <c r="Q434" s="620"/>
      <c r="R434" s="621"/>
      <c r="S434" s="618">
        <f>SUM(W434:AB434)</f>
        <v>139</v>
      </c>
      <c r="T434" s="619"/>
      <c r="U434" s="619"/>
      <c r="V434" s="623"/>
      <c r="W434" s="622">
        <v>64</v>
      </c>
      <c r="X434" s="619"/>
      <c r="Y434" s="619"/>
      <c r="Z434" s="622">
        <v>75</v>
      </c>
      <c r="AA434" s="619"/>
      <c r="AB434" s="624"/>
      <c r="AC434" s="619">
        <f t="shared" si="154"/>
        <v>176</v>
      </c>
      <c r="AD434" s="619"/>
      <c r="AE434" s="619"/>
      <c r="AF434" s="620">
        <v>85</v>
      </c>
      <c r="AG434" s="620"/>
      <c r="AH434" s="620"/>
      <c r="AI434" s="620">
        <v>91</v>
      </c>
      <c r="AJ434" s="620"/>
      <c r="AK434" s="621"/>
      <c r="AL434" s="619">
        <f t="shared" si="155"/>
        <v>154</v>
      </c>
      <c r="AM434" s="619"/>
      <c r="AN434" s="619"/>
      <c r="AO434" s="620">
        <v>72</v>
      </c>
      <c r="AP434" s="620"/>
      <c r="AQ434" s="620"/>
      <c r="AR434" s="622">
        <v>82</v>
      </c>
      <c r="AS434" s="619"/>
      <c r="AT434" s="624"/>
    </row>
    <row r="435" spans="1:46" s="169" customFormat="1" ht="18" hidden="1" customHeight="1">
      <c r="A435" s="135"/>
      <c r="B435" s="542" t="s">
        <v>90</v>
      </c>
      <c r="C435" s="543"/>
      <c r="D435" s="543"/>
      <c r="E435" s="543"/>
      <c r="F435" s="584"/>
      <c r="G435" s="585">
        <f t="shared" ref="G435:G444" si="157">SUM(K435:R435)</f>
        <v>2999</v>
      </c>
      <c r="H435" s="586"/>
      <c r="I435" s="586"/>
      <c r="J435" s="586"/>
      <c r="K435" s="587">
        <f>K436+K438+K441+K443</f>
        <v>1512</v>
      </c>
      <c r="L435" s="587"/>
      <c r="M435" s="587"/>
      <c r="N435" s="587"/>
      <c r="O435" s="587">
        <f>O436+O438+O441+O443</f>
        <v>1487</v>
      </c>
      <c r="P435" s="587"/>
      <c r="Q435" s="587"/>
      <c r="R435" s="588"/>
      <c r="S435" s="585">
        <f>SUM(W435:AB435)</f>
        <v>1036</v>
      </c>
      <c r="T435" s="586"/>
      <c r="U435" s="586"/>
      <c r="V435" s="590"/>
      <c r="W435" s="589">
        <f>W436+W438+W441+W443</f>
        <v>525</v>
      </c>
      <c r="X435" s="586"/>
      <c r="Y435" s="586"/>
      <c r="Z435" s="589">
        <f>Z436+Z438+Z441+Z443</f>
        <v>511</v>
      </c>
      <c r="AA435" s="586"/>
      <c r="AB435" s="614"/>
      <c r="AC435" s="586">
        <f>SUM(AF435:AK435)</f>
        <v>956</v>
      </c>
      <c r="AD435" s="586"/>
      <c r="AE435" s="586"/>
      <c r="AF435" s="587">
        <f>AF436+AF438+AF441+AF443</f>
        <v>471</v>
      </c>
      <c r="AG435" s="587"/>
      <c r="AH435" s="587"/>
      <c r="AI435" s="587">
        <f>AI436+AI438+AI441+AI443</f>
        <v>485</v>
      </c>
      <c r="AJ435" s="587"/>
      <c r="AK435" s="588"/>
      <c r="AL435" s="586">
        <f>SUM(AO435:AT435)</f>
        <v>1007</v>
      </c>
      <c r="AM435" s="586"/>
      <c r="AN435" s="586"/>
      <c r="AO435" s="587">
        <f>AO436+AO438+AO441+AO443</f>
        <v>516</v>
      </c>
      <c r="AP435" s="587"/>
      <c r="AQ435" s="587"/>
      <c r="AR435" s="589">
        <f>AR436+AR438+AR441+AR443</f>
        <v>491</v>
      </c>
      <c r="AS435" s="586"/>
      <c r="AT435" s="614"/>
    </row>
    <row r="436" spans="1:46" s="170" customFormat="1" ht="12.95" hidden="1" customHeight="1">
      <c r="B436" s="609" t="s">
        <v>19</v>
      </c>
      <c r="C436" s="610"/>
      <c r="D436" s="610"/>
      <c r="E436" s="610"/>
      <c r="F436" s="611"/>
      <c r="G436" s="612">
        <f t="shared" si="157"/>
        <v>651</v>
      </c>
      <c r="H436" s="606"/>
      <c r="I436" s="606"/>
      <c r="J436" s="606"/>
      <c r="K436" s="604">
        <f>SUM(K437)</f>
        <v>344</v>
      </c>
      <c r="L436" s="604"/>
      <c r="M436" s="604"/>
      <c r="N436" s="604"/>
      <c r="O436" s="604">
        <f>SUM(Z436,AI436,AR436)</f>
        <v>307</v>
      </c>
      <c r="P436" s="604"/>
      <c r="Q436" s="604"/>
      <c r="R436" s="605"/>
      <c r="S436" s="612">
        <f t="shared" ref="S436:S441" si="158">SUM(W436:AB436)</f>
        <v>209</v>
      </c>
      <c r="T436" s="606"/>
      <c r="U436" s="606"/>
      <c r="V436" s="613"/>
      <c r="W436" s="607">
        <f>SUM(W437)</f>
        <v>115</v>
      </c>
      <c r="X436" s="606"/>
      <c r="Y436" s="606"/>
      <c r="Z436" s="607">
        <f>SUM(Z437)</f>
        <v>94</v>
      </c>
      <c r="AA436" s="606"/>
      <c r="AB436" s="608"/>
      <c r="AC436" s="606">
        <f t="shared" ref="AC436:AC441" si="159">SUM(AF436:AK436)</f>
        <v>217</v>
      </c>
      <c r="AD436" s="606"/>
      <c r="AE436" s="606"/>
      <c r="AF436" s="604">
        <f>SUM(AF437)</f>
        <v>102</v>
      </c>
      <c r="AG436" s="604"/>
      <c r="AH436" s="604"/>
      <c r="AI436" s="604">
        <f>SUM(AI437)</f>
        <v>115</v>
      </c>
      <c r="AJ436" s="604"/>
      <c r="AK436" s="605"/>
      <c r="AL436" s="606">
        <f t="shared" ref="AL436:AL441" si="160">SUM(AO436:AT436)</f>
        <v>225</v>
      </c>
      <c r="AM436" s="606"/>
      <c r="AN436" s="606"/>
      <c r="AO436" s="604">
        <f>SUM(AO437)</f>
        <v>127</v>
      </c>
      <c r="AP436" s="604"/>
      <c r="AQ436" s="604"/>
      <c r="AR436" s="607">
        <f>SUM(AR437)</f>
        <v>98</v>
      </c>
      <c r="AS436" s="606"/>
      <c r="AT436" s="608"/>
    </row>
    <row r="437" spans="1:46" s="170" customFormat="1" ht="18" hidden="1" customHeight="1">
      <c r="B437" s="609" t="s">
        <v>105</v>
      </c>
      <c r="C437" s="610"/>
      <c r="D437" s="610"/>
      <c r="E437" s="610"/>
      <c r="F437" s="611"/>
      <c r="G437" s="612">
        <f t="shared" si="157"/>
        <v>651</v>
      </c>
      <c r="H437" s="606"/>
      <c r="I437" s="606"/>
      <c r="J437" s="613"/>
      <c r="K437" s="607">
        <f>W437+AF437+AO437</f>
        <v>344</v>
      </c>
      <c r="L437" s="606"/>
      <c r="M437" s="606"/>
      <c r="N437" s="613"/>
      <c r="O437" s="607">
        <f>Z437+AI437+AR437</f>
        <v>307</v>
      </c>
      <c r="P437" s="606"/>
      <c r="Q437" s="606"/>
      <c r="R437" s="608"/>
      <c r="S437" s="612">
        <f t="shared" si="158"/>
        <v>209</v>
      </c>
      <c r="T437" s="606"/>
      <c r="U437" s="606"/>
      <c r="V437" s="613"/>
      <c r="W437" s="607">
        <v>115</v>
      </c>
      <c r="X437" s="606"/>
      <c r="Y437" s="613"/>
      <c r="Z437" s="607">
        <v>94</v>
      </c>
      <c r="AA437" s="606"/>
      <c r="AB437" s="608"/>
      <c r="AC437" s="612">
        <f t="shared" si="159"/>
        <v>217</v>
      </c>
      <c r="AD437" s="606"/>
      <c r="AE437" s="613"/>
      <c r="AF437" s="607">
        <v>102</v>
      </c>
      <c r="AG437" s="606"/>
      <c r="AH437" s="613"/>
      <c r="AI437" s="607">
        <v>115</v>
      </c>
      <c r="AJ437" s="606"/>
      <c r="AK437" s="608"/>
      <c r="AL437" s="612">
        <f t="shared" si="160"/>
        <v>225</v>
      </c>
      <c r="AM437" s="606"/>
      <c r="AN437" s="613"/>
      <c r="AO437" s="607">
        <v>127</v>
      </c>
      <c r="AP437" s="606"/>
      <c r="AQ437" s="613"/>
      <c r="AR437" s="607">
        <v>98</v>
      </c>
      <c r="AS437" s="606"/>
      <c r="AT437" s="608"/>
    </row>
    <row r="438" spans="1:46" s="170" customFormat="1" ht="12.95" hidden="1" customHeight="1">
      <c r="B438" s="609" t="s">
        <v>21</v>
      </c>
      <c r="C438" s="610"/>
      <c r="D438" s="610"/>
      <c r="E438" s="610"/>
      <c r="F438" s="611"/>
      <c r="G438" s="612">
        <f t="shared" si="157"/>
        <v>1076</v>
      </c>
      <c r="H438" s="606"/>
      <c r="I438" s="606"/>
      <c r="J438" s="613"/>
      <c r="K438" s="607">
        <f>SUM(K439:N440)</f>
        <v>529</v>
      </c>
      <c r="L438" s="606"/>
      <c r="M438" s="606"/>
      <c r="N438" s="613"/>
      <c r="O438" s="607">
        <f>SUM(O439:R440)</f>
        <v>547</v>
      </c>
      <c r="P438" s="606"/>
      <c r="Q438" s="606"/>
      <c r="R438" s="608"/>
      <c r="S438" s="612">
        <f t="shared" si="158"/>
        <v>391</v>
      </c>
      <c r="T438" s="606"/>
      <c r="U438" s="606"/>
      <c r="V438" s="613"/>
      <c r="W438" s="607">
        <f>SUM(W439:Y440)</f>
        <v>187</v>
      </c>
      <c r="X438" s="606"/>
      <c r="Y438" s="613"/>
      <c r="Z438" s="607">
        <f>SUM(Z439:AB440)</f>
        <v>204</v>
      </c>
      <c r="AA438" s="606"/>
      <c r="AB438" s="608"/>
      <c r="AC438" s="612">
        <f t="shared" si="159"/>
        <v>335</v>
      </c>
      <c r="AD438" s="606"/>
      <c r="AE438" s="613"/>
      <c r="AF438" s="607">
        <f>SUM(AF439:AH440)</f>
        <v>163</v>
      </c>
      <c r="AG438" s="606"/>
      <c r="AH438" s="613"/>
      <c r="AI438" s="607">
        <f>SUM(AI439:AK440)</f>
        <v>172</v>
      </c>
      <c r="AJ438" s="606"/>
      <c r="AK438" s="608"/>
      <c r="AL438" s="612">
        <f t="shared" si="160"/>
        <v>350</v>
      </c>
      <c r="AM438" s="606"/>
      <c r="AN438" s="613"/>
      <c r="AO438" s="607">
        <f>SUM(AO439:AQ440)</f>
        <v>179</v>
      </c>
      <c r="AP438" s="606"/>
      <c r="AQ438" s="613"/>
      <c r="AR438" s="607">
        <f>SUM(AR439:AT440)</f>
        <v>171</v>
      </c>
      <c r="AS438" s="606"/>
      <c r="AT438" s="608"/>
    </row>
    <row r="439" spans="1:46" s="170" customFormat="1" ht="18" hidden="1" customHeight="1">
      <c r="B439" s="609" t="s">
        <v>106</v>
      </c>
      <c r="C439" s="610"/>
      <c r="D439" s="610"/>
      <c r="E439" s="610"/>
      <c r="F439" s="611"/>
      <c r="G439" s="612">
        <f t="shared" si="157"/>
        <v>662</v>
      </c>
      <c r="H439" s="606"/>
      <c r="I439" s="606"/>
      <c r="J439" s="606"/>
      <c r="K439" s="607">
        <f>W439+AF439+AO439</f>
        <v>332</v>
      </c>
      <c r="L439" s="606"/>
      <c r="M439" s="606"/>
      <c r="N439" s="613"/>
      <c r="O439" s="607">
        <f>Z439+AI439+AR439</f>
        <v>330</v>
      </c>
      <c r="P439" s="606"/>
      <c r="Q439" s="606"/>
      <c r="R439" s="608"/>
      <c r="S439" s="612">
        <f>SUM(W439:AB439)</f>
        <v>239</v>
      </c>
      <c r="T439" s="606"/>
      <c r="U439" s="606"/>
      <c r="V439" s="613"/>
      <c r="W439" s="607">
        <v>114</v>
      </c>
      <c r="X439" s="606"/>
      <c r="Y439" s="613"/>
      <c r="Z439" s="607">
        <v>125</v>
      </c>
      <c r="AA439" s="606"/>
      <c r="AB439" s="608"/>
      <c r="AC439" s="612">
        <f>SUM(AF439:AK439)</f>
        <v>207</v>
      </c>
      <c r="AD439" s="606"/>
      <c r="AE439" s="613"/>
      <c r="AF439" s="607">
        <v>102</v>
      </c>
      <c r="AG439" s="606"/>
      <c r="AH439" s="613"/>
      <c r="AI439" s="607">
        <v>105</v>
      </c>
      <c r="AJ439" s="606"/>
      <c r="AK439" s="608"/>
      <c r="AL439" s="612">
        <f>SUM(AO439:AT439)</f>
        <v>216</v>
      </c>
      <c r="AM439" s="606"/>
      <c r="AN439" s="613"/>
      <c r="AO439" s="607">
        <v>116</v>
      </c>
      <c r="AP439" s="606"/>
      <c r="AQ439" s="613"/>
      <c r="AR439" s="607">
        <v>100</v>
      </c>
      <c r="AS439" s="606"/>
      <c r="AT439" s="608"/>
    </row>
    <row r="440" spans="1:46" s="170" customFormat="1" ht="18" hidden="1" customHeight="1">
      <c r="B440" s="609" t="s">
        <v>107</v>
      </c>
      <c r="C440" s="610"/>
      <c r="D440" s="610"/>
      <c r="E440" s="610"/>
      <c r="F440" s="611"/>
      <c r="G440" s="612">
        <f t="shared" si="157"/>
        <v>414</v>
      </c>
      <c r="H440" s="606"/>
      <c r="I440" s="606"/>
      <c r="J440" s="606"/>
      <c r="K440" s="607">
        <f>W440+AF440+AO440</f>
        <v>197</v>
      </c>
      <c r="L440" s="606"/>
      <c r="M440" s="606"/>
      <c r="N440" s="613"/>
      <c r="O440" s="607">
        <f>Z440+AI440+AR440</f>
        <v>217</v>
      </c>
      <c r="P440" s="606"/>
      <c r="Q440" s="606"/>
      <c r="R440" s="608"/>
      <c r="S440" s="612">
        <f>SUM(W440:AB440)</f>
        <v>152</v>
      </c>
      <c r="T440" s="606"/>
      <c r="U440" s="606"/>
      <c r="V440" s="613"/>
      <c r="W440" s="607">
        <v>73</v>
      </c>
      <c r="X440" s="606"/>
      <c r="Y440" s="613"/>
      <c r="Z440" s="607">
        <v>79</v>
      </c>
      <c r="AA440" s="606"/>
      <c r="AB440" s="608"/>
      <c r="AC440" s="612">
        <f>SUM(AF440:AK440)</f>
        <v>128</v>
      </c>
      <c r="AD440" s="606"/>
      <c r="AE440" s="613"/>
      <c r="AF440" s="607">
        <v>61</v>
      </c>
      <c r="AG440" s="606"/>
      <c r="AH440" s="613"/>
      <c r="AI440" s="607">
        <v>67</v>
      </c>
      <c r="AJ440" s="606"/>
      <c r="AK440" s="608"/>
      <c r="AL440" s="612">
        <f>SUM(AO440:AT440)</f>
        <v>134</v>
      </c>
      <c r="AM440" s="606"/>
      <c r="AN440" s="613"/>
      <c r="AO440" s="607">
        <v>63</v>
      </c>
      <c r="AP440" s="606"/>
      <c r="AQ440" s="613"/>
      <c r="AR440" s="607">
        <v>71</v>
      </c>
      <c r="AS440" s="606"/>
      <c r="AT440" s="608"/>
    </row>
    <row r="441" spans="1:46" s="170" customFormat="1" ht="12.95" hidden="1" customHeight="1">
      <c r="B441" s="609" t="s">
        <v>23</v>
      </c>
      <c r="C441" s="610"/>
      <c r="D441" s="610"/>
      <c r="E441" s="610"/>
      <c r="F441" s="611"/>
      <c r="G441" s="612">
        <f t="shared" si="157"/>
        <v>814</v>
      </c>
      <c r="H441" s="606"/>
      <c r="I441" s="606"/>
      <c r="J441" s="606"/>
      <c r="K441" s="604">
        <f>SUM(K442)</f>
        <v>413</v>
      </c>
      <c r="L441" s="604"/>
      <c r="M441" s="604"/>
      <c r="N441" s="604"/>
      <c r="O441" s="604">
        <f>SUM(O442)</f>
        <v>401</v>
      </c>
      <c r="P441" s="604"/>
      <c r="Q441" s="604"/>
      <c r="R441" s="605"/>
      <c r="S441" s="612">
        <f t="shared" si="158"/>
        <v>294</v>
      </c>
      <c r="T441" s="606"/>
      <c r="U441" s="606"/>
      <c r="V441" s="613"/>
      <c r="W441" s="607">
        <f>SUM(W442)</f>
        <v>147</v>
      </c>
      <c r="X441" s="606"/>
      <c r="Y441" s="606"/>
      <c r="Z441" s="607">
        <f>SUM(Z442)</f>
        <v>147</v>
      </c>
      <c r="AA441" s="606"/>
      <c r="AB441" s="608"/>
      <c r="AC441" s="606">
        <f t="shared" si="159"/>
        <v>264</v>
      </c>
      <c r="AD441" s="606"/>
      <c r="AE441" s="606"/>
      <c r="AF441" s="604">
        <f>SUM(AF442)</f>
        <v>141</v>
      </c>
      <c r="AG441" s="604"/>
      <c r="AH441" s="604"/>
      <c r="AI441" s="604">
        <f>SUM(AI442)</f>
        <v>123</v>
      </c>
      <c r="AJ441" s="604"/>
      <c r="AK441" s="605"/>
      <c r="AL441" s="606">
        <f t="shared" si="160"/>
        <v>256</v>
      </c>
      <c r="AM441" s="606"/>
      <c r="AN441" s="606"/>
      <c r="AO441" s="604">
        <f>SUM(AO442)</f>
        <v>125</v>
      </c>
      <c r="AP441" s="604"/>
      <c r="AQ441" s="604"/>
      <c r="AR441" s="607">
        <f>SUM(AR442)</f>
        <v>131</v>
      </c>
      <c r="AS441" s="606"/>
      <c r="AT441" s="608"/>
    </row>
    <row r="442" spans="1:46" s="170" customFormat="1" ht="18" hidden="1" customHeight="1">
      <c r="B442" s="609" t="s">
        <v>108</v>
      </c>
      <c r="C442" s="610"/>
      <c r="D442" s="610"/>
      <c r="E442" s="610"/>
      <c r="F442" s="611"/>
      <c r="G442" s="612">
        <f t="shared" si="157"/>
        <v>814</v>
      </c>
      <c r="H442" s="606"/>
      <c r="I442" s="606"/>
      <c r="J442" s="606"/>
      <c r="K442" s="607">
        <f>W442+AF442+AO442</f>
        <v>413</v>
      </c>
      <c r="L442" s="606"/>
      <c r="M442" s="606"/>
      <c r="N442" s="613"/>
      <c r="O442" s="607">
        <f>Z442+AI442+AR442</f>
        <v>401</v>
      </c>
      <c r="P442" s="606"/>
      <c r="Q442" s="606"/>
      <c r="R442" s="608"/>
      <c r="S442" s="612">
        <f t="shared" ref="S442:S453" si="161">SUM(W442:AB442)</f>
        <v>294</v>
      </c>
      <c r="T442" s="606"/>
      <c r="U442" s="606"/>
      <c r="V442" s="613"/>
      <c r="W442" s="607">
        <v>147</v>
      </c>
      <c r="X442" s="606"/>
      <c r="Y442" s="613"/>
      <c r="Z442" s="607">
        <v>147</v>
      </c>
      <c r="AA442" s="606"/>
      <c r="AB442" s="608"/>
      <c r="AC442" s="612">
        <f t="shared" ref="AC442:AC453" si="162">SUM(AF442:AK442)</f>
        <v>264</v>
      </c>
      <c r="AD442" s="606"/>
      <c r="AE442" s="613"/>
      <c r="AF442" s="607">
        <v>141</v>
      </c>
      <c r="AG442" s="606"/>
      <c r="AH442" s="613"/>
      <c r="AI442" s="607">
        <v>123</v>
      </c>
      <c r="AJ442" s="606"/>
      <c r="AK442" s="608"/>
      <c r="AL442" s="606">
        <f t="shared" ref="AL442:AL454" si="163">SUM(AO442:AT442)</f>
        <v>256</v>
      </c>
      <c r="AM442" s="606"/>
      <c r="AN442" s="606"/>
      <c r="AO442" s="607">
        <v>125</v>
      </c>
      <c r="AP442" s="606"/>
      <c r="AQ442" s="613"/>
      <c r="AR442" s="607">
        <v>131</v>
      </c>
      <c r="AS442" s="606"/>
      <c r="AT442" s="608"/>
    </row>
    <row r="443" spans="1:46" s="170" customFormat="1" ht="12.95" hidden="1" customHeight="1">
      <c r="B443" s="609" t="s">
        <v>24</v>
      </c>
      <c r="C443" s="610"/>
      <c r="D443" s="610"/>
      <c r="E443" s="610"/>
      <c r="F443" s="611"/>
      <c r="G443" s="612">
        <f t="shared" si="157"/>
        <v>458</v>
      </c>
      <c r="H443" s="606"/>
      <c r="I443" s="606"/>
      <c r="J443" s="606"/>
      <c r="K443" s="604">
        <f>SUM(K444)</f>
        <v>226</v>
      </c>
      <c r="L443" s="604"/>
      <c r="M443" s="604"/>
      <c r="N443" s="604"/>
      <c r="O443" s="604">
        <f>SUM(O444)</f>
        <v>232</v>
      </c>
      <c r="P443" s="604"/>
      <c r="Q443" s="604"/>
      <c r="R443" s="605"/>
      <c r="S443" s="612">
        <f t="shared" si="161"/>
        <v>142</v>
      </c>
      <c r="T443" s="606"/>
      <c r="U443" s="606"/>
      <c r="V443" s="613"/>
      <c r="W443" s="607">
        <f>SUM(W444)</f>
        <v>76</v>
      </c>
      <c r="X443" s="606"/>
      <c r="Y443" s="606"/>
      <c r="Z443" s="607">
        <f>SUM(Z444)</f>
        <v>66</v>
      </c>
      <c r="AA443" s="606"/>
      <c r="AB443" s="608"/>
      <c r="AC443" s="606">
        <f t="shared" si="162"/>
        <v>140</v>
      </c>
      <c r="AD443" s="606"/>
      <c r="AE443" s="606"/>
      <c r="AF443" s="604">
        <f>SUM(AF444)</f>
        <v>65</v>
      </c>
      <c r="AG443" s="604"/>
      <c r="AH443" s="604"/>
      <c r="AI443" s="604">
        <f>SUM(AI444)</f>
        <v>75</v>
      </c>
      <c r="AJ443" s="604"/>
      <c r="AK443" s="605"/>
      <c r="AL443" s="606">
        <f t="shared" si="163"/>
        <v>176</v>
      </c>
      <c r="AM443" s="606"/>
      <c r="AN443" s="606"/>
      <c r="AO443" s="604">
        <f>SUM(AO444)</f>
        <v>85</v>
      </c>
      <c r="AP443" s="604"/>
      <c r="AQ443" s="604"/>
      <c r="AR443" s="607">
        <f>SUM(AR444)</f>
        <v>91</v>
      </c>
      <c r="AS443" s="606"/>
      <c r="AT443" s="608"/>
    </row>
    <row r="444" spans="1:46" s="170" customFormat="1" ht="18" hidden="1" customHeight="1">
      <c r="B444" s="615" t="s">
        <v>109</v>
      </c>
      <c r="C444" s="616"/>
      <c r="D444" s="616"/>
      <c r="E444" s="616"/>
      <c r="F444" s="617"/>
      <c r="G444" s="618">
        <f t="shared" si="157"/>
        <v>458</v>
      </c>
      <c r="H444" s="619"/>
      <c r="I444" s="619"/>
      <c r="J444" s="619"/>
      <c r="K444" s="622">
        <f>W444+AF444+AO444</f>
        <v>226</v>
      </c>
      <c r="L444" s="619"/>
      <c r="M444" s="619"/>
      <c r="N444" s="623"/>
      <c r="O444" s="622">
        <f>Z444+AI444+AR444</f>
        <v>232</v>
      </c>
      <c r="P444" s="619"/>
      <c r="Q444" s="619"/>
      <c r="R444" s="624"/>
      <c r="S444" s="618">
        <f t="shared" si="161"/>
        <v>142</v>
      </c>
      <c r="T444" s="619"/>
      <c r="U444" s="619"/>
      <c r="V444" s="623"/>
      <c r="W444" s="622">
        <v>76</v>
      </c>
      <c r="X444" s="619"/>
      <c r="Y444" s="623"/>
      <c r="Z444" s="622">
        <v>66</v>
      </c>
      <c r="AA444" s="619"/>
      <c r="AB444" s="624"/>
      <c r="AC444" s="618">
        <f t="shared" si="162"/>
        <v>140</v>
      </c>
      <c r="AD444" s="619"/>
      <c r="AE444" s="623"/>
      <c r="AF444" s="622">
        <v>65</v>
      </c>
      <c r="AG444" s="619"/>
      <c r="AH444" s="623"/>
      <c r="AI444" s="622">
        <v>75</v>
      </c>
      <c r="AJ444" s="619"/>
      <c r="AK444" s="624"/>
      <c r="AL444" s="618">
        <f t="shared" si="163"/>
        <v>176</v>
      </c>
      <c r="AM444" s="619"/>
      <c r="AN444" s="623"/>
      <c r="AO444" s="622">
        <v>85</v>
      </c>
      <c r="AP444" s="619"/>
      <c r="AQ444" s="623"/>
      <c r="AR444" s="622">
        <v>91</v>
      </c>
      <c r="AS444" s="619"/>
      <c r="AT444" s="624"/>
    </row>
    <row r="445" spans="1:46" s="170" customFormat="1" ht="15.75" hidden="1" customHeight="1">
      <c r="B445" s="542" t="s">
        <v>91</v>
      </c>
      <c r="C445" s="543"/>
      <c r="D445" s="543"/>
      <c r="E445" s="543"/>
      <c r="F445" s="584"/>
      <c r="G445" s="585">
        <f>SUM(K445:R445)</f>
        <v>2832</v>
      </c>
      <c r="H445" s="586"/>
      <c r="I445" s="586"/>
      <c r="J445" s="586"/>
      <c r="K445" s="587">
        <f>K446+K448+K451+K453</f>
        <v>1428</v>
      </c>
      <c r="L445" s="587"/>
      <c r="M445" s="587"/>
      <c r="N445" s="587"/>
      <c r="O445" s="587">
        <f>O446+O448+O451+O453</f>
        <v>1404</v>
      </c>
      <c r="P445" s="587"/>
      <c r="Q445" s="587"/>
      <c r="R445" s="588"/>
      <c r="S445" s="585">
        <f t="shared" si="161"/>
        <v>840</v>
      </c>
      <c r="T445" s="586"/>
      <c r="U445" s="586"/>
      <c r="V445" s="590"/>
      <c r="W445" s="589">
        <f>W446+W448+W451+W453</f>
        <v>444</v>
      </c>
      <c r="X445" s="586"/>
      <c r="Y445" s="586"/>
      <c r="Z445" s="589">
        <f>Z446+Z448+Z451+Z453</f>
        <v>396</v>
      </c>
      <c r="AA445" s="586"/>
      <c r="AB445" s="614"/>
      <c r="AC445" s="586">
        <f t="shared" si="162"/>
        <v>1036</v>
      </c>
      <c r="AD445" s="586"/>
      <c r="AE445" s="586"/>
      <c r="AF445" s="587">
        <f>AF446+AF448+AF451+AF453</f>
        <v>513</v>
      </c>
      <c r="AG445" s="587"/>
      <c r="AH445" s="587"/>
      <c r="AI445" s="587">
        <f>AI446+AI448+AI451+AI453</f>
        <v>523</v>
      </c>
      <c r="AJ445" s="587"/>
      <c r="AK445" s="588"/>
      <c r="AL445" s="586">
        <f t="shared" si="163"/>
        <v>956</v>
      </c>
      <c r="AM445" s="586"/>
      <c r="AN445" s="586"/>
      <c r="AO445" s="587">
        <f>AO446+AO448+AO451+AO453</f>
        <v>471</v>
      </c>
      <c r="AP445" s="587"/>
      <c r="AQ445" s="587"/>
      <c r="AR445" s="589">
        <f>AR446+AR448+AR451+AR453</f>
        <v>485</v>
      </c>
      <c r="AS445" s="586"/>
      <c r="AT445" s="614"/>
    </row>
    <row r="446" spans="1:46" s="170" customFormat="1" ht="15" hidden="1" customHeight="1">
      <c r="B446" s="609" t="s">
        <v>19</v>
      </c>
      <c r="C446" s="610"/>
      <c r="D446" s="610"/>
      <c r="E446" s="610"/>
      <c r="F446" s="611"/>
      <c r="G446" s="612">
        <f>SUM(K446:R446)</f>
        <v>605</v>
      </c>
      <c r="H446" s="606"/>
      <c r="I446" s="606"/>
      <c r="J446" s="606"/>
      <c r="K446" s="604">
        <f>W446+AF446+AO446</f>
        <v>298</v>
      </c>
      <c r="L446" s="604"/>
      <c r="M446" s="604"/>
      <c r="N446" s="604"/>
      <c r="O446" s="604">
        <f>Z446+AI446+AR446</f>
        <v>307</v>
      </c>
      <c r="P446" s="604"/>
      <c r="Q446" s="604"/>
      <c r="R446" s="604"/>
      <c r="S446" s="612">
        <f t="shared" si="161"/>
        <v>180</v>
      </c>
      <c r="T446" s="606"/>
      <c r="U446" s="606"/>
      <c r="V446" s="613"/>
      <c r="W446" s="607">
        <f>SUM(W447)</f>
        <v>82</v>
      </c>
      <c r="X446" s="606"/>
      <c r="Y446" s="606"/>
      <c r="Z446" s="607">
        <f>SUM(Z447)</f>
        <v>98</v>
      </c>
      <c r="AA446" s="606"/>
      <c r="AB446" s="608"/>
      <c r="AC446" s="606">
        <f t="shared" si="162"/>
        <v>209</v>
      </c>
      <c r="AD446" s="606"/>
      <c r="AE446" s="606"/>
      <c r="AF446" s="607">
        <f>SUM(AF447)</f>
        <v>115</v>
      </c>
      <c r="AG446" s="606"/>
      <c r="AH446" s="606"/>
      <c r="AI446" s="607">
        <f>SUM(AI447)</f>
        <v>94</v>
      </c>
      <c r="AJ446" s="606"/>
      <c r="AK446" s="608"/>
      <c r="AL446" s="612">
        <f>SUM(AO446:AT446)</f>
        <v>216</v>
      </c>
      <c r="AM446" s="606"/>
      <c r="AN446" s="613"/>
      <c r="AO446" s="604">
        <f>SUM(AO447)</f>
        <v>101</v>
      </c>
      <c r="AP446" s="604"/>
      <c r="AQ446" s="604"/>
      <c r="AR446" s="604">
        <f>SUM(AR447)</f>
        <v>115</v>
      </c>
      <c r="AS446" s="604"/>
      <c r="AT446" s="605"/>
    </row>
    <row r="447" spans="1:46" s="170" customFormat="1" ht="12.75" hidden="1" customHeight="1">
      <c r="B447" s="609" t="s">
        <v>105</v>
      </c>
      <c r="C447" s="610"/>
      <c r="D447" s="610"/>
      <c r="E447" s="610"/>
      <c r="F447" s="611"/>
      <c r="G447" s="612">
        <f t="shared" ref="G447:G453" si="164">SUM(K447:R447)</f>
        <v>605</v>
      </c>
      <c r="H447" s="606"/>
      <c r="I447" s="606"/>
      <c r="J447" s="613"/>
      <c r="K447" s="604">
        <f t="shared" ref="K447:K454" si="165">W447+AF447+AO447</f>
        <v>298</v>
      </c>
      <c r="L447" s="604"/>
      <c r="M447" s="604"/>
      <c r="N447" s="604"/>
      <c r="O447" s="604">
        <f t="shared" ref="O447:O454" si="166">Z447+AI447+AR447</f>
        <v>307</v>
      </c>
      <c r="P447" s="604"/>
      <c r="Q447" s="604"/>
      <c r="R447" s="604"/>
      <c r="S447" s="612">
        <f t="shared" si="161"/>
        <v>180</v>
      </c>
      <c r="T447" s="606"/>
      <c r="U447" s="606"/>
      <c r="V447" s="613"/>
      <c r="W447" s="607">
        <v>82</v>
      </c>
      <c r="X447" s="606"/>
      <c r="Y447" s="613"/>
      <c r="Z447" s="607">
        <v>98</v>
      </c>
      <c r="AA447" s="606"/>
      <c r="AB447" s="608"/>
      <c r="AC447" s="612">
        <f t="shared" si="162"/>
        <v>209</v>
      </c>
      <c r="AD447" s="606"/>
      <c r="AE447" s="613"/>
      <c r="AF447" s="607">
        <v>115</v>
      </c>
      <c r="AG447" s="606"/>
      <c r="AH447" s="613"/>
      <c r="AI447" s="607">
        <v>94</v>
      </c>
      <c r="AJ447" s="606"/>
      <c r="AK447" s="608"/>
      <c r="AL447" s="612">
        <f t="shared" si="163"/>
        <v>216</v>
      </c>
      <c r="AM447" s="606"/>
      <c r="AN447" s="613"/>
      <c r="AO447" s="607">
        <v>101</v>
      </c>
      <c r="AP447" s="606"/>
      <c r="AQ447" s="613"/>
      <c r="AR447" s="607">
        <v>115</v>
      </c>
      <c r="AS447" s="606"/>
      <c r="AT447" s="608"/>
    </row>
    <row r="448" spans="1:46" s="170" customFormat="1" ht="15" hidden="1" customHeight="1">
      <c r="B448" s="609" t="s">
        <v>21</v>
      </c>
      <c r="C448" s="610"/>
      <c r="D448" s="610"/>
      <c r="E448" s="610"/>
      <c r="F448" s="611"/>
      <c r="G448" s="612">
        <f t="shared" si="164"/>
        <v>1049</v>
      </c>
      <c r="H448" s="606"/>
      <c r="I448" s="606"/>
      <c r="J448" s="613"/>
      <c r="K448" s="604">
        <f t="shared" si="165"/>
        <v>533</v>
      </c>
      <c r="L448" s="604"/>
      <c r="M448" s="604"/>
      <c r="N448" s="604"/>
      <c r="O448" s="604">
        <f t="shared" si="166"/>
        <v>516</v>
      </c>
      <c r="P448" s="604"/>
      <c r="Q448" s="604"/>
      <c r="R448" s="604"/>
      <c r="S448" s="612">
        <f t="shared" si="161"/>
        <v>321</v>
      </c>
      <c r="T448" s="606"/>
      <c r="U448" s="606"/>
      <c r="V448" s="613"/>
      <c r="W448" s="607">
        <f>SUM(W449:Y450)</f>
        <v>181</v>
      </c>
      <c r="X448" s="606"/>
      <c r="Y448" s="613"/>
      <c r="Z448" s="607">
        <f>SUM(Z449:AB450)</f>
        <v>140</v>
      </c>
      <c r="AA448" s="606"/>
      <c r="AB448" s="608"/>
      <c r="AC448" s="612">
        <f t="shared" si="162"/>
        <v>391</v>
      </c>
      <c r="AD448" s="606"/>
      <c r="AE448" s="613"/>
      <c r="AF448" s="607">
        <f>SUM(AF449:AH450)</f>
        <v>187</v>
      </c>
      <c r="AG448" s="606"/>
      <c r="AH448" s="613"/>
      <c r="AI448" s="607">
        <f>SUM(AI449:AK450)</f>
        <v>204</v>
      </c>
      <c r="AJ448" s="606"/>
      <c r="AK448" s="608"/>
      <c r="AL448" s="612">
        <f t="shared" si="163"/>
        <v>337</v>
      </c>
      <c r="AM448" s="606"/>
      <c r="AN448" s="613"/>
      <c r="AO448" s="607">
        <f>SUM(AO449:AQ450)</f>
        <v>165</v>
      </c>
      <c r="AP448" s="606"/>
      <c r="AQ448" s="613"/>
      <c r="AR448" s="607">
        <f>SUM(AR449:AT450)</f>
        <v>172</v>
      </c>
      <c r="AS448" s="606"/>
      <c r="AT448" s="608"/>
    </row>
    <row r="449" spans="2:46" s="170" customFormat="1" ht="12.75" hidden="1" customHeight="1">
      <c r="B449" s="609" t="s">
        <v>106</v>
      </c>
      <c r="C449" s="610"/>
      <c r="D449" s="610"/>
      <c r="E449" s="610"/>
      <c r="F449" s="611"/>
      <c r="G449" s="612">
        <f t="shared" si="164"/>
        <v>657</v>
      </c>
      <c r="H449" s="606"/>
      <c r="I449" s="606"/>
      <c r="J449" s="606"/>
      <c r="K449" s="604">
        <f t="shared" si="165"/>
        <v>332</v>
      </c>
      <c r="L449" s="604"/>
      <c r="M449" s="604"/>
      <c r="N449" s="604"/>
      <c r="O449" s="604">
        <f t="shared" si="166"/>
        <v>325</v>
      </c>
      <c r="P449" s="604"/>
      <c r="Q449" s="604"/>
      <c r="R449" s="604"/>
      <c r="S449" s="612">
        <f t="shared" si="161"/>
        <v>210</v>
      </c>
      <c r="T449" s="606"/>
      <c r="U449" s="606"/>
      <c r="V449" s="613"/>
      <c r="W449" s="607">
        <v>115</v>
      </c>
      <c r="X449" s="606"/>
      <c r="Y449" s="613"/>
      <c r="Z449" s="607">
        <v>95</v>
      </c>
      <c r="AA449" s="606"/>
      <c r="AB449" s="608"/>
      <c r="AC449" s="612">
        <f t="shared" si="162"/>
        <v>239</v>
      </c>
      <c r="AD449" s="606"/>
      <c r="AE449" s="613"/>
      <c r="AF449" s="607">
        <v>114</v>
      </c>
      <c r="AG449" s="606"/>
      <c r="AH449" s="613"/>
      <c r="AI449" s="607">
        <v>125</v>
      </c>
      <c r="AJ449" s="606"/>
      <c r="AK449" s="608"/>
      <c r="AL449" s="612">
        <f t="shared" si="163"/>
        <v>208</v>
      </c>
      <c r="AM449" s="606"/>
      <c r="AN449" s="613"/>
      <c r="AO449" s="607">
        <v>103</v>
      </c>
      <c r="AP449" s="606"/>
      <c r="AQ449" s="613"/>
      <c r="AR449" s="607">
        <v>105</v>
      </c>
      <c r="AS449" s="606"/>
      <c r="AT449" s="608"/>
    </row>
    <row r="450" spans="2:46" s="170" customFormat="1" ht="12.75" hidden="1" customHeight="1">
      <c r="B450" s="609" t="s">
        <v>107</v>
      </c>
      <c r="C450" s="610"/>
      <c r="D450" s="610"/>
      <c r="E450" s="610"/>
      <c r="F450" s="611"/>
      <c r="G450" s="612">
        <f t="shared" si="164"/>
        <v>392</v>
      </c>
      <c r="H450" s="606"/>
      <c r="I450" s="606"/>
      <c r="J450" s="606"/>
      <c r="K450" s="604">
        <f t="shared" si="165"/>
        <v>201</v>
      </c>
      <c r="L450" s="604"/>
      <c r="M450" s="604"/>
      <c r="N450" s="604"/>
      <c r="O450" s="604">
        <f t="shared" si="166"/>
        <v>191</v>
      </c>
      <c r="P450" s="604"/>
      <c r="Q450" s="604"/>
      <c r="R450" s="604"/>
      <c r="S450" s="612">
        <f t="shared" si="161"/>
        <v>111</v>
      </c>
      <c r="T450" s="606"/>
      <c r="U450" s="606"/>
      <c r="V450" s="613"/>
      <c r="W450" s="607">
        <v>66</v>
      </c>
      <c r="X450" s="606"/>
      <c r="Y450" s="613"/>
      <c r="Z450" s="607">
        <v>45</v>
      </c>
      <c r="AA450" s="606"/>
      <c r="AB450" s="608"/>
      <c r="AC450" s="612">
        <f t="shared" si="162"/>
        <v>152</v>
      </c>
      <c r="AD450" s="606"/>
      <c r="AE450" s="613"/>
      <c r="AF450" s="607">
        <v>73</v>
      </c>
      <c r="AG450" s="606"/>
      <c r="AH450" s="613"/>
      <c r="AI450" s="607">
        <v>79</v>
      </c>
      <c r="AJ450" s="606"/>
      <c r="AK450" s="608"/>
      <c r="AL450" s="612">
        <f t="shared" si="163"/>
        <v>129</v>
      </c>
      <c r="AM450" s="606"/>
      <c r="AN450" s="613"/>
      <c r="AO450" s="607">
        <v>62</v>
      </c>
      <c r="AP450" s="606"/>
      <c r="AQ450" s="613"/>
      <c r="AR450" s="607">
        <v>67</v>
      </c>
      <c r="AS450" s="606"/>
      <c r="AT450" s="608"/>
    </row>
    <row r="451" spans="2:46" s="170" customFormat="1" ht="15" hidden="1" customHeight="1">
      <c r="B451" s="609" t="s">
        <v>23</v>
      </c>
      <c r="C451" s="610"/>
      <c r="D451" s="610"/>
      <c r="E451" s="610"/>
      <c r="F451" s="611"/>
      <c r="G451" s="612">
        <f t="shared" si="164"/>
        <v>773</v>
      </c>
      <c r="H451" s="606"/>
      <c r="I451" s="606"/>
      <c r="J451" s="606"/>
      <c r="K451" s="604">
        <f t="shared" si="165"/>
        <v>404</v>
      </c>
      <c r="L451" s="604"/>
      <c r="M451" s="604"/>
      <c r="N451" s="604"/>
      <c r="O451" s="604">
        <f t="shared" si="166"/>
        <v>369</v>
      </c>
      <c r="P451" s="604"/>
      <c r="Q451" s="604"/>
      <c r="R451" s="604"/>
      <c r="S451" s="612">
        <f t="shared" si="161"/>
        <v>215</v>
      </c>
      <c r="T451" s="606"/>
      <c r="U451" s="606"/>
      <c r="V451" s="613"/>
      <c r="W451" s="607">
        <f>SUM(W452)</f>
        <v>118</v>
      </c>
      <c r="X451" s="606"/>
      <c r="Y451" s="606"/>
      <c r="Z451" s="607">
        <f>SUM(Z452)</f>
        <v>97</v>
      </c>
      <c r="AA451" s="606"/>
      <c r="AB451" s="608"/>
      <c r="AC451" s="606">
        <f t="shared" si="162"/>
        <v>295</v>
      </c>
      <c r="AD451" s="606"/>
      <c r="AE451" s="606"/>
      <c r="AF451" s="607">
        <f>SUM(AF452)</f>
        <v>146</v>
      </c>
      <c r="AG451" s="606"/>
      <c r="AH451" s="606"/>
      <c r="AI451" s="607">
        <f>SUM(AI452)</f>
        <v>149</v>
      </c>
      <c r="AJ451" s="606"/>
      <c r="AK451" s="608"/>
      <c r="AL451" s="612">
        <f t="shared" si="163"/>
        <v>263</v>
      </c>
      <c r="AM451" s="606"/>
      <c r="AN451" s="613"/>
      <c r="AO451" s="604">
        <f>SUM(AO452)</f>
        <v>140</v>
      </c>
      <c r="AP451" s="604"/>
      <c r="AQ451" s="604"/>
      <c r="AR451" s="604">
        <f>SUM(AR452)</f>
        <v>123</v>
      </c>
      <c r="AS451" s="604"/>
      <c r="AT451" s="605"/>
    </row>
    <row r="452" spans="2:46" s="170" customFormat="1" ht="12.75" hidden="1" customHeight="1">
      <c r="B452" s="609" t="s">
        <v>108</v>
      </c>
      <c r="C452" s="610"/>
      <c r="D452" s="610"/>
      <c r="E452" s="610"/>
      <c r="F452" s="611"/>
      <c r="G452" s="612">
        <f t="shared" si="164"/>
        <v>773</v>
      </c>
      <c r="H452" s="606"/>
      <c r="I452" s="606"/>
      <c r="J452" s="606"/>
      <c r="K452" s="604">
        <f t="shared" si="165"/>
        <v>404</v>
      </c>
      <c r="L452" s="604"/>
      <c r="M452" s="604"/>
      <c r="N452" s="604"/>
      <c r="O452" s="604">
        <f t="shared" si="166"/>
        <v>369</v>
      </c>
      <c r="P452" s="604"/>
      <c r="Q452" s="604"/>
      <c r="R452" s="604"/>
      <c r="S452" s="612">
        <f t="shared" si="161"/>
        <v>215</v>
      </c>
      <c r="T452" s="606"/>
      <c r="U452" s="606"/>
      <c r="V452" s="613"/>
      <c r="W452" s="607">
        <v>118</v>
      </c>
      <c r="X452" s="606"/>
      <c r="Y452" s="613"/>
      <c r="Z452" s="607">
        <v>97</v>
      </c>
      <c r="AA452" s="606"/>
      <c r="AB452" s="608"/>
      <c r="AC452" s="612">
        <f t="shared" si="162"/>
        <v>295</v>
      </c>
      <c r="AD452" s="606"/>
      <c r="AE452" s="613"/>
      <c r="AF452" s="607">
        <v>146</v>
      </c>
      <c r="AG452" s="606"/>
      <c r="AH452" s="613"/>
      <c r="AI452" s="607">
        <v>149</v>
      </c>
      <c r="AJ452" s="606"/>
      <c r="AK452" s="608"/>
      <c r="AL452" s="612">
        <f t="shared" si="163"/>
        <v>263</v>
      </c>
      <c r="AM452" s="606"/>
      <c r="AN452" s="613"/>
      <c r="AO452" s="607">
        <v>140</v>
      </c>
      <c r="AP452" s="606"/>
      <c r="AQ452" s="613"/>
      <c r="AR452" s="607">
        <v>123</v>
      </c>
      <c r="AS452" s="606"/>
      <c r="AT452" s="608"/>
    </row>
    <row r="453" spans="2:46" s="170" customFormat="1" ht="15" hidden="1" customHeight="1">
      <c r="B453" s="609" t="s">
        <v>24</v>
      </c>
      <c r="C453" s="610"/>
      <c r="D453" s="610"/>
      <c r="E453" s="610"/>
      <c r="F453" s="611"/>
      <c r="G453" s="612">
        <f t="shared" si="164"/>
        <v>405</v>
      </c>
      <c r="H453" s="606"/>
      <c r="I453" s="606"/>
      <c r="J453" s="606"/>
      <c r="K453" s="604">
        <f t="shared" si="165"/>
        <v>193</v>
      </c>
      <c r="L453" s="604"/>
      <c r="M453" s="604"/>
      <c r="N453" s="604"/>
      <c r="O453" s="604">
        <f t="shared" si="166"/>
        <v>212</v>
      </c>
      <c r="P453" s="604"/>
      <c r="Q453" s="604"/>
      <c r="R453" s="604"/>
      <c r="S453" s="612">
        <f t="shared" si="161"/>
        <v>124</v>
      </c>
      <c r="T453" s="606"/>
      <c r="U453" s="606"/>
      <c r="V453" s="613"/>
      <c r="W453" s="607">
        <f>SUM(W454)</f>
        <v>63</v>
      </c>
      <c r="X453" s="606"/>
      <c r="Y453" s="606"/>
      <c r="Z453" s="607">
        <f>SUM(Z454)</f>
        <v>61</v>
      </c>
      <c r="AA453" s="606"/>
      <c r="AB453" s="608"/>
      <c r="AC453" s="606">
        <f t="shared" si="162"/>
        <v>141</v>
      </c>
      <c r="AD453" s="606"/>
      <c r="AE453" s="606"/>
      <c r="AF453" s="607">
        <f>SUM(AF454)</f>
        <v>65</v>
      </c>
      <c r="AG453" s="606"/>
      <c r="AH453" s="606"/>
      <c r="AI453" s="607">
        <f>SUM(AI454)</f>
        <v>76</v>
      </c>
      <c r="AJ453" s="606"/>
      <c r="AK453" s="608"/>
      <c r="AL453" s="612">
        <f t="shared" si="163"/>
        <v>140</v>
      </c>
      <c r="AM453" s="606"/>
      <c r="AN453" s="613"/>
      <c r="AO453" s="604">
        <f>SUM(AO454)</f>
        <v>65</v>
      </c>
      <c r="AP453" s="604"/>
      <c r="AQ453" s="604"/>
      <c r="AR453" s="604">
        <f>SUM(AR454)</f>
        <v>75</v>
      </c>
      <c r="AS453" s="604"/>
      <c r="AT453" s="605"/>
    </row>
    <row r="454" spans="2:46" s="170" customFormat="1" ht="18" hidden="1" customHeight="1">
      <c r="B454" s="615" t="s">
        <v>110</v>
      </c>
      <c r="C454" s="616"/>
      <c r="D454" s="616"/>
      <c r="E454" s="616"/>
      <c r="F454" s="617"/>
      <c r="G454" s="618">
        <f>SUM(K454:R454)</f>
        <v>405</v>
      </c>
      <c r="H454" s="619"/>
      <c r="I454" s="619"/>
      <c r="J454" s="619"/>
      <c r="K454" s="627">
        <f t="shared" si="165"/>
        <v>193</v>
      </c>
      <c r="L454" s="627"/>
      <c r="M454" s="627"/>
      <c r="N454" s="628"/>
      <c r="O454" s="624">
        <f t="shared" si="166"/>
        <v>212</v>
      </c>
      <c r="P454" s="627"/>
      <c r="Q454" s="627"/>
      <c r="R454" s="627"/>
      <c r="S454" s="618">
        <f>SUM(W454:AB454)</f>
        <v>124</v>
      </c>
      <c r="T454" s="619"/>
      <c r="U454" s="619"/>
      <c r="V454" s="623"/>
      <c r="W454" s="620">
        <v>63</v>
      </c>
      <c r="X454" s="620"/>
      <c r="Y454" s="620"/>
      <c r="Z454" s="620">
        <v>61</v>
      </c>
      <c r="AA454" s="620"/>
      <c r="AB454" s="621"/>
      <c r="AC454" s="618">
        <f>SUM(AF454:AK454)</f>
        <v>141</v>
      </c>
      <c r="AD454" s="619"/>
      <c r="AE454" s="623"/>
      <c r="AF454" s="620">
        <v>65</v>
      </c>
      <c r="AG454" s="620"/>
      <c r="AH454" s="620"/>
      <c r="AI454" s="620">
        <v>76</v>
      </c>
      <c r="AJ454" s="620"/>
      <c r="AK454" s="621"/>
      <c r="AL454" s="619">
        <f t="shared" si="163"/>
        <v>140</v>
      </c>
      <c r="AM454" s="619"/>
      <c r="AN454" s="619"/>
      <c r="AO454" s="620">
        <v>65</v>
      </c>
      <c r="AP454" s="620"/>
      <c r="AQ454" s="620"/>
      <c r="AR454" s="625">
        <v>75</v>
      </c>
      <c r="AS454" s="625"/>
      <c r="AT454" s="626"/>
    </row>
    <row r="455" spans="2:46" s="170" customFormat="1" ht="15.75" hidden="1" customHeight="1">
      <c r="B455" s="542" t="s">
        <v>93</v>
      </c>
      <c r="C455" s="543"/>
      <c r="D455" s="543"/>
      <c r="E455" s="543"/>
      <c r="F455" s="584"/>
      <c r="G455" s="585">
        <f>SUM(K455:R455)</f>
        <v>2787</v>
      </c>
      <c r="H455" s="586"/>
      <c r="I455" s="586"/>
      <c r="J455" s="586"/>
      <c r="K455" s="587">
        <f>K456+K458+K461+K463</f>
        <v>1439</v>
      </c>
      <c r="L455" s="587"/>
      <c r="M455" s="587"/>
      <c r="N455" s="587"/>
      <c r="O455" s="587">
        <f>O456+O458+O461+O463</f>
        <v>1348</v>
      </c>
      <c r="P455" s="587"/>
      <c r="Q455" s="587"/>
      <c r="R455" s="588"/>
      <c r="S455" s="585">
        <f t="shared" ref="S455:S463" si="167">SUM(W455:AB455)</f>
        <v>906</v>
      </c>
      <c r="T455" s="586"/>
      <c r="U455" s="586"/>
      <c r="V455" s="590"/>
      <c r="W455" s="589">
        <f>W456+W458+W461+W463</f>
        <v>470</v>
      </c>
      <c r="X455" s="586"/>
      <c r="Y455" s="586"/>
      <c r="Z455" s="589">
        <f>Z456+Z458+Z461+Z463</f>
        <v>436</v>
      </c>
      <c r="AA455" s="586"/>
      <c r="AB455" s="614"/>
      <c r="AC455" s="586">
        <f t="shared" ref="AC455:AC463" si="168">SUM(AF455:AK455)</f>
        <v>842</v>
      </c>
      <c r="AD455" s="586"/>
      <c r="AE455" s="586"/>
      <c r="AF455" s="587">
        <f>AF456+AF458+AF461+AF463</f>
        <v>444</v>
      </c>
      <c r="AG455" s="587"/>
      <c r="AH455" s="587"/>
      <c r="AI455" s="587">
        <f>AI456+AI458+AI461+AI463</f>
        <v>398</v>
      </c>
      <c r="AJ455" s="587"/>
      <c r="AK455" s="588"/>
      <c r="AL455" s="586">
        <f>SUM(AO455:AT455)</f>
        <v>1039</v>
      </c>
      <c r="AM455" s="586"/>
      <c r="AN455" s="586"/>
      <c r="AO455" s="587">
        <f>AO456+AO458+AO461+AO463</f>
        <v>525</v>
      </c>
      <c r="AP455" s="587"/>
      <c r="AQ455" s="587"/>
      <c r="AR455" s="589">
        <f>AR456+AR458+AR461+AR463</f>
        <v>514</v>
      </c>
      <c r="AS455" s="586"/>
      <c r="AT455" s="614"/>
    </row>
    <row r="456" spans="2:46" s="170" customFormat="1" ht="15" hidden="1" customHeight="1">
      <c r="B456" s="609" t="s">
        <v>19</v>
      </c>
      <c r="C456" s="610"/>
      <c r="D456" s="610"/>
      <c r="E456" s="610"/>
      <c r="F456" s="611"/>
      <c r="G456" s="612">
        <f>SUM(K456:R456)</f>
        <v>556</v>
      </c>
      <c r="H456" s="606"/>
      <c r="I456" s="606"/>
      <c r="J456" s="606"/>
      <c r="K456" s="604">
        <f>W456+AF456+AO456</f>
        <v>295</v>
      </c>
      <c r="L456" s="604"/>
      <c r="M456" s="604"/>
      <c r="N456" s="604"/>
      <c r="O456" s="604">
        <f>Z456+AI456+AR456</f>
        <v>261</v>
      </c>
      <c r="P456" s="604"/>
      <c r="Q456" s="604"/>
      <c r="R456" s="604"/>
      <c r="S456" s="612">
        <f t="shared" si="167"/>
        <v>167</v>
      </c>
      <c r="T456" s="606"/>
      <c r="U456" s="606"/>
      <c r="V456" s="613"/>
      <c r="W456" s="607">
        <f>SUM(W457)</f>
        <v>98</v>
      </c>
      <c r="X456" s="606"/>
      <c r="Y456" s="606"/>
      <c r="Z456" s="607">
        <f>SUM(Z457)</f>
        <v>69</v>
      </c>
      <c r="AA456" s="606"/>
      <c r="AB456" s="608"/>
      <c r="AC456" s="606">
        <f t="shared" si="168"/>
        <v>180</v>
      </c>
      <c r="AD456" s="606"/>
      <c r="AE456" s="606"/>
      <c r="AF456" s="607">
        <f>SUM(AF457)</f>
        <v>82</v>
      </c>
      <c r="AG456" s="606"/>
      <c r="AH456" s="606"/>
      <c r="AI456" s="607">
        <f>SUM(AI457)</f>
        <v>98</v>
      </c>
      <c r="AJ456" s="606"/>
      <c r="AK456" s="608"/>
      <c r="AL456" s="612">
        <f>SUM(AO456:AT456)</f>
        <v>209</v>
      </c>
      <c r="AM456" s="606"/>
      <c r="AN456" s="613"/>
      <c r="AO456" s="604">
        <f>SUM(AO457)</f>
        <v>115</v>
      </c>
      <c r="AP456" s="604"/>
      <c r="AQ456" s="604"/>
      <c r="AR456" s="604">
        <f>SUM(AR457)</f>
        <v>94</v>
      </c>
      <c r="AS456" s="604"/>
      <c r="AT456" s="605"/>
    </row>
    <row r="457" spans="2:46" s="170" customFormat="1" ht="12.75" hidden="1" customHeight="1">
      <c r="B457" s="609" t="s">
        <v>105</v>
      </c>
      <c r="C457" s="610"/>
      <c r="D457" s="610"/>
      <c r="E457" s="610"/>
      <c r="F457" s="611"/>
      <c r="G457" s="612">
        <f t="shared" ref="G457:G463" si="169">SUM(K457:R457)</f>
        <v>556</v>
      </c>
      <c r="H457" s="606"/>
      <c r="I457" s="606"/>
      <c r="J457" s="613"/>
      <c r="K457" s="604">
        <f t="shared" ref="K457:K464" si="170">W457+AF457+AO457</f>
        <v>295</v>
      </c>
      <c r="L457" s="604"/>
      <c r="M457" s="604"/>
      <c r="N457" s="604"/>
      <c r="O457" s="604">
        <f t="shared" ref="O457:O464" si="171">Z457+AI457+AR457</f>
        <v>261</v>
      </c>
      <c r="P457" s="604"/>
      <c r="Q457" s="604"/>
      <c r="R457" s="604"/>
      <c r="S457" s="612">
        <f t="shared" si="167"/>
        <v>167</v>
      </c>
      <c r="T457" s="606"/>
      <c r="U457" s="606"/>
      <c r="V457" s="613"/>
      <c r="W457" s="607">
        <v>98</v>
      </c>
      <c r="X457" s="606"/>
      <c r="Y457" s="613"/>
      <c r="Z457" s="607">
        <v>69</v>
      </c>
      <c r="AA457" s="606"/>
      <c r="AB457" s="608"/>
      <c r="AC457" s="612">
        <f t="shared" si="168"/>
        <v>180</v>
      </c>
      <c r="AD457" s="606"/>
      <c r="AE457" s="613"/>
      <c r="AF457" s="607">
        <v>82</v>
      </c>
      <c r="AG457" s="606"/>
      <c r="AH457" s="613"/>
      <c r="AI457" s="607">
        <v>98</v>
      </c>
      <c r="AJ457" s="606"/>
      <c r="AK457" s="608"/>
      <c r="AL457" s="612">
        <f t="shared" ref="AL457:AL464" si="172">SUM(AO457:AT457)</f>
        <v>209</v>
      </c>
      <c r="AM457" s="606"/>
      <c r="AN457" s="613"/>
      <c r="AO457" s="607">
        <v>115</v>
      </c>
      <c r="AP457" s="606"/>
      <c r="AQ457" s="613"/>
      <c r="AR457" s="607">
        <v>94</v>
      </c>
      <c r="AS457" s="606"/>
      <c r="AT457" s="608"/>
    </row>
    <row r="458" spans="2:46" s="170" customFormat="1" ht="15" hidden="1" customHeight="1">
      <c r="B458" s="609" t="s">
        <v>21</v>
      </c>
      <c r="C458" s="610"/>
      <c r="D458" s="610"/>
      <c r="E458" s="610"/>
      <c r="F458" s="611"/>
      <c r="G458" s="612">
        <f t="shared" si="169"/>
        <v>1062</v>
      </c>
      <c r="H458" s="606"/>
      <c r="I458" s="606"/>
      <c r="J458" s="613"/>
      <c r="K458" s="604">
        <f t="shared" si="170"/>
        <v>549</v>
      </c>
      <c r="L458" s="604"/>
      <c r="M458" s="604"/>
      <c r="N458" s="604"/>
      <c r="O458" s="604">
        <f t="shared" si="171"/>
        <v>513</v>
      </c>
      <c r="P458" s="604"/>
      <c r="Q458" s="604"/>
      <c r="R458" s="604"/>
      <c r="S458" s="612">
        <f t="shared" si="167"/>
        <v>349</v>
      </c>
      <c r="T458" s="606"/>
      <c r="U458" s="606"/>
      <c r="V458" s="613"/>
      <c r="W458" s="607">
        <f>SUM(W459:Y460)</f>
        <v>181</v>
      </c>
      <c r="X458" s="606"/>
      <c r="Y458" s="613"/>
      <c r="Z458" s="607">
        <f>SUM(Z459:AB460)</f>
        <v>168</v>
      </c>
      <c r="AA458" s="606"/>
      <c r="AB458" s="608"/>
      <c r="AC458" s="612">
        <f t="shared" si="168"/>
        <v>322</v>
      </c>
      <c r="AD458" s="606"/>
      <c r="AE458" s="613"/>
      <c r="AF458" s="607">
        <f>SUM(AF459:AH460)</f>
        <v>181</v>
      </c>
      <c r="AG458" s="606"/>
      <c r="AH458" s="613"/>
      <c r="AI458" s="607">
        <f>SUM(AI459:AK460)</f>
        <v>141</v>
      </c>
      <c r="AJ458" s="606"/>
      <c r="AK458" s="608"/>
      <c r="AL458" s="612">
        <f t="shared" si="172"/>
        <v>391</v>
      </c>
      <c r="AM458" s="606"/>
      <c r="AN458" s="613"/>
      <c r="AO458" s="607">
        <f>SUM(AO459:AQ460)</f>
        <v>187</v>
      </c>
      <c r="AP458" s="606"/>
      <c r="AQ458" s="613"/>
      <c r="AR458" s="607">
        <f>SUM(AR459:AT460)</f>
        <v>204</v>
      </c>
      <c r="AS458" s="606"/>
      <c r="AT458" s="608"/>
    </row>
    <row r="459" spans="2:46" s="170" customFormat="1" ht="12.75" hidden="1" customHeight="1">
      <c r="B459" s="609" t="s">
        <v>106</v>
      </c>
      <c r="C459" s="610"/>
      <c r="D459" s="610"/>
      <c r="E459" s="610"/>
      <c r="F459" s="611"/>
      <c r="G459" s="612">
        <f t="shared" si="169"/>
        <v>651</v>
      </c>
      <c r="H459" s="606"/>
      <c r="I459" s="606"/>
      <c r="J459" s="606"/>
      <c r="K459" s="604">
        <f t="shared" si="170"/>
        <v>332</v>
      </c>
      <c r="L459" s="604"/>
      <c r="M459" s="604"/>
      <c r="N459" s="604"/>
      <c r="O459" s="604">
        <f t="shared" si="171"/>
        <v>319</v>
      </c>
      <c r="P459" s="604"/>
      <c r="Q459" s="604"/>
      <c r="R459" s="604"/>
      <c r="S459" s="612">
        <f t="shared" si="167"/>
        <v>201</v>
      </c>
      <c r="T459" s="606"/>
      <c r="U459" s="606"/>
      <c r="V459" s="613"/>
      <c r="W459" s="607">
        <v>103</v>
      </c>
      <c r="X459" s="606"/>
      <c r="Y459" s="613"/>
      <c r="Z459" s="607">
        <v>98</v>
      </c>
      <c r="AA459" s="606"/>
      <c r="AB459" s="608"/>
      <c r="AC459" s="612">
        <f t="shared" si="168"/>
        <v>211</v>
      </c>
      <c r="AD459" s="606"/>
      <c r="AE459" s="613"/>
      <c r="AF459" s="607">
        <v>115</v>
      </c>
      <c r="AG459" s="606"/>
      <c r="AH459" s="613"/>
      <c r="AI459" s="607">
        <v>96</v>
      </c>
      <c r="AJ459" s="606"/>
      <c r="AK459" s="608"/>
      <c r="AL459" s="612">
        <f t="shared" si="172"/>
        <v>239</v>
      </c>
      <c r="AM459" s="606"/>
      <c r="AN459" s="613"/>
      <c r="AO459" s="607">
        <v>114</v>
      </c>
      <c r="AP459" s="606"/>
      <c r="AQ459" s="613"/>
      <c r="AR459" s="607">
        <v>125</v>
      </c>
      <c r="AS459" s="606"/>
      <c r="AT459" s="608"/>
    </row>
    <row r="460" spans="2:46" s="170" customFormat="1" ht="12.75" hidden="1" customHeight="1">
      <c r="B460" s="609" t="s">
        <v>107</v>
      </c>
      <c r="C460" s="610"/>
      <c r="D460" s="610"/>
      <c r="E460" s="610"/>
      <c r="F460" s="611"/>
      <c r="G460" s="612">
        <f t="shared" si="169"/>
        <v>411</v>
      </c>
      <c r="H460" s="606"/>
      <c r="I460" s="606"/>
      <c r="J460" s="606"/>
      <c r="K460" s="604">
        <f t="shared" si="170"/>
        <v>217</v>
      </c>
      <c r="L460" s="604"/>
      <c r="M460" s="604"/>
      <c r="N460" s="604"/>
      <c r="O460" s="604">
        <f t="shared" si="171"/>
        <v>194</v>
      </c>
      <c r="P460" s="604"/>
      <c r="Q460" s="604"/>
      <c r="R460" s="604"/>
      <c r="S460" s="612">
        <f t="shared" si="167"/>
        <v>148</v>
      </c>
      <c r="T460" s="606"/>
      <c r="U460" s="606"/>
      <c r="V460" s="613"/>
      <c r="W460" s="607">
        <v>78</v>
      </c>
      <c r="X460" s="606"/>
      <c r="Y460" s="613"/>
      <c r="Z460" s="607">
        <v>70</v>
      </c>
      <c r="AA460" s="606"/>
      <c r="AB460" s="608"/>
      <c r="AC460" s="612">
        <f t="shared" si="168"/>
        <v>111</v>
      </c>
      <c r="AD460" s="606"/>
      <c r="AE460" s="613"/>
      <c r="AF460" s="607">
        <v>66</v>
      </c>
      <c r="AG460" s="606"/>
      <c r="AH460" s="613"/>
      <c r="AI460" s="607">
        <v>45</v>
      </c>
      <c r="AJ460" s="606"/>
      <c r="AK460" s="608"/>
      <c r="AL460" s="612">
        <f t="shared" si="172"/>
        <v>152</v>
      </c>
      <c r="AM460" s="606"/>
      <c r="AN460" s="613"/>
      <c r="AO460" s="607">
        <v>73</v>
      </c>
      <c r="AP460" s="606"/>
      <c r="AQ460" s="613"/>
      <c r="AR460" s="607">
        <v>79</v>
      </c>
      <c r="AS460" s="606"/>
      <c r="AT460" s="608"/>
    </row>
    <row r="461" spans="2:46" s="170" customFormat="1" ht="15" hidden="1" customHeight="1">
      <c r="B461" s="609" t="s">
        <v>23</v>
      </c>
      <c r="C461" s="610"/>
      <c r="D461" s="610"/>
      <c r="E461" s="610"/>
      <c r="F461" s="611"/>
      <c r="G461" s="612">
        <f t="shared" si="169"/>
        <v>763</v>
      </c>
      <c r="H461" s="606"/>
      <c r="I461" s="606"/>
      <c r="J461" s="606"/>
      <c r="K461" s="604">
        <f t="shared" si="170"/>
        <v>389</v>
      </c>
      <c r="L461" s="604"/>
      <c r="M461" s="604"/>
      <c r="N461" s="604"/>
      <c r="O461" s="604">
        <f t="shared" si="171"/>
        <v>374</v>
      </c>
      <c r="P461" s="604"/>
      <c r="Q461" s="604"/>
      <c r="R461" s="604"/>
      <c r="S461" s="612">
        <f t="shared" si="167"/>
        <v>251</v>
      </c>
      <c r="T461" s="606"/>
      <c r="U461" s="606"/>
      <c r="V461" s="613"/>
      <c r="W461" s="607">
        <f>SUM(W462)</f>
        <v>125</v>
      </c>
      <c r="X461" s="606"/>
      <c r="Y461" s="606"/>
      <c r="Z461" s="607">
        <f>SUM(Z462)</f>
        <v>126</v>
      </c>
      <c r="AA461" s="606"/>
      <c r="AB461" s="608"/>
      <c r="AC461" s="606">
        <f t="shared" si="168"/>
        <v>215</v>
      </c>
      <c r="AD461" s="606"/>
      <c r="AE461" s="606"/>
      <c r="AF461" s="607">
        <f>SUM(AF462)</f>
        <v>117</v>
      </c>
      <c r="AG461" s="606"/>
      <c r="AH461" s="606"/>
      <c r="AI461" s="607">
        <f>SUM(AI462)</f>
        <v>98</v>
      </c>
      <c r="AJ461" s="606"/>
      <c r="AK461" s="608"/>
      <c r="AL461" s="612">
        <f t="shared" si="172"/>
        <v>297</v>
      </c>
      <c r="AM461" s="606"/>
      <c r="AN461" s="613"/>
      <c r="AO461" s="604">
        <f>SUM(AO462)</f>
        <v>147</v>
      </c>
      <c r="AP461" s="604"/>
      <c r="AQ461" s="604"/>
      <c r="AR461" s="604">
        <f>SUM(AR462)</f>
        <v>150</v>
      </c>
      <c r="AS461" s="604"/>
      <c r="AT461" s="605"/>
    </row>
    <row r="462" spans="2:46" s="170" customFormat="1" ht="12.75" hidden="1" customHeight="1">
      <c r="B462" s="609" t="s">
        <v>108</v>
      </c>
      <c r="C462" s="610"/>
      <c r="D462" s="610"/>
      <c r="E462" s="610"/>
      <c r="F462" s="611"/>
      <c r="G462" s="612">
        <f t="shared" si="169"/>
        <v>763</v>
      </c>
      <c r="H462" s="606"/>
      <c r="I462" s="606"/>
      <c r="J462" s="606"/>
      <c r="K462" s="604">
        <f t="shared" si="170"/>
        <v>389</v>
      </c>
      <c r="L462" s="604"/>
      <c r="M462" s="604"/>
      <c r="N462" s="604"/>
      <c r="O462" s="604">
        <f t="shared" si="171"/>
        <v>374</v>
      </c>
      <c r="P462" s="604"/>
      <c r="Q462" s="604"/>
      <c r="R462" s="604"/>
      <c r="S462" s="612">
        <f t="shared" si="167"/>
        <v>251</v>
      </c>
      <c r="T462" s="606"/>
      <c r="U462" s="606"/>
      <c r="V462" s="613"/>
      <c r="W462" s="607">
        <v>125</v>
      </c>
      <c r="X462" s="606"/>
      <c r="Y462" s="613"/>
      <c r="Z462" s="607">
        <v>126</v>
      </c>
      <c r="AA462" s="606"/>
      <c r="AB462" s="608"/>
      <c r="AC462" s="612">
        <f t="shared" si="168"/>
        <v>215</v>
      </c>
      <c r="AD462" s="606"/>
      <c r="AE462" s="613"/>
      <c r="AF462" s="607">
        <v>117</v>
      </c>
      <c r="AG462" s="606"/>
      <c r="AH462" s="613"/>
      <c r="AI462" s="607">
        <v>98</v>
      </c>
      <c r="AJ462" s="606"/>
      <c r="AK462" s="608"/>
      <c r="AL462" s="612">
        <f t="shared" si="172"/>
        <v>297</v>
      </c>
      <c r="AM462" s="606"/>
      <c r="AN462" s="613"/>
      <c r="AO462" s="607">
        <v>147</v>
      </c>
      <c r="AP462" s="606"/>
      <c r="AQ462" s="613"/>
      <c r="AR462" s="607">
        <v>150</v>
      </c>
      <c r="AS462" s="606"/>
      <c r="AT462" s="608"/>
    </row>
    <row r="463" spans="2:46" s="170" customFormat="1" ht="15" hidden="1" customHeight="1">
      <c r="B463" s="609" t="s">
        <v>24</v>
      </c>
      <c r="C463" s="610"/>
      <c r="D463" s="610"/>
      <c r="E463" s="610"/>
      <c r="F463" s="611"/>
      <c r="G463" s="612">
        <f t="shared" si="169"/>
        <v>406</v>
      </c>
      <c r="H463" s="606"/>
      <c r="I463" s="606"/>
      <c r="J463" s="606"/>
      <c r="K463" s="604">
        <f t="shared" si="170"/>
        <v>206</v>
      </c>
      <c r="L463" s="604"/>
      <c r="M463" s="604"/>
      <c r="N463" s="604"/>
      <c r="O463" s="604">
        <f t="shared" si="171"/>
        <v>200</v>
      </c>
      <c r="P463" s="604"/>
      <c r="Q463" s="604"/>
      <c r="R463" s="604"/>
      <c r="S463" s="612">
        <f t="shared" si="167"/>
        <v>139</v>
      </c>
      <c r="T463" s="606"/>
      <c r="U463" s="606"/>
      <c r="V463" s="613"/>
      <c r="W463" s="607">
        <f>SUM(W464)</f>
        <v>66</v>
      </c>
      <c r="X463" s="606"/>
      <c r="Y463" s="606"/>
      <c r="Z463" s="607">
        <f>SUM(Z464)</f>
        <v>73</v>
      </c>
      <c r="AA463" s="606"/>
      <c r="AB463" s="608"/>
      <c r="AC463" s="606">
        <f t="shared" si="168"/>
        <v>125</v>
      </c>
      <c r="AD463" s="606"/>
      <c r="AE463" s="606"/>
      <c r="AF463" s="607">
        <f>SUM(AF464)</f>
        <v>64</v>
      </c>
      <c r="AG463" s="606"/>
      <c r="AH463" s="606"/>
      <c r="AI463" s="607">
        <f>SUM(AI464)</f>
        <v>61</v>
      </c>
      <c r="AJ463" s="606"/>
      <c r="AK463" s="608"/>
      <c r="AL463" s="612">
        <f t="shared" si="172"/>
        <v>142</v>
      </c>
      <c r="AM463" s="606"/>
      <c r="AN463" s="613"/>
      <c r="AO463" s="604">
        <f>SUM(AO464)</f>
        <v>76</v>
      </c>
      <c r="AP463" s="604"/>
      <c r="AQ463" s="604"/>
      <c r="AR463" s="604">
        <f>SUM(AR464)</f>
        <v>66</v>
      </c>
      <c r="AS463" s="604"/>
      <c r="AT463" s="605"/>
    </row>
    <row r="464" spans="2:46" s="170" customFormat="1" ht="18" hidden="1" customHeight="1">
      <c r="B464" s="615" t="s">
        <v>110</v>
      </c>
      <c r="C464" s="616"/>
      <c r="D464" s="616"/>
      <c r="E464" s="616"/>
      <c r="F464" s="617"/>
      <c r="G464" s="618">
        <f>SUM(K464:R464)</f>
        <v>406</v>
      </c>
      <c r="H464" s="619"/>
      <c r="I464" s="619"/>
      <c r="J464" s="619"/>
      <c r="K464" s="621">
        <f t="shared" si="170"/>
        <v>206</v>
      </c>
      <c r="L464" s="627"/>
      <c r="M464" s="627"/>
      <c r="N464" s="628"/>
      <c r="O464" s="624">
        <f t="shared" si="171"/>
        <v>200</v>
      </c>
      <c r="P464" s="627"/>
      <c r="Q464" s="627"/>
      <c r="R464" s="627"/>
      <c r="S464" s="618">
        <f>SUM(W464:AB464)</f>
        <v>139</v>
      </c>
      <c r="T464" s="619"/>
      <c r="U464" s="619"/>
      <c r="V464" s="623"/>
      <c r="W464" s="620">
        <v>66</v>
      </c>
      <c r="X464" s="620"/>
      <c r="Y464" s="620"/>
      <c r="Z464" s="620">
        <v>73</v>
      </c>
      <c r="AA464" s="620"/>
      <c r="AB464" s="621"/>
      <c r="AC464" s="618">
        <f>SUM(AF464:AK464)</f>
        <v>125</v>
      </c>
      <c r="AD464" s="619"/>
      <c r="AE464" s="623"/>
      <c r="AF464" s="620">
        <v>64</v>
      </c>
      <c r="AG464" s="620"/>
      <c r="AH464" s="620"/>
      <c r="AI464" s="620">
        <v>61</v>
      </c>
      <c r="AJ464" s="620"/>
      <c r="AK464" s="621"/>
      <c r="AL464" s="619">
        <f t="shared" si="172"/>
        <v>142</v>
      </c>
      <c r="AM464" s="619"/>
      <c r="AN464" s="619"/>
      <c r="AO464" s="620">
        <v>76</v>
      </c>
      <c r="AP464" s="620"/>
      <c r="AQ464" s="620"/>
      <c r="AR464" s="625">
        <v>66</v>
      </c>
      <c r="AS464" s="625"/>
      <c r="AT464" s="626"/>
    </row>
    <row r="465" spans="2:46" s="170" customFormat="1" ht="15.75" customHeight="1">
      <c r="B465" s="542" t="s">
        <v>94</v>
      </c>
      <c r="C465" s="543"/>
      <c r="D465" s="543"/>
      <c r="E465" s="543"/>
      <c r="F465" s="584"/>
      <c r="G465" s="585">
        <f>SUM(K465:R465)</f>
        <v>2612</v>
      </c>
      <c r="H465" s="586"/>
      <c r="I465" s="586"/>
      <c r="J465" s="586"/>
      <c r="K465" s="587">
        <f>K466+K468+K471+K473</f>
        <v>1357</v>
      </c>
      <c r="L465" s="587"/>
      <c r="M465" s="587"/>
      <c r="N465" s="587"/>
      <c r="O465" s="587">
        <f>O466+O468+O471+O473</f>
        <v>1255</v>
      </c>
      <c r="P465" s="587"/>
      <c r="Q465" s="587"/>
      <c r="R465" s="588"/>
      <c r="S465" s="585">
        <f t="shared" ref="S465:S473" si="173">SUM(W465:AB465)</f>
        <v>857</v>
      </c>
      <c r="T465" s="586"/>
      <c r="U465" s="586"/>
      <c r="V465" s="590"/>
      <c r="W465" s="589">
        <f>W466+W468+W471+W473</f>
        <v>440</v>
      </c>
      <c r="X465" s="586"/>
      <c r="Y465" s="586"/>
      <c r="Z465" s="589">
        <f>Z466+Z468+Z471+Z473</f>
        <v>417</v>
      </c>
      <c r="AA465" s="586"/>
      <c r="AB465" s="614"/>
      <c r="AC465" s="586">
        <f t="shared" ref="AC465:AC473" si="174">SUM(AF465:AK465)</f>
        <v>910</v>
      </c>
      <c r="AD465" s="586"/>
      <c r="AE465" s="586"/>
      <c r="AF465" s="587">
        <f>AF466+AF468+AF471+AF473</f>
        <v>471</v>
      </c>
      <c r="AG465" s="587"/>
      <c r="AH465" s="587"/>
      <c r="AI465" s="587">
        <f>AI466+AI468+AI471+AI473</f>
        <v>439</v>
      </c>
      <c r="AJ465" s="587"/>
      <c r="AK465" s="588"/>
      <c r="AL465" s="586">
        <f>SUM(AO465:AT465)</f>
        <v>845</v>
      </c>
      <c r="AM465" s="586"/>
      <c r="AN465" s="586"/>
      <c r="AO465" s="587">
        <f>AO466+AO468+AO471+AO473</f>
        <v>446</v>
      </c>
      <c r="AP465" s="587"/>
      <c r="AQ465" s="587"/>
      <c r="AR465" s="589">
        <f>AR466+AR468+AR471+AR473</f>
        <v>399</v>
      </c>
      <c r="AS465" s="586"/>
      <c r="AT465" s="614"/>
    </row>
    <row r="466" spans="2:46" s="170" customFormat="1" ht="15.75" hidden="1" customHeight="1">
      <c r="B466" s="609" t="s">
        <v>19</v>
      </c>
      <c r="C466" s="610"/>
      <c r="D466" s="610"/>
      <c r="E466" s="610"/>
      <c r="F466" s="611"/>
      <c r="G466" s="612">
        <f>SUM(K466:R466)</f>
        <v>530</v>
      </c>
      <c r="H466" s="606"/>
      <c r="I466" s="606"/>
      <c r="J466" s="606"/>
      <c r="K466" s="604">
        <f>W466+AF466+AO466</f>
        <v>265</v>
      </c>
      <c r="L466" s="604"/>
      <c r="M466" s="604"/>
      <c r="N466" s="604"/>
      <c r="O466" s="604">
        <f>Z466+AI466+AR466</f>
        <v>265</v>
      </c>
      <c r="P466" s="604"/>
      <c r="Q466" s="604"/>
      <c r="R466" s="604"/>
      <c r="S466" s="612">
        <f t="shared" si="173"/>
        <v>182</v>
      </c>
      <c r="T466" s="606"/>
      <c r="U466" s="606"/>
      <c r="V466" s="613"/>
      <c r="W466" s="607">
        <f>SUM(W467)</f>
        <v>85</v>
      </c>
      <c r="X466" s="606"/>
      <c r="Y466" s="606"/>
      <c r="Z466" s="607">
        <f>SUM(Z467)</f>
        <v>97</v>
      </c>
      <c r="AA466" s="606"/>
      <c r="AB466" s="608"/>
      <c r="AC466" s="606">
        <f t="shared" si="174"/>
        <v>168</v>
      </c>
      <c r="AD466" s="606"/>
      <c r="AE466" s="606"/>
      <c r="AF466" s="607">
        <f>SUM(AF467)</f>
        <v>98</v>
      </c>
      <c r="AG466" s="606"/>
      <c r="AH466" s="606"/>
      <c r="AI466" s="607">
        <f>SUM(AI467)</f>
        <v>70</v>
      </c>
      <c r="AJ466" s="606"/>
      <c r="AK466" s="608"/>
      <c r="AL466" s="612">
        <f>SUM(AO466:AT466)</f>
        <v>180</v>
      </c>
      <c r="AM466" s="606"/>
      <c r="AN466" s="613"/>
      <c r="AO466" s="604">
        <f>SUM(AO467)</f>
        <v>82</v>
      </c>
      <c r="AP466" s="604"/>
      <c r="AQ466" s="604"/>
      <c r="AR466" s="604">
        <f>SUM(AR467)</f>
        <v>98</v>
      </c>
      <c r="AS466" s="604"/>
      <c r="AT466" s="605"/>
    </row>
    <row r="467" spans="2:46" s="170" customFormat="1" ht="12.75" hidden="1" customHeight="1">
      <c r="B467" s="609" t="s">
        <v>105</v>
      </c>
      <c r="C467" s="610"/>
      <c r="D467" s="610"/>
      <c r="E467" s="610"/>
      <c r="F467" s="611"/>
      <c r="G467" s="612">
        <f t="shared" ref="G467:G473" si="175">SUM(K467:R467)</f>
        <v>530</v>
      </c>
      <c r="H467" s="606"/>
      <c r="I467" s="606"/>
      <c r="J467" s="613"/>
      <c r="K467" s="604">
        <f t="shared" ref="K467:K474" si="176">W467+AF467+AO467</f>
        <v>265</v>
      </c>
      <c r="L467" s="604"/>
      <c r="M467" s="604"/>
      <c r="N467" s="604"/>
      <c r="O467" s="604">
        <f t="shared" ref="O467:O474" si="177">Z467+AI467+AR467</f>
        <v>265</v>
      </c>
      <c r="P467" s="604"/>
      <c r="Q467" s="604"/>
      <c r="R467" s="604"/>
      <c r="S467" s="612">
        <f t="shared" si="173"/>
        <v>182</v>
      </c>
      <c r="T467" s="606"/>
      <c r="U467" s="606"/>
      <c r="V467" s="613"/>
      <c r="W467" s="607">
        <v>85</v>
      </c>
      <c r="X467" s="606"/>
      <c r="Y467" s="613"/>
      <c r="Z467" s="607">
        <v>97</v>
      </c>
      <c r="AA467" s="606"/>
      <c r="AB467" s="608"/>
      <c r="AC467" s="612">
        <f t="shared" si="174"/>
        <v>168</v>
      </c>
      <c r="AD467" s="606"/>
      <c r="AE467" s="613"/>
      <c r="AF467" s="607">
        <v>98</v>
      </c>
      <c r="AG467" s="606"/>
      <c r="AH467" s="613"/>
      <c r="AI467" s="607">
        <v>70</v>
      </c>
      <c r="AJ467" s="606"/>
      <c r="AK467" s="608"/>
      <c r="AL467" s="612">
        <f t="shared" ref="AL467:AL474" si="178">SUM(AO467:AT467)</f>
        <v>180</v>
      </c>
      <c r="AM467" s="606"/>
      <c r="AN467" s="613"/>
      <c r="AO467" s="607">
        <v>82</v>
      </c>
      <c r="AP467" s="606"/>
      <c r="AQ467" s="613"/>
      <c r="AR467" s="607">
        <v>98</v>
      </c>
      <c r="AS467" s="606"/>
      <c r="AT467" s="608"/>
    </row>
    <row r="468" spans="2:46" s="170" customFormat="1" ht="15.75" hidden="1" customHeight="1">
      <c r="B468" s="609" t="s">
        <v>21</v>
      </c>
      <c r="C468" s="610"/>
      <c r="D468" s="610"/>
      <c r="E468" s="610"/>
      <c r="F468" s="611"/>
      <c r="G468" s="612">
        <f t="shared" si="175"/>
        <v>986</v>
      </c>
      <c r="H468" s="606"/>
      <c r="I468" s="606"/>
      <c r="J468" s="613"/>
      <c r="K468" s="604">
        <f t="shared" si="176"/>
        <v>535</v>
      </c>
      <c r="L468" s="604"/>
      <c r="M468" s="604"/>
      <c r="N468" s="604"/>
      <c r="O468" s="604">
        <f t="shared" si="177"/>
        <v>451</v>
      </c>
      <c r="P468" s="604"/>
      <c r="Q468" s="604"/>
      <c r="R468" s="604"/>
      <c r="S468" s="612">
        <f t="shared" si="173"/>
        <v>311</v>
      </c>
      <c r="T468" s="606"/>
      <c r="U468" s="606"/>
      <c r="V468" s="613"/>
      <c r="W468" s="607">
        <f>SUM(W469:Y470)</f>
        <v>171</v>
      </c>
      <c r="X468" s="606"/>
      <c r="Y468" s="613"/>
      <c r="Z468" s="607">
        <f>SUM(Z469:AB470)</f>
        <v>140</v>
      </c>
      <c r="AA468" s="606"/>
      <c r="AB468" s="608"/>
      <c r="AC468" s="612">
        <f t="shared" si="174"/>
        <v>351</v>
      </c>
      <c r="AD468" s="606"/>
      <c r="AE468" s="613"/>
      <c r="AF468" s="607">
        <f>SUM(AF469:AH470)</f>
        <v>182</v>
      </c>
      <c r="AG468" s="606"/>
      <c r="AH468" s="613"/>
      <c r="AI468" s="607">
        <f>SUM(AI469:AK470)</f>
        <v>169</v>
      </c>
      <c r="AJ468" s="606"/>
      <c r="AK468" s="608"/>
      <c r="AL468" s="612">
        <f t="shared" si="178"/>
        <v>324</v>
      </c>
      <c r="AM468" s="606"/>
      <c r="AN468" s="613"/>
      <c r="AO468" s="607">
        <f>SUM(AO469:AQ470)</f>
        <v>182</v>
      </c>
      <c r="AP468" s="606"/>
      <c r="AQ468" s="613"/>
      <c r="AR468" s="607">
        <f>SUM(AR469:AT470)</f>
        <v>142</v>
      </c>
      <c r="AS468" s="606"/>
      <c r="AT468" s="608"/>
    </row>
    <row r="469" spans="2:46" s="170" customFormat="1" ht="12.75" hidden="1" customHeight="1">
      <c r="B469" s="609" t="s">
        <v>106</v>
      </c>
      <c r="C469" s="610"/>
      <c r="D469" s="610"/>
      <c r="E469" s="610"/>
      <c r="F469" s="611"/>
      <c r="G469" s="612">
        <f t="shared" si="175"/>
        <v>602</v>
      </c>
      <c r="H469" s="606"/>
      <c r="I469" s="606"/>
      <c r="J469" s="606"/>
      <c r="K469" s="604">
        <f t="shared" si="176"/>
        <v>320</v>
      </c>
      <c r="L469" s="604"/>
      <c r="M469" s="604"/>
      <c r="N469" s="604"/>
      <c r="O469" s="604">
        <f t="shared" si="177"/>
        <v>282</v>
      </c>
      <c r="P469" s="604"/>
      <c r="Q469" s="604"/>
      <c r="R469" s="604"/>
      <c r="S469" s="612">
        <f t="shared" si="173"/>
        <v>187</v>
      </c>
      <c r="T469" s="606"/>
      <c r="U469" s="606"/>
      <c r="V469" s="613"/>
      <c r="W469" s="607">
        <v>100</v>
      </c>
      <c r="X469" s="606"/>
      <c r="Y469" s="613"/>
      <c r="Z469" s="607">
        <v>87</v>
      </c>
      <c r="AA469" s="606"/>
      <c r="AB469" s="608"/>
      <c r="AC469" s="612">
        <f t="shared" si="174"/>
        <v>202</v>
      </c>
      <c r="AD469" s="606"/>
      <c r="AE469" s="613"/>
      <c r="AF469" s="607">
        <v>104</v>
      </c>
      <c r="AG469" s="606"/>
      <c r="AH469" s="613"/>
      <c r="AI469" s="607">
        <v>98</v>
      </c>
      <c r="AJ469" s="606"/>
      <c r="AK469" s="608"/>
      <c r="AL469" s="612">
        <f t="shared" si="178"/>
        <v>213</v>
      </c>
      <c r="AM469" s="606"/>
      <c r="AN469" s="613"/>
      <c r="AO469" s="607">
        <v>116</v>
      </c>
      <c r="AP469" s="606"/>
      <c r="AQ469" s="613"/>
      <c r="AR469" s="607">
        <v>97</v>
      </c>
      <c r="AS469" s="606"/>
      <c r="AT469" s="608"/>
    </row>
    <row r="470" spans="2:46" s="170" customFormat="1" ht="12.75" hidden="1" customHeight="1">
      <c r="B470" s="609" t="s">
        <v>107</v>
      </c>
      <c r="C470" s="610"/>
      <c r="D470" s="610"/>
      <c r="E470" s="610"/>
      <c r="F470" s="611"/>
      <c r="G470" s="612">
        <f t="shared" si="175"/>
        <v>384</v>
      </c>
      <c r="H470" s="606"/>
      <c r="I470" s="606"/>
      <c r="J470" s="606"/>
      <c r="K470" s="604">
        <f t="shared" si="176"/>
        <v>215</v>
      </c>
      <c r="L470" s="604"/>
      <c r="M470" s="604"/>
      <c r="N470" s="604"/>
      <c r="O470" s="604">
        <f t="shared" si="177"/>
        <v>169</v>
      </c>
      <c r="P470" s="604"/>
      <c r="Q470" s="604"/>
      <c r="R470" s="604"/>
      <c r="S470" s="612">
        <f t="shared" si="173"/>
        <v>124</v>
      </c>
      <c r="T470" s="606"/>
      <c r="U470" s="606"/>
      <c r="V470" s="613"/>
      <c r="W470" s="607">
        <v>71</v>
      </c>
      <c r="X470" s="606"/>
      <c r="Y470" s="613"/>
      <c r="Z470" s="607">
        <v>53</v>
      </c>
      <c r="AA470" s="606"/>
      <c r="AB470" s="608"/>
      <c r="AC470" s="612">
        <f t="shared" si="174"/>
        <v>149</v>
      </c>
      <c r="AD470" s="606"/>
      <c r="AE470" s="613"/>
      <c r="AF470" s="607">
        <v>78</v>
      </c>
      <c r="AG470" s="606"/>
      <c r="AH470" s="613"/>
      <c r="AI470" s="607">
        <v>71</v>
      </c>
      <c r="AJ470" s="606"/>
      <c r="AK470" s="608"/>
      <c r="AL470" s="612">
        <f t="shared" si="178"/>
        <v>111</v>
      </c>
      <c r="AM470" s="606"/>
      <c r="AN470" s="613"/>
      <c r="AO470" s="607">
        <v>66</v>
      </c>
      <c r="AP470" s="606"/>
      <c r="AQ470" s="613"/>
      <c r="AR470" s="607">
        <v>45</v>
      </c>
      <c r="AS470" s="606"/>
      <c r="AT470" s="608"/>
    </row>
    <row r="471" spans="2:46" s="170" customFormat="1" ht="15.75" hidden="1" customHeight="1">
      <c r="B471" s="609" t="s">
        <v>23</v>
      </c>
      <c r="C471" s="610"/>
      <c r="D471" s="610"/>
      <c r="E471" s="610"/>
      <c r="F471" s="611"/>
      <c r="G471" s="612">
        <f t="shared" si="175"/>
        <v>710</v>
      </c>
      <c r="H471" s="606"/>
      <c r="I471" s="606"/>
      <c r="J471" s="606"/>
      <c r="K471" s="604">
        <f t="shared" si="176"/>
        <v>365</v>
      </c>
      <c r="L471" s="604"/>
      <c r="M471" s="604"/>
      <c r="N471" s="604"/>
      <c r="O471" s="604">
        <f t="shared" si="177"/>
        <v>345</v>
      </c>
      <c r="P471" s="604"/>
      <c r="Q471" s="604"/>
      <c r="R471" s="604"/>
      <c r="S471" s="612">
        <f t="shared" si="173"/>
        <v>241</v>
      </c>
      <c r="T471" s="606"/>
      <c r="U471" s="606"/>
      <c r="V471" s="613"/>
      <c r="W471" s="607">
        <f>SUM(W472)</f>
        <v>121</v>
      </c>
      <c r="X471" s="606"/>
      <c r="Y471" s="606"/>
      <c r="Z471" s="607">
        <f>SUM(Z472)</f>
        <v>120</v>
      </c>
      <c r="AA471" s="606"/>
      <c r="AB471" s="608"/>
      <c r="AC471" s="606">
        <f t="shared" si="174"/>
        <v>252</v>
      </c>
      <c r="AD471" s="606"/>
      <c r="AE471" s="606"/>
      <c r="AF471" s="607">
        <f>SUM(AF472)</f>
        <v>125</v>
      </c>
      <c r="AG471" s="606"/>
      <c r="AH471" s="606"/>
      <c r="AI471" s="607">
        <f>SUM(AI472)</f>
        <v>127</v>
      </c>
      <c r="AJ471" s="606"/>
      <c r="AK471" s="608"/>
      <c r="AL471" s="612">
        <f t="shared" si="178"/>
        <v>217</v>
      </c>
      <c r="AM471" s="606"/>
      <c r="AN471" s="613"/>
      <c r="AO471" s="604">
        <f>SUM(AO472)</f>
        <v>119</v>
      </c>
      <c r="AP471" s="604"/>
      <c r="AQ471" s="604"/>
      <c r="AR471" s="604">
        <f>SUM(AR472)</f>
        <v>98</v>
      </c>
      <c r="AS471" s="604"/>
      <c r="AT471" s="605"/>
    </row>
    <row r="472" spans="2:46" s="170" customFormat="1" ht="12.75" hidden="1" customHeight="1">
      <c r="B472" s="609" t="s">
        <v>108</v>
      </c>
      <c r="C472" s="610"/>
      <c r="D472" s="610"/>
      <c r="E472" s="610"/>
      <c r="F472" s="611"/>
      <c r="G472" s="612">
        <f t="shared" si="175"/>
        <v>710</v>
      </c>
      <c r="H472" s="606"/>
      <c r="I472" s="606"/>
      <c r="J472" s="606"/>
      <c r="K472" s="604">
        <f t="shared" si="176"/>
        <v>365</v>
      </c>
      <c r="L472" s="604"/>
      <c r="M472" s="604"/>
      <c r="N472" s="604"/>
      <c r="O472" s="604">
        <f t="shared" si="177"/>
        <v>345</v>
      </c>
      <c r="P472" s="604"/>
      <c r="Q472" s="604"/>
      <c r="R472" s="604"/>
      <c r="S472" s="612">
        <f t="shared" si="173"/>
        <v>241</v>
      </c>
      <c r="T472" s="606"/>
      <c r="U472" s="606"/>
      <c r="V472" s="613"/>
      <c r="W472" s="607">
        <v>121</v>
      </c>
      <c r="X472" s="606"/>
      <c r="Y472" s="613"/>
      <c r="Z472" s="607">
        <v>120</v>
      </c>
      <c r="AA472" s="606"/>
      <c r="AB472" s="608"/>
      <c r="AC472" s="612">
        <f t="shared" si="174"/>
        <v>252</v>
      </c>
      <c r="AD472" s="606"/>
      <c r="AE472" s="613"/>
      <c r="AF472" s="607">
        <v>125</v>
      </c>
      <c r="AG472" s="606"/>
      <c r="AH472" s="613"/>
      <c r="AI472" s="607">
        <v>127</v>
      </c>
      <c r="AJ472" s="606"/>
      <c r="AK472" s="608"/>
      <c r="AL472" s="612">
        <f t="shared" si="178"/>
        <v>217</v>
      </c>
      <c r="AM472" s="606"/>
      <c r="AN472" s="613"/>
      <c r="AO472" s="607">
        <v>119</v>
      </c>
      <c r="AP472" s="606"/>
      <c r="AQ472" s="613"/>
      <c r="AR472" s="607">
        <v>98</v>
      </c>
      <c r="AS472" s="606"/>
      <c r="AT472" s="608"/>
    </row>
    <row r="473" spans="2:46" s="170" customFormat="1" ht="15.75" hidden="1" customHeight="1">
      <c r="B473" s="609" t="s">
        <v>24</v>
      </c>
      <c r="C473" s="610"/>
      <c r="D473" s="610"/>
      <c r="E473" s="610"/>
      <c r="F473" s="611"/>
      <c r="G473" s="612">
        <f t="shared" si="175"/>
        <v>386</v>
      </c>
      <c r="H473" s="606"/>
      <c r="I473" s="606"/>
      <c r="J473" s="606"/>
      <c r="K473" s="604">
        <f t="shared" si="176"/>
        <v>192</v>
      </c>
      <c r="L473" s="604"/>
      <c r="M473" s="604"/>
      <c r="N473" s="604"/>
      <c r="O473" s="604">
        <f t="shared" si="177"/>
        <v>194</v>
      </c>
      <c r="P473" s="604"/>
      <c r="Q473" s="604"/>
      <c r="R473" s="604"/>
      <c r="S473" s="612">
        <f t="shared" si="173"/>
        <v>123</v>
      </c>
      <c r="T473" s="606"/>
      <c r="U473" s="606"/>
      <c r="V473" s="613"/>
      <c r="W473" s="607">
        <f>SUM(W474)</f>
        <v>63</v>
      </c>
      <c r="X473" s="606"/>
      <c r="Y473" s="606"/>
      <c r="Z473" s="607">
        <f>SUM(Z474)</f>
        <v>60</v>
      </c>
      <c r="AA473" s="606"/>
      <c r="AB473" s="608"/>
      <c r="AC473" s="606">
        <f t="shared" si="174"/>
        <v>139</v>
      </c>
      <c r="AD473" s="606"/>
      <c r="AE473" s="606"/>
      <c r="AF473" s="607">
        <f>SUM(AF474)</f>
        <v>66</v>
      </c>
      <c r="AG473" s="606"/>
      <c r="AH473" s="606"/>
      <c r="AI473" s="607">
        <f>SUM(AI474)</f>
        <v>73</v>
      </c>
      <c r="AJ473" s="606"/>
      <c r="AK473" s="608"/>
      <c r="AL473" s="612">
        <f t="shared" si="178"/>
        <v>124</v>
      </c>
      <c r="AM473" s="606"/>
      <c r="AN473" s="613"/>
      <c r="AO473" s="604">
        <f>SUM(AO474)</f>
        <v>63</v>
      </c>
      <c r="AP473" s="604"/>
      <c r="AQ473" s="604"/>
      <c r="AR473" s="604">
        <f>SUM(AR474)</f>
        <v>61</v>
      </c>
      <c r="AS473" s="604"/>
      <c r="AT473" s="605"/>
    </row>
    <row r="474" spans="2:46" s="170" customFormat="1" ht="12.75" hidden="1" customHeight="1">
      <c r="B474" s="615" t="s">
        <v>110</v>
      </c>
      <c r="C474" s="616"/>
      <c r="D474" s="616"/>
      <c r="E474" s="616"/>
      <c r="F474" s="617"/>
      <c r="G474" s="618">
        <f>SUM(K474:R474)</f>
        <v>386</v>
      </c>
      <c r="H474" s="619"/>
      <c r="I474" s="619"/>
      <c r="J474" s="619"/>
      <c r="K474" s="621">
        <f t="shared" si="176"/>
        <v>192</v>
      </c>
      <c r="L474" s="627"/>
      <c r="M474" s="627"/>
      <c r="N474" s="628"/>
      <c r="O474" s="624">
        <f t="shared" si="177"/>
        <v>194</v>
      </c>
      <c r="P474" s="627"/>
      <c r="Q474" s="627"/>
      <c r="R474" s="627"/>
      <c r="S474" s="618">
        <f>SUM(W474:AB474)</f>
        <v>123</v>
      </c>
      <c r="T474" s="619"/>
      <c r="U474" s="619"/>
      <c r="V474" s="623"/>
      <c r="W474" s="620">
        <v>63</v>
      </c>
      <c r="X474" s="620"/>
      <c r="Y474" s="620"/>
      <c r="Z474" s="620">
        <v>60</v>
      </c>
      <c r="AA474" s="620"/>
      <c r="AB474" s="621"/>
      <c r="AC474" s="618">
        <f>SUM(AF474:AK474)</f>
        <v>139</v>
      </c>
      <c r="AD474" s="619"/>
      <c r="AE474" s="623"/>
      <c r="AF474" s="620">
        <v>66</v>
      </c>
      <c r="AG474" s="620"/>
      <c r="AH474" s="620"/>
      <c r="AI474" s="620">
        <v>73</v>
      </c>
      <c r="AJ474" s="620"/>
      <c r="AK474" s="621"/>
      <c r="AL474" s="619">
        <f t="shared" si="178"/>
        <v>124</v>
      </c>
      <c r="AM474" s="619"/>
      <c r="AN474" s="619"/>
      <c r="AO474" s="620">
        <v>63</v>
      </c>
      <c r="AP474" s="620"/>
      <c r="AQ474" s="620"/>
      <c r="AR474" s="625">
        <v>61</v>
      </c>
      <c r="AS474" s="625"/>
      <c r="AT474" s="626"/>
    </row>
    <row r="475" spans="2:46" s="170" customFormat="1" ht="15.75" customHeight="1">
      <c r="B475" s="542" t="s">
        <v>95</v>
      </c>
      <c r="C475" s="543"/>
      <c r="D475" s="543"/>
      <c r="E475" s="543"/>
      <c r="F475" s="584"/>
      <c r="G475" s="585">
        <f>SUM(K475:R475)</f>
        <v>2628</v>
      </c>
      <c r="H475" s="586"/>
      <c r="I475" s="586"/>
      <c r="J475" s="586"/>
      <c r="K475" s="587">
        <f>K476+K478+K481+K483</f>
        <v>1349</v>
      </c>
      <c r="L475" s="587"/>
      <c r="M475" s="587"/>
      <c r="N475" s="587"/>
      <c r="O475" s="587">
        <f>O476+O478+O481+O483</f>
        <v>1279</v>
      </c>
      <c r="P475" s="587"/>
      <c r="Q475" s="587"/>
      <c r="R475" s="588"/>
      <c r="S475" s="585">
        <f t="shared" ref="S475:S483" si="179">SUM(W475:AB475)</f>
        <v>858</v>
      </c>
      <c r="T475" s="586"/>
      <c r="U475" s="586"/>
      <c r="V475" s="590"/>
      <c r="W475" s="589">
        <f>W476+W478+W481+W483</f>
        <v>438</v>
      </c>
      <c r="X475" s="586"/>
      <c r="Y475" s="586"/>
      <c r="Z475" s="589">
        <f>Z476+Z478+Z481+Z483</f>
        <v>420</v>
      </c>
      <c r="AA475" s="586"/>
      <c r="AB475" s="614"/>
      <c r="AC475" s="586">
        <f t="shared" ref="AC475:AC483" si="180">SUM(AF475:AK475)</f>
        <v>863</v>
      </c>
      <c r="AD475" s="586"/>
      <c r="AE475" s="586"/>
      <c r="AF475" s="587">
        <f>AF476+AF478+AF481+AF483</f>
        <v>441</v>
      </c>
      <c r="AG475" s="587"/>
      <c r="AH475" s="587"/>
      <c r="AI475" s="587">
        <f>AI476+AI478+AI481+AI483</f>
        <v>422</v>
      </c>
      <c r="AJ475" s="587"/>
      <c r="AK475" s="588"/>
      <c r="AL475" s="586">
        <f>SUM(AO475:AT475)</f>
        <v>907</v>
      </c>
      <c r="AM475" s="586"/>
      <c r="AN475" s="586"/>
      <c r="AO475" s="587">
        <f>AO476+AO478+AO481+AO483</f>
        <v>470</v>
      </c>
      <c r="AP475" s="587"/>
      <c r="AQ475" s="587"/>
      <c r="AR475" s="589">
        <f>AR476+AR478+AR481+AR483</f>
        <v>437</v>
      </c>
      <c r="AS475" s="586"/>
      <c r="AT475" s="614"/>
    </row>
    <row r="476" spans="2:46" s="170" customFormat="1" ht="15.75" hidden="1" customHeight="1">
      <c r="B476" s="609" t="s">
        <v>19</v>
      </c>
      <c r="C476" s="610"/>
      <c r="D476" s="610"/>
      <c r="E476" s="610"/>
      <c r="F476" s="611"/>
      <c r="G476" s="612">
        <f>SUM(K476:R476)</f>
        <v>514</v>
      </c>
      <c r="H476" s="606"/>
      <c r="I476" s="606"/>
      <c r="J476" s="606"/>
      <c r="K476" s="604">
        <f>W476+AF476+AO476</f>
        <v>262</v>
      </c>
      <c r="L476" s="604"/>
      <c r="M476" s="604"/>
      <c r="N476" s="604"/>
      <c r="O476" s="604">
        <f>Z476+AI476+AR476</f>
        <v>252</v>
      </c>
      <c r="P476" s="604"/>
      <c r="Q476" s="604"/>
      <c r="R476" s="604"/>
      <c r="S476" s="612">
        <f t="shared" si="179"/>
        <v>164</v>
      </c>
      <c r="T476" s="606"/>
      <c r="U476" s="606"/>
      <c r="V476" s="613"/>
      <c r="W476" s="607">
        <f>SUM(W477)</f>
        <v>79</v>
      </c>
      <c r="X476" s="606"/>
      <c r="Y476" s="606"/>
      <c r="Z476" s="607">
        <f>SUM(Z477)</f>
        <v>85</v>
      </c>
      <c r="AA476" s="606"/>
      <c r="AB476" s="608"/>
      <c r="AC476" s="606">
        <f t="shared" si="180"/>
        <v>183</v>
      </c>
      <c r="AD476" s="606"/>
      <c r="AE476" s="606"/>
      <c r="AF476" s="607">
        <f>SUM(AF477)</f>
        <v>86</v>
      </c>
      <c r="AG476" s="606"/>
      <c r="AH476" s="606"/>
      <c r="AI476" s="607">
        <f>SUM(AI477)</f>
        <v>97</v>
      </c>
      <c r="AJ476" s="606"/>
      <c r="AK476" s="608"/>
      <c r="AL476" s="612">
        <f>SUM(AO476:AT476)</f>
        <v>167</v>
      </c>
      <c r="AM476" s="606"/>
      <c r="AN476" s="613"/>
      <c r="AO476" s="604">
        <f>SUM(AO477)</f>
        <v>97</v>
      </c>
      <c r="AP476" s="604"/>
      <c r="AQ476" s="604"/>
      <c r="AR476" s="604">
        <f>SUM(AR477)</f>
        <v>70</v>
      </c>
      <c r="AS476" s="604"/>
      <c r="AT476" s="605"/>
    </row>
    <row r="477" spans="2:46" s="170" customFormat="1" ht="12.75" hidden="1" customHeight="1">
      <c r="B477" s="609" t="s">
        <v>105</v>
      </c>
      <c r="C477" s="610"/>
      <c r="D477" s="610"/>
      <c r="E477" s="610"/>
      <c r="F477" s="611"/>
      <c r="G477" s="612">
        <f t="shared" ref="G477:G483" si="181">SUM(K477:R477)</f>
        <v>514</v>
      </c>
      <c r="H477" s="606"/>
      <c r="I477" s="606"/>
      <c r="J477" s="613"/>
      <c r="K477" s="604">
        <f t="shared" ref="K477:K484" si="182">W477+AF477+AO477</f>
        <v>262</v>
      </c>
      <c r="L477" s="604"/>
      <c r="M477" s="604"/>
      <c r="N477" s="604"/>
      <c r="O477" s="604">
        <f t="shared" ref="O477:O484" si="183">Z477+AI477+AR477</f>
        <v>252</v>
      </c>
      <c r="P477" s="604"/>
      <c r="Q477" s="604"/>
      <c r="R477" s="604"/>
      <c r="S477" s="612">
        <f t="shared" si="179"/>
        <v>164</v>
      </c>
      <c r="T477" s="606"/>
      <c r="U477" s="606"/>
      <c r="V477" s="613"/>
      <c r="W477" s="607">
        <v>79</v>
      </c>
      <c r="X477" s="606"/>
      <c r="Y477" s="613"/>
      <c r="Z477" s="607">
        <v>85</v>
      </c>
      <c r="AA477" s="606"/>
      <c r="AB477" s="608"/>
      <c r="AC477" s="612">
        <f t="shared" si="180"/>
        <v>183</v>
      </c>
      <c r="AD477" s="606"/>
      <c r="AE477" s="613"/>
      <c r="AF477" s="607">
        <v>86</v>
      </c>
      <c r="AG477" s="606"/>
      <c r="AH477" s="613"/>
      <c r="AI477" s="607">
        <v>97</v>
      </c>
      <c r="AJ477" s="606"/>
      <c r="AK477" s="608"/>
      <c r="AL477" s="612">
        <f t="shared" ref="AL477:AL484" si="184">SUM(AO477:AT477)</f>
        <v>167</v>
      </c>
      <c r="AM477" s="606"/>
      <c r="AN477" s="613"/>
      <c r="AO477" s="607">
        <v>97</v>
      </c>
      <c r="AP477" s="606"/>
      <c r="AQ477" s="613"/>
      <c r="AR477" s="607">
        <v>70</v>
      </c>
      <c r="AS477" s="606"/>
      <c r="AT477" s="608"/>
    </row>
    <row r="478" spans="2:46" s="170" customFormat="1" ht="15.75" hidden="1" customHeight="1">
      <c r="B478" s="609" t="s">
        <v>21</v>
      </c>
      <c r="C478" s="610"/>
      <c r="D478" s="610"/>
      <c r="E478" s="610"/>
      <c r="F478" s="611"/>
      <c r="G478" s="612">
        <f t="shared" si="181"/>
        <v>984</v>
      </c>
      <c r="H478" s="606"/>
      <c r="I478" s="606"/>
      <c r="J478" s="613"/>
      <c r="K478" s="604">
        <f t="shared" si="182"/>
        <v>513</v>
      </c>
      <c r="L478" s="604"/>
      <c r="M478" s="604"/>
      <c r="N478" s="604"/>
      <c r="O478" s="604">
        <f t="shared" si="183"/>
        <v>471</v>
      </c>
      <c r="P478" s="604"/>
      <c r="Q478" s="604"/>
      <c r="R478" s="604"/>
      <c r="S478" s="612">
        <f t="shared" si="179"/>
        <v>324</v>
      </c>
      <c r="T478" s="606"/>
      <c r="U478" s="606"/>
      <c r="V478" s="613"/>
      <c r="W478" s="607">
        <f>SUM(W479:Y480)</f>
        <v>161</v>
      </c>
      <c r="X478" s="606"/>
      <c r="Y478" s="613"/>
      <c r="Z478" s="607">
        <f>SUM(Z479:AB480)</f>
        <v>163</v>
      </c>
      <c r="AA478" s="606"/>
      <c r="AB478" s="608"/>
      <c r="AC478" s="612">
        <f t="shared" si="180"/>
        <v>310</v>
      </c>
      <c r="AD478" s="606"/>
      <c r="AE478" s="613"/>
      <c r="AF478" s="607">
        <f>SUM(AF479:AH480)</f>
        <v>171</v>
      </c>
      <c r="AG478" s="606"/>
      <c r="AH478" s="613"/>
      <c r="AI478" s="607">
        <f>SUM(AI479:AK480)</f>
        <v>139</v>
      </c>
      <c r="AJ478" s="606"/>
      <c r="AK478" s="608"/>
      <c r="AL478" s="612">
        <f t="shared" si="184"/>
        <v>350</v>
      </c>
      <c r="AM478" s="606"/>
      <c r="AN478" s="613"/>
      <c r="AO478" s="607">
        <f>SUM(AO479:AQ480)</f>
        <v>181</v>
      </c>
      <c r="AP478" s="606"/>
      <c r="AQ478" s="613"/>
      <c r="AR478" s="607">
        <f>SUM(AR479:AT480)</f>
        <v>169</v>
      </c>
      <c r="AS478" s="606"/>
      <c r="AT478" s="608"/>
    </row>
    <row r="479" spans="2:46" s="170" customFormat="1" ht="12.75" hidden="1" customHeight="1">
      <c r="B479" s="609" t="s">
        <v>106</v>
      </c>
      <c r="C479" s="610"/>
      <c r="D479" s="610"/>
      <c r="E479" s="610"/>
      <c r="F479" s="611"/>
      <c r="G479" s="612">
        <f t="shared" si="181"/>
        <v>597</v>
      </c>
      <c r="H479" s="606"/>
      <c r="I479" s="606"/>
      <c r="J479" s="606"/>
      <c r="K479" s="604">
        <f t="shared" si="182"/>
        <v>298</v>
      </c>
      <c r="L479" s="604"/>
      <c r="M479" s="604"/>
      <c r="N479" s="604"/>
      <c r="O479" s="604">
        <f t="shared" si="183"/>
        <v>299</v>
      </c>
      <c r="P479" s="604"/>
      <c r="Q479" s="604"/>
      <c r="R479" s="604"/>
      <c r="S479" s="612">
        <f t="shared" si="179"/>
        <v>209</v>
      </c>
      <c r="T479" s="606"/>
      <c r="U479" s="606"/>
      <c r="V479" s="613"/>
      <c r="W479" s="607">
        <v>94</v>
      </c>
      <c r="X479" s="606"/>
      <c r="Y479" s="613"/>
      <c r="Z479" s="607">
        <v>115</v>
      </c>
      <c r="AA479" s="606"/>
      <c r="AB479" s="608"/>
      <c r="AC479" s="612">
        <f t="shared" si="180"/>
        <v>186</v>
      </c>
      <c r="AD479" s="606"/>
      <c r="AE479" s="613"/>
      <c r="AF479" s="607">
        <v>100</v>
      </c>
      <c r="AG479" s="606"/>
      <c r="AH479" s="613"/>
      <c r="AI479" s="607">
        <v>86</v>
      </c>
      <c r="AJ479" s="606"/>
      <c r="AK479" s="608"/>
      <c r="AL479" s="612">
        <f t="shared" si="184"/>
        <v>202</v>
      </c>
      <c r="AM479" s="606"/>
      <c r="AN479" s="613"/>
      <c r="AO479" s="607">
        <v>104</v>
      </c>
      <c r="AP479" s="606"/>
      <c r="AQ479" s="613"/>
      <c r="AR479" s="607">
        <v>98</v>
      </c>
      <c r="AS479" s="606"/>
      <c r="AT479" s="608"/>
    </row>
    <row r="480" spans="2:46" s="170" customFormat="1" ht="12.75" hidden="1" customHeight="1">
      <c r="B480" s="609" t="s">
        <v>107</v>
      </c>
      <c r="C480" s="610"/>
      <c r="D480" s="610"/>
      <c r="E480" s="610"/>
      <c r="F480" s="611"/>
      <c r="G480" s="612">
        <f t="shared" si="181"/>
        <v>387</v>
      </c>
      <c r="H480" s="606"/>
      <c r="I480" s="606"/>
      <c r="J480" s="606"/>
      <c r="K480" s="604">
        <f t="shared" si="182"/>
        <v>215</v>
      </c>
      <c r="L480" s="604"/>
      <c r="M480" s="604"/>
      <c r="N480" s="604"/>
      <c r="O480" s="604">
        <f t="shared" si="183"/>
        <v>172</v>
      </c>
      <c r="P480" s="604"/>
      <c r="Q480" s="604"/>
      <c r="R480" s="604"/>
      <c r="S480" s="612">
        <f t="shared" si="179"/>
        <v>115</v>
      </c>
      <c r="T480" s="606"/>
      <c r="U480" s="606"/>
      <c r="V480" s="613"/>
      <c r="W480" s="607">
        <v>67</v>
      </c>
      <c r="X480" s="606"/>
      <c r="Y480" s="613"/>
      <c r="Z480" s="607">
        <v>48</v>
      </c>
      <c r="AA480" s="606"/>
      <c r="AB480" s="608"/>
      <c r="AC480" s="612">
        <f t="shared" si="180"/>
        <v>124</v>
      </c>
      <c r="AD480" s="606"/>
      <c r="AE480" s="613"/>
      <c r="AF480" s="607">
        <v>71</v>
      </c>
      <c r="AG480" s="606"/>
      <c r="AH480" s="613"/>
      <c r="AI480" s="607">
        <v>53</v>
      </c>
      <c r="AJ480" s="606"/>
      <c r="AK480" s="608"/>
      <c r="AL480" s="612">
        <f t="shared" si="184"/>
        <v>148</v>
      </c>
      <c r="AM480" s="606"/>
      <c r="AN480" s="613"/>
      <c r="AO480" s="607">
        <v>77</v>
      </c>
      <c r="AP480" s="606"/>
      <c r="AQ480" s="613"/>
      <c r="AR480" s="607">
        <v>71</v>
      </c>
      <c r="AS480" s="606"/>
      <c r="AT480" s="608"/>
    </row>
    <row r="481" spans="2:46" s="170" customFormat="1" ht="15.75" hidden="1" customHeight="1">
      <c r="B481" s="609" t="s">
        <v>23</v>
      </c>
      <c r="C481" s="610"/>
      <c r="D481" s="610"/>
      <c r="E481" s="610"/>
      <c r="F481" s="611"/>
      <c r="G481" s="612">
        <f t="shared" si="181"/>
        <v>739</v>
      </c>
      <c r="H481" s="606"/>
      <c r="I481" s="606"/>
      <c r="J481" s="606"/>
      <c r="K481" s="604">
        <f t="shared" si="182"/>
        <v>379</v>
      </c>
      <c r="L481" s="604"/>
      <c r="M481" s="604"/>
      <c r="N481" s="604"/>
      <c r="O481" s="604">
        <f t="shared" si="183"/>
        <v>360</v>
      </c>
      <c r="P481" s="604"/>
      <c r="Q481" s="604"/>
      <c r="R481" s="604"/>
      <c r="S481" s="612">
        <f t="shared" si="179"/>
        <v>246</v>
      </c>
      <c r="T481" s="606"/>
      <c r="U481" s="606"/>
      <c r="V481" s="613"/>
      <c r="W481" s="607">
        <f>SUM(W482)</f>
        <v>133</v>
      </c>
      <c r="X481" s="606"/>
      <c r="Y481" s="606"/>
      <c r="Z481" s="607">
        <f>SUM(Z482)</f>
        <v>113</v>
      </c>
      <c r="AA481" s="606"/>
      <c r="AB481" s="608"/>
      <c r="AC481" s="606">
        <f t="shared" si="180"/>
        <v>243</v>
      </c>
      <c r="AD481" s="606"/>
      <c r="AE481" s="606"/>
      <c r="AF481" s="607">
        <f>SUM(AF482)</f>
        <v>121</v>
      </c>
      <c r="AG481" s="606"/>
      <c r="AH481" s="606"/>
      <c r="AI481" s="607">
        <f>SUM(AI482)</f>
        <v>122</v>
      </c>
      <c r="AJ481" s="606"/>
      <c r="AK481" s="608"/>
      <c r="AL481" s="612">
        <f t="shared" si="184"/>
        <v>250</v>
      </c>
      <c r="AM481" s="606"/>
      <c r="AN481" s="613"/>
      <c r="AO481" s="604">
        <f>SUM(AO482)</f>
        <v>125</v>
      </c>
      <c r="AP481" s="604"/>
      <c r="AQ481" s="604"/>
      <c r="AR481" s="604">
        <f>SUM(AR482)</f>
        <v>125</v>
      </c>
      <c r="AS481" s="604"/>
      <c r="AT481" s="605"/>
    </row>
    <row r="482" spans="2:46" s="170" customFormat="1" ht="12.75" hidden="1" customHeight="1">
      <c r="B482" s="609" t="s">
        <v>108</v>
      </c>
      <c r="C482" s="610"/>
      <c r="D482" s="610"/>
      <c r="E482" s="610"/>
      <c r="F482" s="611"/>
      <c r="G482" s="612">
        <f t="shared" si="181"/>
        <v>739</v>
      </c>
      <c r="H482" s="606"/>
      <c r="I482" s="606"/>
      <c r="J482" s="606"/>
      <c r="K482" s="604">
        <f t="shared" si="182"/>
        <v>379</v>
      </c>
      <c r="L482" s="604"/>
      <c r="M482" s="604"/>
      <c r="N482" s="604"/>
      <c r="O482" s="604">
        <f t="shared" si="183"/>
        <v>360</v>
      </c>
      <c r="P482" s="604"/>
      <c r="Q482" s="604"/>
      <c r="R482" s="604"/>
      <c r="S482" s="612">
        <f t="shared" si="179"/>
        <v>246</v>
      </c>
      <c r="T482" s="606"/>
      <c r="U482" s="606"/>
      <c r="V482" s="613"/>
      <c r="W482" s="607">
        <v>133</v>
      </c>
      <c r="X482" s="606"/>
      <c r="Y482" s="613"/>
      <c r="Z482" s="607">
        <v>113</v>
      </c>
      <c r="AA482" s="606"/>
      <c r="AB482" s="608"/>
      <c r="AC482" s="612">
        <f t="shared" si="180"/>
        <v>243</v>
      </c>
      <c r="AD482" s="606"/>
      <c r="AE482" s="613"/>
      <c r="AF482" s="607">
        <v>121</v>
      </c>
      <c r="AG482" s="606"/>
      <c r="AH482" s="613"/>
      <c r="AI482" s="607">
        <v>122</v>
      </c>
      <c r="AJ482" s="606"/>
      <c r="AK482" s="608"/>
      <c r="AL482" s="612">
        <f t="shared" si="184"/>
        <v>250</v>
      </c>
      <c r="AM482" s="606"/>
      <c r="AN482" s="613"/>
      <c r="AO482" s="607">
        <v>125</v>
      </c>
      <c r="AP482" s="606"/>
      <c r="AQ482" s="613"/>
      <c r="AR482" s="607">
        <v>125</v>
      </c>
      <c r="AS482" s="606"/>
      <c r="AT482" s="608"/>
    </row>
    <row r="483" spans="2:46" s="170" customFormat="1" ht="15.75" hidden="1" customHeight="1">
      <c r="B483" s="609" t="s">
        <v>24</v>
      </c>
      <c r="C483" s="610"/>
      <c r="D483" s="610"/>
      <c r="E483" s="610"/>
      <c r="F483" s="611"/>
      <c r="G483" s="612">
        <f t="shared" si="181"/>
        <v>391</v>
      </c>
      <c r="H483" s="606"/>
      <c r="I483" s="606"/>
      <c r="J483" s="606"/>
      <c r="K483" s="604">
        <f t="shared" si="182"/>
        <v>195</v>
      </c>
      <c r="L483" s="604"/>
      <c r="M483" s="604"/>
      <c r="N483" s="604"/>
      <c r="O483" s="604">
        <f t="shared" si="183"/>
        <v>196</v>
      </c>
      <c r="P483" s="604"/>
      <c r="Q483" s="604"/>
      <c r="R483" s="604"/>
      <c r="S483" s="612">
        <f t="shared" si="179"/>
        <v>124</v>
      </c>
      <c r="T483" s="606"/>
      <c r="U483" s="606"/>
      <c r="V483" s="613"/>
      <c r="W483" s="607">
        <f>SUM(W484)</f>
        <v>65</v>
      </c>
      <c r="X483" s="606"/>
      <c r="Y483" s="606"/>
      <c r="Z483" s="607">
        <f>SUM(Z484)</f>
        <v>59</v>
      </c>
      <c r="AA483" s="606"/>
      <c r="AB483" s="608"/>
      <c r="AC483" s="606">
        <f t="shared" si="180"/>
        <v>127</v>
      </c>
      <c r="AD483" s="606"/>
      <c r="AE483" s="606"/>
      <c r="AF483" s="607">
        <f>SUM(AF484)</f>
        <v>63</v>
      </c>
      <c r="AG483" s="606"/>
      <c r="AH483" s="606"/>
      <c r="AI483" s="607">
        <f>SUM(AI484)</f>
        <v>64</v>
      </c>
      <c r="AJ483" s="606"/>
      <c r="AK483" s="608"/>
      <c r="AL483" s="612">
        <f t="shared" si="184"/>
        <v>140</v>
      </c>
      <c r="AM483" s="606"/>
      <c r="AN483" s="613"/>
      <c r="AO483" s="604">
        <f>SUM(AO484)</f>
        <v>67</v>
      </c>
      <c r="AP483" s="604"/>
      <c r="AQ483" s="604"/>
      <c r="AR483" s="604">
        <f>SUM(AR484)</f>
        <v>73</v>
      </c>
      <c r="AS483" s="604"/>
      <c r="AT483" s="605"/>
    </row>
    <row r="484" spans="2:46" s="170" customFormat="1" ht="12.75" hidden="1" customHeight="1">
      <c r="B484" s="615" t="s">
        <v>110</v>
      </c>
      <c r="C484" s="616"/>
      <c r="D484" s="616"/>
      <c r="E484" s="616"/>
      <c r="F484" s="617"/>
      <c r="G484" s="618">
        <f>SUM(K484:R484)</f>
        <v>391</v>
      </c>
      <c r="H484" s="619"/>
      <c r="I484" s="619"/>
      <c r="J484" s="619"/>
      <c r="K484" s="621">
        <f t="shared" si="182"/>
        <v>195</v>
      </c>
      <c r="L484" s="627"/>
      <c r="M484" s="627"/>
      <c r="N484" s="628"/>
      <c r="O484" s="624">
        <f t="shared" si="183"/>
        <v>196</v>
      </c>
      <c r="P484" s="627"/>
      <c r="Q484" s="627"/>
      <c r="R484" s="627"/>
      <c r="S484" s="618">
        <f>SUM(W484:AB484)</f>
        <v>124</v>
      </c>
      <c r="T484" s="619"/>
      <c r="U484" s="619"/>
      <c r="V484" s="623"/>
      <c r="W484" s="620">
        <v>65</v>
      </c>
      <c r="X484" s="620"/>
      <c r="Y484" s="620"/>
      <c r="Z484" s="620">
        <v>59</v>
      </c>
      <c r="AA484" s="620"/>
      <c r="AB484" s="621"/>
      <c r="AC484" s="618">
        <f>SUM(AF484:AK484)</f>
        <v>127</v>
      </c>
      <c r="AD484" s="619"/>
      <c r="AE484" s="623"/>
      <c r="AF484" s="620">
        <v>63</v>
      </c>
      <c r="AG484" s="620"/>
      <c r="AH484" s="620"/>
      <c r="AI484" s="620">
        <v>64</v>
      </c>
      <c r="AJ484" s="620"/>
      <c r="AK484" s="621"/>
      <c r="AL484" s="619">
        <f t="shared" si="184"/>
        <v>140</v>
      </c>
      <c r="AM484" s="619"/>
      <c r="AN484" s="619"/>
      <c r="AO484" s="620">
        <v>67</v>
      </c>
      <c r="AP484" s="620"/>
      <c r="AQ484" s="620"/>
      <c r="AR484" s="625">
        <v>73</v>
      </c>
      <c r="AS484" s="625"/>
      <c r="AT484" s="626"/>
    </row>
    <row r="485" spans="2:46" s="170" customFormat="1" ht="15.75" customHeight="1">
      <c r="B485" s="542" t="s">
        <v>131</v>
      </c>
      <c r="C485" s="543"/>
      <c r="D485" s="543"/>
      <c r="E485" s="543"/>
      <c r="F485" s="584"/>
      <c r="G485" s="585">
        <f>SUM(K485:R485)</f>
        <v>2574</v>
      </c>
      <c r="H485" s="586"/>
      <c r="I485" s="586"/>
      <c r="J485" s="586"/>
      <c r="K485" s="587">
        <f>K486+K488+K491+K493</f>
        <v>1326</v>
      </c>
      <c r="L485" s="587"/>
      <c r="M485" s="587"/>
      <c r="N485" s="587"/>
      <c r="O485" s="587">
        <f>O486+O488+O491+O493</f>
        <v>1248</v>
      </c>
      <c r="P485" s="587"/>
      <c r="Q485" s="587"/>
      <c r="R485" s="588"/>
      <c r="S485" s="585">
        <f t="shared" ref="S485:S493" si="185">SUM(W485:AB485)</f>
        <v>851</v>
      </c>
      <c r="T485" s="586"/>
      <c r="U485" s="586"/>
      <c r="V485" s="590"/>
      <c r="W485" s="589">
        <f>W486+W488+W491+W493</f>
        <v>444</v>
      </c>
      <c r="X485" s="586"/>
      <c r="Y485" s="586"/>
      <c r="Z485" s="589">
        <f>Z486+Z488+Z491+Z493</f>
        <v>407</v>
      </c>
      <c r="AA485" s="586"/>
      <c r="AB485" s="614"/>
      <c r="AC485" s="586">
        <f t="shared" ref="AC485:AC493" si="186">SUM(AF485:AK485)</f>
        <v>858</v>
      </c>
      <c r="AD485" s="586"/>
      <c r="AE485" s="586"/>
      <c r="AF485" s="587">
        <f>AF486+AF488+AF491+AF493</f>
        <v>438</v>
      </c>
      <c r="AG485" s="587"/>
      <c r="AH485" s="587"/>
      <c r="AI485" s="587">
        <f>AI486+AI488+AI491+AI493</f>
        <v>420</v>
      </c>
      <c r="AJ485" s="587"/>
      <c r="AK485" s="588"/>
      <c r="AL485" s="586">
        <f>SUM(AO485:AT485)</f>
        <v>865</v>
      </c>
      <c r="AM485" s="586"/>
      <c r="AN485" s="586"/>
      <c r="AO485" s="587">
        <f>AO486+AO488+AO491+AO493</f>
        <v>444</v>
      </c>
      <c r="AP485" s="587"/>
      <c r="AQ485" s="587"/>
      <c r="AR485" s="589">
        <f>AR486+AR488+AR491+AR493</f>
        <v>421</v>
      </c>
      <c r="AS485" s="586"/>
      <c r="AT485" s="614"/>
    </row>
    <row r="486" spans="2:46" s="170" customFormat="1" ht="15.75" hidden="1" customHeight="1">
      <c r="B486" s="609" t="s">
        <v>19</v>
      </c>
      <c r="C486" s="610"/>
      <c r="D486" s="610"/>
      <c r="E486" s="610"/>
      <c r="F486" s="611"/>
      <c r="G486" s="612">
        <f>SUM(K486:R486)</f>
        <v>525</v>
      </c>
      <c r="H486" s="606"/>
      <c r="I486" s="606"/>
      <c r="J486" s="606"/>
      <c r="K486" s="604">
        <f>W486+AF486+AO486</f>
        <v>248</v>
      </c>
      <c r="L486" s="604"/>
      <c r="M486" s="604"/>
      <c r="N486" s="604"/>
      <c r="O486" s="604">
        <f>Z486+AI486+AR486</f>
        <v>277</v>
      </c>
      <c r="P486" s="604"/>
      <c r="Q486" s="604"/>
      <c r="R486" s="604"/>
      <c r="S486" s="612">
        <f t="shared" si="185"/>
        <v>180</v>
      </c>
      <c r="T486" s="606"/>
      <c r="U486" s="606"/>
      <c r="V486" s="613"/>
      <c r="W486" s="607">
        <f>SUM(W487)</f>
        <v>83</v>
      </c>
      <c r="X486" s="606"/>
      <c r="Y486" s="606"/>
      <c r="Z486" s="607">
        <f>SUM(Z487)</f>
        <v>97</v>
      </c>
      <c r="AA486" s="606"/>
      <c r="AB486" s="608"/>
      <c r="AC486" s="606">
        <f t="shared" si="186"/>
        <v>163</v>
      </c>
      <c r="AD486" s="606"/>
      <c r="AE486" s="606"/>
      <c r="AF486" s="607">
        <f>SUM(AF487)</f>
        <v>79</v>
      </c>
      <c r="AG486" s="606"/>
      <c r="AH486" s="606"/>
      <c r="AI486" s="607">
        <f>SUM(AI487)</f>
        <v>84</v>
      </c>
      <c r="AJ486" s="606"/>
      <c r="AK486" s="608"/>
      <c r="AL486" s="612">
        <f>SUM(AO486:AT486)</f>
        <v>182</v>
      </c>
      <c r="AM486" s="606"/>
      <c r="AN486" s="613"/>
      <c r="AO486" s="604">
        <f>SUM(AO487)</f>
        <v>86</v>
      </c>
      <c r="AP486" s="604"/>
      <c r="AQ486" s="604"/>
      <c r="AR486" s="604">
        <f>SUM(AR487)</f>
        <v>96</v>
      </c>
      <c r="AS486" s="604"/>
      <c r="AT486" s="605"/>
    </row>
    <row r="487" spans="2:46" s="170" customFormat="1" ht="12.75" hidden="1" customHeight="1">
      <c r="B487" s="609" t="s">
        <v>105</v>
      </c>
      <c r="C487" s="610"/>
      <c r="D487" s="610"/>
      <c r="E487" s="610"/>
      <c r="F487" s="611"/>
      <c r="G487" s="612">
        <f t="shared" ref="G487:G493" si="187">SUM(K487:R487)</f>
        <v>525</v>
      </c>
      <c r="H487" s="606"/>
      <c r="I487" s="606"/>
      <c r="J487" s="613"/>
      <c r="K487" s="604">
        <f t="shared" ref="K487:K494" si="188">W487+AF487+AO487</f>
        <v>248</v>
      </c>
      <c r="L487" s="604"/>
      <c r="M487" s="604"/>
      <c r="N487" s="604"/>
      <c r="O487" s="604">
        <f t="shared" ref="O487:O494" si="189">Z487+AI487+AR487</f>
        <v>277</v>
      </c>
      <c r="P487" s="604"/>
      <c r="Q487" s="604"/>
      <c r="R487" s="604"/>
      <c r="S487" s="612">
        <f t="shared" si="185"/>
        <v>180</v>
      </c>
      <c r="T487" s="606"/>
      <c r="U487" s="606"/>
      <c r="V487" s="613"/>
      <c r="W487" s="607">
        <v>83</v>
      </c>
      <c r="X487" s="606"/>
      <c r="Y487" s="613"/>
      <c r="Z487" s="607">
        <v>97</v>
      </c>
      <c r="AA487" s="606"/>
      <c r="AB487" s="608"/>
      <c r="AC487" s="612">
        <f t="shared" si="186"/>
        <v>163</v>
      </c>
      <c r="AD487" s="606"/>
      <c r="AE487" s="613"/>
      <c r="AF487" s="607">
        <v>79</v>
      </c>
      <c r="AG487" s="606"/>
      <c r="AH487" s="613"/>
      <c r="AI487" s="607">
        <v>84</v>
      </c>
      <c r="AJ487" s="606"/>
      <c r="AK487" s="608"/>
      <c r="AL487" s="612">
        <f t="shared" ref="AL487:AL494" si="190">SUM(AO487:AT487)</f>
        <v>182</v>
      </c>
      <c r="AM487" s="606"/>
      <c r="AN487" s="613"/>
      <c r="AO487" s="607">
        <v>86</v>
      </c>
      <c r="AP487" s="606"/>
      <c r="AQ487" s="613"/>
      <c r="AR487" s="607">
        <v>96</v>
      </c>
      <c r="AS487" s="606"/>
      <c r="AT487" s="608"/>
    </row>
    <row r="488" spans="2:46" s="170" customFormat="1" ht="15.75" hidden="1" customHeight="1">
      <c r="B488" s="609" t="s">
        <v>21</v>
      </c>
      <c r="C488" s="610"/>
      <c r="D488" s="610"/>
      <c r="E488" s="610"/>
      <c r="F488" s="611"/>
      <c r="G488" s="612">
        <f t="shared" si="187"/>
        <v>920</v>
      </c>
      <c r="H488" s="606"/>
      <c r="I488" s="606"/>
      <c r="J488" s="613"/>
      <c r="K488" s="604">
        <f t="shared" si="188"/>
        <v>486</v>
      </c>
      <c r="L488" s="604"/>
      <c r="M488" s="604"/>
      <c r="N488" s="604"/>
      <c r="O488" s="604">
        <f t="shared" si="189"/>
        <v>434</v>
      </c>
      <c r="P488" s="604"/>
      <c r="Q488" s="604"/>
      <c r="R488" s="604"/>
      <c r="S488" s="612">
        <f t="shared" si="185"/>
        <v>284</v>
      </c>
      <c r="T488" s="606"/>
      <c r="U488" s="606"/>
      <c r="V488" s="613"/>
      <c r="W488" s="607">
        <f>SUM(W489:Y490)</f>
        <v>152</v>
      </c>
      <c r="X488" s="606"/>
      <c r="Y488" s="613"/>
      <c r="Z488" s="607">
        <f>SUM(Z489:AB490)</f>
        <v>132</v>
      </c>
      <c r="AA488" s="606"/>
      <c r="AB488" s="608"/>
      <c r="AC488" s="612">
        <f t="shared" si="186"/>
        <v>324</v>
      </c>
      <c r="AD488" s="606"/>
      <c r="AE488" s="613"/>
      <c r="AF488" s="607">
        <f>SUM(AF489:AH490)</f>
        <v>161</v>
      </c>
      <c r="AG488" s="606"/>
      <c r="AH488" s="613"/>
      <c r="AI488" s="607">
        <f>SUM(AI489:AK490)</f>
        <v>163</v>
      </c>
      <c r="AJ488" s="606"/>
      <c r="AK488" s="608"/>
      <c r="AL488" s="612">
        <f t="shared" si="190"/>
        <v>312</v>
      </c>
      <c r="AM488" s="606"/>
      <c r="AN488" s="613"/>
      <c r="AO488" s="607">
        <f>SUM(AO489:AQ490)</f>
        <v>173</v>
      </c>
      <c r="AP488" s="606"/>
      <c r="AQ488" s="613"/>
      <c r="AR488" s="607">
        <f>SUM(AR489:AT490)</f>
        <v>139</v>
      </c>
      <c r="AS488" s="606"/>
      <c r="AT488" s="608"/>
    </row>
    <row r="489" spans="2:46" s="170" customFormat="1" ht="12.75" hidden="1" customHeight="1">
      <c r="B489" s="609" t="s">
        <v>106</v>
      </c>
      <c r="C489" s="610"/>
      <c r="D489" s="610"/>
      <c r="E489" s="610"/>
      <c r="F489" s="611"/>
      <c r="G489" s="612">
        <f t="shared" si="187"/>
        <v>555</v>
      </c>
      <c r="H489" s="606"/>
      <c r="I489" s="606"/>
      <c r="J489" s="606"/>
      <c r="K489" s="604">
        <f t="shared" si="188"/>
        <v>277</v>
      </c>
      <c r="L489" s="604"/>
      <c r="M489" s="604"/>
      <c r="N489" s="604"/>
      <c r="O489" s="604">
        <f t="shared" si="189"/>
        <v>278</v>
      </c>
      <c r="P489" s="604"/>
      <c r="Q489" s="604"/>
      <c r="R489" s="604"/>
      <c r="S489" s="612">
        <f t="shared" si="185"/>
        <v>160</v>
      </c>
      <c r="T489" s="606"/>
      <c r="U489" s="606"/>
      <c r="V489" s="613"/>
      <c r="W489" s="607">
        <v>83</v>
      </c>
      <c r="X489" s="606"/>
      <c r="Y489" s="613"/>
      <c r="Z489" s="607">
        <v>77</v>
      </c>
      <c r="AA489" s="606"/>
      <c r="AB489" s="608"/>
      <c r="AC489" s="612">
        <f t="shared" si="186"/>
        <v>209</v>
      </c>
      <c r="AD489" s="606"/>
      <c r="AE489" s="613"/>
      <c r="AF489" s="607">
        <v>94</v>
      </c>
      <c r="AG489" s="606"/>
      <c r="AH489" s="613"/>
      <c r="AI489" s="607">
        <v>115</v>
      </c>
      <c r="AJ489" s="606"/>
      <c r="AK489" s="608"/>
      <c r="AL489" s="612">
        <f t="shared" si="190"/>
        <v>186</v>
      </c>
      <c r="AM489" s="606"/>
      <c r="AN489" s="613"/>
      <c r="AO489" s="607">
        <v>100</v>
      </c>
      <c r="AP489" s="606"/>
      <c r="AQ489" s="613"/>
      <c r="AR489" s="607">
        <v>86</v>
      </c>
      <c r="AS489" s="606"/>
      <c r="AT489" s="608"/>
    </row>
    <row r="490" spans="2:46" s="170" customFormat="1" ht="12.75" hidden="1" customHeight="1">
      <c r="B490" s="609" t="s">
        <v>107</v>
      </c>
      <c r="C490" s="610"/>
      <c r="D490" s="610"/>
      <c r="E490" s="610"/>
      <c r="F490" s="611"/>
      <c r="G490" s="612">
        <f t="shared" si="187"/>
        <v>365</v>
      </c>
      <c r="H490" s="606"/>
      <c r="I490" s="606"/>
      <c r="J490" s="606"/>
      <c r="K490" s="604">
        <f t="shared" si="188"/>
        <v>209</v>
      </c>
      <c r="L490" s="604"/>
      <c r="M490" s="604"/>
      <c r="N490" s="604"/>
      <c r="O490" s="604">
        <f t="shared" si="189"/>
        <v>156</v>
      </c>
      <c r="P490" s="604"/>
      <c r="Q490" s="604"/>
      <c r="R490" s="604"/>
      <c r="S490" s="612">
        <f t="shared" si="185"/>
        <v>124</v>
      </c>
      <c r="T490" s="606"/>
      <c r="U490" s="606"/>
      <c r="V490" s="613"/>
      <c r="W490" s="607">
        <v>69</v>
      </c>
      <c r="X490" s="606"/>
      <c r="Y490" s="613"/>
      <c r="Z490" s="607">
        <v>55</v>
      </c>
      <c r="AA490" s="606"/>
      <c r="AB490" s="608"/>
      <c r="AC490" s="612">
        <f t="shared" si="186"/>
        <v>115</v>
      </c>
      <c r="AD490" s="606"/>
      <c r="AE490" s="613"/>
      <c r="AF490" s="607">
        <v>67</v>
      </c>
      <c r="AG490" s="606"/>
      <c r="AH490" s="613"/>
      <c r="AI490" s="607">
        <v>48</v>
      </c>
      <c r="AJ490" s="606"/>
      <c r="AK490" s="608"/>
      <c r="AL490" s="612">
        <f t="shared" si="190"/>
        <v>126</v>
      </c>
      <c r="AM490" s="606"/>
      <c r="AN490" s="613"/>
      <c r="AO490" s="607">
        <v>73</v>
      </c>
      <c r="AP490" s="606"/>
      <c r="AQ490" s="613"/>
      <c r="AR490" s="607">
        <v>53</v>
      </c>
      <c r="AS490" s="606"/>
      <c r="AT490" s="608"/>
    </row>
    <row r="491" spans="2:46" s="170" customFormat="1" ht="15.75" hidden="1" customHeight="1">
      <c r="B491" s="609" t="s">
        <v>23</v>
      </c>
      <c r="C491" s="610"/>
      <c r="D491" s="610"/>
      <c r="E491" s="610"/>
      <c r="F491" s="611"/>
      <c r="G491" s="612">
        <f t="shared" si="187"/>
        <v>759</v>
      </c>
      <c r="H491" s="606"/>
      <c r="I491" s="606"/>
      <c r="J491" s="606"/>
      <c r="K491" s="604">
        <f t="shared" si="188"/>
        <v>399</v>
      </c>
      <c r="L491" s="604"/>
      <c r="M491" s="604"/>
      <c r="N491" s="604"/>
      <c r="O491" s="604">
        <f t="shared" si="189"/>
        <v>360</v>
      </c>
      <c r="P491" s="604"/>
      <c r="Q491" s="604"/>
      <c r="R491" s="604"/>
      <c r="S491" s="612">
        <f t="shared" si="185"/>
        <v>268</v>
      </c>
      <c r="T491" s="606"/>
      <c r="U491" s="606"/>
      <c r="V491" s="613"/>
      <c r="W491" s="607">
        <f>SUM(W492)</f>
        <v>144</v>
      </c>
      <c r="X491" s="606"/>
      <c r="Y491" s="606"/>
      <c r="Z491" s="607">
        <f>SUM(Z492)</f>
        <v>124</v>
      </c>
      <c r="AA491" s="606"/>
      <c r="AB491" s="608"/>
      <c r="AC491" s="606">
        <f t="shared" si="186"/>
        <v>247</v>
      </c>
      <c r="AD491" s="606"/>
      <c r="AE491" s="606"/>
      <c r="AF491" s="607">
        <f>SUM(AF492)</f>
        <v>133</v>
      </c>
      <c r="AG491" s="606"/>
      <c r="AH491" s="606"/>
      <c r="AI491" s="607">
        <f>SUM(AI492)</f>
        <v>114</v>
      </c>
      <c r="AJ491" s="606"/>
      <c r="AK491" s="608"/>
      <c r="AL491" s="612">
        <f t="shared" si="190"/>
        <v>244</v>
      </c>
      <c r="AM491" s="606"/>
      <c r="AN491" s="613"/>
      <c r="AO491" s="604">
        <f>SUM(AO492)</f>
        <v>122</v>
      </c>
      <c r="AP491" s="604"/>
      <c r="AQ491" s="604"/>
      <c r="AR491" s="604">
        <f>SUM(AR492)</f>
        <v>122</v>
      </c>
      <c r="AS491" s="604"/>
      <c r="AT491" s="605"/>
    </row>
    <row r="492" spans="2:46" s="170" customFormat="1" ht="12.75" hidden="1" customHeight="1">
      <c r="B492" s="609" t="s">
        <v>108</v>
      </c>
      <c r="C492" s="610"/>
      <c r="D492" s="610"/>
      <c r="E492" s="610"/>
      <c r="F492" s="611"/>
      <c r="G492" s="612">
        <f t="shared" si="187"/>
        <v>759</v>
      </c>
      <c r="H492" s="606"/>
      <c r="I492" s="606"/>
      <c r="J492" s="606"/>
      <c r="K492" s="604">
        <f t="shared" si="188"/>
        <v>399</v>
      </c>
      <c r="L492" s="604"/>
      <c r="M492" s="604"/>
      <c r="N492" s="604"/>
      <c r="O492" s="604">
        <f t="shared" si="189"/>
        <v>360</v>
      </c>
      <c r="P492" s="604"/>
      <c r="Q492" s="604"/>
      <c r="R492" s="604"/>
      <c r="S492" s="612">
        <f t="shared" si="185"/>
        <v>268</v>
      </c>
      <c r="T492" s="606"/>
      <c r="U492" s="606"/>
      <c r="V492" s="613"/>
      <c r="W492" s="607">
        <v>144</v>
      </c>
      <c r="X492" s="606"/>
      <c r="Y492" s="613"/>
      <c r="Z492" s="607">
        <v>124</v>
      </c>
      <c r="AA492" s="606"/>
      <c r="AB492" s="608"/>
      <c r="AC492" s="612">
        <f t="shared" si="186"/>
        <v>247</v>
      </c>
      <c r="AD492" s="606"/>
      <c r="AE492" s="613"/>
      <c r="AF492" s="607">
        <v>133</v>
      </c>
      <c r="AG492" s="606"/>
      <c r="AH492" s="613"/>
      <c r="AI492" s="607">
        <v>114</v>
      </c>
      <c r="AJ492" s="606"/>
      <c r="AK492" s="608"/>
      <c r="AL492" s="612">
        <f t="shared" si="190"/>
        <v>244</v>
      </c>
      <c r="AM492" s="606"/>
      <c r="AN492" s="613"/>
      <c r="AO492" s="607">
        <v>122</v>
      </c>
      <c r="AP492" s="606"/>
      <c r="AQ492" s="613"/>
      <c r="AR492" s="607">
        <v>122</v>
      </c>
      <c r="AS492" s="606"/>
      <c r="AT492" s="608"/>
    </row>
    <row r="493" spans="2:46" s="170" customFormat="1" ht="15.75" hidden="1" customHeight="1">
      <c r="B493" s="609" t="s">
        <v>24</v>
      </c>
      <c r="C493" s="610"/>
      <c r="D493" s="610"/>
      <c r="E493" s="610"/>
      <c r="F493" s="611"/>
      <c r="G493" s="612">
        <f t="shared" si="187"/>
        <v>370</v>
      </c>
      <c r="H493" s="606"/>
      <c r="I493" s="606"/>
      <c r="J493" s="606"/>
      <c r="K493" s="604">
        <f t="shared" si="188"/>
        <v>193</v>
      </c>
      <c r="L493" s="604"/>
      <c r="M493" s="604"/>
      <c r="N493" s="604"/>
      <c r="O493" s="604">
        <f t="shared" si="189"/>
        <v>177</v>
      </c>
      <c r="P493" s="604"/>
      <c r="Q493" s="604"/>
      <c r="R493" s="604"/>
      <c r="S493" s="612">
        <f t="shared" si="185"/>
        <v>119</v>
      </c>
      <c r="T493" s="606"/>
      <c r="U493" s="606"/>
      <c r="V493" s="613"/>
      <c r="W493" s="607">
        <f>SUM(W494)</f>
        <v>65</v>
      </c>
      <c r="X493" s="606"/>
      <c r="Y493" s="606"/>
      <c r="Z493" s="607">
        <f>SUM(Z494)</f>
        <v>54</v>
      </c>
      <c r="AA493" s="606"/>
      <c r="AB493" s="608"/>
      <c r="AC493" s="606">
        <f t="shared" si="186"/>
        <v>124</v>
      </c>
      <c r="AD493" s="606"/>
      <c r="AE493" s="606"/>
      <c r="AF493" s="607">
        <f>SUM(AF494)</f>
        <v>65</v>
      </c>
      <c r="AG493" s="606"/>
      <c r="AH493" s="606"/>
      <c r="AI493" s="607">
        <f>SUM(AI494)</f>
        <v>59</v>
      </c>
      <c r="AJ493" s="606"/>
      <c r="AK493" s="608"/>
      <c r="AL493" s="612">
        <f t="shared" si="190"/>
        <v>127</v>
      </c>
      <c r="AM493" s="606"/>
      <c r="AN493" s="613"/>
      <c r="AO493" s="604">
        <f>SUM(AO494)</f>
        <v>63</v>
      </c>
      <c r="AP493" s="604"/>
      <c r="AQ493" s="604"/>
      <c r="AR493" s="604">
        <f>SUM(AR494)</f>
        <v>64</v>
      </c>
      <c r="AS493" s="604"/>
      <c r="AT493" s="605"/>
    </row>
    <row r="494" spans="2:46" s="170" customFormat="1" ht="12.75" hidden="1" customHeight="1">
      <c r="B494" s="615" t="s">
        <v>110</v>
      </c>
      <c r="C494" s="616"/>
      <c r="D494" s="616"/>
      <c r="E494" s="616"/>
      <c r="F494" s="617"/>
      <c r="G494" s="618">
        <f>SUM(K494:R494)</f>
        <v>370</v>
      </c>
      <c r="H494" s="619"/>
      <c r="I494" s="619"/>
      <c r="J494" s="619"/>
      <c r="K494" s="621">
        <f t="shared" si="188"/>
        <v>193</v>
      </c>
      <c r="L494" s="627"/>
      <c r="M494" s="627"/>
      <c r="N494" s="628"/>
      <c r="O494" s="624">
        <f t="shared" si="189"/>
        <v>177</v>
      </c>
      <c r="P494" s="627"/>
      <c r="Q494" s="627"/>
      <c r="R494" s="627"/>
      <c r="S494" s="618">
        <f>SUM(W494:AB494)</f>
        <v>119</v>
      </c>
      <c r="T494" s="619"/>
      <c r="U494" s="619"/>
      <c r="V494" s="623"/>
      <c r="W494" s="620">
        <v>65</v>
      </c>
      <c r="X494" s="620"/>
      <c r="Y494" s="620"/>
      <c r="Z494" s="620">
        <v>54</v>
      </c>
      <c r="AA494" s="620"/>
      <c r="AB494" s="621"/>
      <c r="AC494" s="618">
        <f>SUM(AF494:AK494)</f>
        <v>124</v>
      </c>
      <c r="AD494" s="619"/>
      <c r="AE494" s="623"/>
      <c r="AF494" s="620">
        <v>65</v>
      </c>
      <c r="AG494" s="620"/>
      <c r="AH494" s="620"/>
      <c r="AI494" s="620">
        <v>59</v>
      </c>
      <c r="AJ494" s="620"/>
      <c r="AK494" s="621"/>
      <c r="AL494" s="619">
        <f t="shared" si="190"/>
        <v>127</v>
      </c>
      <c r="AM494" s="619"/>
      <c r="AN494" s="619"/>
      <c r="AO494" s="620">
        <v>63</v>
      </c>
      <c r="AP494" s="620"/>
      <c r="AQ494" s="620"/>
      <c r="AR494" s="625">
        <v>64</v>
      </c>
      <c r="AS494" s="625"/>
      <c r="AT494" s="626"/>
    </row>
    <row r="495" spans="2:46" s="170" customFormat="1" ht="15.75" customHeight="1">
      <c r="B495" s="542" t="s">
        <v>127</v>
      </c>
      <c r="C495" s="543"/>
      <c r="D495" s="543"/>
      <c r="E495" s="543"/>
      <c r="F495" s="584"/>
      <c r="G495" s="585">
        <f>SUM(K495:R495)</f>
        <v>2575</v>
      </c>
      <c r="H495" s="586"/>
      <c r="I495" s="586"/>
      <c r="J495" s="586"/>
      <c r="K495" s="587">
        <f>K496+K498+K501+K503</f>
        <v>1355</v>
      </c>
      <c r="L495" s="587"/>
      <c r="M495" s="587"/>
      <c r="N495" s="587"/>
      <c r="O495" s="587">
        <f>O496+O498+O501+O503</f>
        <v>1220</v>
      </c>
      <c r="P495" s="587"/>
      <c r="Q495" s="587"/>
      <c r="R495" s="588"/>
      <c r="S495" s="585">
        <f t="shared" ref="S495:S503" si="191">SUM(W495:AB495)</f>
        <v>864</v>
      </c>
      <c r="T495" s="586"/>
      <c r="U495" s="586"/>
      <c r="V495" s="590"/>
      <c r="W495" s="589">
        <f>W496+W498+W501+W503</f>
        <v>472</v>
      </c>
      <c r="X495" s="586"/>
      <c r="Y495" s="586"/>
      <c r="Z495" s="589">
        <f>Z496+Z498+Z501+Z503</f>
        <v>392</v>
      </c>
      <c r="AA495" s="586"/>
      <c r="AB495" s="614"/>
      <c r="AC495" s="586">
        <f t="shared" ref="AC495:AC503" si="192">SUM(AF495:AK495)</f>
        <v>852</v>
      </c>
      <c r="AD495" s="586"/>
      <c r="AE495" s="586"/>
      <c r="AF495" s="587">
        <f>AF496+AF498+AF501+AF503</f>
        <v>444</v>
      </c>
      <c r="AG495" s="587"/>
      <c r="AH495" s="587"/>
      <c r="AI495" s="587">
        <f>AI496+AI498+AI501+AI503</f>
        <v>408</v>
      </c>
      <c r="AJ495" s="587"/>
      <c r="AK495" s="588"/>
      <c r="AL495" s="586">
        <f>SUM(AO495:AT495)</f>
        <v>859</v>
      </c>
      <c r="AM495" s="586"/>
      <c r="AN495" s="586"/>
      <c r="AO495" s="587">
        <f>AO496+AO498+AO501+AO503</f>
        <v>439</v>
      </c>
      <c r="AP495" s="587"/>
      <c r="AQ495" s="587"/>
      <c r="AR495" s="589">
        <f>AR496+AR498+AR501+AR503</f>
        <v>420</v>
      </c>
      <c r="AS495" s="586"/>
      <c r="AT495" s="614"/>
    </row>
    <row r="496" spans="2:46" s="170" customFormat="1" ht="15.75" customHeight="1">
      <c r="B496" s="609" t="s">
        <v>19</v>
      </c>
      <c r="C496" s="610"/>
      <c r="D496" s="610"/>
      <c r="E496" s="610"/>
      <c r="F496" s="611"/>
      <c r="G496" s="612">
        <f>SUM(K496:R496)</f>
        <v>507</v>
      </c>
      <c r="H496" s="606"/>
      <c r="I496" s="606"/>
      <c r="J496" s="606"/>
      <c r="K496" s="604">
        <f>W496+AF496+AO496</f>
        <v>235</v>
      </c>
      <c r="L496" s="604"/>
      <c r="M496" s="604"/>
      <c r="N496" s="604"/>
      <c r="O496" s="604">
        <f>Z496+AI496+AR496</f>
        <v>272</v>
      </c>
      <c r="P496" s="604"/>
      <c r="Q496" s="604"/>
      <c r="R496" s="604"/>
      <c r="S496" s="612">
        <f t="shared" si="191"/>
        <v>164</v>
      </c>
      <c r="T496" s="606"/>
      <c r="U496" s="606"/>
      <c r="V496" s="613"/>
      <c r="W496" s="607">
        <f>SUM(W497)</f>
        <v>73</v>
      </c>
      <c r="X496" s="606"/>
      <c r="Y496" s="606"/>
      <c r="Z496" s="607">
        <f>SUM(Z497)</f>
        <v>91</v>
      </c>
      <c r="AA496" s="606"/>
      <c r="AB496" s="608"/>
      <c r="AC496" s="606">
        <f t="shared" si="192"/>
        <v>180</v>
      </c>
      <c r="AD496" s="606"/>
      <c r="AE496" s="606"/>
      <c r="AF496" s="607">
        <f>SUM(AF497)</f>
        <v>83</v>
      </c>
      <c r="AG496" s="606"/>
      <c r="AH496" s="606"/>
      <c r="AI496" s="607">
        <f>SUM(AI497)</f>
        <v>97</v>
      </c>
      <c r="AJ496" s="606"/>
      <c r="AK496" s="608"/>
      <c r="AL496" s="612">
        <f>SUM(AO496:AT496)</f>
        <v>163</v>
      </c>
      <c r="AM496" s="606"/>
      <c r="AN496" s="613"/>
      <c r="AO496" s="604">
        <f>SUM(AO497)</f>
        <v>79</v>
      </c>
      <c r="AP496" s="604"/>
      <c r="AQ496" s="604"/>
      <c r="AR496" s="604">
        <f>SUM(AR497)</f>
        <v>84</v>
      </c>
      <c r="AS496" s="604"/>
      <c r="AT496" s="605"/>
    </row>
    <row r="497" spans="2:48" s="170" customFormat="1" ht="12.75" hidden="1" customHeight="1">
      <c r="B497" s="609" t="s">
        <v>105</v>
      </c>
      <c r="C497" s="610"/>
      <c r="D497" s="610"/>
      <c r="E497" s="610"/>
      <c r="F497" s="611"/>
      <c r="G497" s="612">
        <f t="shared" ref="G497:G503" si="193">SUM(K497:R497)</f>
        <v>507</v>
      </c>
      <c r="H497" s="606"/>
      <c r="I497" s="606"/>
      <c r="J497" s="613"/>
      <c r="K497" s="604">
        <f t="shared" ref="K497:K504" si="194">W497+AF497+AO497</f>
        <v>235</v>
      </c>
      <c r="L497" s="604"/>
      <c r="M497" s="604"/>
      <c r="N497" s="604"/>
      <c r="O497" s="604">
        <f t="shared" ref="O497:O504" si="195">Z497+AI497+AR497</f>
        <v>272</v>
      </c>
      <c r="P497" s="604"/>
      <c r="Q497" s="604"/>
      <c r="R497" s="604"/>
      <c r="S497" s="612">
        <f t="shared" si="191"/>
        <v>164</v>
      </c>
      <c r="T497" s="606"/>
      <c r="U497" s="606"/>
      <c r="V497" s="613"/>
      <c r="W497" s="607">
        <v>73</v>
      </c>
      <c r="X497" s="606"/>
      <c r="Y497" s="613"/>
      <c r="Z497" s="607">
        <v>91</v>
      </c>
      <c r="AA497" s="606"/>
      <c r="AB497" s="608"/>
      <c r="AC497" s="612">
        <f t="shared" si="192"/>
        <v>180</v>
      </c>
      <c r="AD497" s="606"/>
      <c r="AE497" s="613"/>
      <c r="AF497" s="607">
        <v>83</v>
      </c>
      <c r="AG497" s="606"/>
      <c r="AH497" s="613"/>
      <c r="AI497" s="607">
        <v>97</v>
      </c>
      <c r="AJ497" s="606"/>
      <c r="AK497" s="608"/>
      <c r="AL497" s="612">
        <f t="shared" ref="AL497:AL504" si="196">SUM(AO497:AT497)</f>
        <v>163</v>
      </c>
      <c r="AM497" s="606"/>
      <c r="AN497" s="613"/>
      <c r="AO497" s="607">
        <v>79</v>
      </c>
      <c r="AP497" s="606"/>
      <c r="AQ497" s="613"/>
      <c r="AR497" s="607">
        <v>84</v>
      </c>
      <c r="AS497" s="606"/>
      <c r="AT497" s="608"/>
    </row>
    <row r="498" spans="2:48" s="170" customFormat="1" ht="15.75" customHeight="1">
      <c r="B498" s="609" t="s">
        <v>21</v>
      </c>
      <c r="C498" s="610"/>
      <c r="D498" s="610"/>
      <c r="E498" s="610"/>
      <c r="F498" s="611"/>
      <c r="G498" s="612">
        <f t="shared" si="193"/>
        <v>924</v>
      </c>
      <c r="H498" s="606"/>
      <c r="I498" s="606"/>
      <c r="J498" s="613"/>
      <c r="K498" s="604">
        <f t="shared" si="194"/>
        <v>507</v>
      </c>
      <c r="L498" s="604"/>
      <c r="M498" s="604"/>
      <c r="N498" s="604"/>
      <c r="O498" s="604">
        <f t="shared" si="195"/>
        <v>417</v>
      </c>
      <c r="P498" s="604"/>
      <c r="Q498" s="604"/>
      <c r="R498" s="604"/>
      <c r="S498" s="612">
        <f t="shared" si="191"/>
        <v>313</v>
      </c>
      <c r="T498" s="606"/>
      <c r="U498" s="606"/>
      <c r="V498" s="613"/>
      <c r="W498" s="607">
        <f>SUM(W499:Y500)</f>
        <v>192</v>
      </c>
      <c r="X498" s="606"/>
      <c r="Y498" s="613"/>
      <c r="Z498" s="607">
        <f>SUM(Z499:AB500)</f>
        <v>121</v>
      </c>
      <c r="AA498" s="606"/>
      <c r="AB498" s="608"/>
      <c r="AC498" s="612">
        <f t="shared" si="192"/>
        <v>286</v>
      </c>
      <c r="AD498" s="606"/>
      <c r="AE498" s="613"/>
      <c r="AF498" s="607">
        <f>SUM(AF499:AH500)</f>
        <v>153</v>
      </c>
      <c r="AG498" s="606"/>
      <c r="AH498" s="613"/>
      <c r="AI498" s="607">
        <f>SUM(AI499:AK500)</f>
        <v>133</v>
      </c>
      <c r="AJ498" s="606"/>
      <c r="AK498" s="608"/>
      <c r="AL498" s="612">
        <f t="shared" si="196"/>
        <v>325</v>
      </c>
      <c r="AM498" s="606"/>
      <c r="AN498" s="613"/>
      <c r="AO498" s="607">
        <f>SUM(AO499:AQ500)</f>
        <v>162</v>
      </c>
      <c r="AP498" s="606"/>
      <c r="AQ498" s="613"/>
      <c r="AR498" s="607">
        <f>SUM(AR499:AT500)</f>
        <v>163</v>
      </c>
      <c r="AS498" s="606"/>
      <c r="AT498" s="608"/>
    </row>
    <row r="499" spans="2:48" s="170" customFormat="1" ht="12.75" hidden="1" customHeight="1">
      <c r="B499" s="609" t="s">
        <v>106</v>
      </c>
      <c r="C499" s="610"/>
      <c r="D499" s="610"/>
      <c r="E499" s="610"/>
      <c r="F499" s="611"/>
      <c r="G499" s="612">
        <f t="shared" si="193"/>
        <v>574</v>
      </c>
      <c r="H499" s="606"/>
      <c r="I499" s="606"/>
      <c r="J499" s="606"/>
      <c r="K499" s="604">
        <f t="shared" si="194"/>
        <v>302</v>
      </c>
      <c r="L499" s="604"/>
      <c r="M499" s="604"/>
      <c r="N499" s="604"/>
      <c r="O499" s="604">
        <f t="shared" si="195"/>
        <v>272</v>
      </c>
      <c r="P499" s="604"/>
      <c r="Q499" s="604"/>
      <c r="R499" s="604"/>
      <c r="S499" s="612">
        <f t="shared" si="191"/>
        <v>204</v>
      </c>
      <c r="T499" s="606"/>
      <c r="U499" s="606"/>
      <c r="V499" s="613"/>
      <c r="W499" s="607">
        <v>124</v>
      </c>
      <c r="X499" s="606"/>
      <c r="Y499" s="613"/>
      <c r="Z499" s="607">
        <v>80</v>
      </c>
      <c r="AA499" s="606"/>
      <c r="AB499" s="608"/>
      <c r="AC499" s="612">
        <f t="shared" si="192"/>
        <v>160</v>
      </c>
      <c r="AD499" s="606"/>
      <c r="AE499" s="613"/>
      <c r="AF499" s="607">
        <v>83</v>
      </c>
      <c r="AG499" s="606"/>
      <c r="AH499" s="613"/>
      <c r="AI499" s="607">
        <v>77</v>
      </c>
      <c r="AJ499" s="606"/>
      <c r="AK499" s="608"/>
      <c r="AL499" s="612">
        <f t="shared" si="196"/>
        <v>210</v>
      </c>
      <c r="AM499" s="606"/>
      <c r="AN499" s="613"/>
      <c r="AO499" s="607">
        <v>95</v>
      </c>
      <c r="AP499" s="606"/>
      <c r="AQ499" s="613"/>
      <c r="AR499" s="607">
        <v>115</v>
      </c>
      <c r="AS499" s="606"/>
      <c r="AT499" s="608"/>
    </row>
    <row r="500" spans="2:48" s="170" customFormat="1" ht="12.75" hidden="1" customHeight="1">
      <c r="B500" s="609" t="s">
        <v>107</v>
      </c>
      <c r="C500" s="610"/>
      <c r="D500" s="610"/>
      <c r="E500" s="610"/>
      <c r="F500" s="611"/>
      <c r="G500" s="612">
        <f t="shared" si="193"/>
        <v>350</v>
      </c>
      <c r="H500" s="606"/>
      <c r="I500" s="606"/>
      <c r="J500" s="606"/>
      <c r="K500" s="604">
        <f t="shared" si="194"/>
        <v>205</v>
      </c>
      <c r="L500" s="604"/>
      <c r="M500" s="604"/>
      <c r="N500" s="604"/>
      <c r="O500" s="604">
        <f t="shared" si="195"/>
        <v>145</v>
      </c>
      <c r="P500" s="604"/>
      <c r="Q500" s="604"/>
      <c r="R500" s="604"/>
      <c r="S500" s="612">
        <f t="shared" si="191"/>
        <v>109</v>
      </c>
      <c r="T500" s="606"/>
      <c r="U500" s="606"/>
      <c r="V500" s="613"/>
      <c r="W500" s="607">
        <v>68</v>
      </c>
      <c r="X500" s="606"/>
      <c r="Y500" s="613"/>
      <c r="Z500" s="607">
        <v>41</v>
      </c>
      <c r="AA500" s="606"/>
      <c r="AB500" s="608"/>
      <c r="AC500" s="612">
        <f t="shared" si="192"/>
        <v>126</v>
      </c>
      <c r="AD500" s="606"/>
      <c r="AE500" s="613"/>
      <c r="AF500" s="607">
        <v>70</v>
      </c>
      <c r="AG500" s="606"/>
      <c r="AH500" s="613"/>
      <c r="AI500" s="607">
        <v>56</v>
      </c>
      <c r="AJ500" s="606"/>
      <c r="AK500" s="608"/>
      <c r="AL500" s="612">
        <f t="shared" si="196"/>
        <v>115</v>
      </c>
      <c r="AM500" s="606"/>
      <c r="AN500" s="613"/>
      <c r="AO500" s="607">
        <v>67</v>
      </c>
      <c r="AP500" s="606"/>
      <c r="AQ500" s="613"/>
      <c r="AR500" s="607">
        <v>48</v>
      </c>
      <c r="AS500" s="606"/>
      <c r="AT500" s="608"/>
    </row>
    <row r="501" spans="2:48" s="170" customFormat="1" ht="15.75" customHeight="1">
      <c r="B501" s="609" t="s">
        <v>23</v>
      </c>
      <c r="C501" s="610"/>
      <c r="D501" s="610"/>
      <c r="E501" s="610"/>
      <c r="F501" s="611"/>
      <c r="G501" s="612">
        <f t="shared" si="193"/>
        <v>757</v>
      </c>
      <c r="H501" s="606"/>
      <c r="I501" s="606"/>
      <c r="J501" s="606"/>
      <c r="K501" s="604">
        <f t="shared" si="194"/>
        <v>408</v>
      </c>
      <c r="L501" s="604"/>
      <c r="M501" s="604"/>
      <c r="N501" s="604"/>
      <c r="O501" s="604">
        <f t="shared" si="195"/>
        <v>349</v>
      </c>
      <c r="P501" s="604"/>
      <c r="Q501" s="604"/>
      <c r="R501" s="604"/>
      <c r="S501" s="612">
        <f t="shared" si="191"/>
        <v>243</v>
      </c>
      <c r="T501" s="606"/>
      <c r="U501" s="606"/>
      <c r="V501" s="613"/>
      <c r="W501" s="607">
        <f>SUM(W502)</f>
        <v>132</v>
      </c>
      <c r="X501" s="606"/>
      <c r="Y501" s="606"/>
      <c r="Z501" s="607">
        <f>SUM(Z502)</f>
        <v>111</v>
      </c>
      <c r="AA501" s="606"/>
      <c r="AB501" s="608"/>
      <c r="AC501" s="606">
        <f t="shared" si="192"/>
        <v>267</v>
      </c>
      <c r="AD501" s="606"/>
      <c r="AE501" s="606"/>
      <c r="AF501" s="607">
        <f>SUM(AF502)</f>
        <v>143</v>
      </c>
      <c r="AG501" s="606"/>
      <c r="AH501" s="606"/>
      <c r="AI501" s="607">
        <f>SUM(AI502)</f>
        <v>124</v>
      </c>
      <c r="AJ501" s="606"/>
      <c r="AK501" s="608"/>
      <c r="AL501" s="612">
        <f t="shared" si="196"/>
        <v>247</v>
      </c>
      <c r="AM501" s="606"/>
      <c r="AN501" s="613"/>
      <c r="AO501" s="604">
        <f>SUM(AO502)</f>
        <v>133</v>
      </c>
      <c r="AP501" s="604"/>
      <c r="AQ501" s="604"/>
      <c r="AR501" s="604">
        <f>SUM(AR502)</f>
        <v>114</v>
      </c>
      <c r="AS501" s="604"/>
      <c r="AT501" s="605"/>
    </row>
    <row r="502" spans="2:48" s="170" customFormat="1" ht="12.75" hidden="1" customHeight="1">
      <c r="B502" s="609" t="s">
        <v>108</v>
      </c>
      <c r="C502" s="610"/>
      <c r="D502" s="610"/>
      <c r="E502" s="610"/>
      <c r="F502" s="611"/>
      <c r="G502" s="612">
        <f t="shared" si="193"/>
        <v>757</v>
      </c>
      <c r="H502" s="606"/>
      <c r="I502" s="606"/>
      <c r="J502" s="606"/>
      <c r="K502" s="604">
        <f t="shared" si="194"/>
        <v>408</v>
      </c>
      <c r="L502" s="604"/>
      <c r="M502" s="604"/>
      <c r="N502" s="604"/>
      <c r="O502" s="604">
        <f t="shared" si="195"/>
        <v>349</v>
      </c>
      <c r="P502" s="604"/>
      <c r="Q502" s="604"/>
      <c r="R502" s="604"/>
      <c r="S502" s="612">
        <f t="shared" si="191"/>
        <v>243</v>
      </c>
      <c r="T502" s="606"/>
      <c r="U502" s="606"/>
      <c r="V502" s="613"/>
      <c r="W502" s="607">
        <v>132</v>
      </c>
      <c r="X502" s="606"/>
      <c r="Y502" s="613"/>
      <c r="Z502" s="607">
        <v>111</v>
      </c>
      <c r="AA502" s="606"/>
      <c r="AB502" s="608"/>
      <c r="AC502" s="612">
        <f t="shared" si="192"/>
        <v>267</v>
      </c>
      <c r="AD502" s="606"/>
      <c r="AE502" s="613"/>
      <c r="AF502" s="607">
        <v>143</v>
      </c>
      <c r="AG502" s="606"/>
      <c r="AH502" s="613"/>
      <c r="AI502" s="607">
        <v>124</v>
      </c>
      <c r="AJ502" s="606"/>
      <c r="AK502" s="608"/>
      <c r="AL502" s="612">
        <f t="shared" si="196"/>
        <v>247</v>
      </c>
      <c r="AM502" s="606"/>
      <c r="AN502" s="613"/>
      <c r="AO502" s="607">
        <v>133</v>
      </c>
      <c r="AP502" s="606"/>
      <c r="AQ502" s="613"/>
      <c r="AR502" s="607">
        <v>114</v>
      </c>
      <c r="AS502" s="606"/>
      <c r="AT502" s="608"/>
    </row>
    <row r="503" spans="2:48" s="170" customFormat="1" ht="15.75" customHeight="1">
      <c r="B503" s="609" t="s">
        <v>24</v>
      </c>
      <c r="C503" s="610"/>
      <c r="D503" s="610"/>
      <c r="E503" s="610"/>
      <c r="F503" s="611"/>
      <c r="G503" s="612">
        <f t="shared" si="193"/>
        <v>387</v>
      </c>
      <c r="H503" s="606"/>
      <c r="I503" s="606"/>
      <c r="J503" s="606"/>
      <c r="K503" s="604">
        <f t="shared" si="194"/>
        <v>205</v>
      </c>
      <c r="L503" s="604"/>
      <c r="M503" s="604"/>
      <c r="N503" s="604"/>
      <c r="O503" s="604">
        <f t="shared" si="195"/>
        <v>182</v>
      </c>
      <c r="P503" s="604"/>
      <c r="Q503" s="604"/>
      <c r="R503" s="604"/>
      <c r="S503" s="612">
        <f t="shared" si="191"/>
        <v>144</v>
      </c>
      <c r="T503" s="606"/>
      <c r="U503" s="606"/>
      <c r="V503" s="613"/>
      <c r="W503" s="607">
        <f>SUM(W504)</f>
        <v>75</v>
      </c>
      <c r="X503" s="606"/>
      <c r="Y503" s="606"/>
      <c r="Z503" s="607">
        <f>SUM(Z504)</f>
        <v>69</v>
      </c>
      <c r="AA503" s="606"/>
      <c r="AB503" s="608"/>
      <c r="AC503" s="606">
        <f t="shared" si="192"/>
        <v>119</v>
      </c>
      <c r="AD503" s="606"/>
      <c r="AE503" s="606"/>
      <c r="AF503" s="607">
        <f>SUM(AF504)</f>
        <v>65</v>
      </c>
      <c r="AG503" s="606"/>
      <c r="AH503" s="606"/>
      <c r="AI503" s="607">
        <f>SUM(AI504)</f>
        <v>54</v>
      </c>
      <c r="AJ503" s="606"/>
      <c r="AK503" s="608"/>
      <c r="AL503" s="612">
        <f t="shared" si="196"/>
        <v>124</v>
      </c>
      <c r="AM503" s="606"/>
      <c r="AN503" s="613"/>
      <c r="AO503" s="604">
        <f>SUM(AO504)</f>
        <v>65</v>
      </c>
      <c r="AP503" s="604"/>
      <c r="AQ503" s="604"/>
      <c r="AR503" s="604">
        <f>SUM(AR504)</f>
        <v>59</v>
      </c>
      <c r="AS503" s="604"/>
      <c r="AT503" s="605"/>
      <c r="AU503" s="171"/>
      <c r="AV503" s="171"/>
    </row>
    <row r="504" spans="2:48" s="170" customFormat="1" ht="12.75" hidden="1" customHeight="1">
      <c r="B504" s="615" t="s">
        <v>110</v>
      </c>
      <c r="C504" s="616"/>
      <c r="D504" s="616"/>
      <c r="E504" s="616"/>
      <c r="F504" s="617"/>
      <c r="G504" s="618">
        <f>SUM(K504:R504)</f>
        <v>387</v>
      </c>
      <c r="H504" s="619"/>
      <c r="I504" s="619"/>
      <c r="J504" s="619"/>
      <c r="K504" s="621">
        <f t="shared" si="194"/>
        <v>205</v>
      </c>
      <c r="L504" s="627"/>
      <c r="M504" s="627"/>
      <c r="N504" s="628"/>
      <c r="O504" s="624">
        <f t="shared" si="195"/>
        <v>182</v>
      </c>
      <c r="P504" s="627"/>
      <c r="Q504" s="627"/>
      <c r="R504" s="627"/>
      <c r="S504" s="618">
        <f>SUM(W504:AB504)</f>
        <v>144</v>
      </c>
      <c r="T504" s="619"/>
      <c r="U504" s="619"/>
      <c r="V504" s="623"/>
      <c r="W504" s="620">
        <v>75</v>
      </c>
      <c r="X504" s="620"/>
      <c r="Y504" s="620"/>
      <c r="Z504" s="620">
        <v>69</v>
      </c>
      <c r="AA504" s="620"/>
      <c r="AB504" s="621"/>
      <c r="AC504" s="618">
        <f>SUM(AF504:AK504)</f>
        <v>119</v>
      </c>
      <c r="AD504" s="619"/>
      <c r="AE504" s="623"/>
      <c r="AF504" s="620">
        <v>65</v>
      </c>
      <c r="AG504" s="620"/>
      <c r="AH504" s="620"/>
      <c r="AI504" s="620">
        <v>54</v>
      </c>
      <c r="AJ504" s="620"/>
      <c r="AK504" s="621"/>
      <c r="AL504" s="619">
        <f t="shared" si="196"/>
        <v>124</v>
      </c>
      <c r="AM504" s="619"/>
      <c r="AN504" s="619"/>
      <c r="AO504" s="620">
        <v>65</v>
      </c>
      <c r="AP504" s="620"/>
      <c r="AQ504" s="620"/>
      <c r="AR504" s="625">
        <v>59</v>
      </c>
      <c r="AS504" s="625"/>
      <c r="AT504" s="626"/>
      <c r="AU504" s="171"/>
      <c r="AV504" s="171"/>
    </row>
    <row r="505" spans="2:48" s="170" customFormat="1" ht="12.75" customHeight="1">
      <c r="B505" s="542" t="s">
        <v>128</v>
      </c>
      <c r="C505" s="543"/>
      <c r="D505" s="543"/>
      <c r="E505" s="543"/>
      <c r="F505" s="584"/>
      <c r="G505" s="585">
        <f>SUM(K505:R505)</f>
        <v>2572</v>
      </c>
      <c r="H505" s="586"/>
      <c r="I505" s="586"/>
      <c r="J505" s="586"/>
      <c r="K505" s="587">
        <f>K506+K508+K511+K513</f>
        <v>1352</v>
      </c>
      <c r="L505" s="587"/>
      <c r="M505" s="587"/>
      <c r="N505" s="587"/>
      <c r="O505" s="587">
        <f>O506+O508+O511+O513</f>
        <v>1220</v>
      </c>
      <c r="P505" s="587"/>
      <c r="Q505" s="587"/>
      <c r="R505" s="588"/>
      <c r="S505" s="585">
        <f t="shared" ref="S505:S513" si="197">SUM(W505:AB505)</f>
        <v>857</v>
      </c>
      <c r="T505" s="586"/>
      <c r="U505" s="586"/>
      <c r="V505" s="590"/>
      <c r="W505" s="589">
        <f>W506+W508+W511+W513</f>
        <v>437</v>
      </c>
      <c r="X505" s="586"/>
      <c r="Y505" s="586"/>
      <c r="Z505" s="589">
        <f>Z506+Z508+Z511+Z513</f>
        <v>420</v>
      </c>
      <c r="AA505" s="586"/>
      <c r="AB505" s="614"/>
      <c r="AC505" s="586">
        <f t="shared" ref="AC505:AC513" si="198">SUM(AF505:AK505)</f>
        <v>864</v>
      </c>
      <c r="AD505" s="586"/>
      <c r="AE505" s="586"/>
      <c r="AF505" s="587">
        <f>AF506+AF508+AF511+AF513</f>
        <v>470</v>
      </c>
      <c r="AG505" s="587"/>
      <c r="AH505" s="587"/>
      <c r="AI505" s="587">
        <f>AI506+AI508+AI511+AI513</f>
        <v>394</v>
      </c>
      <c r="AJ505" s="587"/>
      <c r="AK505" s="588"/>
      <c r="AL505" s="586">
        <f>SUM(AO505:AT505)</f>
        <v>851</v>
      </c>
      <c r="AM505" s="586"/>
      <c r="AN505" s="586"/>
      <c r="AO505" s="587">
        <f>AO506+AO508+AO511+AO513</f>
        <v>445</v>
      </c>
      <c r="AP505" s="587"/>
      <c r="AQ505" s="587"/>
      <c r="AR505" s="589">
        <f>AR506+AR508+AR511+AR513</f>
        <v>406</v>
      </c>
      <c r="AS505" s="586"/>
      <c r="AT505" s="614"/>
      <c r="AU505" s="171"/>
      <c r="AV505" s="171"/>
    </row>
    <row r="506" spans="2:48" s="170" customFormat="1" ht="12.75" customHeight="1">
      <c r="B506" s="609" t="s">
        <v>19</v>
      </c>
      <c r="C506" s="610"/>
      <c r="D506" s="610"/>
      <c r="E506" s="610"/>
      <c r="F506" s="611"/>
      <c r="G506" s="612">
        <f>SUM(K506:R506)</f>
        <v>523</v>
      </c>
      <c r="H506" s="606"/>
      <c r="I506" s="606"/>
      <c r="J506" s="606"/>
      <c r="K506" s="604">
        <f>W506+AF506+AO506</f>
        <v>247</v>
      </c>
      <c r="L506" s="604"/>
      <c r="M506" s="604"/>
      <c r="N506" s="604"/>
      <c r="O506" s="604">
        <f>Z506+AI506+AR506</f>
        <v>276</v>
      </c>
      <c r="P506" s="604"/>
      <c r="Q506" s="604"/>
      <c r="R506" s="604"/>
      <c r="S506" s="612">
        <f t="shared" si="197"/>
        <v>179</v>
      </c>
      <c r="T506" s="606"/>
      <c r="U506" s="606"/>
      <c r="V506" s="613"/>
      <c r="W506" s="607">
        <f>SUM(W507)</f>
        <v>91</v>
      </c>
      <c r="X506" s="606"/>
      <c r="Y506" s="606"/>
      <c r="Z506" s="607">
        <f>SUM(Z507)</f>
        <v>88</v>
      </c>
      <c r="AA506" s="606"/>
      <c r="AB506" s="608"/>
      <c r="AC506" s="606">
        <f t="shared" si="198"/>
        <v>164</v>
      </c>
      <c r="AD506" s="606"/>
      <c r="AE506" s="606"/>
      <c r="AF506" s="607">
        <f>SUM(AF507)</f>
        <v>73</v>
      </c>
      <c r="AG506" s="606"/>
      <c r="AH506" s="606"/>
      <c r="AI506" s="607">
        <f>SUM(AI507)</f>
        <v>91</v>
      </c>
      <c r="AJ506" s="606"/>
      <c r="AK506" s="608"/>
      <c r="AL506" s="612">
        <f>SUM(AO506:AT506)</f>
        <v>180</v>
      </c>
      <c r="AM506" s="606"/>
      <c r="AN506" s="613"/>
      <c r="AO506" s="604">
        <f>SUM(AO507)</f>
        <v>83</v>
      </c>
      <c r="AP506" s="604"/>
      <c r="AQ506" s="604"/>
      <c r="AR506" s="604">
        <f>SUM(AR507)</f>
        <v>97</v>
      </c>
      <c r="AS506" s="604"/>
      <c r="AT506" s="605"/>
      <c r="AU506" s="171"/>
      <c r="AV506" s="171"/>
    </row>
    <row r="507" spans="2:48" s="170" customFormat="1" ht="12.75" hidden="1" customHeight="1">
      <c r="B507" s="609" t="s">
        <v>105</v>
      </c>
      <c r="C507" s="610"/>
      <c r="D507" s="610"/>
      <c r="E507" s="610"/>
      <c r="F507" s="611"/>
      <c r="G507" s="612">
        <f t="shared" ref="G507:G513" si="199">SUM(K507:R507)</f>
        <v>523</v>
      </c>
      <c r="H507" s="606"/>
      <c r="I507" s="606"/>
      <c r="J507" s="613"/>
      <c r="K507" s="604">
        <f t="shared" ref="K507:K514" si="200">W507+AF507+AO507</f>
        <v>247</v>
      </c>
      <c r="L507" s="604"/>
      <c r="M507" s="604"/>
      <c r="N507" s="604"/>
      <c r="O507" s="604">
        <f t="shared" ref="O507:O514" si="201">Z507+AI507+AR507</f>
        <v>276</v>
      </c>
      <c r="P507" s="604"/>
      <c r="Q507" s="604"/>
      <c r="R507" s="604"/>
      <c r="S507" s="612">
        <f t="shared" si="197"/>
        <v>179</v>
      </c>
      <c r="T507" s="606"/>
      <c r="U507" s="606"/>
      <c r="V507" s="613"/>
      <c r="W507" s="607">
        <v>91</v>
      </c>
      <c r="X507" s="606"/>
      <c r="Y507" s="613"/>
      <c r="Z507" s="607">
        <v>88</v>
      </c>
      <c r="AA507" s="606"/>
      <c r="AB507" s="608"/>
      <c r="AC507" s="612">
        <f t="shared" si="198"/>
        <v>164</v>
      </c>
      <c r="AD507" s="606"/>
      <c r="AE507" s="613"/>
      <c r="AF507" s="607">
        <v>73</v>
      </c>
      <c r="AG507" s="606"/>
      <c r="AH507" s="613"/>
      <c r="AI507" s="607">
        <v>91</v>
      </c>
      <c r="AJ507" s="606"/>
      <c r="AK507" s="608"/>
      <c r="AL507" s="612">
        <f t="shared" ref="AL507:AL514" si="202">SUM(AO507:AT507)</f>
        <v>180</v>
      </c>
      <c r="AM507" s="606"/>
      <c r="AN507" s="613"/>
      <c r="AO507" s="607">
        <v>83</v>
      </c>
      <c r="AP507" s="606"/>
      <c r="AQ507" s="613"/>
      <c r="AR507" s="607">
        <v>97</v>
      </c>
      <c r="AS507" s="606"/>
      <c r="AT507" s="608"/>
      <c r="AU507" s="171"/>
      <c r="AV507" s="171"/>
    </row>
    <row r="508" spans="2:48" s="170" customFormat="1" ht="12.75" customHeight="1">
      <c r="B508" s="609" t="s">
        <v>21</v>
      </c>
      <c r="C508" s="610"/>
      <c r="D508" s="610"/>
      <c r="E508" s="610"/>
      <c r="F508" s="611"/>
      <c r="G508" s="612">
        <f t="shared" si="199"/>
        <v>891</v>
      </c>
      <c r="H508" s="606"/>
      <c r="I508" s="606"/>
      <c r="J508" s="613"/>
      <c r="K508" s="604">
        <f t="shared" si="200"/>
        <v>501</v>
      </c>
      <c r="L508" s="604"/>
      <c r="M508" s="604"/>
      <c r="N508" s="604"/>
      <c r="O508" s="604">
        <f t="shared" si="201"/>
        <v>390</v>
      </c>
      <c r="P508" s="604"/>
      <c r="Q508" s="604"/>
      <c r="R508" s="604"/>
      <c r="S508" s="612">
        <f t="shared" si="197"/>
        <v>295</v>
      </c>
      <c r="T508" s="606"/>
      <c r="U508" s="606"/>
      <c r="V508" s="613"/>
      <c r="W508" s="607">
        <f>SUM(W509:Y510)</f>
        <v>158</v>
      </c>
      <c r="X508" s="606"/>
      <c r="Y508" s="613"/>
      <c r="Z508" s="607">
        <f>SUM(Z509:AB510)</f>
        <v>137</v>
      </c>
      <c r="AA508" s="606"/>
      <c r="AB508" s="608"/>
      <c r="AC508" s="612">
        <f t="shared" si="198"/>
        <v>313</v>
      </c>
      <c r="AD508" s="606"/>
      <c r="AE508" s="613"/>
      <c r="AF508" s="607">
        <f>SUM(AF509:AH510)</f>
        <v>191</v>
      </c>
      <c r="AG508" s="606"/>
      <c r="AH508" s="613"/>
      <c r="AI508" s="607">
        <f>SUM(AI509:AK510)</f>
        <v>122</v>
      </c>
      <c r="AJ508" s="606"/>
      <c r="AK508" s="608"/>
      <c r="AL508" s="612">
        <f t="shared" si="202"/>
        <v>283</v>
      </c>
      <c r="AM508" s="606"/>
      <c r="AN508" s="613"/>
      <c r="AO508" s="607">
        <f>SUM(AO509:AQ510)</f>
        <v>152</v>
      </c>
      <c r="AP508" s="606"/>
      <c r="AQ508" s="613"/>
      <c r="AR508" s="607">
        <f>SUM(AR509:AT510)</f>
        <v>131</v>
      </c>
      <c r="AS508" s="606"/>
      <c r="AT508" s="608"/>
      <c r="AU508" s="171"/>
      <c r="AV508" s="171"/>
    </row>
    <row r="509" spans="2:48" s="170" customFormat="1" ht="12.75" hidden="1" customHeight="1">
      <c r="B509" s="609" t="s">
        <v>106</v>
      </c>
      <c r="C509" s="610"/>
      <c r="D509" s="610"/>
      <c r="E509" s="610"/>
      <c r="F509" s="611"/>
      <c r="G509" s="612">
        <f t="shared" si="199"/>
        <v>543</v>
      </c>
      <c r="H509" s="606"/>
      <c r="I509" s="606"/>
      <c r="J509" s="606"/>
      <c r="K509" s="604">
        <f t="shared" si="200"/>
        <v>300</v>
      </c>
      <c r="L509" s="604"/>
      <c r="M509" s="604"/>
      <c r="N509" s="604"/>
      <c r="O509" s="604">
        <f t="shared" si="201"/>
        <v>243</v>
      </c>
      <c r="P509" s="604"/>
      <c r="Q509" s="604"/>
      <c r="R509" s="604"/>
      <c r="S509" s="612">
        <f t="shared" si="197"/>
        <v>180</v>
      </c>
      <c r="T509" s="606"/>
      <c r="U509" s="606"/>
      <c r="V509" s="613"/>
      <c r="W509" s="607">
        <v>94</v>
      </c>
      <c r="X509" s="606"/>
      <c r="Y509" s="613"/>
      <c r="Z509" s="607">
        <v>86</v>
      </c>
      <c r="AA509" s="606"/>
      <c r="AB509" s="608"/>
      <c r="AC509" s="612">
        <f t="shared" si="198"/>
        <v>205</v>
      </c>
      <c r="AD509" s="606"/>
      <c r="AE509" s="613"/>
      <c r="AF509" s="607">
        <v>124</v>
      </c>
      <c r="AG509" s="606"/>
      <c r="AH509" s="613"/>
      <c r="AI509" s="607">
        <v>81</v>
      </c>
      <c r="AJ509" s="606"/>
      <c r="AK509" s="608"/>
      <c r="AL509" s="612">
        <f t="shared" si="202"/>
        <v>158</v>
      </c>
      <c r="AM509" s="606"/>
      <c r="AN509" s="613"/>
      <c r="AO509" s="607">
        <v>82</v>
      </c>
      <c r="AP509" s="606"/>
      <c r="AQ509" s="613"/>
      <c r="AR509" s="607">
        <v>76</v>
      </c>
      <c r="AS509" s="606"/>
      <c r="AT509" s="608"/>
      <c r="AU509" s="171"/>
      <c r="AV509" s="171"/>
    </row>
    <row r="510" spans="2:48" s="170" customFormat="1" ht="12.75" hidden="1" customHeight="1">
      <c r="B510" s="609" t="s">
        <v>107</v>
      </c>
      <c r="C510" s="610"/>
      <c r="D510" s="610"/>
      <c r="E510" s="610"/>
      <c r="F510" s="611"/>
      <c r="G510" s="612">
        <f t="shared" si="199"/>
        <v>348</v>
      </c>
      <c r="H510" s="606"/>
      <c r="I510" s="606"/>
      <c r="J510" s="606"/>
      <c r="K510" s="604">
        <f t="shared" si="200"/>
        <v>201</v>
      </c>
      <c r="L510" s="604"/>
      <c r="M510" s="604"/>
      <c r="N510" s="604"/>
      <c r="O510" s="604">
        <f t="shared" si="201"/>
        <v>147</v>
      </c>
      <c r="P510" s="604"/>
      <c r="Q510" s="604"/>
      <c r="R510" s="604"/>
      <c r="S510" s="612">
        <f t="shared" si="197"/>
        <v>115</v>
      </c>
      <c r="T510" s="606"/>
      <c r="U510" s="606"/>
      <c r="V510" s="613"/>
      <c r="W510" s="607">
        <v>64</v>
      </c>
      <c r="X510" s="606"/>
      <c r="Y510" s="613"/>
      <c r="Z510" s="607">
        <v>51</v>
      </c>
      <c r="AA510" s="606"/>
      <c r="AB510" s="608"/>
      <c r="AC510" s="612">
        <f t="shared" si="198"/>
        <v>108</v>
      </c>
      <c r="AD510" s="606"/>
      <c r="AE510" s="613"/>
      <c r="AF510" s="607">
        <v>67</v>
      </c>
      <c r="AG510" s="606"/>
      <c r="AH510" s="613"/>
      <c r="AI510" s="607">
        <v>41</v>
      </c>
      <c r="AJ510" s="606"/>
      <c r="AK510" s="608"/>
      <c r="AL510" s="612">
        <f t="shared" si="202"/>
        <v>125</v>
      </c>
      <c r="AM510" s="606"/>
      <c r="AN510" s="613"/>
      <c r="AO510" s="607">
        <v>70</v>
      </c>
      <c r="AP510" s="606"/>
      <c r="AQ510" s="613"/>
      <c r="AR510" s="607">
        <v>55</v>
      </c>
      <c r="AS510" s="606"/>
      <c r="AT510" s="608"/>
      <c r="AU510" s="171"/>
      <c r="AV510" s="171"/>
    </row>
    <row r="511" spans="2:48" s="170" customFormat="1" ht="12.75" customHeight="1">
      <c r="B511" s="609" t="s">
        <v>23</v>
      </c>
      <c r="C511" s="610"/>
      <c r="D511" s="610"/>
      <c r="E511" s="610"/>
      <c r="F511" s="611"/>
      <c r="G511" s="612">
        <f t="shared" si="199"/>
        <v>762</v>
      </c>
      <c r="H511" s="606"/>
      <c r="I511" s="606"/>
      <c r="J511" s="606"/>
      <c r="K511" s="604">
        <f t="shared" si="200"/>
        <v>397</v>
      </c>
      <c r="L511" s="604"/>
      <c r="M511" s="604"/>
      <c r="N511" s="604"/>
      <c r="O511" s="604">
        <f t="shared" si="201"/>
        <v>365</v>
      </c>
      <c r="P511" s="604"/>
      <c r="Q511" s="604"/>
      <c r="R511" s="604"/>
      <c r="S511" s="612">
        <f t="shared" si="197"/>
        <v>250</v>
      </c>
      <c r="T511" s="606"/>
      <c r="U511" s="606"/>
      <c r="V511" s="613"/>
      <c r="W511" s="607">
        <f>SUM(W512)</f>
        <v>122</v>
      </c>
      <c r="X511" s="606"/>
      <c r="Y511" s="606"/>
      <c r="Z511" s="607">
        <f>SUM(Z512)</f>
        <v>128</v>
      </c>
      <c r="AA511" s="606"/>
      <c r="AB511" s="608"/>
      <c r="AC511" s="606">
        <f t="shared" si="198"/>
        <v>244</v>
      </c>
      <c r="AD511" s="606"/>
      <c r="AE511" s="606"/>
      <c r="AF511" s="607">
        <f>SUM(AF512)</f>
        <v>131</v>
      </c>
      <c r="AG511" s="606"/>
      <c r="AH511" s="606"/>
      <c r="AI511" s="607">
        <f>SUM(AI512)</f>
        <v>113</v>
      </c>
      <c r="AJ511" s="606"/>
      <c r="AK511" s="608"/>
      <c r="AL511" s="612">
        <f t="shared" si="202"/>
        <v>268</v>
      </c>
      <c r="AM511" s="606"/>
      <c r="AN511" s="613"/>
      <c r="AO511" s="604">
        <f>SUM(AO512)</f>
        <v>144</v>
      </c>
      <c r="AP511" s="604"/>
      <c r="AQ511" s="604"/>
      <c r="AR511" s="604">
        <f>SUM(AR512)</f>
        <v>124</v>
      </c>
      <c r="AS511" s="604"/>
      <c r="AT511" s="605"/>
      <c r="AU511" s="171"/>
      <c r="AV511" s="171"/>
    </row>
    <row r="512" spans="2:48" s="170" customFormat="1" ht="12.75" hidden="1" customHeight="1">
      <c r="B512" s="609" t="s">
        <v>108</v>
      </c>
      <c r="C512" s="610"/>
      <c r="D512" s="610"/>
      <c r="E512" s="610"/>
      <c r="F512" s="611"/>
      <c r="G512" s="612">
        <f t="shared" si="199"/>
        <v>762</v>
      </c>
      <c r="H512" s="606"/>
      <c r="I512" s="606"/>
      <c r="J512" s="606"/>
      <c r="K512" s="604">
        <f t="shared" si="200"/>
        <v>397</v>
      </c>
      <c r="L512" s="604"/>
      <c r="M512" s="604"/>
      <c r="N512" s="604"/>
      <c r="O512" s="604">
        <f t="shared" si="201"/>
        <v>365</v>
      </c>
      <c r="P512" s="604"/>
      <c r="Q512" s="604"/>
      <c r="R512" s="604"/>
      <c r="S512" s="612">
        <f t="shared" si="197"/>
        <v>250</v>
      </c>
      <c r="T512" s="606"/>
      <c r="U512" s="606"/>
      <c r="V512" s="613"/>
      <c r="W512" s="607">
        <v>122</v>
      </c>
      <c r="X512" s="606"/>
      <c r="Y512" s="613"/>
      <c r="Z512" s="607">
        <v>128</v>
      </c>
      <c r="AA512" s="606"/>
      <c r="AB512" s="608"/>
      <c r="AC512" s="612">
        <f t="shared" si="198"/>
        <v>244</v>
      </c>
      <c r="AD512" s="606"/>
      <c r="AE512" s="613"/>
      <c r="AF512" s="607">
        <v>131</v>
      </c>
      <c r="AG512" s="606"/>
      <c r="AH512" s="613"/>
      <c r="AI512" s="607">
        <v>113</v>
      </c>
      <c r="AJ512" s="606"/>
      <c r="AK512" s="608"/>
      <c r="AL512" s="612">
        <f t="shared" si="202"/>
        <v>268</v>
      </c>
      <c r="AM512" s="606"/>
      <c r="AN512" s="613"/>
      <c r="AO512" s="607">
        <v>144</v>
      </c>
      <c r="AP512" s="606"/>
      <c r="AQ512" s="613"/>
      <c r="AR512" s="607">
        <v>124</v>
      </c>
      <c r="AS512" s="606"/>
      <c r="AT512" s="608"/>
      <c r="AU512" s="171"/>
      <c r="AV512" s="171"/>
    </row>
    <row r="513" spans="2:48" s="170" customFormat="1" ht="12.75" customHeight="1">
      <c r="B513" s="609" t="s">
        <v>24</v>
      </c>
      <c r="C513" s="610"/>
      <c r="D513" s="610"/>
      <c r="E513" s="610"/>
      <c r="F513" s="611"/>
      <c r="G513" s="612">
        <f t="shared" si="199"/>
        <v>396</v>
      </c>
      <c r="H513" s="606"/>
      <c r="I513" s="606"/>
      <c r="J513" s="606"/>
      <c r="K513" s="604">
        <f t="shared" si="200"/>
        <v>207</v>
      </c>
      <c r="L513" s="604"/>
      <c r="M513" s="604"/>
      <c r="N513" s="604"/>
      <c r="O513" s="604">
        <f t="shared" si="201"/>
        <v>189</v>
      </c>
      <c r="P513" s="604"/>
      <c r="Q513" s="604"/>
      <c r="R513" s="604"/>
      <c r="S513" s="612">
        <f t="shared" si="197"/>
        <v>133</v>
      </c>
      <c r="T513" s="606"/>
      <c r="U513" s="606"/>
      <c r="V513" s="613"/>
      <c r="W513" s="607">
        <f>SUM(W514)</f>
        <v>66</v>
      </c>
      <c r="X513" s="606"/>
      <c r="Y513" s="606"/>
      <c r="Z513" s="607">
        <f>SUM(Z514)</f>
        <v>67</v>
      </c>
      <c r="AA513" s="606"/>
      <c r="AB513" s="608"/>
      <c r="AC513" s="606">
        <f t="shared" si="198"/>
        <v>143</v>
      </c>
      <c r="AD513" s="606"/>
      <c r="AE513" s="606"/>
      <c r="AF513" s="607">
        <f>SUM(AF514)</f>
        <v>75</v>
      </c>
      <c r="AG513" s="606"/>
      <c r="AH513" s="606"/>
      <c r="AI513" s="607">
        <f>SUM(AI514)</f>
        <v>68</v>
      </c>
      <c r="AJ513" s="606"/>
      <c r="AK513" s="608"/>
      <c r="AL513" s="612">
        <f t="shared" si="202"/>
        <v>120</v>
      </c>
      <c r="AM513" s="606"/>
      <c r="AN513" s="613"/>
      <c r="AO513" s="604">
        <f>SUM(AO514)</f>
        <v>66</v>
      </c>
      <c r="AP513" s="604"/>
      <c r="AQ513" s="604"/>
      <c r="AR513" s="604">
        <f>SUM(AR514)</f>
        <v>54</v>
      </c>
      <c r="AS513" s="604"/>
      <c r="AT513" s="605"/>
      <c r="AU513" s="171"/>
      <c r="AV513" s="171"/>
    </row>
    <row r="514" spans="2:48" s="170" customFormat="1" ht="12.75" hidden="1" customHeight="1">
      <c r="B514" s="609" t="s">
        <v>110</v>
      </c>
      <c r="C514" s="610"/>
      <c r="D514" s="610"/>
      <c r="E514" s="610"/>
      <c r="F514" s="611"/>
      <c r="G514" s="612">
        <f>SUM(K514:R514)</f>
        <v>396</v>
      </c>
      <c r="H514" s="606"/>
      <c r="I514" s="606"/>
      <c r="J514" s="606"/>
      <c r="K514" s="605">
        <f t="shared" si="200"/>
        <v>207</v>
      </c>
      <c r="L514" s="629"/>
      <c r="M514" s="629"/>
      <c r="N514" s="630"/>
      <c r="O514" s="608">
        <f t="shared" si="201"/>
        <v>189</v>
      </c>
      <c r="P514" s="629"/>
      <c r="Q514" s="629"/>
      <c r="R514" s="629"/>
      <c r="S514" s="612">
        <f>SUM(W514:AB514)</f>
        <v>133</v>
      </c>
      <c r="T514" s="606"/>
      <c r="U514" s="606"/>
      <c r="V514" s="613"/>
      <c r="W514" s="604">
        <v>66</v>
      </c>
      <c r="X514" s="604"/>
      <c r="Y514" s="604"/>
      <c r="Z514" s="604">
        <v>67</v>
      </c>
      <c r="AA514" s="604"/>
      <c r="AB514" s="605"/>
      <c r="AC514" s="612">
        <f>SUM(AF514:AK514)</f>
        <v>143</v>
      </c>
      <c r="AD514" s="606"/>
      <c r="AE514" s="613"/>
      <c r="AF514" s="604">
        <v>75</v>
      </c>
      <c r="AG514" s="604"/>
      <c r="AH514" s="604"/>
      <c r="AI514" s="604">
        <v>68</v>
      </c>
      <c r="AJ514" s="604"/>
      <c r="AK514" s="605"/>
      <c r="AL514" s="606">
        <f t="shared" si="202"/>
        <v>120</v>
      </c>
      <c r="AM514" s="606"/>
      <c r="AN514" s="606"/>
      <c r="AO514" s="604">
        <v>66</v>
      </c>
      <c r="AP514" s="604"/>
      <c r="AQ514" s="604"/>
      <c r="AR514" s="625">
        <v>54</v>
      </c>
      <c r="AS514" s="625"/>
      <c r="AT514" s="626"/>
      <c r="AU514" s="171"/>
      <c r="AV514" s="171"/>
    </row>
    <row r="515" spans="2:48" s="170" customFormat="1" ht="12.75" customHeight="1">
      <c r="B515" s="542" t="s">
        <v>129</v>
      </c>
      <c r="C515" s="543"/>
      <c r="D515" s="543"/>
      <c r="E515" s="543"/>
      <c r="F515" s="584"/>
      <c r="G515" s="585">
        <f>SUM(K515:R515)</f>
        <v>2577</v>
      </c>
      <c r="H515" s="586"/>
      <c r="I515" s="586"/>
      <c r="J515" s="586"/>
      <c r="K515" s="587">
        <f>K516+K518+K521+K523</f>
        <v>1323</v>
      </c>
      <c r="L515" s="587"/>
      <c r="M515" s="587"/>
      <c r="N515" s="587"/>
      <c r="O515" s="587">
        <f>O516+O518+O521+O523</f>
        <v>1254</v>
      </c>
      <c r="P515" s="587"/>
      <c r="Q515" s="587"/>
      <c r="R515" s="588"/>
      <c r="S515" s="585">
        <f t="shared" ref="S515:S523" si="203">SUM(W515:AB515)</f>
        <v>856</v>
      </c>
      <c r="T515" s="586"/>
      <c r="U515" s="586"/>
      <c r="V515" s="590"/>
      <c r="W515" s="589">
        <f>W516+W518+W521+W523</f>
        <v>417</v>
      </c>
      <c r="X515" s="586"/>
      <c r="Y515" s="586"/>
      <c r="Z515" s="589">
        <f>Z516+Z518+Z521+Z523</f>
        <v>439</v>
      </c>
      <c r="AA515" s="586"/>
      <c r="AB515" s="614"/>
      <c r="AC515" s="586">
        <f t="shared" ref="AC515:AC523" si="204">SUM(AF515:AK515)</f>
        <v>854</v>
      </c>
      <c r="AD515" s="586"/>
      <c r="AE515" s="586"/>
      <c r="AF515" s="587">
        <f>AF516+AF518+AF521+AF523</f>
        <v>434</v>
      </c>
      <c r="AG515" s="587"/>
      <c r="AH515" s="587"/>
      <c r="AI515" s="587">
        <f>AI516+AI518+AI521+AI523</f>
        <v>420</v>
      </c>
      <c r="AJ515" s="587"/>
      <c r="AK515" s="588"/>
      <c r="AL515" s="586">
        <f>SUM(AO515:AT515)</f>
        <v>867</v>
      </c>
      <c r="AM515" s="586"/>
      <c r="AN515" s="586"/>
      <c r="AO515" s="587">
        <f>AO516+AO518+AO521+AO523</f>
        <v>472</v>
      </c>
      <c r="AP515" s="587"/>
      <c r="AQ515" s="587"/>
      <c r="AR515" s="589">
        <f>AR516+AR518+AR521+AR523</f>
        <v>395</v>
      </c>
      <c r="AS515" s="586"/>
      <c r="AT515" s="614"/>
      <c r="AU515" s="171"/>
      <c r="AV515" s="171"/>
    </row>
    <row r="516" spans="2:48" s="170" customFormat="1" ht="18" customHeight="1">
      <c r="B516" s="609" t="s">
        <v>19</v>
      </c>
      <c r="C516" s="610"/>
      <c r="D516" s="610"/>
      <c r="E516" s="610"/>
      <c r="F516" s="611"/>
      <c r="G516" s="612">
        <f>SUM(K516:R516)</f>
        <v>505</v>
      </c>
      <c r="H516" s="606"/>
      <c r="I516" s="606"/>
      <c r="J516" s="606"/>
      <c r="K516" s="604">
        <f>W516+AF516+AO516</f>
        <v>238</v>
      </c>
      <c r="L516" s="604"/>
      <c r="M516" s="604"/>
      <c r="N516" s="604"/>
      <c r="O516" s="604">
        <f>Z516+AI516+AR516</f>
        <v>267</v>
      </c>
      <c r="P516" s="604"/>
      <c r="Q516" s="604"/>
      <c r="R516" s="604"/>
      <c r="S516" s="612">
        <f t="shared" si="203"/>
        <v>160</v>
      </c>
      <c r="T516" s="606"/>
      <c r="U516" s="606"/>
      <c r="V516" s="613"/>
      <c r="W516" s="607">
        <f>SUM(W517)</f>
        <v>74</v>
      </c>
      <c r="X516" s="606"/>
      <c r="Y516" s="606"/>
      <c r="Z516" s="607">
        <f>SUM(Z517)</f>
        <v>86</v>
      </c>
      <c r="AA516" s="606"/>
      <c r="AB516" s="608"/>
      <c r="AC516" s="606">
        <f t="shared" si="204"/>
        <v>180</v>
      </c>
      <c r="AD516" s="606"/>
      <c r="AE516" s="606"/>
      <c r="AF516" s="607">
        <v>91</v>
      </c>
      <c r="AG516" s="606"/>
      <c r="AH516" s="606"/>
      <c r="AI516" s="607">
        <f>SUM(AI517)</f>
        <v>89</v>
      </c>
      <c r="AJ516" s="606"/>
      <c r="AK516" s="608"/>
      <c r="AL516" s="612">
        <f>SUM(AO516:AT516)</f>
        <v>165</v>
      </c>
      <c r="AM516" s="606"/>
      <c r="AN516" s="613"/>
      <c r="AO516" s="604">
        <f>SUM(AO517)</f>
        <v>73</v>
      </c>
      <c r="AP516" s="604"/>
      <c r="AQ516" s="604"/>
      <c r="AR516" s="604">
        <f>SUM(AR517)</f>
        <v>92</v>
      </c>
      <c r="AS516" s="604"/>
      <c r="AT516" s="605"/>
      <c r="AU516" s="171"/>
      <c r="AV516" s="171"/>
    </row>
    <row r="517" spans="2:48" s="170" customFormat="1" ht="12.75" hidden="1" customHeight="1">
      <c r="B517" s="609" t="s">
        <v>105</v>
      </c>
      <c r="C517" s="610"/>
      <c r="D517" s="610"/>
      <c r="E517" s="610"/>
      <c r="F517" s="611"/>
      <c r="G517" s="612">
        <f t="shared" ref="G517:G523" si="205">SUM(K517:R517)</f>
        <v>495</v>
      </c>
      <c r="H517" s="606"/>
      <c r="I517" s="606"/>
      <c r="J517" s="613"/>
      <c r="K517" s="604">
        <f t="shared" ref="K517:K524" si="206">W517+AF517+AO517</f>
        <v>228</v>
      </c>
      <c r="L517" s="604"/>
      <c r="M517" s="604"/>
      <c r="N517" s="604"/>
      <c r="O517" s="604">
        <f t="shared" ref="O517:O524" si="207">Z517+AI517+AR517</f>
        <v>267</v>
      </c>
      <c r="P517" s="604"/>
      <c r="Q517" s="604"/>
      <c r="R517" s="604"/>
      <c r="S517" s="612">
        <f t="shared" si="203"/>
        <v>160</v>
      </c>
      <c r="T517" s="606"/>
      <c r="U517" s="606"/>
      <c r="V517" s="613"/>
      <c r="W517" s="607">
        <v>74</v>
      </c>
      <c r="X517" s="606"/>
      <c r="Y517" s="613"/>
      <c r="Z517" s="607">
        <v>86</v>
      </c>
      <c r="AA517" s="606"/>
      <c r="AB517" s="608"/>
      <c r="AC517" s="612">
        <f t="shared" si="204"/>
        <v>170</v>
      </c>
      <c r="AD517" s="606"/>
      <c r="AE517" s="613"/>
      <c r="AF517" s="607">
        <v>81</v>
      </c>
      <c r="AG517" s="606"/>
      <c r="AH517" s="613"/>
      <c r="AI517" s="607">
        <v>89</v>
      </c>
      <c r="AJ517" s="606"/>
      <c r="AK517" s="608"/>
      <c r="AL517" s="612">
        <f t="shared" ref="AL517:AL524" si="208">SUM(AO517:AT517)</f>
        <v>165</v>
      </c>
      <c r="AM517" s="606"/>
      <c r="AN517" s="613"/>
      <c r="AO517" s="607">
        <v>73</v>
      </c>
      <c r="AP517" s="606"/>
      <c r="AQ517" s="613"/>
      <c r="AR517" s="607">
        <v>92</v>
      </c>
      <c r="AS517" s="606"/>
      <c r="AT517" s="608"/>
      <c r="AU517" s="171"/>
      <c r="AV517" s="171"/>
    </row>
    <row r="518" spans="2:48" s="170" customFormat="1" ht="18" customHeight="1">
      <c r="B518" s="609" t="s">
        <v>21</v>
      </c>
      <c r="C518" s="610"/>
      <c r="D518" s="610"/>
      <c r="E518" s="610"/>
      <c r="F518" s="611"/>
      <c r="G518" s="612">
        <f t="shared" si="205"/>
        <v>897</v>
      </c>
      <c r="H518" s="606"/>
      <c r="I518" s="606"/>
      <c r="J518" s="613"/>
      <c r="K518" s="604">
        <f t="shared" si="206"/>
        <v>498</v>
      </c>
      <c r="L518" s="604"/>
      <c r="M518" s="604"/>
      <c r="N518" s="604"/>
      <c r="O518" s="604">
        <f t="shared" si="207"/>
        <v>399</v>
      </c>
      <c r="P518" s="604"/>
      <c r="Q518" s="604"/>
      <c r="R518" s="604"/>
      <c r="S518" s="612">
        <f t="shared" si="203"/>
        <v>290</v>
      </c>
      <c r="T518" s="606"/>
      <c r="U518" s="606"/>
      <c r="V518" s="613"/>
      <c r="W518" s="607">
        <f>SUM(W519:Y520)</f>
        <v>150</v>
      </c>
      <c r="X518" s="606"/>
      <c r="Y518" s="613"/>
      <c r="Z518" s="607">
        <f>SUM(Z519:AB520)</f>
        <v>140</v>
      </c>
      <c r="AA518" s="606"/>
      <c r="AB518" s="608"/>
      <c r="AC518" s="612">
        <f t="shared" si="204"/>
        <v>294</v>
      </c>
      <c r="AD518" s="606"/>
      <c r="AE518" s="613"/>
      <c r="AF518" s="607">
        <f>SUM(AF519:AH520)</f>
        <v>157</v>
      </c>
      <c r="AG518" s="606"/>
      <c r="AH518" s="613"/>
      <c r="AI518" s="607">
        <f>SUM(AI519:AK520)</f>
        <v>137</v>
      </c>
      <c r="AJ518" s="606"/>
      <c r="AK518" s="608"/>
      <c r="AL518" s="612">
        <f t="shared" si="208"/>
        <v>313</v>
      </c>
      <c r="AM518" s="606"/>
      <c r="AN518" s="613"/>
      <c r="AO518" s="607">
        <f>SUM(AO519:AQ520)</f>
        <v>191</v>
      </c>
      <c r="AP518" s="606"/>
      <c r="AQ518" s="613"/>
      <c r="AR518" s="607">
        <f>SUM(AR519:AT520)</f>
        <v>122</v>
      </c>
      <c r="AS518" s="606"/>
      <c r="AT518" s="608"/>
      <c r="AU518" s="171"/>
      <c r="AV518" s="171"/>
    </row>
    <row r="519" spans="2:48" s="170" customFormat="1" ht="12.75" hidden="1" customHeight="1">
      <c r="B519" s="609" t="s">
        <v>106</v>
      </c>
      <c r="C519" s="610"/>
      <c r="D519" s="610"/>
      <c r="E519" s="610"/>
      <c r="F519" s="611"/>
      <c r="G519" s="612">
        <f t="shared" si="205"/>
        <v>573</v>
      </c>
      <c r="H519" s="606"/>
      <c r="I519" s="606"/>
      <c r="J519" s="606"/>
      <c r="K519" s="604">
        <f t="shared" si="206"/>
        <v>303</v>
      </c>
      <c r="L519" s="604"/>
      <c r="M519" s="604"/>
      <c r="N519" s="604"/>
      <c r="O519" s="604">
        <f t="shared" si="207"/>
        <v>270</v>
      </c>
      <c r="P519" s="604"/>
      <c r="Q519" s="604"/>
      <c r="R519" s="604"/>
      <c r="S519" s="612">
        <f t="shared" si="203"/>
        <v>188</v>
      </c>
      <c r="T519" s="606"/>
      <c r="U519" s="606"/>
      <c r="V519" s="613"/>
      <c r="W519" s="607">
        <v>85</v>
      </c>
      <c r="X519" s="606"/>
      <c r="Y519" s="613"/>
      <c r="Z519" s="607">
        <v>103</v>
      </c>
      <c r="AA519" s="606"/>
      <c r="AB519" s="608"/>
      <c r="AC519" s="612">
        <f t="shared" si="204"/>
        <v>180</v>
      </c>
      <c r="AD519" s="606"/>
      <c r="AE519" s="613"/>
      <c r="AF519" s="607">
        <v>94</v>
      </c>
      <c r="AG519" s="606"/>
      <c r="AH519" s="613"/>
      <c r="AI519" s="607">
        <v>86</v>
      </c>
      <c r="AJ519" s="606"/>
      <c r="AK519" s="608"/>
      <c r="AL519" s="612">
        <f t="shared" si="208"/>
        <v>205</v>
      </c>
      <c r="AM519" s="606"/>
      <c r="AN519" s="613"/>
      <c r="AO519" s="607">
        <v>124</v>
      </c>
      <c r="AP519" s="606"/>
      <c r="AQ519" s="613"/>
      <c r="AR519" s="607">
        <v>81</v>
      </c>
      <c r="AS519" s="606"/>
      <c r="AT519" s="608"/>
      <c r="AU519" s="171"/>
      <c r="AV519" s="171"/>
    </row>
    <row r="520" spans="2:48" s="170" customFormat="1" ht="12.75" hidden="1" customHeight="1">
      <c r="B520" s="609" t="s">
        <v>107</v>
      </c>
      <c r="C520" s="610"/>
      <c r="D520" s="610"/>
      <c r="E520" s="610"/>
      <c r="F520" s="611"/>
      <c r="G520" s="612">
        <f t="shared" si="205"/>
        <v>324</v>
      </c>
      <c r="H520" s="606"/>
      <c r="I520" s="606"/>
      <c r="J520" s="606"/>
      <c r="K520" s="604">
        <f t="shared" si="206"/>
        <v>195</v>
      </c>
      <c r="L520" s="604"/>
      <c r="M520" s="604"/>
      <c r="N520" s="604"/>
      <c r="O520" s="604">
        <f t="shared" si="207"/>
        <v>129</v>
      </c>
      <c r="P520" s="604"/>
      <c r="Q520" s="604"/>
      <c r="R520" s="604"/>
      <c r="S520" s="612">
        <f t="shared" si="203"/>
        <v>102</v>
      </c>
      <c r="T520" s="606"/>
      <c r="U520" s="606"/>
      <c r="V520" s="613"/>
      <c r="W520" s="607">
        <v>65</v>
      </c>
      <c r="X520" s="606"/>
      <c r="Y520" s="613"/>
      <c r="Z520" s="607">
        <v>37</v>
      </c>
      <c r="AA520" s="606"/>
      <c r="AB520" s="608"/>
      <c r="AC520" s="612">
        <f t="shared" si="204"/>
        <v>114</v>
      </c>
      <c r="AD520" s="606"/>
      <c r="AE520" s="613"/>
      <c r="AF520" s="607">
        <v>63</v>
      </c>
      <c r="AG520" s="606"/>
      <c r="AH520" s="613"/>
      <c r="AI520" s="607">
        <v>51</v>
      </c>
      <c r="AJ520" s="606"/>
      <c r="AK520" s="608"/>
      <c r="AL520" s="612">
        <f t="shared" si="208"/>
        <v>108</v>
      </c>
      <c r="AM520" s="606"/>
      <c r="AN520" s="613"/>
      <c r="AO520" s="607">
        <v>67</v>
      </c>
      <c r="AP520" s="606"/>
      <c r="AQ520" s="613"/>
      <c r="AR520" s="607">
        <v>41</v>
      </c>
      <c r="AS520" s="606"/>
      <c r="AT520" s="608"/>
      <c r="AU520" s="171"/>
      <c r="AV520" s="171"/>
    </row>
    <row r="521" spans="2:48" s="170" customFormat="1" ht="18" customHeight="1">
      <c r="B521" s="609" t="s">
        <v>23</v>
      </c>
      <c r="C521" s="610"/>
      <c r="D521" s="610"/>
      <c r="E521" s="610"/>
      <c r="F521" s="611"/>
      <c r="G521" s="612">
        <f t="shared" si="205"/>
        <v>749</v>
      </c>
      <c r="H521" s="606"/>
      <c r="I521" s="606"/>
      <c r="J521" s="606"/>
      <c r="K521" s="604">
        <f t="shared" si="206"/>
        <v>374</v>
      </c>
      <c r="L521" s="604"/>
      <c r="M521" s="604"/>
      <c r="N521" s="604"/>
      <c r="O521" s="604">
        <f t="shared" si="207"/>
        <v>375</v>
      </c>
      <c r="P521" s="604"/>
      <c r="Q521" s="604"/>
      <c r="R521" s="604"/>
      <c r="S521" s="612">
        <f t="shared" si="203"/>
        <v>256</v>
      </c>
      <c r="T521" s="606"/>
      <c r="U521" s="606"/>
      <c r="V521" s="613"/>
      <c r="W521" s="607">
        <f>SUM(W522)</f>
        <v>121</v>
      </c>
      <c r="X521" s="606"/>
      <c r="Y521" s="606"/>
      <c r="Z521" s="607">
        <f>SUM(Z522)</f>
        <v>135</v>
      </c>
      <c r="AA521" s="606"/>
      <c r="AB521" s="608"/>
      <c r="AC521" s="606">
        <f t="shared" si="204"/>
        <v>247</v>
      </c>
      <c r="AD521" s="606"/>
      <c r="AE521" s="606"/>
      <c r="AF521" s="607">
        <f>SUM(AF522)</f>
        <v>120</v>
      </c>
      <c r="AG521" s="606"/>
      <c r="AH521" s="606"/>
      <c r="AI521" s="607">
        <f>SUM(AI522)</f>
        <v>127</v>
      </c>
      <c r="AJ521" s="606"/>
      <c r="AK521" s="608"/>
      <c r="AL521" s="612">
        <f t="shared" si="208"/>
        <v>246</v>
      </c>
      <c r="AM521" s="606"/>
      <c r="AN521" s="613"/>
      <c r="AO521" s="604">
        <f>SUM(AO522)</f>
        <v>133</v>
      </c>
      <c r="AP521" s="604"/>
      <c r="AQ521" s="604"/>
      <c r="AR521" s="604">
        <f>SUM(AR522)</f>
        <v>113</v>
      </c>
      <c r="AS521" s="604"/>
      <c r="AT521" s="605"/>
      <c r="AU521" s="171"/>
      <c r="AV521" s="171"/>
    </row>
    <row r="522" spans="2:48" s="170" customFormat="1" ht="12.75" hidden="1" customHeight="1">
      <c r="B522" s="609" t="s">
        <v>108</v>
      </c>
      <c r="C522" s="610"/>
      <c r="D522" s="610"/>
      <c r="E522" s="610"/>
      <c r="F522" s="611"/>
      <c r="G522" s="612">
        <f t="shared" si="205"/>
        <v>749</v>
      </c>
      <c r="H522" s="606"/>
      <c r="I522" s="606"/>
      <c r="J522" s="606"/>
      <c r="K522" s="604">
        <f t="shared" si="206"/>
        <v>374</v>
      </c>
      <c r="L522" s="604"/>
      <c r="M522" s="604"/>
      <c r="N522" s="604"/>
      <c r="O522" s="604">
        <f t="shared" si="207"/>
        <v>375</v>
      </c>
      <c r="P522" s="604"/>
      <c r="Q522" s="604"/>
      <c r="R522" s="604"/>
      <c r="S522" s="612">
        <f t="shared" si="203"/>
        <v>256</v>
      </c>
      <c r="T522" s="606"/>
      <c r="U522" s="606"/>
      <c r="V522" s="613"/>
      <c r="W522" s="607">
        <v>121</v>
      </c>
      <c r="X522" s="606"/>
      <c r="Y522" s="613"/>
      <c r="Z522" s="607">
        <v>135</v>
      </c>
      <c r="AA522" s="606"/>
      <c r="AB522" s="608"/>
      <c r="AC522" s="612">
        <f t="shared" si="204"/>
        <v>247</v>
      </c>
      <c r="AD522" s="606"/>
      <c r="AE522" s="613"/>
      <c r="AF522" s="607">
        <v>120</v>
      </c>
      <c r="AG522" s="606"/>
      <c r="AH522" s="613"/>
      <c r="AI522" s="607">
        <v>127</v>
      </c>
      <c r="AJ522" s="606"/>
      <c r="AK522" s="608"/>
      <c r="AL522" s="612">
        <f t="shared" si="208"/>
        <v>246</v>
      </c>
      <c r="AM522" s="606"/>
      <c r="AN522" s="613"/>
      <c r="AO522" s="607">
        <v>133</v>
      </c>
      <c r="AP522" s="606"/>
      <c r="AQ522" s="613"/>
      <c r="AR522" s="607">
        <v>113</v>
      </c>
      <c r="AS522" s="606"/>
      <c r="AT522" s="608"/>
      <c r="AU522" s="171"/>
      <c r="AV522" s="171"/>
    </row>
    <row r="523" spans="2:48" s="170" customFormat="1" ht="18" customHeight="1">
      <c r="B523" s="609" t="s">
        <v>24</v>
      </c>
      <c r="C523" s="610"/>
      <c r="D523" s="610"/>
      <c r="E523" s="610"/>
      <c r="F523" s="611"/>
      <c r="G523" s="612">
        <f t="shared" si="205"/>
        <v>426</v>
      </c>
      <c r="H523" s="606"/>
      <c r="I523" s="606"/>
      <c r="J523" s="606"/>
      <c r="K523" s="604">
        <f t="shared" si="206"/>
        <v>213</v>
      </c>
      <c r="L523" s="604"/>
      <c r="M523" s="604"/>
      <c r="N523" s="604"/>
      <c r="O523" s="604">
        <f t="shared" si="207"/>
        <v>213</v>
      </c>
      <c r="P523" s="604"/>
      <c r="Q523" s="604"/>
      <c r="R523" s="604"/>
      <c r="S523" s="612">
        <f t="shared" si="203"/>
        <v>150</v>
      </c>
      <c r="T523" s="606"/>
      <c r="U523" s="606"/>
      <c r="V523" s="613"/>
      <c r="W523" s="607">
        <f>SUM(W524)</f>
        <v>72</v>
      </c>
      <c r="X523" s="606"/>
      <c r="Y523" s="606"/>
      <c r="Z523" s="607">
        <f>SUM(Z524)</f>
        <v>78</v>
      </c>
      <c r="AA523" s="606"/>
      <c r="AB523" s="608"/>
      <c r="AC523" s="606">
        <f t="shared" si="204"/>
        <v>133</v>
      </c>
      <c r="AD523" s="606"/>
      <c r="AE523" s="606"/>
      <c r="AF523" s="607">
        <f>SUM(AF524)</f>
        <v>66</v>
      </c>
      <c r="AG523" s="606"/>
      <c r="AH523" s="606"/>
      <c r="AI523" s="607">
        <f>SUM(AI524)</f>
        <v>67</v>
      </c>
      <c r="AJ523" s="606"/>
      <c r="AK523" s="608"/>
      <c r="AL523" s="612">
        <f t="shared" si="208"/>
        <v>143</v>
      </c>
      <c r="AM523" s="606"/>
      <c r="AN523" s="613"/>
      <c r="AO523" s="604">
        <f>SUM(AO524)</f>
        <v>75</v>
      </c>
      <c r="AP523" s="604"/>
      <c r="AQ523" s="604"/>
      <c r="AR523" s="604">
        <f>SUM(AR524)</f>
        <v>68</v>
      </c>
      <c r="AS523" s="604"/>
      <c r="AT523" s="605"/>
      <c r="AU523" s="171"/>
      <c r="AV523" s="171"/>
    </row>
    <row r="524" spans="2:48" s="170" customFormat="1" ht="12.75" hidden="1" customHeight="1">
      <c r="B524" s="609" t="s">
        <v>110</v>
      </c>
      <c r="C524" s="610"/>
      <c r="D524" s="610"/>
      <c r="E524" s="610"/>
      <c r="F524" s="611"/>
      <c r="G524" s="612">
        <f>SUM(K524:R524)</f>
        <v>426</v>
      </c>
      <c r="H524" s="606"/>
      <c r="I524" s="606"/>
      <c r="J524" s="606"/>
      <c r="K524" s="605">
        <f t="shared" si="206"/>
        <v>213</v>
      </c>
      <c r="L524" s="629"/>
      <c r="M524" s="629"/>
      <c r="N524" s="630"/>
      <c r="O524" s="608">
        <f t="shared" si="207"/>
        <v>213</v>
      </c>
      <c r="P524" s="629"/>
      <c r="Q524" s="629"/>
      <c r="R524" s="629"/>
      <c r="S524" s="612">
        <f>SUM(W524:AB524)</f>
        <v>150</v>
      </c>
      <c r="T524" s="606"/>
      <c r="U524" s="606"/>
      <c r="V524" s="613"/>
      <c r="W524" s="604">
        <v>72</v>
      </c>
      <c r="X524" s="604"/>
      <c r="Y524" s="604"/>
      <c r="Z524" s="604">
        <v>78</v>
      </c>
      <c r="AA524" s="604"/>
      <c r="AB524" s="605"/>
      <c r="AC524" s="612">
        <f>SUM(AF524:AK524)</f>
        <v>133</v>
      </c>
      <c r="AD524" s="606"/>
      <c r="AE524" s="613"/>
      <c r="AF524" s="604">
        <v>66</v>
      </c>
      <c r="AG524" s="604"/>
      <c r="AH524" s="604"/>
      <c r="AI524" s="604">
        <v>67</v>
      </c>
      <c r="AJ524" s="604"/>
      <c r="AK524" s="605"/>
      <c r="AL524" s="606">
        <f t="shared" si="208"/>
        <v>143</v>
      </c>
      <c r="AM524" s="606"/>
      <c r="AN524" s="606"/>
      <c r="AO524" s="604">
        <v>75</v>
      </c>
      <c r="AP524" s="604"/>
      <c r="AQ524" s="604"/>
      <c r="AR524" s="625">
        <v>68</v>
      </c>
      <c r="AS524" s="625"/>
      <c r="AT524" s="626"/>
      <c r="AU524" s="171"/>
      <c r="AV524" s="171"/>
    </row>
    <row r="525" spans="2:48" s="176" customFormat="1" ht="15" customHeight="1">
      <c r="B525" s="177" t="s">
        <v>68</v>
      </c>
      <c r="C525" s="217"/>
      <c r="D525" s="217"/>
      <c r="E525" s="217"/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07"/>
      <c r="AU525" s="178"/>
      <c r="AV525" s="178"/>
    </row>
    <row r="526" spans="2:48" s="176" customFormat="1">
      <c r="AT526" s="180"/>
      <c r="AU526" s="178"/>
      <c r="AV526" s="178"/>
    </row>
    <row r="527" spans="2:48">
      <c r="AU527" s="218"/>
      <c r="AV527" s="218"/>
    </row>
  </sheetData>
  <mergeCells count="9888">
    <mergeCell ref="AI524:AK524"/>
    <mergeCell ref="AL524:AN524"/>
    <mergeCell ref="AO524:AQ524"/>
    <mergeCell ref="AR524:AT524"/>
    <mergeCell ref="AR523:AT523"/>
    <mergeCell ref="B524:F524"/>
    <mergeCell ref="G524:J524"/>
    <mergeCell ref="K524:N524"/>
    <mergeCell ref="O524:R524"/>
    <mergeCell ref="S524:V524"/>
    <mergeCell ref="W524:Y524"/>
    <mergeCell ref="Z524:AB524"/>
    <mergeCell ref="AC524:AE524"/>
    <mergeCell ref="AF524:AH524"/>
    <mergeCell ref="Z523:AB523"/>
    <mergeCell ref="AC523:AE523"/>
    <mergeCell ref="AF523:AH523"/>
    <mergeCell ref="AI523:AK523"/>
    <mergeCell ref="AL523:AN523"/>
    <mergeCell ref="AO523:AQ523"/>
    <mergeCell ref="AI522:AK522"/>
    <mergeCell ref="AL522:AN522"/>
    <mergeCell ref="AO522:AQ522"/>
    <mergeCell ref="AR522:AT522"/>
    <mergeCell ref="B523:F523"/>
    <mergeCell ref="G523:J523"/>
    <mergeCell ref="K523:N523"/>
    <mergeCell ref="O523:R523"/>
    <mergeCell ref="S523:V523"/>
    <mergeCell ref="W523:Y523"/>
    <mergeCell ref="AR521:AT521"/>
    <mergeCell ref="B522:F522"/>
    <mergeCell ref="G522:J522"/>
    <mergeCell ref="K522:N522"/>
    <mergeCell ref="O522:R522"/>
    <mergeCell ref="S522:V522"/>
    <mergeCell ref="W522:Y522"/>
    <mergeCell ref="Z522:AB522"/>
    <mergeCell ref="AC522:AE522"/>
    <mergeCell ref="AF522:AH522"/>
    <mergeCell ref="Z521:AB521"/>
    <mergeCell ref="AC521:AE521"/>
    <mergeCell ref="AF521:AH521"/>
    <mergeCell ref="AI521:AK521"/>
    <mergeCell ref="AL521:AN521"/>
    <mergeCell ref="AO521:AQ521"/>
    <mergeCell ref="AI520:AK520"/>
    <mergeCell ref="AL520:AN520"/>
    <mergeCell ref="AO520:AQ520"/>
    <mergeCell ref="AR520:AT520"/>
    <mergeCell ref="B521:F521"/>
    <mergeCell ref="G521:J521"/>
    <mergeCell ref="K521:N521"/>
    <mergeCell ref="O521:R521"/>
    <mergeCell ref="S521:V521"/>
    <mergeCell ref="W521:Y521"/>
    <mergeCell ref="AR519:AT519"/>
    <mergeCell ref="B520:F520"/>
    <mergeCell ref="G520:J520"/>
    <mergeCell ref="K520:N520"/>
    <mergeCell ref="O520:R520"/>
    <mergeCell ref="S520:V520"/>
    <mergeCell ref="W520:Y520"/>
    <mergeCell ref="Z520:AB520"/>
    <mergeCell ref="AC520:AE520"/>
    <mergeCell ref="AF520:AH520"/>
    <mergeCell ref="Z519:AB519"/>
    <mergeCell ref="AC519:AE519"/>
    <mergeCell ref="AF519:AH519"/>
    <mergeCell ref="AI519:AK519"/>
    <mergeCell ref="AL519:AN519"/>
    <mergeCell ref="AO519:AQ519"/>
    <mergeCell ref="AI518:AK518"/>
    <mergeCell ref="AL518:AN518"/>
    <mergeCell ref="AO518:AQ518"/>
    <mergeCell ref="AR518:AT518"/>
    <mergeCell ref="B519:F519"/>
    <mergeCell ref="G519:J519"/>
    <mergeCell ref="K519:N519"/>
    <mergeCell ref="O519:R519"/>
    <mergeCell ref="S519:V519"/>
    <mergeCell ref="W519:Y519"/>
    <mergeCell ref="AR517:AT517"/>
    <mergeCell ref="B518:F518"/>
    <mergeCell ref="G518:J518"/>
    <mergeCell ref="K518:N518"/>
    <mergeCell ref="O518:R518"/>
    <mergeCell ref="S518:V518"/>
    <mergeCell ref="W518:Y518"/>
    <mergeCell ref="Z518:AB518"/>
    <mergeCell ref="AC518:AE518"/>
    <mergeCell ref="AF518:AH518"/>
    <mergeCell ref="Z517:AB517"/>
    <mergeCell ref="AC517:AE517"/>
    <mergeCell ref="AF517:AH517"/>
    <mergeCell ref="AI517:AK517"/>
    <mergeCell ref="AL517:AN517"/>
    <mergeCell ref="AO517:AQ517"/>
    <mergeCell ref="AI516:AK516"/>
    <mergeCell ref="AL516:AN516"/>
    <mergeCell ref="AO516:AQ516"/>
    <mergeCell ref="AR516:AT516"/>
    <mergeCell ref="B517:F517"/>
    <mergeCell ref="G517:J517"/>
    <mergeCell ref="K517:N517"/>
    <mergeCell ref="O517:R517"/>
    <mergeCell ref="S517:V517"/>
    <mergeCell ref="W517:Y517"/>
    <mergeCell ref="AR515:AT515"/>
    <mergeCell ref="B516:F516"/>
    <mergeCell ref="G516:J516"/>
    <mergeCell ref="K516:N516"/>
    <mergeCell ref="O516:R516"/>
    <mergeCell ref="S516:V516"/>
    <mergeCell ref="W516:Y516"/>
    <mergeCell ref="Z516:AB516"/>
    <mergeCell ref="AC516:AE516"/>
    <mergeCell ref="AF516:AH516"/>
    <mergeCell ref="Z515:AB515"/>
    <mergeCell ref="AC515:AE515"/>
    <mergeCell ref="AF515:AH515"/>
    <mergeCell ref="AI515:AK515"/>
    <mergeCell ref="AL515:AN515"/>
    <mergeCell ref="AO515:AQ515"/>
    <mergeCell ref="AI514:AK514"/>
    <mergeCell ref="AL514:AN514"/>
    <mergeCell ref="AO514:AQ514"/>
    <mergeCell ref="AR514:AT514"/>
    <mergeCell ref="B515:F515"/>
    <mergeCell ref="G515:J515"/>
    <mergeCell ref="K515:N515"/>
    <mergeCell ref="O515:R515"/>
    <mergeCell ref="S515:V515"/>
    <mergeCell ref="W515:Y515"/>
    <mergeCell ref="AR513:AT513"/>
    <mergeCell ref="B514:F514"/>
    <mergeCell ref="G514:J514"/>
    <mergeCell ref="K514:N514"/>
    <mergeCell ref="O514:R514"/>
    <mergeCell ref="S514:V514"/>
    <mergeCell ref="W514:Y514"/>
    <mergeCell ref="Z514:AB514"/>
    <mergeCell ref="AC514:AE514"/>
    <mergeCell ref="AF514:AH514"/>
    <mergeCell ref="Z513:AB513"/>
    <mergeCell ref="AC513:AE513"/>
    <mergeCell ref="AF513:AH513"/>
    <mergeCell ref="AI513:AK513"/>
    <mergeCell ref="AL513:AN513"/>
    <mergeCell ref="AO513:AQ513"/>
    <mergeCell ref="AI512:AK512"/>
    <mergeCell ref="AL512:AN512"/>
    <mergeCell ref="AO512:AQ512"/>
    <mergeCell ref="AR512:AT512"/>
    <mergeCell ref="B513:F513"/>
    <mergeCell ref="G513:J513"/>
    <mergeCell ref="K513:N513"/>
    <mergeCell ref="O513:R513"/>
    <mergeCell ref="S513:V513"/>
    <mergeCell ref="W513:Y513"/>
    <mergeCell ref="AR511:AT511"/>
    <mergeCell ref="B512:F512"/>
    <mergeCell ref="G512:J512"/>
    <mergeCell ref="K512:N512"/>
    <mergeCell ref="O512:R512"/>
    <mergeCell ref="S512:V512"/>
    <mergeCell ref="W512:Y512"/>
    <mergeCell ref="Z512:AB512"/>
    <mergeCell ref="AC512:AE512"/>
    <mergeCell ref="AF512:AH512"/>
    <mergeCell ref="Z511:AB511"/>
    <mergeCell ref="AC511:AE511"/>
    <mergeCell ref="AF511:AH511"/>
    <mergeCell ref="AI511:AK511"/>
    <mergeCell ref="AL511:AN511"/>
    <mergeCell ref="AO511:AQ511"/>
    <mergeCell ref="AI510:AK510"/>
    <mergeCell ref="AL510:AN510"/>
    <mergeCell ref="AO510:AQ510"/>
    <mergeCell ref="AR510:AT510"/>
    <mergeCell ref="B511:F511"/>
    <mergeCell ref="G511:J511"/>
    <mergeCell ref="K511:N511"/>
    <mergeCell ref="O511:R511"/>
    <mergeCell ref="S511:V511"/>
    <mergeCell ref="W511:Y511"/>
    <mergeCell ref="AR509:AT509"/>
    <mergeCell ref="B510:F510"/>
    <mergeCell ref="G510:J510"/>
    <mergeCell ref="K510:N510"/>
    <mergeCell ref="O510:R510"/>
    <mergeCell ref="S510:V510"/>
    <mergeCell ref="W510:Y510"/>
    <mergeCell ref="Z510:AB510"/>
    <mergeCell ref="AC510:AE510"/>
    <mergeCell ref="AF510:AH510"/>
    <mergeCell ref="Z509:AB509"/>
    <mergeCell ref="AC509:AE509"/>
    <mergeCell ref="AF509:AH509"/>
    <mergeCell ref="AI509:AK509"/>
    <mergeCell ref="AL509:AN509"/>
    <mergeCell ref="AO509:AQ509"/>
    <mergeCell ref="AI508:AK508"/>
    <mergeCell ref="AL508:AN508"/>
    <mergeCell ref="AO508:AQ508"/>
    <mergeCell ref="AR508:AT508"/>
    <mergeCell ref="B509:F509"/>
    <mergeCell ref="G509:J509"/>
    <mergeCell ref="K509:N509"/>
    <mergeCell ref="O509:R509"/>
    <mergeCell ref="S509:V509"/>
    <mergeCell ref="W509:Y509"/>
    <mergeCell ref="AR507:AT507"/>
    <mergeCell ref="B508:F508"/>
    <mergeCell ref="G508:J508"/>
    <mergeCell ref="K508:N508"/>
    <mergeCell ref="O508:R508"/>
    <mergeCell ref="S508:V508"/>
    <mergeCell ref="W508:Y508"/>
    <mergeCell ref="Z508:AB508"/>
    <mergeCell ref="AC508:AE508"/>
    <mergeCell ref="AF508:AH508"/>
    <mergeCell ref="Z507:AB507"/>
    <mergeCell ref="AC507:AE507"/>
    <mergeCell ref="AF507:AH507"/>
    <mergeCell ref="AI507:AK507"/>
    <mergeCell ref="AL507:AN507"/>
    <mergeCell ref="AO507:AQ507"/>
    <mergeCell ref="AI506:AK506"/>
    <mergeCell ref="AL506:AN506"/>
    <mergeCell ref="AO506:AQ506"/>
    <mergeCell ref="AR506:AT506"/>
    <mergeCell ref="B507:F507"/>
    <mergeCell ref="G507:J507"/>
    <mergeCell ref="K507:N507"/>
    <mergeCell ref="O507:R507"/>
    <mergeCell ref="S507:V507"/>
    <mergeCell ref="W507:Y507"/>
    <mergeCell ref="AR505:AT505"/>
    <mergeCell ref="B506:F506"/>
    <mergeCell ref="G506:J506"/>
    <mergeCell ref="K506:N506"/>
    <mergeCell ref="O506:R506"/>
    <mergeCell ref="S506:V506"/>
    <mergeCell ref="W506:Y506"/>
    <mergeCell ref="Z506:AB506"/>
    <mergeCell ref="AC506:AE506"/>
    <mergeCell ref="AF506:AH506"/>
    <mergeCell ref="Z505:AB505"/>
    <mergeCell ref="AC505:AE505"/>
    <mergeCell ref="AF505:AH505"/>
    <mergeCell ref="AI505:AK505"/>
    <mergeCell ref="AL505:AN505"/>
    <mergeCell ref="AO505:AQ505"/>
    <mergeCell ref="AI504:AK504"/>
    <mergeCell ref="AL504:AN504"/>
    <mergeCell ref="AO504:AQ504"/>
    <mergeCell ref="AR504:AT504"/>
    <mergeCell ref="B505:F505"/>
    <mergeCell ref="G505:J505"/>
    <mergeCell ref="K505:N505"/>
    <mergeCell ref="O505:R505"/>
    <mergeCell ref="S505:V505"/>
    <mergeCell ref="W505:Y505"/>
    <mergeCell ref="AR503:AT503"/>
    <mergeCell ref="B504:F504"/>
    <mergeCell ref="G504:J504"/>
    <mergeCell ref="K504:N504"/>
    <mergeCell ref="O504:R504"/>
    <mergeCell ref="S504:V504"/>
    <mergeCell ref="W504:Y504"/>
    <mergeCell ref="Z504:AB504"/>
    <mergeCell ref="AC504:AE504"/>
    <mergeCell ref="AF504:AH504"/>
    <mergeCell ref="Z503:AB503"/>
    <mergeCell ref="AC503:AE503"/>
    <mergeCell ref="AF503:AH503"/>
    <mergeCell ref="AI503:AK503"/>
    <mergeCell ref="AL503:AN503"/>
    <mergeCell ref="AO503:AQ503"/>
    <mergeCell ref="AI502:AK502"/>
    <mergeCell ref="AL502:AN502"/>
    <mergeCell ref="AO502:AQ502"/>
    <mergeCell ref="AR502:AT502"/>
    <mergeCell ref="B503:F503"/>
    <mergeCell ref="G503:J503"/>
    <mergeCell ref="K503:N503"/>
    <mergeCell ref="O503:R503"/>
    <mergeCell ref="S503:V503"/>
    <mergeCell ref="W503:Y503"/>
    <mergeCell ref="AR501:AT501"/>
    <mergeCell ref="B502:F502"/>
    <mergeCell ref="G502:J502"/>
    <mergeCell ref="K502:N502"/>
    <mergeCell ref="O502:R502"/>
    <mergeCell ref="S502:V502"/>
    <mergeCell ref="W502:Y502"/>
    <mergeCell ref="Z502:AB502"/>
    <mergeCell ref="AC502:AE502"/>
    <mergeCell ref="AF502:AH502"/>
    <mergeCell ref="Z501:AB501"/>
    <mergeCell ref="AC501:AE501"/>
    <mergeCell ref="AF501:AH501"/>
    <mergeCell ref="AI501:AK501"/>
    <mergeCell ref="AL501:AN501"/>
    <mergeCell ref="AO501:AQ501"/>
    <mergeCell ref="AI500:AK500"/>
    <mergeCell ref="AL500:AN500"/>
    <mergeCell ref="AO500:AQ500"/>
    <mergeCell ref="AR500:AT500"/>
    <mergeCell ref="B501:F501"/>
    <mergeCell ref="G501:J501"/>
    <mergeCell ref="K501:N501"/>
    <mergeCell ref="O501:R501"/>
    <mergeCell ref="S501:V501"/>
    <mergeCell ref="W501:Y501"/>
    <mergeCell ref="AR499:AT499"/>
    <mergeCell ref="B500:F500"/>
    <mergeCell ref="G500:J500"/>
    <mergeCell ref="K500:N500"/>
    <mergeCell ref="O500:R500"/>
    <mergeCell ref="S500:V500"/>
    <mergeCell ref="W500:Y500"/>
    <mergeCell ref="Z500:AB500"/>
    <mergeCell ref="AC500:AE500"/>
    <mergeCell ref="AF500:AH500"/>
    <mergeCell ref="Z499:AB499"/>
    <mergeCell ref="AC499:AE499"/>
    <mergeCell ref="AF499:AH499"/>
    <mergeCell ref="AI499:AK499"/>
    <mergeCell ref="AL499:AN499"/>
    <mergeCell ref="AO499:AQ499"/>
    <mergeCell ref="AI498:AK498"/>
    <mergeCell ref="AL498:AN498"/>
    <mergeCell ref="AO498:AQ498"/>
    <mergeCell ref="AR498:AT498"/>
    <mergeCell ref="B499:F499"/>
    <mergeCell ref="G499:J499"/>
    <mergeCell ref="K499:N499"/>
    <mergeCell ref="O499:R499"/>
    <mergeCell ref="S499:V499"/>
    <mergeCell ref="W499:Y499"/>
    <mergeCell ref="AR497:AT497"/>
    <mergeCell ref="B498:F498"/>
    <mergeCell ref="G498:J498"/>
    <mergeCell ref="K498:N498"/>
    <mergeCell ref="O498:R498"/>
    <mergeCell ref="S498:V498"/>
    <mergeCell ref="W498:Y498"/>
    <mergeCell ref="Z498:AB498"/>
    <mergeCell ref="AC498:AE498"/>
    <mergeCell ref="AF498:AH498"/>
    <mergeCell ref="Z497:AB497"/>
    <mergeCell ref="AC497:AE497"/>
    <mergeCell ref="AF497:AH497"/>
    <mergeCell ref="AI497:AK497"/>
    <mergeCell ref="AL497:AN497"/>
    <mergeCell ref="AO497:AQ497"/>
    <mergeCell ref="AI496:AK496"/>
    <mergeCell ref="AL496:AN496"/>
    <mergeCell ref="AO496:AQ496"/>
    <mergeCell ref="AR496:AT496"/>
    <mergeCell ref="B497:F497"/>
    <mergeCell ref="G497:J497"/>
    <mergeCell ref="K497:N497"/>
    <mergeCell ref="O497:R497"/>
    <mergeCell ref="S497:V497"/>
    <mergeCell ref="W497:Y497"/>
    <mergeCell ref="AR495:AT495"/>
    <mergeCell ref="B496:F496"/>
    <mergeCell ref="G496:J496"/>
    <mergeCell ref="K496:N496"/>
    <mergeCell ref="O496:R496"/>
    <mergeCell ref="S496:V496"/>
    <mergeCell ref="W496:Y496"/>
    <mergeCell ref="Z496:AB496"/>
    <mergeCell ref="AC496:AE496"/>
    <mergeCell ref="AF496:AH496"/>
    <mergeCell ref="Z495:AB495"/>
    <mergeCell ref="AC495:AE495"/>
    <mergeCell ref="AF495:AH495"/>
    <mergeCell ref="AI495:AK495"/>
    <mergeCell ref="AL495:AN495"/>
    <mergeCell ref="AO495:AQ495"/>
    <mergeCell ref="AI494:AK494"/>
    <mergeCell ref="AL494:AN494"/>
    <mergeCell ref="AO494:AQ494"/>
    <mergeCell ref="AR494:AT494"/>
    <mergeCell ref="B495:F495"/>
    <mergeCell ref="G495:J495"/>
    <mergeCell ref="K495:N495"/>
    <mergeCell ref="O495:R495"/>
    <mergeCell ref="S495:V495"/>
    <mergeCell ref="W495:Y495"/>
    <mergeCell ref="AR493:AT493"/>
    <mergeCell ref="B494:F494"/>
    <mergeCell ref="G494:J494"/>
    <mergeCell ref="K494:N494"/>
    <mergeCell ref="O494:R494"/>
    <mergeCell ref="S494:V494"/>
    <mergeCell ref="W494:Y494"/>
    <mergeCell ref="Z494:AB494"/>
    <mergeCell ref="AC494:AE494"/>
    <mergeCell ref="AF494:AH494"/>
    <mergeCell ref="Z493:AB493"/>
    <mergeCell ref="AC493:AE493"/>
    <mergeCell ref="AF493:AH493"/>
    <mergeCell ref="AI493:AK493"/>
    <mergeCell ref="AL493:AN493"/>
    <mergeCell ref="AO493:AQ493"/>
    <mergeCell ref="AI492:AK492"/>
    <mergeCell ref="AL492:AN492"/>
    <mergeCell ref="AO492:AQ492"/>
    <mergeCell ref="AR492:AT492"/>
    <mergeCell ref="B493:F493"/>
    <mergeCell ref="G493:J493"/>
    <mergeCell ref="K493:N493"/>
    <mergeCell ref="O493:R493"/>
    <mergeCell ref="S493:V493"/>
    <mergeCell ref="W493:Y493"/>
    <mergeCell ref="AR491:AT491"/>
    <mergeCell ref="B492:F492"/>
    <mergeCell ref="G492:J492"/>
    <mergeCell ref="K492:N492"/>
    <mergeCell ref="O492:R492"/>
    <mergeCell ref="S492:V492"/>
    <mergeCell ref="W492:Y492"/>
    <mergeCell ref="Z492:AB492"/>
    <mergeCell ref="AC492:AE492"/>
    <mergeCell ref="AF492:AH492"/>
    <mergeCell ref="Z491:AB491"/>
    <mergeCell ref="AC491:AE491"/>
    <mergeCell ref="AF491:AH491"/>
    <mergeCell ref="AI491:AK491"/>
    <mergeCell ref="AL491:AN491"/>
    <mergeCell ref="AO491:AQ491"/>
    <mergeCell ref="AI490:AK490"/>
    <mergeCell ref="AL490:AN490"/>
    <mergeCell ref="AO490:AQ490"/>
    <mergeCell ref="AR490:AT490"/>
    <mergeCell ref="B491:F491"/>
    <mergeCell ref="G491:J491"/>
    <mergeCell ref="K491:N491"/>
    <mergeCell ref="O491:R491"/>
    <mergeCell ref="S491:V491"/>
    <mergeCell ref="W491:Y491"/>
    <mergeCell ref="AR489:AT489"/>
    <mergeCell ref="B490:F490"/>
    <mergeCell ref="G490:J490"/>
    <mergeCell ref="K490:N490"/>
    <mergeCell ref="O490:R490"/>
    <mergeCell ref="S490:V490"/>
    <mergeCell ref="W490:Y490"/>
    <mergeCell ref="Z490:AB490"/>
    <mergeCell ref="AC490:AE490"/>
    <mergeCell ref="AF490:AH490"/>
    <mergeCell ref="Z489:AB489"/>
    <mergeCell ref="AC489:AE489"/>
    <mergeCell ref="AF489:AH489"/>
    <mergeCell ref="AI489:AK489"/>
    <mergeCell ref="AL489:AN489"/>
    <mergeCell ref="AO489:AQ489"/>
    <mergeCell ref="AI488:AK488"/>
    <mergeCell ref="AL488:AN488"/>
    <mergeCell ref="AO488:AQ488"/>
    <mergeCell ref="AR488:AT488"/>
    <mergeCell ref="B489:F489"/>
    <mergeCell ref="G489:J489"/>
    <mergeCell ref="K489:N489"/>
    <mergeCell ref="O489:R489"/>
    <mergeCell ref="S489:V489"/>
    <mergeCell ref="W489:Y489"/>
    <mergeCell ref="AR487:AT487"/>
    <mergeCell ref="B488:F488"/>
    <mergeCell ref="G488:J488"/>
    <mergeCell ref="K488:N488"/>
    <mergeCell ref="O488:R488"/>
    <mergeCell ref="S488:V488"/>
    <mergeCell ref="W488:Y488"/>
    <mergeCell ref="Z488:AB488"/>
    <mergeCell ref="AC488:AE488"/>
    <mergeCell ref="AF488:AH488"/>
    <mergeCell ref="Z487:AB487"/>
    <mergeCell ref="AC487:AE487"/>
    <mergeCell ref="AF487:AH487"/>
    <mergeCell ref="AI487:AK487"/>
    <mergeCell ref="AL487:AN487"/>
    <mergeCell ref="AO487:AQ487"/>
    <mergeCell ref="AI486:AK486"/>
    <mergeCell ref="AL486:AN486"/>
    <mergeCell ref="AO486:AQ486"/>
    <mergeCell ref="AR486:AT486"/>
    <mergeCell ref="B487:F487"/>
    <mergeCell ref="G487:J487"/>
    <mergeCell ref="K487:N487"/>
    <mergeCell ref="O487:R487"/>
    <mergeCell ref="S487:V487"/>
    <mergeCell ref="W487:Y487"/>
    <mergeCell ref="AR485:AT485"/>
    <mergeCell ref="B486:F486"/>
    <mergeCell ref="G486:J486"/>
    <mergeCell ref="K486:N486"/>
    <mergeCell ref="O486:R486"/>
    <mergeCell ref="S486:V486"/>
    <mergeCell ref="W486:Y486"/>
    <mergeCell ref="Z486:AB486"/>
    <mergeCell ref="AC486:AE486"/>
    <mergeCell ref="AF486:AH486"/>
    <mergeCell ref="Z485:AB485"/>
    <mergeCell ref="AC485:AE485"/>
    <mergeCell ref="AF485:AH485"/>
    <mergeCell ref="AI485:AK485"/>
    <mergeCell ref="AL485:AN485"/>
    <mergeCell ref="AO485:AQ485"/>
    <mergeCell ref="AI484:AK484"/>
    <mergeCell ref="AL484:AN484"/>
    <mergeCell ref="AO484:AQ484"/>
    <mergeCell ref="AR484:AT484"/>
    <mergeCell ref="B485:F485"/>
    <mergeCell ref="G485:J485"/>
    <mergeCell ref="K485:N485"/>
    <mergeCell ref="O485:R485"/>
    <mergeCell ref="S485:V485"/>
    <mergeCell ref="W485:Y485"/>
    <mergeCell ref="AR483:AT483"/>
    <mergeCell ref="B484:F484"/>
    <mergeCell ref="G484:J484"/>
    <mergeCell ref="K484:N484"/>
    <mergeCell ref="O484:R484"/>
    <mergeCell ref="S484:V484"/>
    <mergeCell ref="W484:Y484"/>
    <mergeCell ref="Z484:AB484"/>
    <mergeCell ref="AC484:AE484"/>
    <mergeCell ref="AF484:AH484"/>
    <mergeCell ref="Z483:AB483"/>
    <mergeCell ref="AC483:AE483"/>
    <mergeCell ref="AF483:AH483"/>
    <mergeCell ref="AI483:AK483"/>
    <mergeCell ref="AL483:AN483"/>
    <mergeCell ref="AO483:AQ483"/>
    <mergeCell ref="AI482:AK482"/>
    <mergeCell ref="AL482:AN482"/>
    <mergeCell ref="AO482:AQ482"/>
    <mergeCell ref="AR482:AT482"/>
    <mergeCell ref="B483:F483"/>
    <mergeCell ref="G483:J483"/>
    <mergeCell ref="K483:N483"/>
    <mergeCell ref="O483:R483"/>
    <mergeCell ref="S483:V483"/>
    <mergeCell ref="W483:Y483"/>
    <mergeCell ref="AR481:AT481"/>
    <mergeCell ref="B482:F482"/>
    <mergeCell ref="G482:J482"/>
    <mergeCell ref="K482:N482"/>
    <mergeCell ref="O482:R482"/>
    <mergeCell ref="S482:V482"/>
    <mergeCell ref="W482:Y482"/>
    <mergeCell ref="Z482:AB482"/>
    <mergeCell ref="AC482:AE482"/>
    <mergeCell ref="AF482:AH482"/>
    <mergeCell ref="Z481:AB481"/>
    <mergeCell ref="AC481:AE481"/>
    <mergeCell ref="AF481:AH481"/>
    <mergeCell ref="AI481:AK481"/>
    <mergeCell ref="AL481:AN481"/>
    <mergeCell ref="AO481:AQ481"/>
    <mergeCell ref="AI480:AK480"/>
    <mergeCell ref="AL480:AN480"/>
    <mergeCell ref="AO480:AQ480"/>
    <mergeCell ref="AR480:AT480"/>
    <mergeCell ref="B481:F481"/>
    <mergeCell ref="G481:J481"/>
    <mergeCell ref="K481:N481"/>
    <mergeCell ref="O481:R481"/>
    <mergeCell ref="S481:V481"/>
    <mergeCell ref="W481:Y481"/>
    <mergeCell ref="AR479:AT479"/>
    <mergeCell ref="B480:F480"/>
    <mergeCell ref="G480:J480"/>
    <mergeCell ref="K480:N480"/>
    <mergeCell ref="O480:R480"/>
    <mergeCell ref="S480:V480"/>
    <mergeCell ref="W480:Y480"/>
    <mergeCell ref="Z480:AB480"/>
    <mergeCell ref="AC480:AE480"/>
    <mergeCell ref="AF480:AH480"/>
    <mergeCell ref="Z479:AB479"/>
    <mergeCell ref="AC479:AE479"/>
    <mergeCell ref="AF479:AH479"/>
    <mergeCell ref="AI479:AK479"/>
    <mergeCell ref="AL479:AN479"/>
    <mergeCell ref="AO479:AQ479"/>
    <mergeCell ref="AI478:AK478"/>
    <mergeCell ref="AL478:AN478"/>
    <mergeCell ref="AO478:AQ478"/>
    <mergeCell ref="AR478:AT478"/>
    <mergeCell ref="B479:F479"/>
    <mergeCell ref="G479:J479"/>
    <mergeCell ref="K479:N479"/>
    <mergeCell ref="O479:R479"/>
    <mergeCell ref="S479:V479"/>
    <mergeCell ref="W479:Y479"/>
    <mergeCell ref="AR477:AT477"/>
    <mergeCell ref="B478:F478"/>
    <mergeCell ref="G478:J478"/>
    <mergeCell ref="K478:N478"/>
    <mergeCell ref="O478:R478"/>
    <mergeCell ref="S478:V478"/>
    <mergeCell ref="W478:Y478"/>
    <mergeCell ref="Z478:AB478"/>
    <mergeCell ref="AC478:AE478"/>
    <mergeCell ref="AF478:AH478"/>
    <mergeCell ref="Z477:AB477"/>
    <mergeCell ref="AC477:AE477"/>
    <mergeCell ref="AF477:AH477"/>
    <mergeCell ref="AI477:AK477"/>
    <mergeCell ref="AL477:AN477"/>
    <mergeCell ref="AO477:AQ477"/>
    <mergeCell ref="AI476:AK476"/>
    <mergeCell ref="AL476:AN476"/>
    <mergeCell ref="AO476:AQ476"/>
    <mergeCell ref="AR476:AT476"/>
    <mergeCell ref="B477:F477"/>
    <mergeCell ref="G477:J477"/>
    <mergeCell ref="K477:N477"/>
    <mergeCell ref="O477:R477"/>
    <mergeCell ref="S477:V477"/>
    <mergeCell ref="W477:Y477"/>
    <mergeCell ref="AR475:AT475"/>
    <mergeCell ref="B476:F476"/>
    <mergeCell ref="G476:J476"/>
    <mergeCell ref="K476:N476"/>
    <mergeCell ref="O476:R476"/>
    <mergeCell ref="S476:V476"/>
    <mergeCell ref="W476:Y476"/>
    <mergeCell ref="Z476:AB476"/>
    <mergeCell ref="AC476:AE476"/>
    <mergeCell ref="AF476:AH476"/>
    <mergeCell ref="Z475:AB475"/>
    <mergeCell ref="AC475:AE475"/>
    <mergeCell ref="AF475:AH475"/>
    <mergeCell ref="AI475:AK475"/>
    <mergeCell ref="AL475:AN475"/>
    <mergeCell ref="AO475:AQ475"/>
    <mergeCell ref="AI474:AK474"/>
    <mergeCell ref="AL474:AN474"/>
    <mergeCell ref="AO474:AQ474"/>
    <mergeCell ref="AR474:AT474"/>
    <mergeCell ref="B475:F475"/>
    <mergeCell ref="G475:J475"/>
    <mergeCell ref="K475:N475"/>
    <mergeCell ref="O475:R475"/>
    <mergeCell ref="S475:V475"/>
    <mergeCell ref="W475:Y475"/>
    <mergeCell ref="AR473:AT473"/>
    <mergeCell ref="B474:F474"/>
    <mergeCell ref="G474:J474"/>
    <mergeCell ref="K474:N474"/>
    <mergeCell ref="O474:R474"/>
    <mergeCell ref="S474:V474"/>
    <mergeCell ref="W474:Y474"/>
    <mergeCell ref="Z474:AB474"/>
    <mergeCell ref="AC474:AE474"/>
    <mergeCell ref="AF474:AH474"/>
    <mergeCell ref="Z473:AB473"/>
    <mergeCell ref="AC473:AE473"/>
    <mergeCell ref="AF473:AH473"/>
    <mergeCell ref="AI473:AK473"/>
    <mergeCell ref="AL473:AN473"/>
    <mergeCell ref="AO473:AQ473"/>
    <mergeCell ref="AI472:AK472"/>
    <mergeCell ref="AL472:AN472"/>
    <mergeCell ref="AO472:AQ472"/>
    <mergeCell ref="AR472:AT472"/>
    <mergeCell ref="B473:F473"/>
    <mergeCell ref="G473:J473"/>
    <mergeCell ref="K473:N473"/>
    <mergeCell ref="O473:R473"/>
    <mergeCell ref="S473:V473"/>
    <mergeCell ref="W473:Y473"/>
    <mergeCell ref="AR471:AT471"/>
    <mergeCell ref="B472:F472"/>
    <mergeCell ref="G472:J472"/>
    <mergeCell ref="K472:N472"/>
    <mergeCell ref="O472:R472"/>
    <mergeCell ref="S472:V472"/>
    <mergeCell ref="W472:Y472"/>
    <mergeCell ref="Z472:AB472"/>
    <mergeCell ref="AC472:AE472"/>
    <mergeCell ref="AF472:AH472"/>
    <mergeCell ref="Z471:AB471"/>
    <mergeCell ref="AC471:AE471"/>
    <mergeCell ref="AF471:AH471"/>
    <mergeCell ref="AI471:AK471"/>
    <mergeCell ref="AL471:AN471"/>
    <mergeCell ref="AO471:AQ471"/>
    <mergeCell ref="AI470:AK470"/>
    <mergeCell ref="AL470:AN470"/>
    <mergeCell ref="AO470:AQ470"/>
    <mergeCell ref="AR470:AT470"/>
    <mergeCell ref="B471:F471"/>
    <mergeCell ref="G471:J471"/>
    <mergeCell ref="K471:N471"/>
    <mergeCell ref="O471:R471"/>
    <mergeCell ref="S471:V471"/>
    <mergeCell ref="W471:Y471"/>
    <mergeCell ref="AR469:AT469"/>
    <mergeCell ref="B470:F470"/>
    <mergeCell ref="G470:J470"/>
    <mergeCell ref="K470:N470"/>
    <mergeCell ref="O470:R470"/>
    <mergeCell ref="S470:V470"/>
    <mergeCell ref="W470:Y470"/>
    <mergeCell ref="Z470:AB470"/>
    <mergeCell ref="AC470:AE470"/>
    <mergeCell ref="AF470:AH470"/>
    <mergeCell ref="Z469:AB469"/>
    <mergeCell ref="AC469:AE469"/>
    <mergeCell ref="AF469:AH469"/>
    <mergeCell ref="AI469:AK469"/>
    <mergeCell ref="AL469:AN469"/>
    <mergeCell ref="AO469:AQ469"/>
    <mergeCell ref="AI468:AK468"/>
    <mergeCell ref="AL468:AN468"/>
    <mergeCell ref="AO468:AQ468"/>
    <mergeCell ref="AR468:AT468"/>
    <mergeCell ref="B469:F469"/>
    <mergeCell ref="G469:J469"/>
    <mergeCell ref="K469:N469"/>
    <mergeCell ref="O469:R469"/>
    <mergeCell ref="S469:V469"/>
    <mergeCell ref="W469:Y469"/>
    <mergeCell ref="AR467:AT467"/>
    <mergeCell ref="B468:F468"/>
    <mergeCell ref="G468:J468"/>
    <mergeCell ref="K468:N468"/>
    <mergeCell ref="O468:R468"/>
    <mergeCell ref="S468:V468"/>
    <mergeCell ref="W468:Y468"/>
    <mergeCell ref="Z468:AB468"/>
    <mergeCell ref="AC468:AE468"/>
    <mergeCell ref="AF468:AH468"/>
    <mergeCell ref="Z467:AB467"/>
    <mergeCell ref="AC467:AE467"/>
    <mergeCell ref="AF467:AH467"/>
    <mergeCell ref="AI467:AK467"/>
    <mergeCell ref="AL467:AN467"/>
    <mergeCell ref="AO467:AQ467"/>
    <mergeCell ref="AI466:AK466"/>
    <mergeCell ref="AL466:AN466"/>
    <mergeCell ref="AO466:AQ466"/>
    <mergeCell ref="AR466:AT466"/>
    <mergeCell ref="B467:F467"/>
    <mergeCell ref="G467:J467"/>
    <mergeCell ref="K467:N467"/>
    <mergeCell ref="O467:R467"/>
    <mergeCell ref="S467:V467"/>
    <mergeCell ref="W467:Y467"/>
    <mergeCell ref="AR465:AT465"/>
    <mergeCell ref="B466:F466"/>
    <mergeCell ref="G466:J466"/>
    <mergeCell ref="K466:N466"/>
    <mergeCell ref="O466:R466"/>
    <mergeCell ref="S466:V466"/>
    <mergeCell ref="W466:Y466"/>
    <mergeCell ref="Z466:AB466"/>
    <mergeCell ref="AC466:AE466"/>
    <mergeCell ref="AF466:AH466"/>
    <mergeCell ref="Z465:AB465"/>
    <mergeCell ref="AC465:AE465"/>
    <mergeCell ref="AF465:AH465"/>
    <mergeCell ref="AI465:AK465"/>
    <mergeCell ref="AL465:AN465"/>
    <mergeCell ref="AO465:AQ465"/>
    <mergeCell ref="AI464:AK464"/>
    <mergeCell ref="AL464:AN464"/>
    <mergeCell ref="AO464:AQ464"/>
    <mergeCell ref="AR464:AT464"/>
    <mergeCell ref="B465:F465"/>
    <mergeCell ref="G465:J465"/>
    <mergeCell ref="K465:N465"/>
    <mergeCell ref="O465:R465"/>
    <mergeCell ref="S465:V465"/>
    <mergeCell ref="W465:Y465"/>
    <mergeCell ref="AR463:AT463"/>
    <mergeCell ref="B464:F464"/>
    <mergeCell ref="G464:J464"/>
    <mergeCell ref="K464:N464"/>
    <mergeCell ref="O464:R464"/>
    <mergeCell ref="S464:V464"/>
    <mergeCell ref="W464:Y464"/>
    <mergeCell ref="Z464:AB464"/>
    <mergeCell ref="AC464:AE464"/>
    <mergeCell ref="AF464:AH464"/>
    <mergeCell ref="Z463:AB463"/>
    <mergeCell ref="AC463:AE463"/>
    <mergeCell ref="AF463:AH463"/>
    <mergeCell ref="AI463:AK463"/>
    <mergeCell ref="AL463:AN463"/>
    <mergeCell ref="AO463:AQ463"/>
    <mergeCell ref="AI462:AK462"/>
    <mergeCell ref="AL462:AN462"/>
    <mergeCell ref="AO462:AQ462"/>
    <mergeCell ref="AR462:AT462"/>
    <mergeCell ref="B463:F463"/>
    <mergeCell ref="G463:J463"/>
    <mergeCell ref="K463:N463"/>
    <mergeCell ref="O463:R463"/>
    <mergeCell ref="S463:V463"/>
    <mergeCell ref="W463:Y463"/>
    <mergeCell ref="AR461:AT461"/>
    <mergeCell ref="B462:F462"/>
    <mergeCell ref="G462:J462"/>
    <mergeCell ref="K462:N462"/>
    <mergeCell ref="O462:R462"/>
    <mergeCell ref="S462:V462"/>
    <mergeCell ref="W462:Y462"/>
    <mergeCell ref="Z462:AB462"/>
    <mergeCell ref="AC462:AE462"/>
    <mergeCell ref="AF462:AH462"/>
    <mergeCell ref="Z461:AB461"/>
    <mergeCell ref="AC461:AE461"/>
    <mergeCell ref="AF461:AH461"/>
    <mergeCell ref="AI461:AK461"/>
    <mergeCell ref="AL461:AN461"/>
    <mergeCell ref="AO461:AQ461"/>
    <mergeCell ref="AI460:AK460"/>
    <mergeCell ref="AL460:AN460"/>
    <mergeCell ref="AO460:AQ460"/>
    <mergeCell ref="AR460:AT460"/>
    <mergeCell ref="B461:F461"/>
    <mergeCell ref="G461:J461"/>
    <mergeCell ref="K461:N461"/>
    <mergeCell ref="O461:R461"/>
    <mergeCell ref="S461:V461"/>
    <mergeCell ref="W461:Y461"/>
    <mergeCell ref="AR459:AT459"/>
    <mergeCell ref="B460:F460"/>
    <mergeCell ref="G460:J460"/>
    <mergeCell ref="K460:N460"/>
    <mergeCell ref="O460:R460"/>
    <mergeCell ref="S460:V460"/>
    <mergeCell ref="W460:Y460"/>
    <mergeCell ref="Z460:AB460"/>
    <mergeCell ref="AC460:AE460"/>
    <mergeCell ref="AF460:AH460"/>
    <mergeCell ref="Z459:AB459"/>
    <mergeCell ref="AC459:AE459"/>
    <mergeCell ref="AF459:AH459"/>
    <mergeCell ref="AI459:AK459"/>
    <mergeCell ref="AL459:AN459"/>
    <mergeCell ref="AO459:AQ459"/>
    <mergeCell ref="AI458:AK458"/>
    <mergeCell ref="AL458:AN458"/>
    <mergeCell ref="AO458:AQ458"/>
    <mergeCell ref="AR458:AT458"/>
    <mergeCell ref="B459:F459"/>
    <mergeCell ref="G459:J459"/>
    <mergeCell ref="K459:N459"/>
    <mergeCell ref="O459:R459"/>
    <mergeCell ref="S459:V459"/>
    <mergeCell ref="W459:Y459"/>
    <mergeCell ref="AR457:AT457"/>
    <mergeCell ref="B458:F458"/>
    <mergeCell ref="G458:J458"/>
    <mergeCell ref="K458:N458"/>
    <mergeCell ref="O458:R458"/>
    <mergeCell ref="S458:V458"/>
    <mergeCell ref="W458:Y458"/>
    <mergeCell ref="Z458:AB458"/>
    <mergeCell ref="AC458:AE458"/>
    <mergeCell ref="AF458:AH458"/>
    <mergeCell ref="Z457:AB457"/>
    <mergeCell ref="AC457:AE457"/>
    <mergeCell ref="AF457:AH457"/>
    <mergeCell ref="AI457:AK457"/>
    <mergeCell ref="AL457:AN457"/>
    <mergeCell ref="AO457:AQ457"/>
    <mergeCell ref="AI456:AK456"/>
    <mergeCell ref="AL456:AN456"/>
    <mergeCell ref="AO456:AQ456"/>
    <mergeCell ref="AR456:AT456"/>
    <mergeCell ref="B457:F457"/>
    <mergeCell ref="G457:J457"/>
    <mergeCell ref="K457:N457"/>
    <mergeCell ref="O457:R457"/>
    <mergeCell ref="S457:V457"/>
    <mergeCell ref="W457:Y457"/>
    <mergeCell ref="AR455:AT455"/>
    <mergeCell ref="B456:F456"/>
    <mergeCell ref="G456:J456"/>
    <mergeCell ref="K456:N456"/>
    <mergeCell ref="O456:R456"/>
    <mergeCell ref="S456:V456"/>
    <mergeCell ref="W456:Y456"/>
    <mergeCell ref="Z456:AB456"/>
    <mergeCell ref="AC456:AE456"/>
    <mergeCell ref="AF456:AH456"/>
    <mergeCell ref="Z455:AB455"/>
    <mergeCell ref="AC455:AE455"/>
    <mergeCell ref="AF455:AH455"/>
    <mergeCell ref="AI455:AK455"/>
    <mergeCell ref="AL455:AN455"/>
    <mergeCell ref="AO455:AQ455"/>
    <mergeCell ref="AI454:AK454"/>
    <mergeCell ref="AL454:AN454"/>
    <mergeCell ref="AO454:AQ454"/>
    <mergeCell ref="AR454:AT454"/>
    <mergeCell ref="B455:F455"/>
    <mergeCell ref="G455:J455"/>
    <mergeCell ref="K455:N455"/>
    <mergeCell ref="O455:R455"/>
    <mergeCell ref="S455:V455"/>
    <mergeCell ref="W455:Y455"/>
    <mergeCell ref="AR453:AT453"/>
    <mergeCell ref="B454:F454"/>
    <mergeCell ref="G454:J454"/>
    <mergeCell ref="K454:N454"/>
    <mergeCell ref="O454:R454"/>
    <mergeCell ref="S454:V454"/>
    <mergeCell ref="W454:Y454"/>
    <mergeCell ref="Z454:AB454"/>
    <mergeCell ref="AC454:AE454"/>
    <mergeCell ref="AF454:AH454"/>
    <mergeCell ref="Z453:AB453"/>
    <mergeCell ref="AC453:AE453"/>
    <mergeCell ref="AF453:AH453"/>
    <mergeCell ref="AI453:AK453"/>
    <mergeCell ref="AL453:AN453"/>
    <mergeCell ref="AO453:AQ453"/>
    <mergeCell ref="AI452:AK452"/>
    <mergeCell ref="AL452:AN452"/>
    <mergeCell ref="AO452:AQ452"/>
    <mergeCell ref="AR452:AT452"/>
    <mergeCell ref="B453:F453"/>
    <mergeCell ref="G453:J453"/>
    <mergeCell ref="K453:N453"/>
    <mergeCell ref="O453:R453"/>
    <mergeCell ref="S453:V453"/>
    <mergeCell ref="W453:Y453"/>
    <mergeCell ref="AR451:AT451"/>
    <mergeCell ref="B452:F452"/>
    <mergeCell ref="G452:J452"/>
    <mergeCell ref="K452:N452"/>
    <mergeCell ref="O452:R452"/>
    <mergeCell ref="S452:V452"/>
    <mergeCell ref="W452:Y452"/>
    <mergeCell ref="Z452:AB452"/>
    <mergeCell ref="AC452:AE452"/>
    <mergeCell ref="AF452:AH452"/>
    <mergeCell ref="Z451:AB451"/>
    <mergeCell ref="AC451:AE451"/>
    <mergeCell ref="AF451:AH451"/>
    <mergeCell ref="AI451:AK451"/>
    <mergeCell ref="AL451:AN451"/>
    <mergeCell ref="AO451:AQ451"/>
    <mergeCell ref="AI450:AK450"/>
    <mergeCell ref="AL450:AN450"/>
    <mergeCell ref="AO450:AQ450"/>
    <mergeCell ref="AR450:AT450"/>
    <mergeCell ref="B451:F451"/>
    <mergeCell ref="G451:J451"/>
    <mergeCell ref="K451:N451"/>
    <mergeCell ref="O451:R451"/>
    <mergeCell ref="S451:V451"/>
    <mergeCell ref="W451:Y451"/>
    <mergeCell ref="AR449:AT449"/>
    <mergeCell ref="B450:F450"/>
    <mergeCell ref="G450:J450"/>
    <mergeCell ref="K450:N450"/>
    <mergeCell ref="O450:R450"/>
    <mergeCell ref="S450:V450"/>
    <mergeCell ref="W450:Y450"/>
    <mergeCell ref="Z450:AB450"/>
    <mergeCell ref="AC450:AE450"/>
    <mergeCell ref="AF450:AH450"/>
    <mergeCell ref="Z449:AB449"/>
    <mergeCell ref="AC449:AE449"/>
    <mergeCell ref="AF449:AH449"/>
    <mergeCell ref="AI449:AK449"/>
    <mergeCell ref="AL449:AN449"/>
    <mergeCell ref="AO449:AQ449"/>
    <mergeCell ref="AI448:AK448"/>
    <mergeCell ref="AL448:AN448"/>
    <mergeCell ref="AO448:AQ448"/>
    <mergeCell ref="AR448:AT448"/>
    <mergeCell ref="B449:F449"/>
    <mergeCell ref="G449:J449"/>
    <mergeCell ref="K449:N449"/>
    <mergeCell ref="O449:R449"/>
    <mergeCell ref="S449:V449"/>
    <mergeCell ref="W449:Y449"/>
    <mergeCell ref="AR447:AT447"/>
    <mergeCell ref="B448:F448"/>
    <mergeCell ref="G448:J448"/>
    <mergeCell ref="K448:N448"/>
    <mergeCell ref="O448:R448"/>
    <mergeCell ref="S448:V448"/>
    <mergeCell ref="W448:Y448"/>
    <mergeCell ref="Z448:AB448"/>
    <mergeCell ref="AC448:AE448"/>
    <mergeCell ref="AF448:AH448"/>
    <mergeCell ref="Z447:AB447"/>
    <mergeCell ref="AC447:AE447"/>
    <mergeCell ref="AF447:AH447"/>
    <mergeCell ref="AI447:AK447"/>
    <mergeCell ref="AL447:AN447"/>
    <mergeCell ref="AO447:AQ447"/>
    <mergeCell ref="AI446:AK446"/>
    <mergeCell ref="AL446:AN446"/>
    <mergeCell ref="AO446:AQ446"/>
    <mergeCell ref="AR446:AT446"/>
    <mergeCell ref="B447:F447"/>
    <mergeCell ref="G447:J447"/>
    <mergeCell ref="K447:N447"/>
    <mergeCell ref="O447:R447"/>
    <mergeCell ref="S447:V447"/>
    <mergeCell ref="W447:Y447"/>
    <mergeCell ref="AR445:AT445"/>
    <mergeCell ref="B446:F446"/>
    <mergeCell ref="G446:J446"/>
    <mergeCell ref="K446:N446"/>
    <mergeCell ref="O446:R446"/>
    <mergeCell ref="S446:V446"/>
    <mergeCell ref="W446:Y446"/>
    <mergeCell ref="Z446:AB446"/>
    <mergeCell ref="AC446:AE446"/>
    <mergeCell ref="AF446:AH446"/>
    <mergeCell ref="Z445:AB445"/>
    <mergeCell ref="AC445:AE445"/>
    <mergeCell ref="AF445:AH445"/>
    <mergeCell ref="AI445:AK445"/>
    <mergeCell ref="AL445:AN445"/>
    <mergeCell ref="AO445:AQ445"/>
    <mergeCell ref="AI444:AK444"/>
    <mergeCell ref="AL444:AN444"/>
    <mergeCell ref="AO444:AQ444"/>
    <mergeCell ref="AR444:AT444"/>
    <mergeCell ref="B445:F445"/>
    <mergeCell ref="G445:J445"/>
    <mergeCell ref="K445:N445"/>
    <mergeCell ref="O445:R445"/>
    <mergeCell ref="S445:V445"/>
    <mergeCell ref="W445:Y445"/>
    <mergeCell ref="AR443:AT443"/>
    <mergeCell ref="B444:F444"/>
    <mergeCell ref="G444:J444"/>
    <mergeCell ref="K444:N444"/>
    <mergeCell ref="O444:R444"/>
    <mergeCell ref="S444:V444"/>
    <mergeCell ref="W444:Y444"/>
    <mergeCell ref="Z444:AB444"/>
    <mergeCell ref="AC444:AE444"/>
    <mergeCell ref="AF444:AH444"/>
    <mergeCell ref="Z443:AB443"/>
    <mergeCell ref="AC443:AE443"/>
    <mergeCell ref="AF443:AH443"/>
    <mergeCell ref="AI443:AK443"/>
    <mergeCell ref="AL443:AN443"/>
    <mergeCell ref="AO443:AQ443"/>
    <mergeCell ref="AI442:AK442"/>
    <mergeCell ref="AL442:AN442"/>
    <mergeCell ref="AO442:AQ442"/>
    <mergeCell ref="AR442:AT442"/>
    <mergeCell ref="B443:F443"/>
    <mergeCell ref="G443:J443"/>
    <mergeCell ref="K443:N443"/>
    <mergeCell ref="O443:R443"/>
    <mergeCell ref="S443:V443"/>
    <mergeCell ref="W443:Y443"/>
    <mergeCell ref="AR441:AT441"/>
    <mergeCell ref="B442:F442"/>
    <mergeCell ref="G442:J442"/>
    <mergeCell ref="K442:N442"/>
    <mergeCell ref="O442:R442"/>
    <mergeCell ref="S442:V442"/>
    <mergeCell ref="W442:Y442"/>
    <mergeCell ref="Z442:AB442"/>
    <mergeCell ref="AC442:AE442"/>
    <mergeCell ref="AF442:AH442"/>
    <mergeCell ref="Z441:AB441"/>
    <mergeCell ref="AC441:AE441"/>
    <mergeCell ref="AF441:AH441"/>
    <mergeCell ref="AI441:AK441"/>
    <mergeCell ref="AL441:AN441"/>
    <mergeCell ref="AO441:AQ441"/>
    <mergeCell ref="AI440:AK440"/>
    <mergeCell ref="AL440:AN440"/>
    <mergeCell ref="AO440:AQ440"/>
    <mergeCell ref="AR440:AT440"/>
    <mergeCell ref="B441:F441"/>
    <mergeCell ref="G441:J441"/>
    <mergeCell ref="K441:N441"/>
    <mergeCell ref="O441:R441"/>
    <mergeCell ref="S441:V441"/>
    <mergeCell ref="W441:Y441"/>
    <mergeCell ref="AR439:AT439"/>
    <mergeCell ref="B440:F440"/>
    <mergeCell ref="G440:J440"/>
    <mergeCell ref="K440:N440"/>
    <mergeCell ref="O440:R440"/>
    <mergeCell ref="S440:V440"/>
    <mergeCell ref="W440:Y440"/>
    <mergeCell ref="Z440:AB440"/>
    <mergeCell ref="AC440:AE440"/>
    <mergeCell ref="AF440:AH440"/>
    <mergeCell ref="Z439:AB439"/>
    <mergeCell ref="AC439:AE439"/>
    <mergeCell ref="AF439:AH439"/>
    <mergeCell ref="AI439:AK439"/>
    <mergeCell ref="AL439:AN439"/>
    <mergeCell ref="AO439:AQ439"/>
    <mergeCell ref="AI438:AK438"/>
    <mergeCell ref="AL438:AN438"/>
    <mergeCell ref="AO438:AQ438"/>
    <mergeCell ref="AR438:AT438"/>
    <mergeCell ref="B439:F439"/>
    <mergeCell ref="G439:J439"/>
    <mergeCell ref="K439:N439"/>
    <mergeCell ref="O439:R439"/>
    <mergeCell ref="S439:V439"/>
    <mergeCell ref="W439:Y439"/>
    <mergeCell ref="AR437:AT437"/>
    <mergeCell ref="B438:F438"/>
    <mergeCell ref="G438:J438"/>
    <mergeCell ref="K438:N438"/>
    <mergeCell ref="O438:R438"/>
    <mergeCell ref="S438:V438"/>
    <mergeCell ref="W438:Y438"/>
    <mergeCell ref="Z438:AB438"/>
    <mergeCell ref="AC438:AE438"/>
    <mergeCell ref="AF438:AH438"/>
    <mergeCell ref="Z437:AB437"/>
    <mergeCell ref="AC437:AE437"/>
    <mergeCell ref="AF437:AH437"/>
    <mergeCell ref="AI437:AK437"/>
    <mergeCell ref="AL437:AN437"/>
    <mergeCell ref="AO437:AQ437"/>
    <mergeCell ref="AI436:AK436"/>
    <mergeCell ref="AL436:AN436"/>
    <mergeCell ref="AO436:AQ436"/>
    <mergeCell ref="AR436:AT436"/>
    <mergeCell ref="B437:F437"/>
    <mergeCell ref="G437:J437"/>
    <mergeCell ref="K437:N437"/>
    <mergeCell ref="O437:R437"/>
    <mergeCell ref="S437:V437"/>
    <mergeCell ref="W437:Y437"/>
    <mergeCell ref="AR435:AT435"/>
    <mergeCell ref="B436:F436"/>
    <mergeCell ref="G436:J436"/>
    <mergeCell ref="K436:N436"/>
    <mergeCell ref="O436:R436"/>
    <mergeCell ref="S436:V436"/>
    <mergeCell ref="W436:Y436"/>
    <mergeCell ref="Z436:AB436"/>
    <mergeCell ref="AC436:AE436"/>
    <mergeCell ref="AF436:AH436"/>
    <mergeCell ref="Z435:AB435"/>
    <mergeCell ref="AC435:AE435"/>
    <mergeCell ref="AF435:AH435"/>
    <mergeCell ref="AI435:AK435"/>
    <mergeCell ref="AL435:AN435"/>
    <mergeCell ref="AO435:AQ435"/>
    <mergeCell ref="AI434:AK434"/>
    <mergeCell ref="AL434:AN434"/>
    <mergeCell ref="AO434:AQ434"/>
    <mergeCell ref="AR434:AT434"/>
    <mergeCell ref="B435:F435"/>
    <mergeCell ref="G435:J435"/>
    <mergeCell ref="K435:N435"/>
    <mergeCell ref="O435:R435"/>
    <mergeCell ref="S435:V435"/>
    <mergeCell ref="W435:Y435"/>
    <mergeCell ref="AR433:AT433"/>
    <mergeCell ref="B434:F434"/>
    <mergeCell ref="G434:J434"/>
    <mergeCell ref="K434:N434"/>
    <mergeCell ref="O434:R434"/>
    <mergeCell ref="S434:V434"/>
    <mergeCell ref="W434:Y434"/>
    <mergeCell ref="Z434:AB434"/>
    <mergeCell ref="AC434:AE434"/>
    <mergeCell ref="AF434:AH434"/>
    <mergeCell ref="Z433:AB433"/>
    <mergeCell ref="AC433:AE433"/>
    <mergeCell ref="AF433:AH433"/>
    <mergeCell ref="AI433:AK433"/>
    <mergeCell ref="AL433:AN433"/>
    <mergeCell ref="AO433:AQ433"/>
    <mergeCell ref="AI432:AK432"/>
    <mergeCell ref="AL432:AN432"/>
    <mergeCell ref="AO432:AQ432"/>
    <mergeCell ref="AR432:AT432"/>
    <mergeCell ref="B433:F433"/>
    <mergeCell ref="G433:J433"/>
    <mergeCell ref="K433:N433"/>
    <mergeCell ref="O433:R433"/>
    <mergeCell ref="S433:V433"/>
    <mergeCell ref="W433:Y433"/>
    <mergeCell ref="AR431:AT431"/>
    <mergeCell ref="B432:F432"/>
    <mergeCell ref="G432:J432"/>
    <mergeCell ref="K432:N432"/>
    <mergeCell ref="O432:R432"/>
    <mergeCell ref="S432:V432"/>
    <mergeCell ref="W432:Y432"/>
    <mergeCell ref="Z432:AB432"/>
    <mergeCell ref="AC432:AE432"/>
    <mergeCell ref="AF432:AH432"/>
    <mergeCell ref="Z431:AB431"/>
    <mergeCell ref="AC431:AE431"/>
    <mergeCell ref="AF431:AH431"/>
    <mergeCell ref="AI431:AK431"/>
    <mergeCell ref="AL431:AN431"/>
    <mergeCell ref="AO431:AQ431"/>
    <mergeCell ref="AI430:AK430"/>
    <mergeCell ref="AL430:AN430"/>
    <mergeCell ref="AO430:AQ430"/>
    <mergeCell ref="AR430:AT430"/>
    <mergeCell ref="B431:F431"/>
    <mergeCell ref="G431:J431"/>
    <mergeCell ref="K431:N431"/>
    <mergeCell ref="O431:R431"/>
    <mergeCell ref="S431:V431"/>
    <mergeCell ref="W431:Y431"/>
    <mergeCell ref="AR429:AT429"/>
    <mergeCell ref="B430:F430"/>
    <mergeCell ref="G430:J430"/>
    <mergeCell ref="K430:N430"/>
    <mergeCell ref="O430:R430"/>
    <mergeCell ref="S430:V430"/>
    <mergeCell ref="W430:Y430"/>
    <mergeCell ref="Z430:AB430"/>
    <mergeCell ref="AC430:AE430"/>
    <mergeCell ref="AF430:AH430"/>
    <mergeCell ref="Z429:AB429"/>
    <mergeCell ref="AC429:AE429"/>
    <mergeCell ref="AF429:AH429"/>
    <mergeCell ref="AI429:AK429"/>
    <mergeCell ref="AL429:AN429"/>
    <mergeCell ref="AO429:AQ429"/>
    <mergeCell ref="AI428:AK428"/>
    <mergeCell ref="AL428:AN428"/>
    <mergeCell ref="AO428:AQ428"/>
    <mergeCell ref="AR428:AT428"/>
    <mergeCell ref="B429:F429"/>
    <mergeCell ref="G429:J429"/>
    <mergeCell ref="K429:N429"/>
    <mergeCell ref="O429:R429"/>
    <mergeCell ref="S429:V429"/>
    <mergeCell ref="W429:Y429"/>
    <mergeCell ref="AR427:AT427"/>
    <mergeCell ref="B428:F428"/>
    <mergeCell ref="G428:J428"/>
    <mergeCell ref="K428:N428"/>
    <mergeCell ref="O428:R428"/>
    <mergeCell ref="S428:V428"/>
    <mergeCell ref="W428:Y428"/>
    <mergeCell ref="Z428:AB428"/>
    <mergeCell ref="AC428:AE428"/>
    <mergeCell ref="AF428:AH428"/>
    <mergeCell ref="Z427:AB427"/>
    <mergeCell ref="AC427:AE427"/>
    <mergeCell ref="AF427:AH427"/>
    <mergeCell ref="AI427:AK427"/>
    <mergeCell ref="AL427:AN427"/>
    <mergeCell ref="AO427:AQ427"/>
    <mergeCell ref="AI426:AK426"/>
    <mergeCell ref="AL426:AN426"/>
    <mergeCell ref="AO426:AQ426"/>
    <mergeCell ref="AR426:AT426"/>
    <mergeCell ref="B427:F427"/>
    <mergeCell ref="G427:J427"/>
    <mergeCell ref="K427:N427"/>
    <mergeCell ref="O427:R427"/>
    <mergeCell ref="S427:V427"/>
    <mergeCell ref="W427:Y427"/>
    <mergeCell ref="AR425:AT425"/>
    <mergeCell ref="B426:F426"/>
    <mergeCell ref="G426:J426"/>
    <mergeCell ref="K426:N426"/>
    <mergeCell ref="O426:R426"/>
    <mergeCell ref="S426:V426"/>
    <mergeCell ref="W426:Y426"/>
    <mergeCell ref="Z426:AB426"/>
    <mergeCell ref="AC426:AE426"/>
    <mergeCell ref="AF426:AH426"/>
    <mergeCell ref="Z425:AB425"/>
    <mergeCell ref="AC425:AE425"/>
    <mergeCell ref="AF425:AH425"/>
    <mergeCell ref="AI425:AK425"/>
    <mergeCell ref="AL425:AN425"/>
    <mergeCell ref="AO425:AQ425"/>
    <mergeCell ref="AI424:AK424"/>
    <mergeCell ref="AL424:AN424"/>
    <mergeCell ref="AO424:AQ424"/>
    <mergeCell ref="AR424:AT424"/>
    <mergeCell ref="B425:F425"/>
    <mergeCell ref="G425:J425"/>
    <mergeCell ref="K425:N425"/>
    <mergeCell ref="O425:R425"/>
    <mergeCell ref="S425:V425"/>
    <mergeCell ref="W425:Y425"/>
    <mergeCell ref="AR423:AT423"/>
    <mergeCell ref="B424:F424"/>
    <mergeCell ref="G424:J424"/>
    <mergeCell ref="K424:N424"/>
    <mergeCell ref="O424:R424"/>
    <mergeCell ref="S424:V424"/>
    <mergeCell ref="W424:Y424"/>
    <mergeCell ref="Z424:AB424"/>
    <mergeCell ref="AC424:AE424"/>
    <mergeCell ref="AF424:AH424"/>
    <mergeCell ref="Z423:AB423"/>
    <mergeCell ref="AC423:AE423"/>
    <mergeCell ref="AF423:AH423"/>
    <mergeCell ref="AI423:AK423"/>
    <mergeCell ref="AL423:AN423"/>
    <mergeCell ref="AO423:AQ423"/>
    <mergeCell ref="AI422:AK422"/>
    <mergeCell ref="AL422:AN422"/>
    <mergeCell ref="AO422:AQ422"/>
    <mergeCell ref="AR422:AT422"/>
    <mergeCell ref="B423:F423"/>
    <mergeCell ref="G423:J423"/>
    <mergeCell ref="K423:N423"/>
    <mergeCell ref="O423:R423"/>
    <mergeCell ref="S423:V423"/>
    <mergeCell ref="W423:Y423"/>
    <mergeCell ref="AR421:AT421"/>
    <mergeCell ref="B422:F422"/>
    <mergeCell ref="G422:J422"/>
    <mergeCell ref="K422:N422"/>
    <mergeCell ref="O422:R422"/>
    <mergeCell ref="S422:V422"/>
    <mergeCell ref="W422:Y422"/>
    <mergeCell ref="Z422:AB422"/>
    <mergeCell ref="AC422:AE422"/>
    <mergeCell ref="AF422:AH422"/>
    <mergeCell ref="Z421:AB421"/>
    <mergeCell ref="AC421:AE421"/>
    <mergeCell ref="AF421:AH421"/>
    <mergeCell ref="AI421:AK421"/>
    <mergeCell ref="AL421:AN421"/>
    <mergeCell ref="AO421:AQ421"/>
    <mergeCell ref="AI420:AK420"/>
    <mergeCell ref="AL420:AN420"/>
    <mergeCell ref="AO420:AQ420"/>
    <mergeCell ref="AR420:AT420"/>
    <mergeCell ref="B421:F421"/>
    <mergeCell ref="G421:J421"/>
    <mergeCell ref="K421:N421"/>
    <mergeCell ref="O421:R421"/>
    <mergeCell ref="S421:V421"/>
    <mergeCell ref="W421:Y421"/>
    <mergeCell ref="AR419:AT419"/>
    <mergeCell ref="B420:F420"/>
    <mergeCell ref="G420:J420"/>
    <mergeCell ref="K420:N420"/>
    <mergeCell ref="O420:R420"/>
    <mergeCell ref="S420:V420"/>
    <mergeCell ref="W420:Y420"/>
    <mergeCell ref="Z420:AB420"/>
    <mergeCell ref="AC420:AE420"/>
    <mergeCell ref="AF420:AH420"/>
    <mergeCell ref="Z419:AB419"/>
    <mergeCell ref="AC419:AE419"/>
    <mergeCell ref="AF419:AH419"/>
    <mergeCell ref="AI419:AK419"/>
    <mergeCell ref="AL419:AN419"/>
    <mergeCell ref="AO419:AQ419"/>
    <mergeCell ref="AI418:AK418"/>
    <mergeCell ref="AL418:AN418"/>
    <mergeCell ref="AO418:AQ418"/>
    <mergeCell ref="AR418:AT418"/>
    <mergeCell ref="B419:F419"/>
    <mergeCell ref="G419:J419"/>
    <mergeCell ref="K419:N419"/>
    <mergeCell ref="O419:R419"/>
    <mergeCell ref="S419:V419"/>
    <mergeCell ref="W419:Y419"/>
    <mergeCell ref="AR417:AT417"/>
    <mergeCell ref="B418:F418"/>
    <mergeCell ref="G418:J418"/>
    <mergeCell ref="K418:N418"/>
    <mergeCell ref="O418:R418"/>
    <mergeCell ref="S418:V418"/>
    <mergeCell ref="W418:Y418"/>
    <mergeCell ref="Z418:AB418"/>
    <mergeCell ref="AC418:AE418"/>
    <mergeCell ref="AF418:AH418"/>
    <mergeCell ref="Z417:AB417"/>
    <mergeCell ref="AC417:AE417"/>
    <mergeCell ref="AF417:AH417"/>
    <mergeCell ref="AI417:AK417"/>
    <mergeCell ref="AL417:AN417"/>
    <mergeCell ref="AO417:AQ417"/>
    <mergeCell ref="AI416:AK416"/>
    <mergeCell ref="AL416:AN416"/>
    <mergeCell ref="AO416:AQ416"/>
    <mergeCell ref="AR416:AT416"/>
    <mergeCell ref="B417:F417"/>
    <mergeCell ref="G417:J417"/>
    <mergeCell ref="K417:N417"/>
    <mergeCell ref="O417:R417"/>
    <mergeCell ref="S417:V417"/>
    <mergeCell ref="W417:Y417"/>
    <mergeCell ref="AR415:AT415"/>
    <mergeCell ref="B416:F416"/>
    <mergeCell ref="G416:J416"/>
    <mergeCell ref="K416:N416"/>
    <mergeCell ref="O416:R416"/>
    <mergeCell ref="S416:V416"/>
    <mergeCell ref="W416:Y416"/>
    <mergeCell ref="Z416:AB416"/>
    <mergeCell ref="AC416:AE416"/>
    <mergeCell ref="AF416:AH416"/>
    <mergeCell ref="Z415:AB415"/>
    <mergeCell ref="AC415:AE415"/>
    <mergeCell ref="AF415:AH415"/>
    <mergeCell ref="AI415:AK415"/>
    <mergeCell ref="AL415:AN415"/>
    <mergeCell ref="AO415:AQ415"/>
    <mergeCell ref="AI414:AK414"/>
    <mergeCell ref="AL414:AN414"/>
    <mergeCell ref="AO414:AQ414"/>
    <mergeCell ref="AR414:AT414"/>
    <mergeCell ref="B415:F415"/>
    <mergeCell ref="G415:J415"/>
    <mergeCell ref="K415:N415"/>
    <mergeCell ref="O415:R415"/>
    <mergeCell ref="S415:V415"/>
    <mergeCell ref="W415:Y415"/>
    <mergeCell ref="AR413:AT413"/>
    <mergeCell ref="B414:F414"/>
    <mergeCell ref="G414:J414"/>
    <mergeCell ref="K414:N414"/>
    <mergeCell ref="O414:R414"/>
    <mergeCell ref="S414:V414"/>
    <mergeCell ref="W414:Y414"/>
    <mergeCell ref="Z414:AB414"/>
    <mergeCell ref="AC414:AE414"/>
    <mergeCell ref="AF414:AH414"/>
    <mergeCell ref="Z413:AB413"/>
    <mergeCell ref="AC413:AE413"/>
    <mergeCell ref="AF413:AH413"/>
    <mergeCell ref="AI413:AK413"/>
    <mergeCell ref="AL413:AN413"/>
    <mergeCell ref="AO413:AQ413"/>
    <mergeCell ref="AI412:AK412"/>
    <mergeCell ref="AL412:AN412"/>
    <mergeCell ref="AO412:AQ412"/>
    <mergeCell ref="AR412:AT412"/>
    <mergeCell ref="B413:F413"/>
    <mergeCell ref="G413:J413"/>
    <mergeCell ref="K413:N413"/>
    <mergeCell ref="O413:R413"/>
    <mergeCell ref="S413:V413"/>
    <mergeCell ref="W413:Y413"/>
    <mergeCell ref="AR411:AT411"/>
    <mergeCell ref="B412:F412"/>
    <mergeCell ref="G412:J412"/>
    <mergeCell ref="K412:N412"/>
    <mergeCell ref="O412:R412"/>
    <mergeCell ref="S412:V412"/>
    <mergeCell ref="W412:Y412"/>
    <mergeCell ref="Z412:AB412"/>
    <mergeCell ref="AC412:AE412"/>
    <mergeCell ref="AF412:AH412"/>
    <mergeCell ref="Z411:AB411"/>
    <mergeCell ref="AC411:AE411"/>
    <mergeCell ref="AF411:AH411"/>
    <mergeCell ref="AI411:AK411"/>
    <mergeCell ref="AL411:AN411"/>
    <mergeCell ref="AO411:AQ411"/>
    <mergeCell ref="AI410:AK410"/>
    <mergeCell ref="AL410:AN410"/>
    <mergeCell ref="AO410:AQ410"/>
    <mergeCell ref="AR410:AT410"/>
    <mergeCell ref="B411:F411"/>
    <mergeCell ref="G411:J411"/>
    <mergeCell ref="K411:N411"/>
    <mergeCell ref="O411:R411"/>
    <mergeCell ref="S411:V411"/>
    <mergeCell ref="W411:Y411"/>
    <mergeCell ref="AR409:AT409"/>
    <mergeCell ref="B410:F410"/>
    <mergeCell ref="G410:J410"/>
    <mergeCell ref="K410:N410"/>
    <mergeCell ref="O410:R410"/>
    <mergeCell ref="S410:V410"/>
    <mergeCell ref="W410:Y410"/>
    <mergeCell ref="Z410:AB410"/>
    <mergeCell ref="AC410:AE410"/>
    <mergeCell ref="AF410:AH410"/>
    <mergeCell ref="Z409:AB409"/>
    <mergeCell ref="AC409:AE409"/>
    <mergeCell ref="AF409:AH409"/>
    <mergeCell ref="AI409:AK409"/>
    <mergeCell ref="AL409:AN409"/>
    <mergeCell ref="AO409:AQ409"/>
    <mergeCell ref="AI408:AK408"/>
    <mergeCell ref="AL408:AN408"/>
    <mergeCell ref="AO408:AQ408"/>
    <mergeCell ref="AR408:AT408"/>
    <mergeCell ref="B409:F409"/>
    <mergeCell ref="G409:J409"/>
    <mergeCell ref="K409:N409"/>
    <mergeCell ref="O409:R409"/>
    <mergeCell ref="S409:V409"/>
    <mergeCell ref="W409:Y409"/>
    <mergeCell ref="AR407:AT407"/>
    <mergeCell ref="B408:F408"/>
    <mergeCell ref="G408:J408"/>
    <mergeCell ref="K408:N408"/>
    <mergeCell ref="O408:R408"/>
    <mergeCell ref="S408:V408"/>
    <mergeCell ref="W408:Y408"/>
    <mergeCell ref="Z408:AB408"/>
    <mergeCell ref="AC408:AE408"/>
    <mergeCell ref="AF408:AH408"/>
    <mergeCell ref="Z407:AB407"/>
    <mergeCell ref="AC407:AE407"/>
    <mergeCell ref="AF407:AH407"/>
    <mergeCell ref="AI407:AK407"/>
    <mergeCell ref="AL407:AN407"/>
    <mergeCell ref="AO407:AQ407"/>
    <mergeCell ref="AI406:AK406"/>
    <mergeCell ref="AL406:AN406"/>
    <mergeCell ref="AO406:AQ406"/>
    <mergeCell ref="AR406:AT406"/>
    <mergeCell ref="B407:F407"/>
    <mergeCell ref="G407:J407"/>
    <mergeCell ref="K407:N407"/>
    <mergeCell ref="O407:R407"/>
    <mergeCell ref="S407:V407"/>
    <mergeCell ref="W407:Y407"/>
    <mergeCell ref="AR405:AT405"/>
    <mergeCell ref="B406:F406"/>
    <mergeCell ref="G406:J406"/>
    <mergeCell ref="K406:N406"/>
    <mergeCell ref="O406:R406"/>
    <mergeCell ref="S406:V406"/>
    <mergeCell ref="W406:Y406"/>
    <mergeCell ref="Z406:AB406"/>
    <mergeCell ref="AC406:AE406"/>
    <mergeCell ref="AF406:AH406"/>
    <mergeCell ref="Z405:AB405"/>
    <mergeCell ref="AC405:AE405"/>
    <mergeCell ref="AF405:AH405"/>
    <mergeCell ref="AI405:AK405"/>
    <mergeCell ref="AL405:AN405"/>
    <mergeCell ref="AO405:AQ405"/>
    <mergeCell ref="AI404:AK404"/>
    <mergeCell ref="AL404:AN404"/>
    <mergeCell ref="AO404:AQ404"/>
    <mergeCell ref="AR404:AT404"/>
    <mergeCell ref="B405:F405"/>
    <mergeCell ref="G405:J405"/>
    <mergeCell ref="K405:N405"/>
    <mergeCell ref="O405:R405"/>
    <mergeCell ref="S405:V405"/>
    <mergeCell ref="W405:Y405"/>
    <mergeCell ref="AR403:AT403"/>
    <mergeCell ref="B404:F404"/>
    <mergeCell ref="G404:J404"/>
    <mergeCell ref="K404:N404"/>
    <mergeCell ref="O404:R404"/>
    <mergeCell ref="S404:V404"/>
    <mergeCell ref="W404:Y404"/>
    <mergeCell ref="Z404:AB404"/>
    <mergeCell ref="AC404:AE404"/>
    <mergeCell ref="AF404:AH404"/>
    <mergeCell ref="Z403:AB403"/>
    <mergeCell ref="AC403:AE403"/>
    <mergeCell ref="AF403:AH403"/>
    <mergeCell ref="AI403:AK403"/>
    <mergeCell ref="AL403:AN403"/>
    <mergeCell ref="AO403:AQ403"/>
    <mergeCell ref="AI402:AK402"/>
    <mergeCell ref="AL402:AN402"/>
    <mergeCell ref="AO402:AQ402"/>
    <mergeCell ref="AR402:AT402"/>
    <mergeCell ref="B403:F403"/>
    <mergeCell ref="G403:J403"/>
    <mergeCell ref="K403:N403"/>
    <mergeCell ref="O403:R403"/>
    <mergeCell ref="S403:V403"/>
    <mergeCell ref="W403:Y403"/>
    <mergeCell ref="AR401:AT401"/>
    <mergeCell ref="B402:F402"/>
    <mergeCell ref="G402:J402"/>
    <mergeCell ref="K402:N402"/>
    <mergeCell ref="O402:R402"/>
    <mergeCell ref="S402:V402"/>
    <mergeCell ref="W402:Y402"/>
    <mergeCell ref="Z402:AB402"/>
    <mergeCell ref="AC402:AE402"/>
    <mergeCell ref="AF402:AH402"/>
    <mergeCell ref="Z401:AB401"/>
    <mergeCell ref="AC401:AE401"/>
    <mergeCell ref="AF401:AH401"/>
    <mergeCell ref="AI401:AK401"/>
    <mergeCell ref="AL401:AN401"/>
    <mergeCell ref="AO401:AQ401"/>
    <mergeCell ref="AI400:AK400"/>
    <mergeCell ref="AL400:AN400"/>
    <mergeCell ref="AO400:AQ400"/>
    <mergeCell ref="AR400:AT400"/>
    <mergeCell ref="B401:F401"/>
    <mergeCell ref="G401:J401"/>
    <mergeCell ref="K401:N401"/>
    <mergeCell ref="O401:R401"/>
    <mergeCell ref="S401:V401"/>
    <mergeCell ref="W401:Y401"/>
    <mergeCell ref="AR399:AT399"/>
    <mergeCell ref="B400:F400"/>
    <mergeCell ref="G400:J400"/>
    <mergeCell ref="K400:N400"/>
    <mergeCell ref="O400:R400"/>
    <mergeCell ref="S400:V400"/>
    <mergeCell ref="W400:Y400"/>
    <mergeCell ref="Z400:AB400"/>
    <mergeCell ref="AC400:AE400"/>
    <mergeCell ref="AF400:AH400"/>
    <mergeCell ref="Z399:AB399"/>
    <mergeCell ref="AC399:AE399"/>
    <mergeCell ref="AF399:AH399"/>
    <mergeCell ref="AI399:AK399"/>
    <mergeCell ref="AL399:AN399"/>
    <mergeCell ref="AO399:AQ399"/>
    <mergeCell ref="AI398:AK398"/>
    <mergeCell ref="AL398:AN398"/>
    <mergeCell ref="AO398:AQ398"/>
    <mergeCell ref="AR398:AT398"/>
    <mergeCell ref="B399:F399"/>
    <mergeCell ref="G399:J399"/>
    <mergeCell ref="K399:N399"/>
    <mergeCell ref="O399:R399"/>
    <mergeCell ref="S399:V399"/>
    <mergeCell ref="W399:Y399"/>
    <mergeCell ref="AR397:AT397"/>
    <mergeCell ref="B398:F398"/>
    <mergeCell ref="G398:J398"/>
    <mergeCell ref="K398:N398"/>
    <mergeCell ref="O398:R398"/>
    <mergeCell ref="S398:V398"/>
    <mergeCell ref="W398:Y398"/>
    <mergeCell ref="Z398:AB398"/>
    <mergeCell ref="AC398:AE398"/>
    <mergeCell ref="AF398:AH398"/>
    <mergeCell ref="Z397:AB397"/>
    <mergeCell ref="AC397:AE397"/>
    <mergeCell ref="AF397:AH397"/>
    <mergeCell ref="AI397:AK397"/>
    <mergeCell ref="AL397:AN397"/>
    <mergeCell ref="AO397:AQ397"/>
    <mergeCell ref="AI396:AK396"/>
    <mergeCell ref="AL396:AN396"/>
    <mergeCell ref="AO396:AQ396"/>
    <mergeCell ref="AR396:AT396"/>
    <mergeCell ref="B397:F397"/>
    <mergeCell ref="G397:J397"/>
    <mergeCell ref="K397:N397"/>
    <mergeCell ref="O397:R397"/>
    <mergeCell ref="S397:V397"/>
    <mergeCell ref="W397:Y397"/>
    <mergeCell ref="AR395:AT395"/>
    <mergeCell ref="B396:F396"/>
    <mergeCell ref="G396:J396"/>
    <mergeCell ref="K396:N396"/>
    <mergeCell ref="O396:R396"/>
    <mergeCell ref="S396:V396"/>
    <mergeCell ref="W396:Y396"/>
    <mergeCell ref="Z396:AB396"/>
    <mergeCell ref="AC396:AE396"/>
    <mergeCell ref="AF396:AH396"/>
    <mergeCell ref="Z395:AB395"/>
    <mergeCell ref="AC395:AE395"/>
    <mergeCell ref="AF395:AH395"/>
    <mergeCell ref="AI395:AK395"/>
    <mergeCell ref="AL395:AN395"/>
    <mergeCell ref="AO395:AQ395"/>
    <mergeCell ref="AI394:AK394"/>
    <mergeCell ref="AL394:AN394"/>
    <mergeCell ref="AO394:AQ394"/>
    <mergeCell ref="AR394:AT394"/>
    <mergeCell ref="B395:F395"/>
    <mergeCell ref="G395:J395"/>
    <mergeCell ref="K395:N395"/>
    <mergeCell ref="O395:R395"/>
    <mergeCell ref="S395:V395"/>
    <mergeCell ref="W395:Y395"/>
    <mergeCell ref="AR393:AT393"/>
    <mergeCell ref="B394:F394"/>
    <mergeCell ref="G394:J394"/>
    <mergeCell ref="K394:N394"/>
    <mergeCell ref="O394:R394"/>
    <mergeCell ref="S394:V394"/>
    <mergeCell ref="W394:Y394"/>
    <mergeCell ref="Z394:AB394"/>
    <mergeCell ref="AC394:AE394"/>
    <mergeCell ref="AF394:AH394"/>
    <mergeCell ref="Z393:AB393"/>
    <mergeCell ref="AC393:AE393"/>
    <mergeCell ref="AF393:AH393"/>
    <mergeCell ref="AI393:AK393"/>
    <mergeCell ref="AL393:AN393"/>
    <mergeCell ref="AO393:AQ393"/>
    <mergeCell ref="AI392:AK392"/>
    <mergeCell ref="AL392:AN392"/>
    <mergeCell ref="AO392:AQ392"/>
    <mergeCell ref="AR392:AT392"/>
    <mergeCell ref="B393:F393"/>
    <mergeCell ref="G393:J393"/>
    <mergeCell ref="K393:N393"/>
    <mergeCell ref="O393:R393"/>
    <mergeCell ref="S393:V393"/>
    <mergeCell ref="W393:Y393"/>
    <mergeCell ref="AR391:AT391"/>
    <mergeCell ref="B392:F392"/>
    <mergeCell ref="G392:J392"/>
    <mergeCell ref="K392:N392"/>
    <mergeCell ref="O392:R392"/>
    <mergeCell ref="S392:V392"/>
    <mergeCell ref="W392:Y392"/>
    <mergeCell ref="Z392:AB392"/>
    <mergeCell ref="AC392:AE392"/>
    <mergeCell ref="AF392:AH392"/>
    <mergeCell ref="Z391:AB391"/>
    <mergeCell ref="AC391:AE391"/>
    <mergeCell ref="AF391:AH391"/>
    <mergeCell ref="AI391:AK391"/>
    <mergeCell ref="AL391:AN391"/>
    <mergeCell ref="AO391:AQ391"/>
    <mergeCell ref="AI390:AK390"/>
    <mergeCell ref="AL390:AN390"/>
    <mergeCell ref="AO390:AQ390"/>
    <mergeCell ref="AR390:AT390"/>
    <mergeCell ref="B391:F391"/>
    <mergeCell ref="G391:J391"/>
    <mergeCell ref="K391:N391"/>
    <mergeCell ref="O391:R391"/>
    <mergeCell ref="S391:V391"/>
    <mergeCell ref="W391:Y391"/>
    <mergeCell ref="AR389:AT389"/>
    <mergeCell ref="B390:F390"/>
    <mergeCell ref="G390:J390"/>
    <mergeCell ref="K390:N390"/>
    <mergeCell ref="O390:R390"/>
    <mergeCell ref="S390:V390"/>
    <mergeCell ref="W390:Y390"/>
    <mergeCell ref="Z390:AB390"/>
    <mergeCell ref="AC390:AE390"/>
    <mergeCell ref="AF390:AH390"/>
    <mergeCell ref="Z389:AB389"/>
    <mergeCell ref="AC389:AE389"/>
    <mergeCell ref="AF389:AH389"/>
    <mergeCell ref="AI389:AK389"/>
    <mergeCell ref="AL389:AN389"/>
    <mergeCell ref="AO389:AQ389"/>
    <mergeCell ref="AI388:AK388"/>
    <mergeCell ref="AL388:AN388"/>
    <mergeCell ref="AO388:AQ388"/>
    <mergeCell ref="AR388:AT388"/>
    <mergeCell ref="B389:F389"/>
    <mergeCell ref="G389:J389"/>
    <mergeCell ref="K389:N389"/>
    <mergeCell ref="O389:R389"/>
    <mergeCell ref="S389:V389"/>
    <mergeCell ref="W389:Y389"/>
    <mergeCell ref="AR387:AT387"/>
    <mergeCell ref="B388:F388"/>
    <mergeCell ref="G388:J388"/>
    <mergeCell ref="K388:N388"/>
    <mergeCell ref="O388:R388"/>
    <mergeCell ref="S388:V388"/>
    <mergeCell ref="W388:Y388"/>
    <mergeCell ref="Z388:AB388"/>
    <mergeCell ref="AC388:AE388"/>
    <mergeCell ref="AF388:AH388"/>
    <mergeCell ref="Z387:AB387"/>
    <mergeCell ref="AC387:AE387"/>
    <mergeCell ref="AF387:AH387"/>
    <mergeCell ref="AI387:AK387"/>
    <mergeCell ref="AL387:AN387"/>
    <mergeCell ref="AO387:AQ387"/>
    <mergeCell ref="AI386:AK386"/>
    <mergeCell ref="AL386:AN386"/>
    <mergeCell ref="AO386:AQ386"/>
    <mergeCell ref="AR386:AT386"/>
    <mergeCell ref="B387:F387"/>
    <mergeCell ref="G387:J387"/>
    <mergeCell ref="K387:N387"/>
    <mergeCell ref="O387:R387"/>
    <mergeCell ref="S387:V387"/>
    <mergeCell ref="W387:Y387"/>
    <mergeCell ref="AR385:AT385"/>
    <mergeCell ref="B386:F386"/>
    <mergeCell ref="G386:J386"/>
    <mergeCell ref="K386:N386"/>
    <mergeCell ref="O386:R386"/>
    <mergeCell ref="S386:V386"/>
    <mergeCell ref="W386:Y386"/>
    <mergeCell ref="Z386:AB386"/>
    <mergeCell ref="AC386:AE386"/>
    <mergeCell ref="AF386:AH386"/>
    <mergeCell ref="Z385:AB385"/>
    <mergeCell ref="AC385:AE385"/>
    <mergeCell ref="AF385:AH385"/>
    <mergeCell ref="AI385:AK385"/>
    <mergeCell ref="AL385:AN385"/>
    <mergeCell ref="AO385:AQ385"/>
    <mergeCell ref="AI384:AK384"/>
    <mergeCell ref="AL384:AN384"/>
    <mergeCell ref="AO384:AQ384"/>
    <mergeCell ref="AR384:AT384"/>
    <mergeCell ref="B385:F385"/>
    <mergeCell ref="G385:J385"/>
    <mergeCell ref="K385:N385"/>
    <mergeCell ref="O385:R385"/>
    <mergeCell ref="S385:V385"/>
    <mergeCell ref="W385:Y385"/>
    <mergeCell ref="AR383:AT383"/>
    <mergeCell ref="B384:F384"/>
    <mergeCell ref="G384:J384"/>
    <mergeCell ref="K384:N384"/>
    <mergeCell ref="O384:R384"/>
    <mergeCell ref="S384:V384"/>
    <mergeCell ref="W384:Y384"/>
    <mergeCell ref="Z384:AB384"/>
    <mergeCell ref="AC384:AE384"/>
    <mergeCell ref="AF384:AH384"/>
    <mergeCell ref="Z383:AB383"/>
    <mergeCell ref="AC383:AE383"/>
    <mergeCell ref="AF383:AH383"/>
    <mergeCell ref="AI383:AK383"/>
    <mergeCell ref="AL383:AN383"/>
    <mergeCell ref="AO383:AQ383"/>
    <mergeCell ref="AI382:AK382"/>
    <mergeCell ref="AL382:AN382"/>
    <mergeCell ref="AO382:AQ382"/>
    <mergeCell ref="AR382:AT382"/>
    <mergeCell ref="B383:F383"/>
    <mergeCell ref="G383:J383"/>
    <mergeCell ref="K383:N383"/>
    <mergeCell ref="O383:R383"/>
    <mergeCell ref="S383:V383"/>
    <mergeCell ref="W383:Y383"/>
    <mergeCell ref="AR381:AT381"/>
    <mergeCell ref="B382:F382"/>
    <mergeCell ref="G382:J382"/>
    <mergeCell ref="K382:N382"/>
    <mergeCell ref="O382:R382"/>
    <mergeCell ref="S382:V382"/>
    <mergeCell ref="W382:Y382"/>
    <mergeCell ref="Z382:AB382"/>
    <mergeCell ref="AC382:AE382"/>
    <mergeCell ref="AF382:AH382"/>
    <mergeCell ref="Z381:AB381"/>
    <mergeCell ref="AC381:AE381"/>
    <mergeCell ref="AF381:AH381"/>
    <mergeCell ref="AI381:AK381"/>
    <mergeCell ref="AL381:AN381"/>
    <mergeCell ref="AO381:AQ381"/>
    <mergeCell ref="AI380:AK380"/>
    <mergeCell ref="AL380:AN380"/>
    <mergeCell ref="AO380:AQ380"/>
    <mergeCell ref="AR380:AT380"/>
    <mergeCell ref="B381:F381"/>
    <mergeCell ref="G381:J381"/>
    <mergeCell ref="K381:N381"/>
    <mergeCell ref="O381:R381"/>
    <mergeCell ref="S381:V381"/>
    <mergeCell ref="W381:Y381"/>
    <mergeCell ref="AR379:AT379"/>
    <mergeCell ref="B380:F380"/>
    <mergeCell ref="G380:J380"/>
    <mergeCell ref="K380:N380"/>
    <mergeCell ref="O380:R380"/>
    <mergeCell ref="S380:V380"/>
    <mergeCell ref="W380:Y380"/>
    <mergeCell ref="Z380:AB380"/>
    <mergeCell ref="AC380:AE380"/>
    <mergeCell ref="AF380:AH380"/>
    <mergeCell ref="Z379:AB379"/>
    <mergeCell ref="AC379:AE379"/>
    <mergeCell ref="AF379:AH379"/>
    <mergeCell ref="AI379:AK379"/>
    <mergeCell ref="AL379:AN379"/>
    <mergeCell ref="AO379:AQ379"/>
    <mergeCell ref="AI378:AK378"/>
    <mergeCell ref="AL378:AN378"/>
    <mergeCell ref="AO378:AQ378"/>
    <mergeCell ref="AR378:AT378"/>
    <mergeCell ref="B379:F379"/>
    <mergeCell ref="G379:J379"/>
    <mergeCell ref="K379:N379"/>
    <mergeCell ref="O379:R379"/>
    <mergeCell ref="S379:V379"/>
    <mergeCell ref="W379:Y379"/>
    <mergeCell ref="AR377:AT377"/>
    <mergeCell ref="B378:F378"/>
    <mergeCell ref="G378:J378"/>
    <mergeCell ref="K378:N378"/>
    <mergeCell ref="O378:R378"/>
    <mergeCell ref="S378:V378"/>
    <mergeCell ref="W378:Y378"/>
    <mergeCell ref="Z378:AB378"/>
    <mergeCell ref="AC378:AE378"/>
    <mergeCell ref="AF378:AH378"/>
    <mergeCell ref="Z377:AB377"/>
    <mergeCell ref="AC377:AE377"/>
    <mergeCell ref="AF377:AH377"/>
    <mergeCell ref="AI377:AK377"/>
    <mergeCell ref="AL377:AN377"/>
    <mergeCell ref="AO377:AQ377"/>
    <mergeCell ref="AI376:AK376"/>
    <mergeCell ref="AL376:AN376"/>
    <mergeCell ref="AO376:AQ376"/>
    <mergeCell ref="AR376:AT376"/>
    <mergeCell ref="B377:F377"/>
    <mergeCell ref="G377:J377"/>
    <mergeCell ref="K377:N377"/>
    <mergeCell ref="O377:R377"/>
    <mergeCell ref="S377:V377"/>
    <mergeCell ref="W377:Y377"/>
    <mergeCell ref="AR375:AT375"/>
    <mergeCell ref="B376:F376"/>
    <mergeCell ref="G376:J376"/>
    <mergeCell ref="K376:N376"/>
    <mergeCell ref="O376:R376"/>
    <mergeCell ref="S376:V376"/>
    <mergeCell ref="W376:Y376"/>
    <mergeCell ref="Z376:AB376"/>
    <mergeCell ref="AC376:AE376"/>
    <mergeCell ref="AF376:AH376"/>
    <mergeCell ref="Z375:AB375"/>
    <mergeCell ref="AC375:AE375"/>
    <mergeCell ref="AF375:AH375"/>
    <mergeCell ref="AI375:AK375"/>
    <mergeCell ref="AL375:AN375"/>
    <mergeCell ref="AO375:AQ375"/>
    <mergeCell ref="AI374:AK374"/>
    <mergeCell ref="AL374:AN374"/>
    <mergeCell ref="AO374:AQ374"/>
    <mergeCell ref="AR374:AT374"/>
    <mergeCell ref="B375:F375"/>
    <mergeCell ref="G375:J375"/>
    <mergeCell ref="K375:N375"/>
    <mergeCell ref="O375:R375"/>
    <mergeCell ref="S375:V375"/>
    <mergeCell ref="W375:Y375"/>
    <mergeCell ref="AR373:AT373"/>
    <mergeCell ref="B374:F374"/>
    <mergeCell ref="G374:J374"/>
    <mergeCell ref="K374:N374"/>
    <mergeCell ref="O374:R374"/>
    <mergeCell ref="S374:V374"/>
    <mergeCell ref="W374:Y374"/>
    <mergeCell ref="Z374:AB374"/>
    <mergeCell ref="AC374:AE374"/>
    <mergeCell ref="AF374:AH374"/>
    <mergeCell ref="Z373:AB373"/>
    <mergeCell ref="AC373:AE373"/>
    <mergeCell ref="AF373:AH373"/>
    <mergeCell ref="AI373:AK373"/>
    <mergeCell ref="AL373:AN373"/>
    <mergeCell ref="AO373:AQ373"/>
    <mergeCell ref="AI372:AK372"/>
    <mergeCell ref="AL372:AN372"/>
    <mergeCell ref="AO372:AQ372"/>
    <mergeCell ref="AR372:AT372"/>
    <mergeCell ref="B373:F373"/>
    <mergeCell ref="G373:J373"/>
    <mergeCell ref="K373:N373"/>
    <mergeCell ref="O373:R373"/>
    <mergeCell ref="S373:V373"/>
    <mergeCell ref="W373:Y373"/>
    <mergeCell ref="AR371:AT371"/>
    <mergeCell ref="B372:F372"/>
    <mergeCell ref="G372:J372"/>
    <mergeCell ref="K372:N372"/>
    <mergeCell ref="O372:R372"/>
    <mergeCell ref="S372:V372"/>
    <mergeCell ref="W372:Y372"/>
    <mergeCell ref="Z372:AB372"/>
    <mergeCell ref="AC372:AE372"/>
    <mergeCell ref="AF372:AH372"/>
    <mergeCell ref="Z371:AB371"/>
    <mergeCell ref="AC371:AE371"/>
    <mergeCell ref="AF371:AH371"/>
    <mergeCell ref="AI371:AK371"/>
    <mergeCell ref="AL371:AN371"/>
    <mergeCell ref="AO371:AQ371"/>
    <mergeCell ref="AI370:AK370"/>
    <mergeCell ref="AL370:AN370"/>
    <mergeCell ref="AO370:AQ370"/>
    <mergeCell ref="AR370:AT370"/>
    <mergeCell ref="B371:F371"/>
    <mergeCell ref="G371:J371"/>
    <mergeCell ref="K371:N371"/>
    <mergeCell ref="O371:R371"/>
    <mergeCell ref="S371:V371"/>
    <mergeCell ref="W371:Y371"/>
    <mergeCell ref="AR369:AT369"/>
    <mergeCell ref="B370:F370"/>
    <mergeCell ref="G370:J370"/>
    <mergeCell ref="K370:N370"/>
    <mergeCell ref="O370:R370"/>
    <mergeCell ref="S370:V370"/>
    <mergeCell ref="W370:Y370"/>
    <mergeCell ref="Z370:AB370"/>
    <mergeCell ref="AC370:AE370"/>
    <mergeCell ref="AF370:AH370"/>
    <mergeCell ref="Z369:AB369"/>
    <mergeCell ref="AC369:AE369"/>
    <mergeCell ref="AF369:AH369"/>
    <mergeCell ref="AI369:AK369"/>
    <mergeCell ref="AL369:AN369"/>
    <mergeCell ref="AO369:AQ369"/>
    <mergeCell ref="AI368:AK368"/>
    <mergeCell ref="AL368:AN368"/>
    <mergeCell ref="AO368:AQ368"/>
    <mergeCell ref="AR368:AT368"/>
    <mergeCell ref="B369:F369"/>
    <mergeCell ref="G369:J369"/>
    <mergeCell ref="K369:N369"/>
    <mergeCell ref="O369:R369"/>
    <mergeCell ref="S369:V369"/>
    <mergeCell ref="W369:Y369"/>
    <mergeCell ref="AR367:AT367"/>
    <mergeCell ref="B368:F368"/>
    <mergeCell ref="G368:J368"/>
    <mergeCell ref="K368:N368"/>
    <mergeCell ref="O368:R368"/>
    <mergeCell ref="S368:V368"/>
    <mergeCell ref="W368:Y368"/>
    <mergeCell ref="Z368:AB368"/>
    <mergeCell ref="AC368:AE368"/>
    <mergeCell ref="AF368:AH368"/>
    <mergeCell ref="Z367:AB367"/>
    <mergeCell ref="AC367:AE367"/>
    <mergeCell ref="AF367:AH367"/>
    <mergeCell ref="AI367:AK367"/>
    <mergeCell ref="AL367:AN367"/>
    <mergeCell ref="AO367:AQ367"/>
    <mergeCell ref="AI366:AK366"/>
    <mergeCell ref="AL366:AN366"/>
    <mergeCell ref="AO366:AQ366"/>
    <mergeCell ref="AR366:AT366"/>
    <mergeCell ref="B367:F367"/>
    <mergeCell ref="G367:J367"/>
    <mergeCell ref="K367:N367"/>
    <mergeCell ref="O367:R367"/>
    <mergeCell ref="S367:V367"/>
    <mergeCell ref="W367:Y367"/>
    <mergeCell ref="O366:R366"/>
    <mergeCell ref="S366:V366"/>
    <mergeCell ref="W366:Y366"/>
    <mergeCell ref="Z366:AB366"/>
    <mergeCell ref="AC366:AE366"/>
    <mergeCell ref="AF366:AH366"/>
    <mergeCell ref="AO360:AP360"/>
    <mergeCell ref="AQ360:AR360"/>
    <mergeCell ref="AS360:AT360"/>
    <mergeCell ref="B365:F366"/>
    <mergeCell ref="G365:R365"/>
    <mergeCell ref="S365:AB365"/>
    <mergeCell ref="AC365:AK365"/>
    <mergeCell ref="AL365:AT365"/>
    <mergeCell ref="G366:J366"/>
    <mergeCell ref="K366:N366"/>
    <mergeCell ref="AC360:AD360"/>
    <mergeCell ref="AE360:AF360"/>
    <mergeCell ref="AG360:AH360"/>
    <mergeCell ref="AI360:AJ360"/>
    <mergeCell ref="AK360:AL360"/>
    <mergeCell ref="AM360:AN360"/>
    <mergeCell ref="Q360:R360"/>
    <mergeCell ref="S360:T360"/>
    <mergeCell ref="U360:V360"/>
    <mergeCell ref="W360:X360"/>
    <mergeCell ref="Y360:Z360"/>
    <mergeCell ref="AA360:AB360"/>
    <mergeCell ref="AO359:AP359"/>
    <mergeCell ref="AQ359:AR359"/>
    <mergeCell ref="AS359:AT359"/>
    <mergeCell ref="B360:D360"/>
    <mergeCell ref="E360:F360"/>
    <mergeCell ref="G360:H360"/>
    <mergeCell ref="I360:J360"/>
    <mergeCell ref="K360:L360"/>
    <mergeCell ref="M360:N360"/>
    <mergeCell ref="O360:P360"/>
    <mergeCell ref="AC359:AD359"/>
    <mergeCell ref="AE359:AF359"/>
    <mergeCell ref="AG359:AH359"/>
    <mergeCell ref="AI359:AJ359"/>
    <mergeCell ref="AK359:AL359"/>
    <mergeCell ref="AM359:AN359"/>
    <mergeCell ref="Q359:R359"/>
    <mergeCell ref="S359:T359"/>
    <mergeCell ref="U359:V359"/>
    <mergeCell ref="W359:X359"/>
    <mergeCell ref="Y359:Z359"/>
    <mergeCell ref="AA359:AB359"/>
    <mergeCell ref="AO358:AP358"/>
    <mergeCell ref="AQ358:AR358"/>
    <mergeCell ref="AS358:AT358"/>
    <mergeCell ref="B359:D359"/>
    <mergeCell ref="E359:F359"/>
    <mergeCell ref="G359:H359"/>
    <mergeCell ref="I359:J359"/>
    <mergeCell ref="K359:L359"/>
    <mergeCell ref="M359:N359"/>
    <mergeCell ref="O359:P359"/>
    <mergeCell ref="AC358:AD358"/>
    <mergeCell ref="AE358:AF358"/>
    <mergeCell ref="AG358:AH358"/>
    <mergeCell ref="AI358:AJ358"/>
    <mergeCell ref="AK358:AL358"/>
    <mergeCell ref="AM358:AN358"/>
    <mergeCell ref="Q358:R358"/>
    <mergeCell ref="S358:T358"/>
    <mergeCell ref="U358:V358"/>
    <mergeCell ref="W358:X358"/>
    <mergeCell ref="Y358:Z358"/>
    <mergeCell ref="AA358:AB358"/>
    <mergeCell ref="B358:D358"/>
    <mergeCell ref="E358:F358"/>
    <mergeCell ref="G358:H358"/>
    <mergeCell ref="I358:J358"/>
    <mergeCell ref="K358:L358"/>
    <mergeCell ref="M358:N358"/>
    <mergeCell ref="O358:P358"/>
    <mergeCell ref="U357:V357"/>
    <mergeCell ref="W357:X357"/>
    <mergeCell ref="Y357:Z357"/>
    <mergeCell ref="AA357:AB357"/>
    <mergeCell ref="AO356:AP356"/>
    <mergeCell ref="AQ356:AR356"/>
    <mergeCell ref="AS356:AT356"/>
    <mergeCell ref="B357:D357"/>
    <mergeCell ref="E357:F357"/>
    <mergeCell ref="G357:H357"/>
    <mergeCell ref="I357:J357"/>
    <mergeCell ref="K357:L357"/>
    <mergeCell ref="M357:N357"/>
    <mergeCell ref="O357:P357"/>
    <mergeCell ref="AC356:AD356"/>
    <mergeCell ref="AE356:AF356"/>
    <mergeCell ref="AG356:AH356"/>
    <mergeCell ref="AI356:AJ356"/>
    <mergeCell ref="AK356:AL356"/>
    <mergeCell ref="AM356:AN356"/>
    <mergeCell ref="Q356:R356"/>
    <mergeCell ref="S356:T356"/>
    <mergeCell ref="U356:V356"/>
    <mergeCell ref="W356:X356"/>
    <mergeCell ref="Y356:Z356"/>
    <mergeCell ref="AA356:AB356"/>
    <mergeCell ref="AO357:AP357"/>
    <mergeCell ref="AQ357:AR357"/>
    <mergeCell ref="AS357:AT357"/>
    <mergeCell ref="B356:D356"/>
    <mergeCell ref="E356:F356"/>
    <mergeCell ref="G356:H356"/>
    <mergeCell ref="I356:J356"/>
    <mergeCell ref="K356:L356"/>
    <mergeCell ref="M356:N356"/>
    <mergeCell ref="O356:P356"/>
    <mergeCell ref="AC355:AD355"/>
    <mergeCell ref="AE355:AF355"/>
    <mergeCell ref="AG355:AH355"/>
    <mergeCell ref="AI355:AJ355"/>
    <mergeCell ref="AK355:AL355"/>
    <mergeCell ref="AM355:AN355"/>
    <mergeCell ref="Q355:R355"/>
    <mergeCell ref="S355:T355"/>
    <mergeCell ref="U355:V355"/>
    <mergeCell ref="W355:X355"/>
    <mergeCell ref="Y355:Z355"/>
    <mergeCell ref="AA355:AB355"/>
    <mergeCell ref="AC357:AD357"/>
    <mergeCell ref="AE357:AF357"/>
    <mergeCell ref="AG357:AH357"/>
    <mergeCell ref="AI357:AJ357"/>
    <mergeCell ref="AK357:AL357"/>
    <mergeCell ref="AM357:AN357"/>
    <mergeCell ref="Q357:R357"/>
    <mergeCell ref="S357:T357"/>
    <mergeCell ref="AO354:AP354"/>
    <mergeCell ref="AQ354:AR354"/>
    <mergeCell ref="AS354:AT354"/>
    <mergeCell ref="B355:D355"/>
    <mergeCell ref="E355:F355"/>
    <mergeCell ref="G355:H355"/>
    <mergeCell ref="I355:J355"/>
    <mergeCell ref="K355:L355"/>
    <mergeCell ref="M355:N355"/>
    <mergeCell ref="O355:P355"/>
    <mergeCell ref="AC354:AD354"/>
    <mergeCell ref="AE354:AF354"/>
    <mergeCell ref="AG354:AH354"/>
    <mergeCell ref="AI354:AJ354"/>
    <mergeCell ref="AK354:AL354"/>
    <mergeCell ref="AM354:AN354"/>
    <mergeCell ref="Q354:R354"/>
    <mergeCell ref="S354:T354"/>
    <mergeCell ref="U354:V354"/>
    <mergeCell ref="W354:X354"/>
    <mergeCell ref="Y354:Z354"/>
    <mergeCell ref="AA354:AB354"/>
    <mergeCell ref="AO355:AP355"/>
    <mergeCell ref="AQ355:AR355"/>
    <mergeCell ref="AS355:AT355"/>
    <mergeCell ref="B354:D354"/>
    <mergeCell ref="E354:F354"/>
    <mergeCell ref="G354:H354"/>
    <mergeCell ref="I354:J354"/>
    <mergeCell ref="K354:L354"/>
    <mergeCell ref="M354:N354"/>
    <mergeCell ref="O354:P354"/>
    <mergeCell ref="U353:V353"/>
    <mergeCell ref="W353:X353"/>
    <mergeCell ref="Y353:Z353"/>
    <mergeCell ref="AA353:AB353"/>
    <mergeCell ref="AO352:AP352"/>
    <mergeCell ref="AQ352:AR352"/>
    <mergeCell ref="AS352:AT352"/>
    <mergeCell ref="B353:D353"/>
    <mergeCell ref="E353:F353"/>
    <mergeCell ref="G353:H353"/>
    <mergeCell ref="I353:J353"/>
    <mergeCell ref="K353:L353"/>
    <mergeCell ref="M353:N353"/>
    <mergeCell ref="O353:P353"/>
    <mergeCell ref="AC352:AD352"/>
    <mergeCell ref="AE352:AF352"/>
    <mergeCell ref="AG352:AH352"/>
    <mergeCell ref="AI352:AJ352"/>
    <mergeCell ref="AK352:AL352"/>
    <mergeCell ref="AM352:AN352"/>
    <mergeCell ref="Q352:R352"/>
    <mergeCell ref="S352:T352"/>
    <mergeCell ref="U352:V352"/>
    <mergeCell ref="W352:X352"/>
    <mergeCell ref="Y352:Z352"/>
    <mergeCell ref="AA352:AB352"/>
    <mergeCell ref="AO353:AP353"/>
    <mergeCell ref="AQ353:AR353"/>
    <mergeCell ref="AS353:AT353"/>
    <mergeCell ref="B352:D352"/>
    <mergeCell ref="E352:F352"/>
    <mergeCell ref="G352:H352"/>
    <mergeCell ref="I352:J352"/>
    <mergeCell ref="K352:L352"/>
    <mergeCell ref="M352:N352"/>
    <mergeCell ref="O352:P35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AC353:AD353"/>
    <mergeCell ref="AE353:AF353"/>
    <mergeCell ref="AG353:AH353"/>
    <mergeCell ref="AI353:AJ353"/>
    <mergeCell ref="AK353:AL353"/>
    <mergeCell ref="AM353:AN353"/>
    <mergeCell ref="Q353:R353"/>
    <mergeCell ref="S353:T353"/>
    <mergeCell ref="AO350:AP350"/>
    <mergeCell ref="AQ350:AR350"/>
    <mergeCell ref="AS350:AT350"/>
    <mergeCell ref="B351:D351"/>
    <mergeCell ref="E351:F351"/>
    <mergeCell ref="G351:H351"/>
    <mergeCell ref="I351:J351"/>
    <mergeCell ref="K351:L351"/>
    <mergeCell ref="M351:N351"/>
    <mergeCell ref="O351:P351"/>
    <mergeCell ref="AC350:AD350"/>
    <mergeCell ref="AE350:AF350"/>
    <mergeCell ref="AG350:AH350"/>
    <mergeCell ref="AI350:AJ350"/>
    <mergeCell ref="AK350:AL350"/>
    <mergeCell ref="AM350:AN350"/>
    <mergeCell ref="Q350:R350"/>
    <mergeCell ref="S350:T350"/>
    <mergeCell ref="U350:V350"/>
    <mergeCell ref="W350:X350"/>
    <mergeCell ref="Y350:Z350"/>
    <mergeCell ref="AA350:AB350"/>
    <mergeCell ref="AO351:AP351"/>
    <mergeCell ref="AQ351:AR351"/>
    <mergeCell ref="AS351:AT351"/>
    <mergeCell ref="B350:D350"/>
    <mergeCell ref="E350:F350"/>
    <mergeCell ref="G350:H350"/>
    <mergeCell ref="I350:J350"/>
    <mergeCell ref="K350:L350"/>
    <mergeCell ref="M350:N350"/>
    <mergeCell ref="O350:P350"/>
    <mergeCell ref="U349:V349"/>
    <mergeCell ref="W349:X349"/>
    <mergeCell ref="Y349:Z349"/>
    <mergeCell ref="AA349:AB349"/>
    <mergeCell ref="AO348:AP348"/>
    <mergeCell ref="AQ348:AR348"/>
    <mergeCell ref="AS348:AT348"/>
    <mergeCell ref="B349:D349"/>
    <mergeCell ref="E349:F349"/>
    <mergeCell ref="G349:H349"/>
    <mergeCell ref="I349:J349"/>
    <mergeCell ref="K349:L349"/>
    <mergeCell ref="M349:N349"/>
    <mergeCell ref="O349:P349"/>
    <mergeCell ref="AC348:AD348"/>
    <mergeCell ref="AE348:AF348"/>
    <mergeCell ref="AG348:AH348"/>
    <mergeCell ref="AI348:AJ348"/>
    <mergeCell ref="AK348:AL348"/>
    <mergeCell ref="AM348:AN348"/>
    <mergeCell ref="Q348:R348"/>
    <mergeCell ref="S348:T348"/>
    <mergeCell ref="U348:V348"/>
    <mergeCell ref="W348:X348"/>
    <mergeCell ref="Y348:Z348"/>
    <mergeCell ref="AA348:AB348"/>
    <mergeCell ref="AO349:AP349"/>
    <mergeCell ref="AQ349:AR349"/>
    <mergeCell ref="AS349:AT349"/>
    <mergeCell ref="B348:D348"/>
    <mergeCell ref="E348:F348"/>
    <mergeCell ref="G348:H348"/>
    <mergeCell ref="I348:J348"/>
    <mergeCell ref="K348:L348"/>
    <mergeCell ref="M348:N348"/>
    <mergeCell ref="O348:P348"/>
    <mergeCell ref="AC347:AD347"/>
    <mergeCell ref="AE347:AF347"/>
    <mergeCell ref="AG347:AH347"/>
    <mergeCell ref="AI347:AJ347"/>
    <mergeCell ref="AK347:AL347"/>
    <mergeCell ref="AM347:AN347"/>
    <mergeCell ref="Q347:R347"/>
    <mergeCell ref="S347:T347"/>
    <mergeCell ref="U347:V347"/>
    <mergeCell ref="W347:X347"/>
    <mergeCell ref="Y347:Z347"/>
    <mergeCell ref="AA347:AB347"/>
    <mergeCell ref="AC349:AD349"/>
    <mergeCell ref="AE349:AF349"/>
    <mergeCell ref="AG349:AH349"/>
    <mergeCell ref="AI349:AJ349"/>
    <mergeCell ref="AK349:AL349"/>
    <mergeCell ref="AM349:AN349"/>
    <mergeCell ref="Q349:R349"/>
    <mergeCell ref="S349:T349"/>
    <mergeCell ref="AO346:AP346"/>
    <mergeCell ref="AQ346:AR346"/>
    <mergeCell ref="AS346:AT346"/>
    <mergeCell ref="B347:D347"/>
    <mergeCell ref="E347:F347"/>
    <mergeCell ref="G347:H347"/>
    <mergeCell ref="I347:J347"/>
    <mergeCell ref="K347:L347"/>
    <mergeCell ref="M347:N347"/>
    <mergeCell ref="O347:P347"/>
    <mergeCell ref="AC346:AD346"/>
    <mergeCell ref="AE346:AF346"/>
    <mergeCell ref="AG346:AH346"/>
    <mergeCell ref="AI346:AJ346"/>
    <mergeCell ref="AK346:AL346"/>
    <mergeCell ref="AM346:AN346"/>
    <mergeCell ref="Q346:R346"/>
    <mergeCell ref="S346:T346"/>
    <mergeCell ref="U346:V346"/>
    <mergeCell ref="W346:X346"/>
    <mergeCell ref="Y346:Z346"/>
    <mergeCell ref="AA346:AB346"/>
    <mergeCell ref="AO347:AP347"/>
    <mergeCell ref="AQ347:AR347"/>
    <mergeCell ref="AS347:AT347"/>
    <mergeCell ref="B346:D346"/>
    <mergeCell ref="E346:F346"/>
    <mergeCell ref="G346:H346"/>
    <mergeCell ref="I346:J346"/>
    <mergeCell ref="K346:L346"/>
    <mergeCell ref="M346:N346"/>
    <mergeCell ref="O346:P346"/>
    <mergeCell ref="U345:V345"/>
    <mergeCell ref="W345:X345"/>
    <mergeCell ref="Y345:Z345"/>
    <mergeCell ref="AA345:AB345"/>
    <mergeCell ref="AO344:AP344"/>
    <mergeCell ref="AQ344:AR344"/>
    <mergeCell ref="AS344:AT344"/>
    <mergeCell ref="B345:D345"/>
    <mergeCell ref="E345:F345"/>
    <mergeCell ref="G345:H345"/>
    <mergeCell ref="I345:J345"/>
    <mergeCell ref="K345:L345"/>
    <mergeCell ref="M345:N345"/>
    <mergeCell ref="O345:P345"/>
    <mergeCell ref="AC344:AD344"/>
    <mergeCell ref="AE344:AF344"/>
    <mergeCell ref="AG344:AH344"/>
    <mergeCell ref="AI344:AJ344"/>
    <mergeCell ref="AK344:AL344"/>
    <mergeCell ref="AM344:AN344"/>
    <mergeCell ref="Q344:R344"/>
    <mergeCell ref="S344:T344"/>
    <mergeCell ref="U344:V344"/>
    <mergeCell ref="W344:X344"/>
    <mergeCell ref="Y344:Z344"/>
    <mergeCell ref="AA344:AB344"/>
    <mergeCell ref="AO345:AP345"/>
    <mergeCell ref="AQ345:AR345"/>
    <mergeCell ref="AS345:AT345"/>
    <mergeCell ref="B344:D344"/>
    <mergeCell ref="E344:F344"/>
    <mergeCell ref="G344:H344"/>
    <mergeCell ref="I344:J344"/>
    <mergeCell ref="K344:L344"/>
    <mergeCell ref="M344:N344"/>
    <mergeCell ref="O344:P344"/>
    <mergeCell ref="AC343:AD343"/>
    <mergeCell ref="AE343:AF343"/>
    <mergeCell ref="AG343:AH343"/>
    <mergeCell ref="AI343:AJ343"/>
    <mergeCell ref="AK343:AL343"/>
    <mergeCell ref="AM343:AN343"/>
    <mergeCell ref="Q343:R343"/>
    <mergeCell ref="S343:T343"/>
    <mergeCell ref="U343:V343"/>
    <mergeCell ref="W343:X343"/>
    <mergeCell ref="Y343:Z343"/>
    <mergeCell ref="AA343:AB343"/>
    <mergeCell ref="AC345:AD345"/>
    <mergeCell ref="AE345:AF345"/>
    <mergeCell ref="AG345:AH345"/>
    <mergeCell ref="AI345:AJ345"/>
    <mergeCell ref="AK345:AL345"/>
    <mergeCell ref="AM345:AN345"/>
    <mergeCell ref="Q345:R345"/>
    <mergeCell ref="S345:T345"/>
    <mergeCell ref="AO342:AP342"/>
    <mergeCell ref="AQ342:AR342"/>
    <mergeCell ref="AS342:AT342"/>
    <mergeCell ref="B343:D343"/>
    <mergeCell ref="E343:F343"/>
    <mergeCell ref="G343:H343"/>
    <mergeCell ref="I343:J343"/>
    <mergeCell ref="K343:L343"/>
    <mergeCell ref="M343:N343"/>
    <mergeCell ref="O343:P343"/>
    <mergeCell ref="AC342:AD342"/>
    <mergeCell ref="AE342:AF342"/>
    <mergeCell ref="AG342:AH342"/>
    <mergeCell ref="AI342:AJ342"/>
    <mergeCell ref="AK342:AL342"/>
    <mergeCell ref="AM342:AN342"/>
    <mergeCell ref="Q342:R342"/>
    <mergeCell ref="S342:T342"/>
    <mergeCell ref="U342:V342"/>
    <mergeCell ref="W342:X342"/>
    <mergeCell ref="Y342:Z342"/>
    <mergeCell ref="AA342:AB342"/>
    <mergeCell ref="AO343:AP343"/>
    <mergeCell ref="AQ343:AR343"/>
    <mergeCell ref="AS343:AT343"/>
    <mergeCell ref="B342:D342"/>
    <mergeCell ref="E342:F342"/>
    <mergeCell ref="G342:H342"/>
    <mergeCell ref="I342:J342"/>
    <mergeCell ref="K342:L342"/>
    <mergeCell ref="M342:N342"/>
    <mergeCell ref="O342:P342"/>
    <mergeCell ref="U341:V341"/>
    <mergeCell ref="W341:X341"/>
    <mergeCell ref="Y341:Z341"/>
    <mergeCell ref="AA341:AB341"/>
    <mergeCell ref="AO340:AP340"/>
    <mergeCell ref="AQ340:AR340"/>
    <mergeCell ref="AS340:AT340"/>
    <mergeCell ref="B341:D341"/>
    <mergeCell ref="E341:F341"/>
    <mergeCell ref="G341:H341"/>
    <mergeCell ref="I341:J341"/>
    <mergeCell ref="K341:L341"/>
    <mergeCell ref="M341:N341"/>
    <mergeCell ref="O341:P34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AO341:AP341"/>
    <mergeCell ref="AQ341:AR341"/>
    <mergeCell ref="AS341:AT341"/>
    <mergeCell ref="B340:D340"/>
    <mergeCell ref="E340:F340"/>
    <mergeCell ref="G340:H340"/>
    <mergeCell ref="I340:J340"/>
    <mergeCell ref="K340:L340"/>
    <mergeCell ref="M340:N340"/>
    <mergeCell ref="O340:P340"/>
    <mergeCell ref="AC339:AD339"/>
    <mergeCell ref="AE339:AF339"/>
    <mergeCell ref="AG339:AH339"/>
    <mergeCell ref="AI339:AJ339"/>
    <mergeCell ref="AK339:AL339"/>
    <mergeCell ref="AM339:AN339"/>
    <mergeCell ref="Q339:R339"/>
    <mergeCell ref="S339:T339"/>
    <mergeCell ref="U339:V339"/>
    <mergeCell ref="W339:X339"/>
    <mergeCell ref="Y339:Z339"/>
    <mergeCell ref="AA339:AB339"/>
    <mergeCell ref="AC341:AD341"/>
    <mergeCell ref="AE341:AF341"/>
    <mergeCell ref="AG341:AH341"/>
    <mergeCell ref="AI341:AJ341"/>
    <mergeCell ref="AK341:AL341"/>
    <mergeCell ref="AM341:AN341"/>
    <mergeCell ref="Q341:R341"/>
    <mergeCell ref="S341:T341"/>
    <mergeCell ref="AO338:AP338"/>
    <mergeCell ref="AQ338:AR338"/>
    <mergeCell ref="AS338:AT338"/>
    <mergeCell ref="B339:D339"/>
    <mergeCell ref="E339:F339"/>
    <mergeCell ref="G339:H339"/>
    <mergeCell ref="I339:J339"/>
    <mergeCell ref="K339:L339"/>
    <mergeCell ref="M339:N339"/>
    <mergeCell ref="O339:P339"/>
    <mergeCell ref="AC338:AD338"/>
    <mergeCell ref="AE338:AF338"/>
    <mergeCell ref="AG338:AH338"/>
    <mergeCell ref="AI338:AJ338"/>
    <mergeCell ref="AK338:AL338"/>
    <mergeCell ref="AM338:AN338"/>
    <mergeCell ref="Q338:R338"/>
    <mergeCell ref="S338:T338"/>
    <mergeCell ref="U338:V338"/>
    <mergeCell ref="W338:X338"/>
    <mergeCell ref="Y338:Z338"/>
    <mergeCell ref="AA338:AB338"/>
    <mergeCell ref="AO339:AP339"/>
    <mergeCell ref="AQ339:AR339"/>
    <mergeCell ref="AS339:AT339"/>
    <mergeCell ref="B338:D338"/>
    <mergeCell ref="E338:F338"/>
    <mergeCell ref="G338:H338"/>
    <mergeCell ref="I338:J338"/>
    <mergeCell ref="K338:L338"/>
    <mergeCell ref="M338:N338"/>
    <mergeCell ref="O338:P338"/>
    <mergeCell ref="U337:V337"/>
    <mergeCell ref="W337:X337"/>
    <mergeCell ref="Y337:Z337"/>
    <mergeCell ref="AA337:AB337"/>
    <mergeCell ref="AO336:AP336"/>
    <mergeCell ref="AQ336:AR336"/>
    <mergeCell ref="AS336:AT336"/>
    <mergeCell ref="B337:D337"/>
    <mergeCell ref="E337:F337"/>
    <mergeCell ref="G337:H337"/>
    <mergeCell ref="I337:J337"/>
    <mergeCell ref="K337:L337"/>
    <mergeCell ref="M337:N337"/>
    <mergeCell ref="O337:P337"/>
    <mergeCell ref="AC336:AD336"/>
    <mergeCell ref="AE336:AF336"/>
    <mergeCell ref="AG336:AH336"/>
    <mergeCell ref="AI336:AJ336"/>
    <mergeCell ref="AK336:AL336"/>
    <mergeCell ref="AM336:AN336"/>
    <mergeCell ref="Q336:R336"/>
    <mergeCell ref="S336:T336"/>
    <mergeCell ref="U336:V336"/>
    <mergeCell ref="W336:X336"/>
    <mergeCell ref="Y336:Z336"/>
    <mergeCell ref="AA336:AB336"/>
    <mergeCell ref="AO337:AP337"/>
    <mergeCell ref="AQ337:AR337"/>
    <mergeCell ref="AS337:AT337"/>
    <mergeCell ref="B336:D336"/>
    <mergeCell ref="E336:F336"/>
    <mergeCell ref="G336:H336"/>
    <mergeCell ref="I336:J336"/>
    <mergeCell ref="K336:L336"/>
    <mergeCell ref="M336:N336"/>
    <mergeCell ref="O336:P336"/>
    <mergeCell ref="AC335:AD335"/>
    <mergeCell ref="AE335:AF335"/>
    <mergeCell ref="AG335:AH335"/>
    <mergeCell ref="AI335:AJ335"/>
    <mergeCell ref="AK335:AL335"/>
    <mergeCell ref="AM335:AN335"/>
    <mergeCell ref="Q335:R335"/>
    <mergeCell ref="S335:T335"/>
    <mergeCell ref="U335:V335"/>
    <mergeCell ref="W335:X335"/>
    <mergeCell ref="Y335:Z335"/>
    <mergeCell ref="AA335:AB335"/>
    <mergeCell ref="AC337:AD337"/>
    <mergeCell ref="AE337:AF337"/>
    <mergeCell ref="AG337:AH337"/>
    <mergeCell ref="AI337:AJ337"/>
    <mergeCell ref="AK337:AL337"/>
    <mergeCell ref="AM337:AN337"/>
    <mergeCell ref="Q337:R337"/>
    <mergeCell ref="S337:T337"/>
    <mergeCell ref="AO334:AP334"/>
    <mergeCell ref="AQ334:AR334"/>
    <mergeCell ref="AS334:AT334"/>
    <mergeCell ref="B335:D335"/>
    <mergeCell ref="E335:F335"/>
    <mergeCell ref="G335:H335"/>
    <mergeCell ref="I335:J335"/>
    <mergeCell ref="K335:L335"/>
    <mergeCell ref="M335:N335"/>
    <mergeCell ref="O335:P335"/>
    <mergeCell ref="AC334:AD334"/>
    <mergeCell ref="AE334:AF334"/>
    <mergeCell ref="AG334:AH334"/>
    <mergeCell ref="AI334:AJ334"/>
    <mergeCell ref="AK334:AL334"/>
    <mergeCell ref="AM334:AN334"/>
    <mergeCell ref="Q334:R334"/>
    <mergeCell ref="S334:T334"/>
    <mergeCell ref="U334:V334"/>
    <mergeCell ref="W334:X334"/>
    <mergeCell ref="Y334:Z334"/>
    <mergeCell ref="AA334:AB334"/>
    <mergeCell ref="AO335:AP335"/>
    <mergeCell ref="AQ335:AR335"/>
    <mergeCell ref="AS335:AT335"/>
    <mergeCell ref="B334:D334"/>
    <mergeCell ref="E334:F334"/>
    <mergeCell ref="G334:H334"/>
    <mergeCell ref="I334:J334"/>
    <mergeCell ref="K334:L334"/>
    <mergeCell ref="M334:N334"/>
    <mergeCell ref="O334:P334"/>
    <mergeCell ref="U333:V333"/>
    <mergeCell ref="W333:X333"/>
    <mergeCell ref="Y333:Z333"/>
    <mergeCell ref="AA333:AB333"/>
    <mergeCell ref="AO332:AP332"/>
    <mergeCell ref="AQ332:AR332"/>
    <mergeCell ref="AS332:AT332"/>
    <mergeCell ref="B333:D333"/>
    <mergeCell ref="E333:F333"/>
    <mergeCell ref="G333:H333"/>
    <mergeCell ref="I333:J333"/>
    <mergeCell ref="K333:L333"/>
    <mergeCell ref="M333:N333"/>
    <mergeCell ref="O333:P333"/>
    <mergeCell ref="AC332:AD332"/>
    <mergeCell ref="AE332:AF332"/>
    <mergeCell ref="AG332:AH332"/>
    <mergeCell ref="AI332:AJ332"/>
    <mergeCell ref="AK332:AL332"/>
    <mergeCell ref="AM332:AN332"/>
    <mergeCell ref="Q332:R332"/>
    <mergeCell ref="S332:T332"/>
    <mergeCell ref="U332:V332"/>
    <mergeCell ref="W332:X332"/>
    <mergeCell ref="Y332:Z332"/>
    <mergeCell ref="AA332:AB332"/>
    <mergeCell ref="AO333:AP333"/>
    <mergeCell ref="AQ333:AR333"/>
    <mergeCell ref="AS333:AT333"/>
    <mergeCell ref="B332:D332"/>
    <mergeCell ref="E332:F332"/>
    <mergeCell ref="G332:H332"/>
    <mergeCell ref="I332:J332"/>
    <mergeCell ref="K332:L332"/>
    <mergeCell ref="M332:N332"/>
    <mergeCell ref="O332:P332"/>
    <mergeCell ref="AC331:AD331"/>
    <mergeCell ref="AE331:AF331"/>
    <mergeCell ref="AG331:AH331"/>
    <mergeCell ref="AI331:AJ331"/>
    <mergeCell ref="AK331:AL331"/>
    <mergeCell ref="AM331:AN331"/>
    <mergeCell ref="Q331:R331"/>
    <mergeCell ref="S331:T331"/>
    <mergeCell ref="U331:V331"/>
    <mergeCell ref="W331:X331"/>
    <mergeCell ref="Y331:Z331"/>
    <mergeCell ref="AA331:AB331"/>
    <mergeCell ref="AC333:AD333"/>
    <mergeCell ref="AE333:AF333"/>
    <mergeCell ref="AG333:AH333"/>
    <mergeCell ref="AI333:AJ333"/>
    <mergeCell ref="AK333:AL333"/>
    <mergeCell ref="AM333:AN333"/>
    <mergeCell ref="Q333:R333"/>
    <mergeCell ref="S333:T333"/>
    <mergeCell ref="AO330:AP330"/>
    <mergeCell ref="AQ330:AR330"/>
    <mergeCell ref="AS330:AT330"/>
    <mergeCell ref="B331:D331"/>
    <mergeCell ref="E331:F331"/>
    <mergeCell ref="G331:H331"/>
    <mergeCell ref="I331:J331"/>
    <mergeCell ref="K331:L331"/>
    <mergeCell ref="M331:N331"/>
    <mergeCell ref="O331:P331"/>
    <mergeCell ref="AC330:AD330"/>
    <mergeCell ref="AE330:AF330"/>
    <mergeCell ref="AG330:AH330"/>
    <mergeCell ref="AI330:AJ330"/>
    <mergeCell ref="AK330:AL330"/>
    <mergeCell ref="AM330:AN330"/>
    <mergeCell ref="Q330:R330"/>
    <mergeCell ref="S330:T330"/>
    <mergeCell ref="U330:V330"/>
    <mergeCell ref="W330:X330"/>
    <mergeCell ref="Y330:Z330"/>
    <mergeCell ref="AA330:AB330"/>
    <mergeCell ref="AO331:AP331"/>
    <mergeCell ref="AQ331:AR331"/>
    <mergeCell ref="AS331:AT331"/>
    <mergeCell ref="B330:D330"/>
    <mergeCell ref="E330:F330"/>
    <mergeCell ref="G330:H330"/>
    <mergeCell ref="I330:J330"/>
    <mergeCell ref="K330:L330"/>
    <mergeCell ref="M330:N330"/>
    <mergeCell ref="O330:P330"/>
    <mergeCell ref="U329:V329"/>
    <mergeCell ref="W329:X329"/>
    <mergeCell ref="Y329:Z329"/>
    <mergeCell ref="AA329:AB329"/>
    <mergeCell ref="AO328:AP328"/>
    <mergeCell ref="AQ328:AR328"/>
    <mergeCell ref="AS328:AT328"/>
    <mergeCell ref="B329:D329"/>
    <mergeCell ref="E329:F329"/>
    <mergeCell ref="G329:H329"/>
    <mergeCell ref="I329:J329"/>
    <mergeCell ref="K329:L329"/>
    <mergeCell ref="M329:N329"/>
    <mergeCell ref="O329:P329"/>
    <mergeCell ref="AC328:AD328"/>
    <mergeCell ref="AE328:AF328"/>
    <mergeCell ref="AG328:AH328"/>
    <mergeCell ref="AI328:AJ328"/>
    <mergeCell ref="AK328:AL328"/>
    <mergeCell ref="AM328:AN328"/>
    <mergeCell ref="Q328:R328"/>
    <mergeCell ref="S328:T328"/>
    <mergeCell ref="U328:V328"/>
    <mergeCell ref="W328:X328"/>
    <mergeCell ref="Y328:Z328"/>
    <mergeCell ref="AA328:AB328"/>
    <mergeCell ref="AO329:AP329"/>
    <mergeCell ref="AQ329:AR329"/>
    <mergeCell ref="AS329:AT329"/>
    <mergeCell ref="B328:D328"/>
    <mergeCell ref="E328:F328"/>
    <mergeCell ref="G328:H328"/>
    <mergeCell ref="I328:J328"/>
    <mergeCell ref="K328:L328"/>
    <mergeCell ref="M328:N328"/>
    <mergeCell ref="O328:P328"/>
    <mergeCell ref="AC327:AD327"/>
    <mergeCell ref="AE327:AF327"/>
    <mergeCell ref="AG327:AH327"/>
    <mergeCell ref="AI327:AJ327"/>
    <mergeCell ref="AK327:AL327"/>
    <mergeCell ref="AM327:AN327"/>
    <mergeCell ref="Q327:R327"/>
    <mergeCell ref="S327:T327"/>
    <mergeCell ref="U327:V327"/>
    <mergeCell ref="W327:X327"/>
    <mergeCell ref="Y327:Z327"/>
    <mergeCell ref="AA327:AB327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AO326:AP326"/>
    <mergeCell ref="AQ326:AR326"/>
    <mergeCell ref="AS326:AT326"/>
    <mergeCell ref="B327:D327"/>
    <mergeCell ref="E327:F327"/>
    <mergeCell ref="G327:H327"/>
    <mergeCell ref="I327:J327"/>
    <mergeCell ref="K327:L327"/>
    <mergeCell ref="M327:N327"/>
    <mergeCell ref="O327:P327"/>
    <mergeCell ref="AC326:AD326"/>
    <mergeCell ref="AE326:AF326"/>
    <mergeCell ref="AG326:AH326"/>
    <mergeCell ref="AI326:AJ326"/>
    <mergeCell ref="AK326:AL326"/>
    <mergeCell ref="AM326:AN326"/>
    <mergeCell ref="Q326:R326"/>
    <mergeCell ref="S326:T326"/>
    <mergeCell ref="U326:V326"/>
    <mergeCell ref="W326:X326"/>
    <mergeCell ref="Y326:Z326"/>
    <mergeCell ref="AA326:AB326"/>
    <mergeCell ref="AO327:AP327"/>
    <mergeCell ref="AQ327:AR327"/>
    <mergeCell ref="AS327:AT327"/>
    <mergeCell ref="B326:D326"/>
    <mergeCell ref="E326:F326"/>
    <mergeCell ref="G326:H326"/>
    <mergeCell ref="I326:J326"/>
    <mergeCell ref="K326:L326"/>
    <mergeCell ref="M326:N326"/>
    <mergeCell ref="O326:P326"/>
    <mergeCell ref="U325:V325"/>
    <mergeCell ref="W325:X325"/>
    <mergeCell ref="Y325:Z325"/>
    <mergeCell ref="AA325:AB325"/>
    <mergeCell ref="AO324:AP324"/>
    <mergeCell ref="AQ324:AR324"/>
    <mergeCell ref="AS324:AT324"/>
    <mergeCell ref="B325:D325"/>
    <mergeCell ref="E325:F325"/>
    <mergeCell ref="G325:H325"/>
    <mergeCell ref="I325:J325"/>
    <mergeCell ref="K325:L325"/>
    <mergeCell ref="M325:N325"/>
    <mergeCell ref="O325:P325"/>
    <mergeCell ref="AC324:AD324"/>
    <mergeCell ref="AE324:AF324"/>
    <mergeCell ref="AG324:AH324"/>
    <mergeCell ref="AI324:AJ324"/>
    <mergeCell ref="AK324:AL324"/>
    <mergeCell ref="AM324:AN324"/>
    <mergeCell ref="Q324:R324"/>
    <mergeCell ref="S324:T324"/>
    <mergeCell ref="U324:V324"/>
    <mergeCell ref="W324:X324"/>
    <mergeCell ref="Y324:Z324"/>
    <mergeCell ref="AA324:AB324"/>
    <mergeCell ref="AO325:AP325"/>
    <mergeCell ref="AQ325:AR325"/>
    <mergeCell ref="AS325:AT325"/>
    <mergeCell ref="B324:D324"/>
    <mergeCell ref="E324:F324"/>
    <mergeCell ref="G324:H324"/>
    <mergeCell ref="I324:J324"/>
    <mergeCell ref="K324:L324"/>
    <mergeCell ref="M324:N324"/>
    <mergeCell ref="O324:P324"/>
    <mergeCell ref="AC323:AD323"/>
    <mergeCell ref="AE323:AF323"/>
    <mergeCell ref="AG323:AH323"/>
    <mergeCell ref="AI323:AJ323"/>
    <mergeCell ref="AK323:AL323"/>
    <mergeCell ref="AM323:AN323"/>
    <mergeCell ref="Q323:R323"/>
    <mergeCell ref="S323:T323"/>
    <mergeCell ref="U323:V323"/>
    <mergeCell ref="W323:X323"/>
    <mergeCell ref="Y323:Z323"/>
    <mergeCell ref="AA323:AB323"/>
    <mergeCell ref="AC325:AD325"/>
    <mergeCell ref="AE325:AF325"/>
    <mergeCell ref="AG325:AH325"/>
    <mergeCell ref="AI325:AJ325"/>
    <mergeCell ref="AK325:AL325"/>
    <mergeCell ref="AM325:AN325"/>
    <mergeCell ref="Q325:R325"/>
    <mergeCell ref="S325:T325"/>
    <mergeCell ref="AO322:AP322"/>
    <mergeCell ref="AQ322:AR322"/>
    <mergeCell ref="AS322:AT322"/>
    <mergeCell ref="B323:D323"/>
    <mergeCell ref="E323:F323"/>
    <mergeCell ref="G323:H323"/>
    <mergeCell ref="I323:J323"/>
    <mergeCell ref="K323:L323"/>
    <mergeCell ref="M323:N323"/>
    <mergeCell ref="O323:P323"/>
    <mergeCell ref="AC322:AD322"/>
    <mergeCell ref="AE322:AF322"/>
    <mergeCell ref="AG322:AH322"/>
    <mergeCell ref="AI322:AJ322"/>
    <mergeCell ref="AK322:AL322"/>
    <mergeCell ref="AM322:AN322"/>
    <mergeCell ref="Q322:R322"/>
    <mergeCell ref="S322:T322"/>
    <mergeCell ref="U322:V322"/>
    <mergeCell ref="W322:X322"/>
    <mergeCell ref="Y322:Z322"/>
    <mergeCell ref="AA322:AB322"/>
    <mergeCell ref="AO323:AP323"/>
    <mergeCell ref="AQ323:AR323"/>
    <mergeCell ref="AS323:AT323"/>
    <mergeCell ref="B322:D322"/>
    <mergeCell ref="E322:F322"/>
    <mergeCell ref="G322:H322"/>
    <mergeCell ref="I322:J322"/>
    <mergeCell ref="K322:L322"/>
    <mergeCell ref="M322:N322"/>
    <mergeCell ref="O322:P322"/>
    <mergeCell ref="U321:V321"/>
    <mergeCell ref="W321:X321"/>
    <mergeCell ref="Y321:Z321"/>
    <mergeCell ref="AA321:AB321"/>
    <mergeCell ref="AO320:AP320"/>
    <mergeCell ref="AQ320:AR320"/>
    <mergeCell ref="AS320:AT320"/>
    <mergeCell ref="B321:D321"/>
    <mergeCell ref="E321:F321"/>
    <mergeCell ref="G321:H321"/>
    <mergeCell ref="I321:J321"/>
    <mergeCell ref="K321:L321"/>
    <mergeCell ref="M321:N321"/>
    <mergeCell ref="O321:P321"/>
    <mergeCell ref="AC320:AD320"/>
    <mergeCell ref="AE320:AF320"/>
    <mergeCell ref="AG320:AH320"/>
    <mergeCell ref="AI320:AJ320"/>
    <mergeCell ref="AK320:AL320"/>
    <mergeCell ref="AM320:AN320"/>
    <mergeCell ref="Q320:R320"/>
    <mergeCell ref="S320:T320"/>
    <mergeCell ref="U320:V320"/>
    <mergeCell ref="W320:X320"/>
    <mergeCell ref="Y320:Z320"/>
    <mergeCell ref="AA320:AB320"/>
    <mergeCell ref="AO321:AP321"/>
    <mergeCell ref="AQ321:AR321"/>
    <mergeCell ref="AS321:AT321"/>
    <mergeCell ref="B320:D320"/>
    <mergeCell ref="E320:F320"/>
    <mergeCell ref="G320:H320"/>
    <mergeCell ref="I320:J320"/>
    <mergeCell ref="K320:L320"/>
    <mergeCell ref="M320:N320"/>
    <mergeCell ref="O320:P320"/>
    <mergeCell ref="AC319:AD319"/>
    <mergeCell ref="AE319:AF319"/>
    <mergeCell ref="AG319:AH319"/>
    <mergeCell ref="AI319:AJ319"/>
    <mergeCell ref="AK319:AL319"/>
    <mergeCell ref="AM319:AN319"/>
    <mergeCell ref="Q319:R319"/>
    <mergeCell ref="S319:T319"/>
    <mergeCell ref="U319:V319"/>
    <mergeCell ref="W319:X319"/>
    <mergeCell ref="Y319:Z319"/>
    <mergeCell ref="AA319:AB319"/>
    <mergeCell ref="AC321:AD321"/>
    <mergeCell ref="AE321:AF321"/>
    <mergeCell ref="AG321:AH321"/>
    <mergeCell ref="AI321:AJ321"/>
    <mergeCell ref="AK321:AL321"/>
    <mergeCell ref="AM321:AN321"/>
    <mergeCell ref="Q321:R321"/>
    <mergeCell ref="S321:T321"/>
    <mergeCell ref="AO318:AP318"/>
    <mergeCell ref="AQ318:AR318"/>
    <mergeCell ref="AS318:AT318"/>
    <mergeCell ref="B319:D319"/>
    <mergeCell ref="E319:F319"/>
    <mergeCell ref="G319:H319"/>
    <mergeCell ref="I319:J319"/>
    <mergeCell ref="K319:L319"/>
    <mergeCell ref="M319:N319"/>
    <mergeCell ref="O319:P31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AO319:AP319"/>
    <mergeCell ref="AQ319:AR319"/>
    <mergeCell ref="AS319:AT319"/>
    <mergeCell ref="B318:D318"/>
    <mergeCell ref="E318:F318"/>
    <mergeCell ref="G318:H318"/>
    <mergeCell ref="I318:J318"/>
    <mergeCell ref="K318:L318"/>
    <mergeCell ref="M318:N318"/>
    <mergeCell ref="O318:P318"/>
    <mergeCell ref="U317:V317"/>
    <mergeCell ref="W317:X317"/>
    <mergeCell ref="Y317:Z317"/>
    <mergeCell ref="AA317:AB317"/>
    <mergeCell ref="AO316:AP316"/>
    <mergeCell ref="AQ316:AR316"/>
    <mergeCell ref="AS316:AT316"/>
    <mergeCell ref="B317:D317"/>
    <mergeCell ref="E317:F317"/>
    <mergeCell ref="G317:H317"/>
    <mergeCell ref="I317:J317"/>
    <mergeCell ref="K317:L317"/>
    <mergeCell ref="M317:N317"/>
    <mergeCell ref="O317:P317"/>
    <mergeCell ref="AC316:AD316"/>
    <mergeCell ref="AE316:AF316"/>
    <mergeCell ref="AG316:AH316"/>
    <mergeCell ref="AI316:AJ316"/>
    <mergeCell ref="AK316:AL316"/>
    <mergeCell ref="AM316:AN316"/>
    <mergeCell ref="Q316:R316"/>
    <mergeCell ref="S316:T316"/>
    <mergeCell ref="U316:V316"/>
    <mergeCell ref="W316:X316"/>
    <mergeCell ref="Y316:Z316"/>
    <mergeCell ref="AA316:AB316"/>
    <mergeCell ref="AO317:AP317"/>
    <mergeCell ref="AQ317:AR317"/>
    <mergeCell ref="AS317:AT317"/>
    <mergeCell ref="B316:D316"/>
    <mergeCell ref="E316:F316"/>
    <mergeCell ref="G316:H316"/>
    <mergeCell ref="I316:J316"/>
    <mergeCell ref="K316:L316"/>
    <mergeCell ref="M316:N316"/>
    <mergeCell ref="O316:P316"/>
    <mergeCell ref="AC315:AD315"/>
    <mergeCell ref="AE315:AF315"/>
    <mergeCell ref="AG315:AH315"/>
    <mergeCell ref="AI315:AJ315"/>
    <mergeCell ref="AK315:AL315"/>
    <mergeCell ref="AM315:AN315"/>
    <mergeCell ref="Q315:R315"/>
    <mergeCell ref="S315:T315"/>
    <mergeCell ref="U315:V315"/>
    <mergeCell ref="W315:X315"/>
    <mergeCell ref="Y315:Z315"/>
    <mergeCell ref="AA315:AB315"/>
    <mergeCell ref="AC317:AD317"/>
    <mergeCell ref="AE317:AF317"/>
    <mergeCell ref="AG317:AH317"/>
    <mergeCell ref="AI317:AJ317"/>
    <mergeCell ref="AK317:AL317"/>
    <mergeCell ref="AM317:AN317"/>
    <mergeCell ref="Q317:R317"/>
    <mergeCell ref="S317:T317"/>
    <mergeCell ref="AO314:AP314"/>
    <mergeCell ref="AQ314:AR314"/>
    <mergeCell ref="AS314:AT314"/>
    <mergeCell ref="B315:D315"/>
    <mergeCell ref="E315:F315"/>
    <mergeCell ref="G315:H315"/>
    <mergeCell ref="I315:J315"/>
    <mergeCell ref="K315:L315"/>
    <mergeCell ref="M315:N315"/>
    <mergeCell ref="O315:P315"/>
    <mergeCell ref="AC314:AD314"/>
    <mergeCell ref="AE314:AF314"/>
    <mergeCell ref="AG314:AH314"/>
    <mergeCell ref="AI314:AJ314"/>
    <mergeCell ref="AK314:AL314"/>
    <mergeCell ref="AM314:AN314"/>
    <mergeCell ref="Q314:R314"/>
    <mergeCell ref="S314:T314"/>
    <mergeCell ref="U314:V314"/>
    <mergeCell ref="W314:X314"/>
    <mergeCell ref="Y314:Z314"/>
    <mergeCell ref="AA314:AB314"/>
    <mergeCell ref="AO315:AP315"/>
    <mergeCell ref="AQ315:AR315"/>
    <mergeCell ref="AS315:AT315"/>
    <mergeCell ref="B314:D314"/>
    <mergeCell ref="E314:F314"/>
    <mergeCell ref="G314:H314"/>
    <mergeCell ref="I314:J314"/>
    <mergeCell ref="K314:L314"/>
    <mergeCell ref="M314:N314"/>
    <mergeCell ref="O314:P314"/>
    <mergeCell ref="U313:V313"/>
    <mergeCell ref="W313:X313"/>
    <mergeCell ref="Y313:Z313"/>
    <mergeCell ref="AA313:AB313"/>
    <mergeCell ref="AO312:AP312"/>
    <mergeCell ref="AQ312:AR312"/>
    <mergeCell ref="AS312:AT312"/>
    <mergeCell ref="B313:D313"/>
    <mergeCell ref="E313:F313"/>
    <mergeCell ref="G313:H313"/>
    <mergeCell ref="I313:J313"/>
    <mergeCell ref="K313:L313"/>
    <mergeCell ref="M313:N313"/>
    <mergeCell ref="O313:P313"/>
    <mergeCell ref="AC312:AD312"/>
    <mergeCell ref="AE312:AF312"/>
    <mergeCell ref="AG312:AH312"/>
    <mergeCell ref="AI312:AJ312"/>
    <mergeCell ref="AK312:AL312"/>
    <mergeCell ref="AM312:AN312"/>
    <mergeCell ref="Q312:R312"/>
    <mergeCell ref="S312:T312"/>
    <mergeCell ref="U312:V312"/>
    <mergeCell ref="W312:X312"/>
    <mergeCell ref="Y312:Z312"/>
    <mergeCell ref="AA312:AB312"/>
    <mergeCell ref="AO313:AP313"/>
    <mergeCell ref="AQ313:AR313"/>
    <mergeCell ref="AS313:AT313"/>
    <mergeCell ref="B312:D312"/>
    <mergeCell ref="E312:F312"/>
    <mergeCell ref="G312:H312"/>
    <mergeCell ref="I312:J312"/>
    <mergeCell ref="K312:L312"/>
    <mergeCell ref="M312:N312"/>
    <mergeCell ref="O312:P312"/>
    <mergeCell ref="AC311:AD311"/>
    <mergeCell ref="AE311:AF311"/>
    <mergeCell ref="AG311:AH311"/>
    <mergeCell ref="AI311:AJ311"/>
    <mergeCell ref="AK311:AL311"/>
    <mergeCell ref="AM311:AN311"/>
    <mergeCell ref="Q311:R311"/>
    <mergeCell ref="S311:T311"/>
    <mergeCell ref="U311:V311"/>
    <mergeCell ref="W311:X311"/>
    <mergeCell ref="Y311:Z311"/>
    <mergeCell ref="AA311:AB311"/>
    <mergeCell ref="AC313:AD313"/>
    <mergeCell ref="AE313:AF313"/>
    <mergeCell ref="AG313:AH313"/>
    <mergeCell ref="AI313:AJ313"/>
    <mergeCell ref="AK313:AL313"/>
    <mergeCell ref="AM313:AN313"/>
    <mergeCell ref="Q313:R313"/>
    <mergeCell ref="S313:T313"/>
    <mergeCell ref="AO310:AP310"/>
    <mergeCell ref="AQ310:AR310"/>
    <mergeCell ref="AS310:AT310"/>
    <mergeCell ref="B311:D311"/>
    <mergeCell ref="E311:F311"/>
    <mergeCell ref="G311:H311"/>
    <mergeCell ref="I311:J311"/>
    <mergeCell ref="K311:L311"/>
    <mergeCell ref="M311:N311"/>
    <mergeCell ref="O311:P311"/>
    <mergeCell ref="AC310:AD310"/>
    <mergeCell ref="AE310:AF310"/>
    <mergeCell ref="AG310:AH310"/>
    <mergeCell ref="AI310:AJ310"/>
    <mergeCell ref="AK310:AL310"/>
    <mergeCell ref="AM310:AN310"/>
    <mergeCell ref="Q310:R310"/>
    <mergeCell ref="S310:T310"/>
    <mergeCell ref="U310:V310"/>
    <mergeCell ref="W310:X310"/>
    <mergeCell ref="Y310:Z310"/>
    <mergeCell ref="AA310:AB310"/>
    <mergeCell ref="AO311:AP311"/>
    <mergeCell ref="AQ311:AR311"/>
    <mergeCell ref="AS311:AT311"/>
    <mergeCell ref="B310:D310"/>
    <mergeCell ref="E310:F310"/>
    <mergeCell ref="G310:H310"/>
    <mergeCell ref="I310:J310"/>
    <mergeCell ref="K310:L310"/>
    <mergeCell ref="M310:N310"/>
    <mergeCell ref="O310:P310"/>
    <mergeCell ref="U309:V309"/>
    <mergeCell ref="W309:X309"/>
    <mergeCell ref="Y309:Z309"/>
    <mergeCell ref="AA309:AB309"/>
    <mergeCell ref="AO308:AP308"/>
    <mergeCell ref="AQ308:AR308"/>
    <mergeCell ref="AS308:AT308"/>
    <mergeCell ref="B309:D309"/>
    <mergeCell ref="E309:F309"/>
    <mergeCell ref="G309:H309"/>
    <mergeCell ref="I309:J309"/>
    <mergeCell ref="K309:L309"/>
    <mergeCell ref="M309:N309"/>
    <mergeCell ref="O309:P309"/>
    <mergeCell ref="AC308:AD308"/>
    <mergeCell ref="AE308:AF308"/>
    <mergeCell ref="AG308:AH308"/>
    <mergeCell ref="AI308:AJ308"/>
    <mergeCell ref="AK308:AL308"/>
    <mergeCell ref="AM308:AN308"/>
    <mergeCell ref="Q308:R308"/>
    <mergeCell ref="S308:T308"/>
    <mergeCell ref="U308:V308"/>
    <mergeCell ref="W308:X308"/>
    <mergeCell ref="Y308:Z308"/>
    <mergeCell ref="AA308:AB308"/>
    <mergeCell ref="AO309:AP309"/>
    <mergeCell ref="AQ309:AR309"/>
    <mergeCell ref="AS309:AT309"/>
    <mergeCell ref="B308:D308"/>
    <mergeCell ref="E308:F308"/>
    <mergeCell ref="G308:H308"/>
    <mergeCell ref="I308:J308"/>
    <mergeCell ref="K308:L308"/>
    <mergeCell ref="M308:N308"/>
    <mergeCell ref="O308:P30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AC309:AD309"/>
    <mergeCell ref="AE309:AF309"/>
    <mergeCell ref="AG309:AH309"/>
    <mergeCell ref="AI309:AJ309"/>
    <mergeCell ref="AK309:AL309"/>
    <mergeCell ref="AM309:AN309"/>
    <mergeCell ref="Q309:R309"/>
    <mergeCell ref="S309:T309"/>
    <mergeCell ref="AO306:AP306"/>
    <mergeCell ref="AQ306:AR306"/>
    <mergeCell ref="AS306:AT306"/>
    <mergeCell ref="B307:D307"/>
    <mergeCell ref="E307:F307"/>
    <mergeCell ref="G307:H307"/>
    <mergeCell ref="I307:J307"/>
    <mergeCell ref="K307:L307"/>
    <mergeCell ref="M307:N307"/>
    <mergeCell ref="O307:P307"/>
    <mergeCell ref="AC306:AD306"/>
    <mergeCell ref="AE306:AF306"/>
    <mergeCell ref="AG306:AH306"/>
    <mergeCell ref="AI306:AJ306"/>
    <mergeCell ref="AK306:AL306"/>
    <mergeCell ref="AM306:AN306"/>
    <mergeCell ref="Q306:R306"/>
    <mergeCell ref="S306:T306"/>
    <mergeCell ref="U306:V306"/>
    <mergeCell ref="W306:X306"/>
    <mergeCell ref="Y306:Z306"/>
    <mergeCell ref="AA306:AB306"/>
    <mergeCell ref="AO307:AP307"/>
    <mergeCell ref="AQ307:AR307"/>
    <mergeCell ref="AS307:AT307"/>
    <mergeCell ref="B306:D306"/>
    <mergeCell ref="E306:F306"/>
    <mergeCell ref="G306:H306"/>
    <mergeCell ref="I306:J306"/>
    <mergeCell ref="K306:L306"/>
    <mergeCell ref="M306:N306"/>
    <mergeCell ref="O306:P306"/>
    <mergeCell ref="U305:V305"/>
    <mergeCell ref="W305:X305"/>
    <mergeCell ref="Y305:Z305"/>
    <mergeCell ref="AA305:AB305"/>
    <mergeCell ref="AO304:AP304"/>
    <mergeCell ref="AQ304:AR304"/>
    <mergeCell ref="AS304:AT304"/>
    <mergeCell ref="B305:D305"/>
    <mergeCell ref="E305:F305"/>
    <mergeCell ref="G305:H305"/>
    <mergeCell ref="I305:J305"/>
    <mergeCell ref="K305:L305"/>
    <mergeCell ref="M305:N305"/>
    <mergeCell ref="O305:P305"/>
    <mergeCell ref="AC304:AD304"/>
    <mergeCell ref="AE304:AF304"/>
    <mergeCell ref="AG304:AH304"/>
    <mergeCell ref="AI304:AJ304"/>
    <mergeCell ref="AK304:AL304"/>
    <mergeCell ref="AM304:AN304"/>
    <mergeCell ref="Q304:R304"/>
    <mergeCell ref="S304:T304"/>
    <mergeCell ref="U304:V304"/>
    <mergeCell ref="W304:X304"/>
    <mergeCell ref="Y304:Z304"/>
    <mergeCell ref="AA304:AB304"/>
    <mergeCell ref="AO305:AP305"/>
    <mergeCell ref="AQ305:AR305"/>
    <mergeCell ref="AS305:AT305"/>
    <mergeCell ref="B304:D304"/>
    <mergeCell ref="E304:F304"/>
    <mergeCell ref="G304:H304"/>
    <mergeCell ref="I304:J304"/>
    <mergeCell ref="K304:L304"/>
    <mergeCell ref="M304:N304"/>
    <mergeCell ref="O304:P304"/>
    <mergeCell ref="AC303:AD303"/>
    <mergeCell ref="AE303:AF303"/>
    <mergeCell ref="AG303:AH303"/>
    <mergeCell ref="AI303:AJ303"/>
    <mergeCell ref="AK303:AL303"/>
    <mergeCell ref="AM303:AN303"/>
    <mergeCell ref="Q303:R303"/>
    <mergeCell ref="S303:T303"/>
    <mergeCell ref="U303:V303"/>
    <mergeCell ref="W303:X303"/>
    <mergeCell ref="Y303:Z303"/>
    <mergeCell ref="AA303:AB303"/>
    <mergeCell ref="AC305:AD305"/>
    <mergeCell ref="AE305:AF305"/>
    <mergeCell ref="AG305:AH305"/>
    <mergeCell ref="AI305:AJ305"/>
    <mergeCell ref="AK305:AL305"/>
    <mergeCell ref="AM305:AN305"/>
    <mergeCell ref="Q305:R305"/>
    <mergeCell ref="S305:T305"/>
    <mergeCell ref="AO302:AP302"/>
    <mergeCell ref="AQ302:AR302"/>
    <mergeCell ref="AS302:AT302"/>
    <mergeCell ref="B303:D303"/>
    <mergeCell ref="E303:F303"/>
    <mergeCell ref="G303:H303"/>
    <mergeCell ref="I303:J303"/>
    <mergeCell ref="K303:L303"/>
    <mergeCell ref="M303:N303"/>
    <mergeCell ref="O303:P303"/>
    <mergeCell ref="AC302:AD302"/>
    <mergeCell ref="AE302:AF302"/>
    <mergeCell ref="AG302:AH302"/>
    <mergeCell ref="AI302:AJ302"/>
    <mergeCell ref="AK302:AL302"/>
    <mergeCell ref="AM302:AN302"/>
    <mergeCell ref="Q302:R302"/>
    <mergeCell ref="S302:T302"/>
    <mergeCell ref="U302:V302"/>
    <mergeCell ref="W302:X302"/>
    <mergeCell ref="Y302:Z302"/>
    <mergeCell ref="AA302:AB302"/>
    <mergeCell ref="AO303:AP303"/>
    <mergeCell ref="AQ303:AR303"/>
    <mergeCell ref="AS303:AT303"/>
    <mergeCell ref="B302:D302"/>
    <mergeCell ref="E302:F302"/>
    <mergeCell ref="G302:H302"/>
    <mergeCell ref="I302:J302"/>
    <mergeCell ref="K302:L302"/>
    <mergeCell ref="M302:N302"/>
    <mergeCell ref="O302:P302"/>
    <mergeCell ref="U301:V301"/>
    <mergeCell ref="W301:X301"/>
    <mergeCell ref="Y301:Z301"/>
    <mergeCell ref="AA301:AB301"/>
    <mergeCell ref="AO300:AP300"/>
    <mergeCell ref="AQ300:AR300"/>
    <mergeCell ref="AS300:AT300"/>
    <mergeCell ref="B301:D301"/>
    <mergeCell ref="E301:F301"/>
    <mergeCell ref="G301:H301"/>
    <mergeCell ref="I301:J301"/>
    <mergeCell ref="K301:L301"/>
    <mergeCell ref="M301:N301"/>
    <mergeCell ref="O301:P301"/>
    <mergeCell ref="AC300:AD300"/>
    <mergeCell ref="AE300:AF300"/>
    <mergeCell ref="AG300:AH300"/>
    <mergeCell ref="AI300:AJ300"/>
    <mergeCell ref="AK300:AL300"/>
    <mergeCell ref="AM300:AN300"/>
    <mergeCell ref="Q300:R300"/>
    <mergeCell ref="S300:T300"/>
    <mergeCell ref="U300:V300"/>
    <mergeCell ref="W300:X300"/>
    <mergeCell ref="Y300:Z300"/>
    <mergeCell ref="AA300:AB300"/>
    <mergeCell ref="AO301:AP301"/>
    <mergeCell ref="AQ301:AR301"/>
    <mergeCell ref="AS301:AT301"/>
    <mergeCell ref="B300:D300"/>
    <mergeCell ref="E300:F300"/>
    <mergeCell ref="G300:H300"/>
    <mergeCell ref="I300:J300"/>
    <mergeCell ref="K300:L300"/>
    <mergeCell ref="M300:N300"/>
    <mergeCell ref="O300:P300"/>
    <mergeCell ref="AC299:AD299"/>
    <mergeCell ref="AE299:AF299"/>
    <mergeCell ref="AG299:AH299"/>
    <mergeCell ref="AI299:AJ299"/>
    <mergeCell ref="AK299:AL299"/>
    <mergeCell ref="AM299:AN299"/>
    <mergeCell ref="Q299:R299"/>
    <mergeCell ref="S299:T299"/>
    <mergeCell ref="U299:V299"/>
    <mergeCell ref="W299:X299"/>
    <mergeCell ref="Y299:Z299"/>
    <mergeCell ref="AA299:AB299"/>
    <mergeCell ref="AC301:AD301"/>
    <mergeCell ref="AE301:AF301"/>
    <mergeCell ref="AG301:AH301"/>
    <mergeCell ref="AI301:AJ301"/>
    <mergeCell ref="AK301:AL301"/>
    <mergeCell ref="AM301:AN301"/>
    <mergeCell ref="Q301:R301"/>
    <mergeCell ref="S301:T301"/>
    <mergeCell ref="AO298:AP298"/>
    <mergeCell ref="AQ298:AR298"/>
    <mergeCell ref="AS298:AT298"/>
    <mergeCell ref="B299:D299"/>
    <mergeCell ref="E299:F299"/>
    <mergeCell ref="G299:H299"/>
    <mergeCell ref="I299:J299"/>
    <mergeCell ref="K299:L299"/>
    <mergeCell ref="M299:N299"/>
    <mergeCell ref="O299:P299"/>
    <mergeCell ref="AC298:AD298"/>
    <mergeCell ref="AE298:AF298"/>
    <mergeCell ref="AG298:AH298"/>
    <mergeCell ref="AI298:AJ298"/>
    <mergeCell ref="AK298:AL298"/>
    <mergeCell ref="AM298:AN298"/>
    <mergeCell ref="Q298:R298"/>
    <mergeCell ref="S298:T298"/>
    <mergeCell ref="U298:V298"/>
    <mergeCell ref="W298:X298"/>
    <mergeCell ref="Y298:Z298"/>
    <mergeCell ref="AA298:AB298"/>
    <mergeCell ref="AO299:AP299"/>
    <mergeCell ref="AQ299:AR299"/>
    <mergeCell ref="AS299:AT299"/>
    <mergeCell ref="B298:D298"/>
    <mergeCell ref="E298:F298"/>
    <mergeCell ref="G298:H298"/>
    <mergeCell ref="I298:J298"/>
    <mergeCell ref="K298:L298"/>
    <mergeCell ref="M298:N298"/>
    <mergeCell ref="O298:P298"/>
    <mergeCell ref="U297:V297"/>
    <mergeCell ref="W297:X297"/>
    <mergeCell ref="Y297:Z297"/>
    <mergeCell ref="AA297:AB297"/>
    <mergeCell ref="AO296:AP296"/>
    <mergeCell ref="AQ296:AR296"/>
    <mergeCell ref="AS296:AT296"/>
    <mergeCell ref="B297:D297"/>
    <mergeCell ref="E297:F297"/>
    <mergeCell ref="G297:H297"/>
    <mergeCell ref="I297:J297"/>
    <mergeCell ref="K297:L297"/>
    <mergeCell ref="M297:N297"/>
    <mergeCell ref="O297:P29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AO297:AP297"/>
    <mergeCell ref="AQ297:AR297"/>
    <mergeCell ref="AS297:AT297"/>
    <mergeCell ref="B296:D296"/>
    <mergeCell ref="E296:F296"/>
    <mergeCell ref="G296:H296"/>
    <mergeCell ref="I296:J296"/>
    <mergeCell ref="K296:L296"/>
    <mergeCell ref="M296:N296"/>
    <mergeCell ref="O296:P296"/>
    <mergeCell ref="AC295:AD295"/>
    <mergeCell ref="AE295:AF295"/>
    <mergeCell ref="AG295:AH295"/>
    <mergeCell ref="AI295:AJ295"/>
    <mergeCell ref="AK295:AL295"/>
    <mergeCell ref="AM295:AN295"/>
    <mergeCell ref="Q295:R295"/>
    <mergeCell ref="S295:T295"/>
    <mergeCell ref="U295:V295"/>
    <mergeCell ref="W295:X295"/>
    <mergeCell ref="Y295:Z295"/>
    <mergeCell ref="AA295:AB295"/>
    <mergeCell ref="AC297:AD297"/>
    <mergeCell ref="AE297:AF297"/>
    <mergeCell ref="AG297:AH297"/>
    <mergeCell ref="AI297:AJ297"/>
    <mergeCell ref="AK297:AL297"/>
    <mergeCell ref="AM297:AN297"/>
    <mergeCell ref="Q297:R297"/>
    <mergeCell ref="S297:T297"/>
    <mergeCell ref="AO294:AP294"/>
    <mergeCell ref="AQ294:AR294"/>
    <mergeCell ref="AS294:AT294"/>
    <mergeCell ref="B295:D295"/>
    <mergeCell ref="E295:F295"/>
    <mergeCell ref="G295:H295"/>
    <mergeCell ref="I295:J295"/>
    <mergeCell ref="K295:L295"/>
    <mergeCell ref="M295:N295"/>
    <mergeCell ref="O295:P295"/>
    <mergeCell ref="AC294:AD294"/>
    <mergeCell ref="AE294:AF294"/>
    <mergeCell ref="AG294:AH294"/>
    <mergeCell ref="AI294:AJ294"/>
    <mergeCell ref="AK294:AL294"/>
    <mergeCell ref="AM294:AN294"/>
    <mergeCell ref="Q294:R294"/>
    <mergeCell ref="S294:T294"/>
    <mergeCell ref="U294:V294"/>
    <mergeCell ref="W294:X294"/>
    <mergeCell ref="Y294:Z294"/>
    <mergeCell ref="AA294:AB294"/>
    <mergeCell ref="AO295:AP295"/>
    <mergeCell ref="AQ295:AR295"/>
    <mergeCell ref="AS295:AT295"/>
    <mergeCell ref="B294:D294"/>
    <mergeCell ref="E294:F294"/>
    <mergeCell ref="G294:H294"/>
    <mergeCell ref="I294:J294"/>
    <mergeCell ref="K294:L294"/>
    <mergeCell ref="M294:N294"/>
    <mergeCell ref="O294:P294"/>
    <mergeCell ref="U293:V293"/>
    <mergeCell ref="W293:X293"/>
    <mergeCell ref="Y293:Z293"/>
    <mergeCell ref="AA293:AB293"/>
    <mergeCell ref="AO292:AP292"/>
    <mergeCell ref="AQ292:AR292"/>
    <mergeCell ref="AS292:AT292"/>
    <mergeCell ref="B293:D293"/>
    <mergeCell ref="E293:F293"/>
    <mergeCell ref="G293:H293"/>
    <mergeCell ref="I293:J293"/>
    <mergeCell ref="K293:L293"/>
    <mergeCell ref="M293:N293"/>
    <mergeCell ref="O293:P293"/>
    <mergeCell ref="AC292:AD292"/>
    <mergeCell ref="AE292:AF292"/>
    <mergeCell ref="AG292:AH292"/>
    <mergeCell ref="AI292:AJ292"/>
    <mergeCell ref="AK292:AL292"/>
    <mergeCell ref="AM292:AN292"/>
    <mergeCell ref="Q292:R292"/>
    <mergeCell ref="S292:T292"/>
    <mergeCell ref="U292:V292"/>
    <mergeCell ref="W292:X292"/>
    <mergeCell ref="Y292:Z292"/>
    <mergeCell ref="AA292:AB292"/>
    <mergeCell ref="AO293:AP293"/>
    <mergeCell ref="AQ293:AR293"/>
    <mergeCell ref="AS293:AT293"/>
    <mergeCell ref="B292:D292"/>
    <mergeCell ref="E292:F292"/>
    <mergeCell ref="G292:H292"/>
    <mergeCell ref="I292:J292"/>
    <mergeCell ref="K292:L292"/>
    <mergeCell ref="M292:N292"/>
    <mergeCell ref="O292:P292"/>
    <mergeCell ref="AC291:AD291"/>
    <mergeCell ref="AE291:AF291"/>
    <mergeCell ref="AG291:AH291"/>
    <mergeCell ref="AI291:AJ291"/>
    <mergeCell ref="AK291:AL291"/>
    <mergeCell ref="AM291:AN291"/>
    <mergeCell ref="Q291:R291"/>
    <mergeCell ref="S291:T291"/>
    <mergeCell ref="U291:V291"/>
    <mergeCell ref="W291:X291"/>
    <mergeCell ref="Y291:Z291"/>
    <mergeCell ref="AA291:AB291"/>
    <mergeCell ref="AC293:AD293"/>
    <mergeCell ref="AE293:AF293"/>
    <mergeCell ref="AG293:AH293"/>
    <mergeCell ref="AI293:AJ293"/>
    <mergeCell ref="AK293:AL293"/>
    <mergeCell ref="AM293:AN293"/>
    <mergeCell ref="Q293:R293"/>
    <mergeCell ref="S293:T293"/>
    <mergeCell ref="AO290:AP290"/>
    <mergeCell ref="AQ290:AR290"/>
    <mergeCell ref="AS290:AT290"/>
    <mergeCell ref="B291:D291"/>
    <mergeCell ref="E291:F291"/>
    <mergeCell ref="G291:H291"/>
    <mergeCell ref="I291:J291"/>
    <mergeCell ref="K291:L291"/>
    <mergeCell ref="M291:N291"/>
    <mergeCell ref="O291:P291"/>
    <mergeCell ref="AC290:AD290"/>
    <mergeCell ref="AE290:AF290"/>
    <mergeCell ref="AG290:AH290"/>
    <mergeCell ref="AI290:AJ290"/>
    <mergeCell ref="AK290:AL290"/>
    <mergeCell ref="AM290:AN290"/>
    <mergeCell ref="Q290:R290"/>
    <mergeCell ref="S290:T290"/>
    <mergeCell ref="U290:V290"/>
    <mergeCell ref="W290:X290"/>
    <mergeCell ref="Y290:Z290"/>
    <mergeCell ref="AA290:AB290"/>
    <mergeCell ref="AO291:AP291"/>
    <mergeCell ref="AQ291:AR291"/>
    <mergeCell ref="AS291:AT291"/>
    <mergeCell ref="B290:D290"/>
    <mergeCell ref="E290:F290"/>
    <mergeCell ref="G290:H290"/>
    <mergeCell ref="I290:J290"/>
    <mergeCell ref="K290:L290"/>
    <mergeCell ref="M290:N290"/>
    <mergeCell ref="O290:P290"/>
    <mergeCell ref="U289:V289"/>
    <mergeCell ref="W289:X289"/>
    <mergeCell ref="Y289:Z289"/>
    <mergeCell ref="AA289:AB289"/>
    <mergeCell ref="AO288:AP288"/>
    <mergeCell ref="AQ288:AR288"/>
    <mergeCell ref="AS288:AT288"/>
    <mergeCell ref="B289:D289"/>
    <mergeCell ref="E289:F289"/>
    <mergeCell ref="G289:H289"/>
    <mergeCell ref="I289:J289"/>
    <mergeCell ref="K289:L289"/>
    <mergeCell ref="M289:N289"/>
    <mergeCell ref="O289:P289"/>
    <mergeCell ref="AC288:AD288"/>
    <mergeCell ref="AE288:AF288"/>
    <mergeCell ref="AG288:AH288"/>
    <mergeCell ref="AI288:AJ288"/>
    <mergeCell ref="AK288:AL288"/>
    <mergeCell ref="AM288:AN288"/>
    <mergeCell ref="Q288:R288"/>
    <mergeCell ref="S288:T288"/>
    <mergeCell ref="U288:V288"/>
    <mergeCell ref="W288:X288"/>
    <mergeCell ref="Y288:Z288"/>
    <mergeCell ref="AA288:AB288"/>
    <mergeCell ref="AO289:AP289"/>
    <mergeCell ref="AQ289:AR289"/>
    <mergeCell ref="AS289:AT289"/>
    <mergeCell ref="B288:D288"/>
    <mergeCell ref="E288:F288"/>
    <mergeCell ref="G288:H288"/>
    <mergeCell ref="I288:J288"/>
    <mergeCell ref="K288:L288"/>
    <mergeCell ref="M288:N288"/>
    <mergeCell ref="O288:P288"/>
    <mergeCell ref="AC287:AD287"/>
    <mergeCell ref="AE287:AF287"/>
    <mergeCell ref="AG287:AH287"/>
    <mergeCell ref="AI287:AJ287"/>
    <mergeCell ref="AK287:AL287"/>
    <mergeCell ref="AM287:AN287"/>
    <mergeCell ref="Q287:R287"/>
    <mergeCell ref="S287:T287"/>
    <mergeCell ref="U287:V287"/>
    <mergeCell ref="W287:X287"/>
    <mergeCell ref="Y287:Z287"/>
    <mergeCell ref="AA287:AB287"/>
    <mergeCell ref="AC289:AD289"/>
    <mergeCell ref="AE289:AF289"/>
    <mergeCell ref="AG289:AH289"/>
    <mergeCell ref="AI289:AJ289"/>
    <mergeCell ref="AK289:AL289"/>
    <mergeCell ref="AM289:AN289"/>
    <mergeCell ref="Q289:R289"/>
    <mergeCell ref="S289:T289"/>
    <mergeCell ref="AO286:AP286"/>
    <mergeCell ref="AQ286:AR286"/>
    <mergeCell ref="AS286:AT286"/>
    <mergeCell ref="B287:D287"/>
    <mergeCell ref="E287:F287"/>
    <mergeCell ref="G287:H287"/>
    <mergeCell ref="I287:J287"/>
    <mergeCell ref="K287:L287"/>
    <mergeCell ref="M287:N287"/>
    <mergeCell ref="O287:P287"/>
    <mergeCell ref="AC286:AD286"/>
    <mergeCell ref="AE286:AF286"/>
    <mergeCell ref="AG286:AH286"/>
    <mergeCell ref="AI286:AJ286"/>
    <mergeCell ref="AK286:AL286"/>
    <mergeCell ref="AM286:AN286"/>
    <mergeCell ref="Q286:R286"/>
    <mergeCell ref="S286:T286"/>
    <mergeCell ref="U286:V286"/>
    <mergeCell ref="W286:X286"/>
    <mergeCell ref="Y286:Z286"/>
    <mergeCell ref="AA286:AB286"/>
    <mergeCell ref="AO287:AP287"/>
    <mergeCell ref="AQ287:AR287"/>
    <mergeCell ref="AS287:AT287"/>
    <mergeCell ref="B286:D286"/>
    <mergeCell ref="E286:F286"/>
    <mergeCell ref="G286:H286"/>
    <mergeCell ref="I286:J286"/>
    <mergeCell ref="K286:L286"/>
    <mergeCell ref="M286:N286"/>
    <mergeCell ref="O286:P286"/>
    <mergeCell ref="U285:V285"/>
    <mergeCell ref="W285:X285"/>
    <mergeCell ref="Y285:Z285"/>
    <mergeCell ref="AA285:AB285"/>
    <mergeCell ref="AO284:AP284"/>
    <mergeCell ref="AQ284:AR284"/>
    <mergeCell ref="AS284:AT284"/>
    <mergeCell ref="B285:D285"/>
    <mergeCell ref="E285:F285"/>
    <mergeCell ref="G285:H285"/>
    <mergeCell ref="I285:J285"/>
    <mergeCell ref="K285:L285"/>
    <mergeCell ref="M285:N285"/>
    <mergeCell ref="O285:P285"/>
    <mergeCell ref="AC284:AD284"/>
    <mergeCell ref="AE284:AF284"/>
    <mergeCell ref="AG284:AH284"/>
    <mergeCell ref="AI284:AJ284"/>
    <mergeCell ref="AK284:AL284"/>
    <mergeCell ref="AM284:AN284"/>
    <mergeCell ref="Q284:R284"/>
    <mergeCell ref="S284:T284"/>
    <mergeCell ref="U284:V284"/>
    <mergeCell ref="W284:X284"/>
    <mergeCell ref="Y284:Z284"/>
    <mergeCell ref="AA284:AB284"/>
    <mergeCell ref="AO285:AP285"/>
    <mergeCell ref="AQ285:AR285"/>
    <mergeCell ref="AS285:AT285"/>
    <mergeCell ref="B284:D284"/>
    <mergeCell ref="E284:F284"/>
    <mergeCell ref="G284:H284"/>
    <mergeCell ref="I284:J284"/>
    <mergeCell ref="K284:L284"/>
    <mergeCell ref="M284:N284"/>
    <mergeCell ref="O284:P284"/>
    <mergeCell ref="AC283:AD283"/>
    <mergeCell ref="AE283:AF283"/>
    <mergeCell ref="AG283:AH283"/>
    <mergeCell ref="AI283:AJ283"/>
    <mergeCell ref="AK283:AL283"/>
    <mergeCell ref="AM283:AN283"/>
    <mergeCell ref="Q283:R283"/>
    <mergeCell ref="S283:T283"/>
    <mergeCell ref="U283:V283"/>
    <mergeCell ref="W283:X283"/>
    <mergeCell ref="Y283:Z283"/>
    <mergeCell ref="AA283:AB283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AO282:AP282"/>
    <mergeCell ref="AQ282:AR282"/>
    <mergeCell ref="AS282:AT282"/>
    <mergeCell ref="B283:D283"/>
    <mergeCell ref="E283:F283"/>
    <mergeCell ref="G283:H283"/>
    <mergeCell ref="I283:J283"/>
    <mergeCell ref="K283:L283"/>
    <mergeCell ref="M283:N283"/>
    <mergeCell ref="O283:P283"/>
    <mergeCell ref="AC282:AD282"/>
    <mergeCell ref="AE282:AF282"/>
    <mergeCell ref="AG282:AH282"/>
    <mergeCell ref="AI282:AJ282"/>
    <mergeCell ref="AK282:AL282"/>
    <mergeCell ref="AM282:AN282"/>
    <mergeCell ref="Q282:R282"/>
    <mergeCell ref="S282:T282"/>
    <mergeCell ref="U282:V282"/>
    <mergeCell ref="W282:X282"/>
    <mergeCell ref="Y282:Z282"/>
    <mergeCell ref="AA282:AB282"/>
    <mergeCell ref="AO283:AP283"/>
    <mergeCell ref="AQ283:AR283"/>
    <mergeCell ref="AS283:AT283"/>
    <mergeCell ref="B282:D282"/>
    <mergeCell ref="E282:F282"/>
    <mergeCell ref="G282:H282"/>
    <mergeCell ref="I282:J282"/>
    <mergeCell ref="K282:L282"/>
    <mergeCell ref="M282:N282"/>
    <mergeCell ref="O282:P282"/>
    <mergeCell ref="U281:V281"/>
    <mergeCell ref="W281:X281"/>
    <mergeCell ref="Y281:Z281"/>
    <mergeCell ref="AA281:AB281"/>
    <mergeCell ref="AO280:AP280"/>
    <mergeCell ref="AQ280:AR280"/>
    <mergeCell ref="AS280:AT280"/>
    <mergeCell ref="B281:D281"/>
    <mergeCell ref="E281:F281"/>
    <mergeCell ref="G281:H281"/>
    <mergeCell ref="I281:J281"/>
    <mergeCell ref="K281:L281"/>
    <mergeCell ref="M281:N281"/>
    <mergeCell ref="O281:P281"/>
    <mergeCell ref="AC280:AD280"/>
    <mergeCell ref="AE280:AF280"/>
    <mergeCell ref="AG280:AH280"/>
    <mergeCell ref="AI280:AJ280"/>
    <mergeCell ref="AK280:AL280"/>
    <mergeCell ref="AM280:AN280"/>
    <mergeCell ref="Q280:R280"/>
    <mergeCell ref="S280:T280"/>
    <mergeCell ref="U280:V280"/>
    <mergeCell ref="W280:X280"/>
    <mergeCell ref="Y280:Z280"/>
    <mergeCell ref="AA280:AB280"/>
    <mergeCell ref="AO281:AP281"/>
    <mergeCell ref="AQ281:AR281"/>
    <mergeCell ref="AS281:AT281"/>
    <mergeCell ref="B280:D280"/>
    <mergeCell ref="E280:F280"/>
    <mergeCell ref="G280:H280"/>
    <mergeCell ref="I280:J280"/>
    <mergeCell ref="K280:L280"/>
    <mergeCell ref="M280:N280"/>
    <mergeCell ref="O280:P280"/>
    <mergeCell ref="AC279:AD279"/>
    <mergeCell ref="AE279:AF279"/>
    <mergeCell ref="AG279:AH279"/>
    <mergeCell ref="AI279:AJ279"/>
    <mergeCell ref="AK279:AL279"/>
    <mergeCell ref="AM279:AN279"/>
    <mergeCell ref="Q279:R279"/>
    <mergeCell ref="S279:T279"/>
    <mergeCell ref="U279:V279"/>
    <mergeCell ref="W279:X279"/>
    <mergeCell ref="Y279:Z279"/>
    <mergeCell ref="AA279:AB279"/>
    <mergeCell ref="AC281:AD281"/>
    <mergeCell ref="AE281:AF281"/>
    <mergeCell ref="AG281:AH281"/>
    <mergeCell ref="AI281:AJ281"/>
    <mergeCell ref="AK281:AL281"/>
    <mergeCell ref="AM281:AN281"/>
    <mergeCell ref="Q281:R281"/>
    <mergeCell ref="S281:T281"/>
    <mergeCell ref="AO278:AP278"/>
    <mergeCell ref="AQ278:AR278"/>
    <mergeCell ref="AS278:AT278"/>
    <mergeCell ref="B279:D279"/>
    <mergeCell ref="E279:F279"/>
    <mergeCell ref="G279:H279"/>
    <mergeCell ref="I279:J279"/>
    <mergeCell ref="K279:L279"/>
    <mergeCell ref="M279:N279"/>
    <mergeCell ref="O279:P279"/>
    <mergeCell ref="AC278:AD278"/>
    <mergeCell ref="AE278:AF278"/>
    <mergeCell ref="AG278:AH278"/>
    <mergeCell ref="AI278:AJ278"/>
    <mergeCell ref="AK278:AL278"/>
    <mergeCell ref="AM278:AN278"/>
    <mergeCell ref="Q278:R278"/>
    <mergeCell ref="S278:T278"/>
    <mergeCell ref="U278:V278"/>
    <mergeCell ref="W278:X278"/>
    <mergeCell ref="Y278:Z278"/>
    <mergeCell ref="AA278:AB278"/>
    <mergeCell ref="AO279:AP279"/>
    <mergeCell ref="AQ279:AR279"/>
    <mergeCell ref="AS279:AT279"/>
    <mergeCell ref="B278:D278"/>
    <mergeCell ref="E278:F278"/>
    <mergeCell ref="G278:H278"/>
    <mergeCell ref="I278:J278"/>
    <mergeCell ref="K278:L278"/>
    <mergeCell ref="M278:N278"/>
    <mergeCell ref="O278:P278"/>
    <mergeCell ref="U277:V277"/>
    <mergeCell ref="W277:X277"/>
    <mergeCell ref="Y277:Z277"/>
    <mergeCell ref="AA277:AB277"/>
    <mergeCell ref="AO276:AP276"/>
    <mergeCell ref="AQ276:AR276"/>
    <mergeCell ref="AS276:AT276"/>
    <mergeCell ref="B277:D277"/>
    <mergeCell ref="E277:F277"/>
    <mergeCell ref="G277:H277"/>
    <mergeCell ref="I277:J277"/>
    <mergeCell ref="K277:L277"/>
    <mergeCell ref="M277:N277"/>
    <mergeCell ref="O277:P277"/>
    <mergeCell ref="AC276:AD276"/>
    <mergeCell ref="AE276:AF276"/>
    <mergeCell ref="AG276:AH276"/>
    <mergeCell ref="AI276:AJ276"/>
    <mergeCell ref="AK276:AL276"/>
    <mergeCell ref="AM276:AN276"/>
    <mergeCell ref="Q276:R276"/>
    <mergeCell ref="S276:T276"/>
    <mergeCell ref="U276:V276"/>
    <mergeCell ref="W276:X276"/>
    <mergeCell ref="Y276:Z276"/>
    <mergeCell ref="AA276:AB276"/>
    <mergeCell ref="AO277:AP277"/>
    <mergeCell ref="AQ277:AR277"/>
    <mergeCell ref="AS277:AT277"/>
    <mergeCell ref="B276:D276"/>
    <mergeCell ref="E276:F276"/>
    <mergeCell ref="G276:H276"/>
    <mergeCell ref="I276:J276"/>
    <mergeCell ref="K276:L276"/>
    <mergeCell ref="M276:N276"/>
    <mergeCell ref="O276:P276"/>
    <mergeCell ref="AC275:AD275"/>
    <mergeCell ref="AE275:AF275"/>
    <mergeCell ref="AG275:AH275"/>
    <mergeCell ref="AI275:AJ275"/>
    <mergeCell ref="AK275:AL275"/>
    <mergeCell ref="AM275:AN275"/>
    <mergeCell ref="Q275:R275"/>
    <mergeCell ref="S275:T275"/>
    <mergeCell ref="U275:V275"/>
    <mergeCell ref="W275:X275"/>
    <mergeCell ref="Y275:Z275"/>
    <mergeCell ref="AA275:AB275"/>
    <mergeCell ref="AC277:AD277"/>
    <mergeCell ref="AE277:AF277"/>
    <mergeCell ref="AG277:AH277"/>
    <mergeCell ref="AI277:AJ277"/>
    <mergeCell ref="AK277:AL277"/>
    <mergeCell ref="AM277:AN277"/>
    <mergeCell ref="Q277:R277"/>
    <mergeCell ref="S277:T277"/>
    <mergeCell ref="AO274:AP274"/>
    <mergeCell ref="AQ274:AR274"/>
    <mergeCell ref="AS274:AT274"/>
    <mergeCell ref="B275:D275"/>
    <mergeCell ref="E275:F275"/>
    <mergeCell ref="G275:H275"/>
    <mergeCell ref="I275:J275"/>
    <mergeCell ref="K275:L275"/>
    <mergeCell ref="M275:N275"/>
    <mergeCell ref="O275:P27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AO275:AP275"/>
    <mergeCell ref="AQ275:AR275"/>
    <mergeCell ref="AS275:AT275"/>
    <mergeCell ref="B274:D274"/>
    <mergeCell ref="E274:F274"/>
    <mergeCell ref="G274:H274"/>
    <mergeCell ref="I274:J274"/>
    <mergeCell ref="K274:L274"/>
    <mergeCell ref="M274:N274"/>
    <mergeCell ref="O274:P274"/>
    <mergeCell ref="U273:V273"/>
    <mergeCell ref="W273:X273"/>
    <mergeCell ref="Y273:Z273"/>
    <mergeCell ref="AA273:AB273"/>
    <mergeCell ref="AO272:AP272"/>
    <mergeCell ref="AQ272:AR272"/>
    <mergeCell ref="AS272:AT272"/>
    <mergeCell ref="B273:D273"/>
    <mergeCell ref="E273:F273"/>
    <mergeCell ref="G273:H273"/>
    <mergeCell ref="I273:J273"/>
    <mergeCell ref="K273:L273"/>
    <mergeCell ref="M273:N273"/>
    <mergeCell ref="O273:P273"/>
    <mergeCell ref="AC272:AD272"/>
    <mergeCell ref="AE272:AF272"/>
    <mergeCell ref="AG272:AH272"/>
    <mergeCell ref="AI272:AJ272"/>
    <mergeCell ref="AK272:AL272"/>
    <mergeCell ref="AM272:AN272"/>
    <mergeCell ref="Q272:R272"/>
    <mergeCell ref="S272:T272"/>
    <mergeCell ref="U272:V272"/>
    <mergeCell ref="W272:X272"/>
    <mergeCell ref="Y272:Z272"/>
    <mergeCell ref="AA272:AB272"/>
    <mergeCell ref="AO273:AP273"/>
    <mergeCell ref="AQ273:AR273"/>
    <mergeCell ref="AS273:AT273"/>
    <mergeCell ref="B272:D272"/>
    <mergeCell ref="E272:F272"/>
    <mergeCell ref="G272:H272"/>
    <mergeCell ref="I272:J272"/>
    <mergeCell ref="K272:L272"/>
    <mergeCell ref="M272:N272"/>
    <mergeCell ref="O272:P272"/>
    <mergeCell ref="AC271:AD271"/>
    <mergeCell ref="AE271:AF271"/>
    <mergeCell ref="AG271:AH271"/>
    <mergeCell ref="AI271:AJ271"/>
    <mergeCell ref="AK271:AL271"/>
    <mergeCell ref="AM271:AN271"/>
    <mergeCell ref="Q271:R271"/>
    <mergeCell ref="S271:T271"/>
    <mergeCell ref="U271:V271"/>
    <mergeCell ref="W271:X271"/>
    <mergeCell ref="Y271:Z271"/>
    <mergeCell ref="AA271:AB271"/>
    <mergeCell ref="AC273:AD273"/>
    <mergeCell ref="AE273:AF273"/>
    <mergeCell ref="AG273:AH273"/>
    <mergeCell ref="AI273:AJ273"/>
    <mergeCell ref="AK273:AL273"/>
    <mergeCell ref="AM273:AN273"/>
    <mergeCell ref="Q273:R273"/>
    <mergeCell ref="S273:T273"/>
    <mergeCell ref="AO270:AP270"/>
    <mergeCell ref="AQ270:AR270"/>
    <mergeCell ref="AS270:AT270"/>
    <mergeCell ref="B271:D271"/>
    <mergeCell ref="E271:F271"/>
    <mergeCell ref="G271:H271"/>
    <mergeCell ref="I271:J271"/>
    <mergeCell ref="K271:L271"/>
    <mergeCell ref="M271:N271"/>
    <mergeCell ref="O271:P271"/>
    <mergeCell ref="AC270:AD270"/>
    <mergeCell ref="AE270:AF270"/>
    <mergeCell ref="AG270:AH270"/>
    <mergeCell ref="AI270:AJ270"/>
    <mergeCell ref="AK270:AL270"/>
    <mergeCell ref="AM270:AN270"/>
    <mergeCell ref="Q270:R270"/>
    <mergeCell ref="S270:T270"/>
    <mergeCell ref="U270:V270"/>
    <mergeCell ref="W270:X270"/>
    <mergeCell ref="Y270:Z270"/>
    <mergeCell ref="AA270:AB270"/>
    <mergeCell ref="AO271:AP271"/>
    <mergeCell ref="AQ271:AR271"/>
    <mergeCell ref="AS271:AT271"/>
    <mergeCell ref="B270:D270"/>
    <mergeCell ref="E270:F270"/>
    <mergeCell ref="G270:H270"/>
    <mergeCell ref="I270:J270"/>
    <mergeCell ref="K270:L270"/>
    <mergeCell ref="M270:N270"/>
    <mergeCell ref="O270:P270"/>
    <mergeCell ref="U269:V269"/>
    <mergeCell ref="W269:X269"/>
    <mergeCell ref="Y269:Z269"/>
    <mergeCell ref="AA269:AB269"/>
    <mergeCell ref="AO268:AP268"/>
    <mergeCell ref="AQ268:AR268"/>
    <mergeCell ref="AS268:AT268"/>
    <mergeCell ref="B269:D269"/>
    <mergeCell ref="E269:F269"/>
    <mergeCell ref="G269:H269"/>
    <mergeCell ref="I269:J269"/>
    <mergeCell ref="K269:L269"/>
    <mergeCell ref="M269:N269"/>
    <mergeCell ref="O269:P269"/>
    <mergeCell ref="AC268:AD268"/>
    <mergeCell ref="AE268:AF268"/>
    <mergeCell ref="AG268:AH268"/>
    <mergeCell ref="AI268:AJ268"/>
    <mergeCell ref="AK268:AL268"/>
    <mergeCell ref="AM268:AN268"/>
    <mergeCell ref="Q268:R268"/>
    <mergeCell ref="S268:T268"/>
    <mergeCell ref="U268:V268"/>
    <mergeCell ref="W268:X268"/>
    <mergeCell ref="Y268:Z268"/>
    <mergeCell ref="AA268:AB268"/>
    <mergeCell ref="AO269:AP269"/>
    <mergeCell ref="AQ269:AR269"/>
    <mergeCell ref="AS269:AT269"/>
    <mergeCell ref="B268:D268"/>
    <mergeCell ref="E268:F268"/>
    <mergeCell ref="G268:H268"/>
    <mergeCell ref="I268:J268"/>
    <mergeCell ref="K268:L268"/>
    <mergeCell ref="M268:N268"/>
    <mergeCell ref="O268:P268"/>
    <mergeCell ref="AC267:AD267"/>
    <mergeCell ref="AE267:AF267"/>
    <mergeCell ref="AG267:AH267"/>
    <mergeCell ref="AI267:AJ267"/>
    <mergeCell ref="AK267:AL267"/>
    <mergeCell ref="AM267:AN267"/>
    <mergeCell ref="Q267:R267"/>
    <mergeCell ref="S267:T267"/>
    <mergeCell ref="U267:V267"/>
    <mergeCell ref="W267:X267"/>
    <mergeCell ref="Y267:Z267"/>
    <mergeCell ref="AA267:AB267"/>
    <mergeCell ref="AC269:AD269"/>
    <mergeCell ref="AE269:AF269"/>
    <mergeCell ref="AG269:AH269"/>
    <mergeCell ref="AI269:AJ269"/>
    <mergeCell ref="AK269:AL269"/>
    <mergeCell ref="AM269:AN269"/>
    <mergeCell ref="Q269:R269"/>
    <mergeCell ref="S269:T269"/>
    <mergeCell ref="AO266:AP266"/>
    <mergeCell ref="AQ266:AR266"/>
    <mergeCell ref="AS266:AT266"/>
    <mergeCell ref="B267:D267"/>
    <mergeCell ref="E267:F267"/>
    <mergeCell ref="G267:H267"/>
    <mergeCell ref="I267:J267"/>
    <mergeCell ref="K267:L267"/>
    <mergeCell ref="M267:N267"/>
    <mergeCell ref="O267:P267"/>
    <mergeCell ref="AC266:AD266"/>
    <mergeCell ref="AE266:AF266"/>
    <mergeCell ref="AG266:AH266"/>
    <mergeCell ref="AI266:AJ266"/>
    <mergeCell ref="AK266:AL266"/>
    <mergeCell ref="AM266:AN266"/>
    <mergeCell ref="Q266:R266"/>
    <mergeCell ref="S266:T266"/>
    <mergeCell ref="U266:V266"/>
    <mergeCell ref="W266:X266"/>
    <mergeCell ref="Y266:Z266"/>
    <mergeCell ref="AA266:AB266"/>
    <mergeCell ref="AO267:AP267"/>
    <mergeCell ref="AQ267:AR267"/>
    <mergeCell ref="AS267:AT267"/>
    <mergeCell ref="B266:D266"/>
    <mergeCell ref="E266:F266"/>
    <mergeCell ref="G266:H266"/>
    <mergeCell ref="I266:J266"/>
    <mergeCell ref="K266:L266"/>
    <mergeCell ref="M266:N266"/>
    <mergeCell ref="O266:P266"/>
    <mergeCell ref="U265:V265"/>
    <mergeCell ref="W265:X265"/>
    <mergeCell ref="Y265:Z265"/>
    <mergeCell ref="AA265:AB265"/>
    <mergeCell ref="AO264:AP264"/>
    <mergeCell ref="AQ264:AR264"/>
    <mergeCell ref="AS264:AT264"/>
    <mergeCell ref="B265:D265"/>
    <mergeCell ref="E265:F265"/>
    <mergeCell ref="G265:H265"/>
    <mergeCell ref="I265:J265"/>
    <mergeCell ref="K265:L265"/>
    <mergeCell ref="M265:N265"/>
    <mergeCell ref="O265:P265"/>
    <mergeCell ref="AC264:AD264"/>
    <mergeCell ref="AE264:AF264"/>
    <mergeCell ref="AG264:AH264"/>
    <mergeCell ref="AI264:AJ264"/>
    <mergeCell ref="AK264:AL264"/>
    <mergeCell ref="AM264:AN264"/>
    <mergeCell ref="Q264:R264"/>
    <mergeCell ref="S264:T264"/>
    <mergeCell ref="U264:V264"/>
    <mergeCell ref="W264:X264"/>
    <mergeCell ref="Y264:Z264"/>
    <mergeCell ref="AA264:AB264"/>
    <mergeCell ref="AO265:AP265"/>
    <mergeCell ref="AQ265:AR265"/>
    <mergeCell ref="AS265:AT265"/>
    <mergeCell ref="B264:D264"/>
    <mergeCell ref="E264:F264"/>
    <mergeCell ref="G264:H264"/>
    <mergeCell ref="I264:J264"/>
    <mergeCell ref="K264:L264"/>
    <mergeCell ref="M264:N264"/>
    <mergeCell ref="O264:P26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AC265:AD265"/>
    <mergeCell ref="AE265:AF265"/>
    <mergeCell ref="AG265:AH265"/>
    <mergeCell ref="AI265:AJ265"/>
    <mergeCell ref="AK265:AL265"/>
    <mergeCell ref="AM265:AN265"/>
    <mergeCell ref="Q265:R265"/>
    <mergeCell ref="S265:T265"/>
    <mergeCell ref="AO262:AP262"/>
    <mergeCell ref="AQ262:AR262"/>
    <mergeCell ref="AS262:AT262"/>
    <mergeCell ref="B263:D263"/>
    <mergeCell ref="E263:F263"/>
    <mergeCell ref="G263:H263"/>
    <mergeCell ref="I263:J263"/>
    <mergeCell ref="K263:L263"/>
    <mergeCell ref="M263:N263"/>
    <mergeCell ref="O263:P263"/>
    <mergeCell ref="AC262:AD262"/>
    <mergeCell ref="AE262:AF262"/>
    <mergeCell ref="AG262:AH262"/>
    <mergeCell ref="AI262:AJ262"/>
    <mergeCell ref="AK262:AL262"/>
    <mergeCell ref="AM262:AN262"/>
    <mergeCell ref="Q262:R262"/>
    <mergeCell ref="S262:T262"/>
    <mergeCell ref="U262:V262"/>
    <mergeCell ref="W262:X262"/>
    <mergeCell ref="Y262:Z262"/>
    <mergeCell ref="AA262:AB262"/>
    <mergeCell ref="AO263:AP263"/>
    <mergeCell ref="AQ263:AR263"/>
    <mergeCell ref="AS263:AT263"/>
    <mergeCell ref="B262:D262"/>
    <mergeCell ref="E262:F262"/>
    <mergeCell ref="G262:H262"/>
    <mergeCell ref="I262:J262"/>
    <mergeCell ref="K262:L262"/>
    <mergeCell ref="M262:N262"/>
    <mergeCell ref="O262:P262"/>
    <mergeCell ref="U261:V261"/>
    <mergeCell ref="W261:X261"/>
    <mergeCell ref="Y261:Z261"/>
    <mergeCell ref="AA261:AB261"/>
    <mergeCell ref="AO260:AP260"/>
    <mergeCell ref="AQ260:AR260"/>
    <mergeCell ref="AS260:AT260"/>
    <mergeCell ref="B261:D261"/>
    <mergeCell ref="E261:F261"/>
    <mergeCell ref="G261:H261"/>
    <mergeCell ref="I261:J261"/>
    <mergeCell ref="K261:L261"/>
    <mergeCell ref="M261:N261"/>
    <mergeCell ref="O261:P261"/>
    <mergeCell ref="AC260:AD260"/>
    <mergeCell ref="AE260:AF260"/>
    <mergeCell ref="AG260:AH260"/>
    <mergeCell ref="AI260:AJ260"/>
    <mergeCell ref="AK260:AL260"/>
    <mergeCell ref="AM260:AN260"/>
    <mergeCell ref="Q260:R260"/>
    <mergeCell ref="S260:T260"/>
    <mergeCell ref="U260:V260"/>
    <mergeCell ref="W260:X260"/>
    <mergeCell ref="Y260:Z260"/>
    <mergeCell ref="AA260:AB260"/>
    <mergeCell ref="AO261:AP261"/>
    <mergeCell ref="AQ261:AR261"/>
    <mergeCell ref="AS261:AT261"/>
    <mergeCell ref="B260:D260"/>
    <mergeCell ref="E260:F260"/>
    <mergeCell ref="G260:H260"/>
    <mergeCell ref="I260:J260"/>
    <mergeCell ref="K260:L260"/>
    <mergeCell ref="M260:N260"/>
    <mergeCell ref="O260:P260"/>
    <mergeCell ref="AC259:AD259"/>
    <mergeCell ref="AE259:AF259"/>
    <mergeCell ref="AG259:AH259"/>
    <mergeCell ref="AI259:AJ259"/>
    <mergeCell ref="AK259:AL259"/>
    <mergeCell ref="AM259:AN259"/>
    <mergeCell ref="Q259:R259"/>
    <mergeCell ref="S259:T259"/>
    <mergeCell ref="U259:V259"/>
    <mergeCell ref="W259:X259"/>
    <mergeCell ref="Y259:Z259"/>
    <mergeCell ref="AA259:AB259"/>
    <mergeCell ref="AC261:AD261"/>
    <mergeCell ref="AE261:AF261"/>
    <mergeCell ref="AG261:AH261"/>
    <mergeCell ref="AI261:AJ261"/>
    <mergeCell ref="AK261:AL261"/>
    <mergeCell ref="AM261:AN261"/>
    <mergeCell ref="Q261:R261"/>
    <mergeCell ref="S261:T261"/>
    <mergeCell ref="AO258:AP258"/>
    <mergeCell ref="AQ258:AR258"/>
    <mergeCell ref="AS258:AT258"/>
    <mergeCell ref="B259:D259"/>
    <mergeCell ref="E259:F259"/>
    <mergeCell ref="G259:H259"/>
    <mergeCell ref="I259:J259"/>
    <mergeCell ref="K259:L259"/>
    <mergeCell ref="M259:N259"/>
    <mergeCell ref="O259:P259"/>
    <mergeCell ref="AC258:AD258"/>
    <mergeCell ref="AE258:AF258"/>
    <mergeCell ref="AG258:AH258"/>
    <mergeCell ref="AI258:AJ258"/>
    <mergeCell ref="AK258:AL258"/>
    <mergeCell ref="AM258:AN258"/>
    <mergeCell ref="Q258:R258"/>
    <mergeCell ref="S258:T258"/>
    <mergeCell ref="U258:V258"/>
    <mergeCell ref="W258:X258"/>
    <mergeCell ref="Y258:Z258"/>
    <mergeCell ref="AA258:AB258"/>
    <mergeCell ref="AO259:AP259"/>
    <mergeCell ref="AQ259:AR259"/>
    <mergeCell ref="AS259:AT259"/>
    <mergeCell ref="B258:D258"/>
    <mergeCell ref="E258:F258"/>
    <mergeCell ref="G258:H258"/>
    <mergeCell ref="I258:J258"/>
    <mergeCell ref="K258:L258"/>
    <mergeCell ref="M258:N258"/>
    <mergeCell ref="O258:P258"/>
    <mergeCell ref="U257:V257"/>
    <mergeCell ref="W257:X257"/>
    <mergeCell ref="Y257:Z257"/>
    <mergeCell ref="AA257:AB257"/>
    <mergeCell ref="AO256:AP256"/>
    <mergeCell ref="AQ256:AR256"/>
    <mergeCell ref="AS256:AT256"/>
    <mergeCell ref="B257:D257"/>
    <mergeCell ref="E257:F257"/>
    <mergeCell ref="G257:H257"/>
    <mergeCell ref="I257:J257"/>
    <mergeCell ref="K257:L257"/>
    <mergeCell ref="M257:N257"/>
    <mergeCell ref="O257:P257"/>
    <mergeCell ref="AC256:AD256"/>
    <mergeCell ref="AE256:AF256"/>
    <mergeCell ref="AG256:AH256"/>
    <mergeCell ref="AI256:AJ256"/>
    <mergeCell ref="AK256:AL256"/>
    <mergeCell ref="AM256:AN256"/>
    <mergeCell ref="Q256:R256"/>
    <mergeCell ref="S256:T256"/>
    <mergeCell ref="U256:V256"/>
    <mergeCell ref="W256:X256"/>
    <mergeCell ref="Y256:Z256"/>
    <mergeCell ref="AA256:AB256"/>
    <mergeCell ref="AO257:AP257"/>
    <mergeCell ref="AQ257:AR257"/>
    <mergeCell ref="AS257:AT257"/>
    <mergeCell ref="B256:D256"/>
    <mergeCell ref="E256:F256"/>
    <mergeCell ref="G256:H256"/>
    <mergeCell ref="I256:J256"/>
    <mergeCell ref="K256:L256"/>
    <mergeCell ref="M256:N256"/>
    <mergeCell ref="O256:P256"/>
    <mergeCell ref="AC255:AD255"/>
    <mergeCell ref="AE255:AF255"/>
    <mergeCell ref="AG255:AH255"/>
    <mergeCell ref="AI255:AJ255"/>
    <mergeCell ref="AK255:AL255"/>
    <mergeCell ref="AM255:AN255"/>
    <mergeCell ref="Q255:R255"/>
    <mergeCell ref="S255:T255"/>
    <mergeCell ref="U255:V255"/>
    <mergeCell ref="W255:X255"/>
    <mergeCell ref="Y255:Z255"/>
    <mergeCell ref="AA255:AB255"/>
    <mergeCell ref="AC257:AD257"/>
    <mergeCell ref="AE257:AF257"/>
    <mergeCell ref="AG257:AH257"/>
    <mergeCell ref="AI257:AJ257"/>
    <mergeCell ref="AK257:AL257"/>
    <mergeCell ref="AM257:AN257"/>
    <mergeCell ref="Q257:R257"/>
    <mergeCell ref="S257:T257"/>
    <mergeCell ref="AO254:AP254"/>
    <mergeCell ref="AQ254:AR254"/>
    <mergeCell ref="AS254:AT254"/>
    <mergeCell ref="B255:D255"/>
    <mergeCell ref="E255:F255"/>
    <mergeCell ref="G255:H255"/>
    <mergeCell ref="I255:J255"/>
    <mergeCell ref="K255:L255"/>
    <mergeCell ref="M255:N255"/>
    <mergeCell ref="O255:P255"/>
    <mergeCell ref="AC254:AD254"/>
    <mergeCell ref="AE254:AF254"/>
    <mergeCell ref="AG254:AH254"/>
    <mergeCell ref="AI254:AJ254"/>
    <mergeCell ref="AK254:AL254"/>
    <mergeCell ref="AM254:AN254"/>
    <mergeCell ref="Q254:R254"/>
    <mergeCell ref="S254:T254"/>
    <mergeCell ref="U254:V254"/>
    <mergeCell ref="W254:X254"/>
    <mergeCell ref="Y254:Z254"/>
    <mergeCell ref="AA254:AB254"/>
    <mergeCell ref="AO255:AP255"/>
    <mergeCell ref="AQ255:AR255"/>
    <mergeCell ref="AS255:AT255"/>
    <mergeCell ref="B254:D254"/>
    <mergeCell ref="E254:F254"/>
    <mergeCell ref="G254:H254"/>
    <mergeCell ref="I254:J254"/>
    <mergeCell ref="K254:L254"/>
    <mergeCell ref="M254:N254"/>
    <mergeCell ref="O254:P254"/>
    <mergeCell ref="U253:V253"/>
    <mergeCell ref="W253:X253"/>
    <mergeCell ref="Y253:Z253"/>
    <mergeCell ref="AA253:AB253"/>
    <mergeCell ref="AO252:AP252"/>
    <mergeCell ref="AQ252:AR252"/>
    <mergeCell ref="AS252:AT252"/>
    <mergeCell ref="B253:D253"/>
    <mergeCell ref="E253:F253"/>
    <mergeCell ref="G253:H253"/>
    <mergeCell ref="I253:J253"/>
    <mergeCell ref="K253:L253"/>
    <mergeCell ref="M253:N253"/>
    <mergeCell ref="O253:P25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AO253:AP253"/>
    <mergeCell ref="AQ253:AR253"/>
    <mergeCell ref="AS253:AT253"/>
    <mergeCell ref="B252:D252"/>
    <mergeCell ref="E252:F252"/>
    <mergeCell ref="G252:H252"/>
    <mergeCell ref="I252:J252"/>
    <mergeCell ref="K252:L252"/>
    <mergeCell ref="M252:N252"/>
    <mergeCell ref="O252:P252"/>
    <mergeCell ref="AC251:AD251"/>
    <mergeCell ref="AE251:AF251"/>
    <mergeCell ref="AG251:AH251"/>
    <mergeCell ref="AI251:AJ251"/>
    <mergeCell ref="AK251:AL251"/>
    <mergeCell ref="AM251:AN251"/>
    <mergeCell ref="Q251:R251"/>
    <mergeCell ref="S251:T251"/>
    <mergeCell ref="U251:V251"/>
    <mergeCell ref="W251:X251"/>
    <mergeCell ref="Y251:Z251"/>
    <mergeCell ref="AA251:AB251"/>
    <mergeCell ref="AC253:AD253"/>
    <mergeCell ref="AE253:AF253"/>
    <mergeCell ref="AG253:AH253"/>
    <mergeCell ref="AI253:AJ253"/>
    <mergeCell ref="AK253:AL253"/>
    <mergeCell ref="AM253:AN253"/>
    <mergeCell ref="Q253:R253"/>
    <mergeCell ref="S253:T253"/>
    <mergeCell ref="AO250:AP250"/>
    <mergeCell ref="AQ250:AR250"/>
    <mergeCell ref="AS250:AT250"/>
    <mergeCell ref="B251:D251"/>
    <mergeCell ref="E251:F251"/>
    <mergeCell ref="G251:H251"/>
    <mergeCell ref="I251:J251"/>
    <mergeCell ref="K251:L251"/>
    <mergeCell ref="M251:N251"/>
    <mergeCell ref="O251:P251"/>
    <mergeCell ref="AC250:AD250"/>
    <mergeCell ref="AE250:AF250"/>
    <mergeCell ref="AG250:AH250"/>
    <mergeCell ref="AI250:AJ250"/>
    <mergeCell ref="AK250:AL250"/>
    <mergeCell ref="AM250:AN250"/>
    <mergeCell ref="Q250:R250"/>
    <mergeCell ref="S250:T250"/>
    <mergeCell ref="U250:V250"/>
    <mergeCell ref="W250:X250"/>
    <mergeCell ref="Y250:Z250"/>
    <mergeCell ref="AA250:AB250"/>
    <mergeCell ref="AO251:AP251"/>
    <mergeCell ref="AQ251:AR251"/>
    <mergeCell ref="AS251:AT251"/>
    <mergeCell ref="B250:D250"/>
    <mergeCell ref="E250:F250"/>
    <mergeCell ref="G250:H250"/>
    <mergeCell ref="I250:J250"/>
    <mergeCell ref="K250:L250"/>
    <mergeCell ref="M250:N250"/>
    <mergeCell ref="O250:P250"/>
    <mergeCell ref="U249:V249"/>
    <mergeCell ref="W249:X249"/>
    <mergeCell ref="Y249:Z249"/>
    <mergeCell ref="AA249:AB249"/>
    <mergeCell ref="AO248:AP248"/>
    <mergeCell ref="AQ248:AR248"/>
    <mergeCell ref="AS248:AT248"/>
    <mergeCell ref="B249:D249"/>
    <mergeCell ref="E249:F249"/>
    <mergeCell ref="G249:H249"/>
    <mergeCell ref="I249:J249"/>
    <mergeCell ref="K249:L249"/>
    <mergeCell ref="M249:N249"/>
    <mergeCell ref="O249:P249"/>
    <mergeCell ref="AC248:AD248"/>
    <mergeCell ref="AE248:AF248"/>
    <mergeCell ref="AG248:AH248"/>
    <mergeCell ref="AI248:AJ248"/>
    <mergeCell ref="AK248:AL248"/>
    <mergeCell ref="AM248:AN248"/>
    <mergeCell ref="Q248:R248"/>
    <mergeCell ref="S248:T248"/>
    <mergeCell ref="U248:V248"/>
    <mergeCell ref="W248:X248"/>
    <mergeCell ref="Y248:Z248"/>
    <mergeCell ref="AA248:AB248"/>
    <mergeCell ref="AO249:AP249"/>
    <mergeCell ref="AQ249:AR249"/>
    <mergeCell ref="AS249:AT249"/>
    <mergeCell ref="B248:D248"/>
    <mergeCell ref="E248:F248"/>
    <mergeCell ref="G248:H248"/>
    <mergeCell ref="I248:J248"/>
    <mergeCell ref="K248:L248"/>
    <mergeCell ref="M248:N248"/>
    <mergeCell ref="O248:P248"/>
    <mergeCell ref="AC247:AD247"/>
    <mergeCell ref="AE247:AF247"/>
    <mergeCell ref="AG247:AH247"/>
    <mergeCell ref="AI247:AJ247"/>
    <mergeCell ref="AK247:AL247"/>
    <mergeCell ref="AM247:AN247"/>
    <mergeCell ref="Q247:R247"/>
    <mergeCell ref="S247:T247"/>
    <mergeCell ref="U247:V247"/>
    <mergeCell ref="W247:X247"/>
    <mergeCell ref="Y247:Z247"/>
    <mergeCell ref="AA247:AB247"/>
    <mergeCell ref="AC249:AD249"/>
    <mergeCell ref="AE249:AF249"/>
    <mergeCell ref="AG249:AH249"/>
    <mergeCell ref="AI249:AJ249"/>
    <mergeCell ref="AK249:AL249"/>
    <mergeCell ref="AM249:AN249"/>
    <mergeCell ref="Q249:R249"/>
    <mergeCell ref="S249:T249"/>
    <mergeCell ref="AO246:AP246"/>
    <mergeCell ref="AQ246:AR246"/>
    <mergeCell ref="AS246:AT246"/>
    <mergeCell ref="B247:D247"/>
    <mergeCell ref="E247:F247"/>
    <mergeCell ref="G247:H247"/>
    <mergeCell ref="I247:J247"/>
    <mergeCell ref="K247:L247"/>
    <mergeCell ref="M247:N247"/>
    <mergeCell ref="O247:P247"/>
    <mergeCell ref="AC246:AD246"/>
    <mergeCell ref="AE246:AF246"/>
    <mergeCell ref="AG246:AH246"/>
    <mergeCell ref="AI246:AJ246"/>
    <mergeCell ref="AK246:AL246"/>
    <mergeCell ref="AM246:AN246"/>
    <mergeCell ref="Q246:R246"/>
    <mergeCell ref="S246:T246"/>
    <mergeCell ref="U246:V246"/>
    <mergeCell ref="W246:X246"/>
    <mergeCell ref="Y246:Z246"/>
    <mergeCell ref="AA246:AB246"/>
    <mergeCell ref="AO247:AP247"/>
    <mergeCell ref="AQ247:AR247"/>
    <mergeCell ref="AS247:AT247"/>
    <mergeCell ref="B246:D246"/>
    <mergeCell ref="E246:F246"/>
    <mergeCell ref="G246:H246"/>
    <mergeCell ref="I246:J246"/>
    <mergeCell ref="K246:L246"/>
    <mergeCell ref="M246:N246"/>
    <mergeCell ref="O246:P246"/>
    <mergeCell ref="U245:V245"/>
    <mergeCell ref="W245:X245"/>
    <mergeCell ref="Y245:Z245"/>
    <mergeCell ref="AA245:AB245"/>
    <mergeCell ref="AO244:AP244"/>
    <mergeCell ref="AQ244:AR244"/>
    <mergeCell ref="AS244:AT244"/>
    <mergeCell ref="B245:D245"/>
    <mergeCell ref="E245:F245"/>
    <mergeCell ref="G245:H245"/>
    <mergeCell ref="I245:J245"/>
    <mergeCell ref="K245:L245"/>
    <mergeCell ref="M245:N245"/>
    <mergeCell ref="O245:P245"/>
    <mergeCell ref="AC244:AD244"/>
    <mergeCell ref="AE244:AF244"/>
    <mergeCell ref="AG244:AH244"/>
    <mergeCell ref="AI244:AJ244"/>
    <mergeCell ref="AK244:AL244"/>
    <mergeCell ref="AM244:AN244"/>
    <mergeCell ref="Q244:R244"/>
    <mergeCell ref="S244:T244"/>
    <mergeCell ref="U244:V244"/>
    <mergeCell ref="W244:X244"/>
    <mergeCell ref="Y244:Z244"/>
    <mergeCell ref="AA244:AB244"/>
    <mergeCell ref="AO245:AP245"/>
    <mergeCell ref="AQ245:AR245"/>
    <mergeCell ref="AS245:AT245"/>
    <mergeCell ref="B244:D244"/>
    <mergeCell ref="E244:F244"/>
    <mergeCell ref="G244:H244"/>
    <mergeCell ref="I244:J244"/>
    <mergeCell ref="K244:L244"/>
    <mergeCell ref="M244:N244"/>
    <mergeCell ref="O244:P244"/>
    <mergeCell ref="AC243:AD243"/>
    <mergeCell ref="AE243:AF243"/>
    <mergeCell ref="AG243:AH243"/>
    <mergeCell ref="AI243:AJ243"/>
    <mergeCell ref="AK243:AL243"/>
    <mergeCell ref="AM243:AN243"/>
    <mergeCell ref="Q243:R243"/>
    <mergeCell ref="S243:T243"/>
    <mergeCell ref="U243:V243"/>
    <mergeCell ref="W243:X243"/>
    <mergeCell ref="Y243:Z243"/>
    <mergeCell ref="AA243:AB243"/>
    <mergeCell ref="AC245:AD245"/>
    <mergeCell ref="AE245:AF245"/>
    <mergeCell ref="AG245:AH245"/>
    <mergeCell ref="AI245:AJ245"/>
    <mergeCell ref="AK245:AL245"/>
    <mergeCell ref="AM245:AN245"/>
    <mergeCell ref="Q245:R245"/>
    <mergeCell ref="S245:T245"/>
    <mergeCell ref="AO242:AP242"/>
    <mergeCell ref="AQ242:AR242"/>
    <mergeCell ref="AS242:AT242"/>
    <mergeCell ref="B243:D243"/>
    <mergeCell ref="E243:F243"/>
    <mergeCell ref="G243:H243"/>
    <mergeCell ref="I243:J243"/>
    <mergeCell ref="K243:L243"/>
    <mergeCell ref="M243:N243"/>
    <mergeCell ref="O243:P243"/>
    <mergeCell ref="AC242:AD242"/>
    <mergeCell ref="AE242:AF242"/>
    <mergeCell ref="AG242:AH242"/>
    <mergeCell ref="AI242:AJ242"/>
    <mergeCell ref="AK242:AL242"/>
    <mergeCell ref="AM242:AN242"/>
    <mergeCell ref="Q242:R242"/>
    <mergeCell ref="S242:T242"/>
    <mergeCell ref="U242:V242"/>
    <mergeCell ref="W242:X242"/>
    <mergeCell ref="Y242:Z242"/>
    <mergeCell ref="AA242:AB242"/>
    <mergeCell ref="AO243:AP243"/>
    <mergeCell ref="AQ243:AR243"/>
    <mergeCell ref="AS243:AT243"/>
    <mergeCell ref="B242:D242"/>
    <mergeCell ref="E242:F242"/>
    <mergeCell ref="G242:H242"/>
    <mergeCell ref="I242:J242"/>
    <mergeCell ref="K242:L242"/>
    <mergeCell ref="M242:N242"/>
    <mergeCell ref="O242:P242"/>
    <mergeCell ref="U241:V241"/>
    <mergeCell ref="W241:X241"/>
    <mergeCell ref="Y241:Z241"/>
    <mergeCell ref="AA241:AB241"/>
    <mergeCell ref="AO240:AP240"/>
    <mergeCell ref="AQ240:AR240"/>
    <mergeCell ref="AS240:AT240"/>
    <mergeCell ref="B241:D241"/>
    <mergeCell ref="E241:F241"/>
    <mergeCell ref="G241:H241"/>
    <mergeCell ref="I241:J241"/>
    <mergeCell ref="K241:L241"/>
    <mergeCell ref="M241:N241"/>
    <mergeCell ref="O241:P241"/>
    <mergeCell ref="AC240:AD240"/>
    <mergeCell ref="AE240:AF240"/>
    <mergeCell ref="AG240:AH240"/>
    <mergeCell ref="AI240:AJ240"/>
    <mergeCell ref="AK240:AL240"/>
    <mergeCell ref="AM240:AN240"/>
    <mergeCell ref="Q240:R240"/>
    <mergeCell ref="S240:T240"/>
    <mergeCell ref="U240:V240"/>
    <mergeCell ref="W240:X240"/>
    <mergeCell ref="Y240:Z240"/>
    <mergeCell ref="AA240:AB240"/>
    <mergeCell ref="AO241:AP241"/>
    <mergeCell ref="AQ241:AR241"/>
    <mergeCell ref="AS241:AT241"/>
    <mergeCell ref="B240:D240"/>
    <mergeCell ref="E240:F240"/>
    <mergeCell ref="G240:H240"/>
    <mergeCell ref="I240:J240"/>
    <mergeCell ref="K240:L240"/>
    <mergeCell ref="M240:N240"/>
    <mergeCell ref="O240:P240"/>
    <mergeCell ref="AC239:AD239"/>
    <mergeCell ref="AE239:AF239"/>
    <mergeCell ref="AG239:AH239"/>
    <mergeCell ref="AI239:AJ239"/>
    <mergeCell ref="AK239:AL239"/>
    <mergeCell ref="AM239:AN239"/>
    <mergeCell ref="Q239:R239"/>
    <mergeCell ref="S239:T239"/>
    <mergeCell ref="U239:V239"/>
    <mergeCell ref="W239:X239"/>
    <mergeCell ref="Y239:Z239"/>
    <mergeCell ref="AA239:AB239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AO238:AP238"/>
    <mergeCell ref="AQ238:AR238"/>
    <mergeCell ref="AS238:AT238"/>
    <mergeCell ref="B239:D239"/>
    <mergeCell ref="E239:F239"/>
    <mergeCell ref="G239:H239"/>
    <mergeCell ref="I239:J239"/>
    <mergeCell ref="K239:L239"/>
    <mergeCell ref="M239:N239"/>
    <mergeCell ref="O239:P239"/>
    <mergeCell ref="AC238:AD238"/>
    <mergeCell ref="AE238:AF238"/>
    <mergeCell ref="AG238:AH238"/>
    <mergeCell ref="AI238:AJ238"/>
    <mergeCell ref="AK238:AL238"/>
    <mergeCell ref="AM238:AN238"/>
    <mergeCell ref="Q238:R238"/>
    <mergeCell ref="S238:T238"/>
    <mergeCell ref="U238:V238"/>
    <mergeCell ref="W238:X238"/>
    <mergeCell ref="Y238:Z238"/>
    <mergeCell ref="AA238:AB238"/>
    <mergeCell ref="AO239:AP239"/>
    <mergeCell ref="AQ239:AR239"/>
    <mergeCell ref="AS239:AT239"/>
    <mergeCell ref="B238:D238"/>
    <mergeCell ref="E238:F238"/>
    <mergeCell ref="G238:H238"/>
    <mergeCell ref="I238:J238"/>
    <mergeCell ref="K238:L238"/>
    <mergeCell ref="M238:N238"/>
    <mergeCell ref="O238:P238"/>
    <mergeCell ref="U237:V237"/>
    <mergeCell ref="W237:X237"/>
    <mergeCell ref="Y237:Z237"/>
    <mergeCell ref="AA237:AB237"/>
    <mergeCell ref="AO236:AP236"/>
    <mergeCell ref="AQ236:AR236"/>
    <mergeCell ref="AS236:AT236"/>
    <mergeCell ref="B237:D237"/>
    <mergeCell ref="E237:F237"/>
    <mergeCell ref="G237:H237"/>
    <mergeCell ref="I237:J237"/>
    <mergeCell ref="K237:L237"/>
    <mergeCell ref="M237:N237"/>
    <mergeCell ref="O237:P237"/>
    <mergeCell ref="AC236:AD236"/>
    <mergeCell ref="AE236:AF236"/>
    <mergeCell ref="AG236:AH236"/>
    <mergeCell ref="AI236:AJ236"/>
    <mergeCell ref="AK236:AL236"/>
    <mergeCell ref="AM236:AN236"/>
    <mergeCell ref="Q236:R236"/>
    <mergeCell ref="S236:T236"/>
    <mergeCell ref="U236:V236"/>
    <mergeCell ref="W236:X236"/>
    <mergeCell ref="Y236:Z236"/>
    <mergeCell ref="AA236:AB236"/>
    <mergeCell ref="AO237:AP237"/>
    <mergeCell ref="AQ237:AR237"/>
    <mergeCell ref="AS237:AT237"/>
    <mergeCell ref="B236:D236"/>
    <mergeCell ref="E236:F236"/>
    <mergeCell ref="G236:H236"/>
    <mergeCell ref="I236:J236"/>
    <mergeCell ref="K236:L236"/>
    <mergeCell ref="M236:N236"/>
    <mergeCell ref="O236:P236"/>
    <mergeCell ref="AC235:AD235"/>
    <mergeCell ref="AE235:AF235"/>
    <mergeCell ref="AG235:AH235"/>
    <mergeCell ref="AI235:AJ235"/>
    <mergeCell ref="AK235:AL235"/>
    <mergeCell ref="AM235:AN235"/>
    <mergeCell ref="Q235:R235"/>
    <mergeCell ref="S235:T235"/>
    <mergeCell ref="U235:V235"/>
    <mergeCell ref="W235:X235"/>
    <mergeCell ref="Y235:Z235"/>
    <mergeCell ref="AA235:AB235"/>
    <mergeCell ref="AC237:AD237"/>
    <mergeCell ref="AE237:AF237"/>
    <mergeCell ref="AG237:AH237"/>
    <mergeCell ref="AI237:AJ237"/>
    <mergeCell ref="AK237:AL237"/>
    <mergeCell ref="AM237:AN237"/>
    <mergeCell ref="Q237:R237"/>
    <mergeCell ref="S237:T237"/>
    <mergeCell ref="AO234:AP234"/>
    <mergeCell ref="AQ234:AR234"/>
    <mergeCell ref="AS234:AT234"/>
    <mergeCell ref="B235:D235"/>
    <mergeCell ref="E235:F235"/>
    <mergeCell ref="G235:H235"/>
    <mergeCell ref="I235:J235"/>
    <mergeCell ref="K235:L235"/>
    <mergeCell ref="M235:N235"/>
    <mergeCell ref="O235:P235"/>
    <mergeCell ref="AC234:AD234"/>
    <mergeCell ref="AE234:AF234"/>
    <mergeCell ref="AG234:AH234"/>
    <mergeCell ref="AI234:AJ234"/>
    <mergeCell ref="AK234:AL234"/>
    <mergeCell ref="AM234:AN234"/>
    <mergeCell ref="Q234:R234"/>
    <mergeCell ref="S234:T234"/>
    <mergeCell ref="U234:V234"/>
    <mergeCell ref="W234:X234"/>
    <mergeCell ref="Y234:Z234"/>
    <mergeCell ref="AA234:AB234"/>
    <mergeCell ref="AO235:AP235"/>
    <mergeCell ref="AQ235:AR235"/>
    <mergeCell ref="AS235:AT235"/>
    <mergeCell ref="B234:D234"/>
    <mergeCell ref="E234:F234"/>
    <mergeCell ref="G234:H234"/>
    <mergeCell ref="I234:J234"/>
    <mergeCell ref="K234:L234"/>
    <mergeCell ref="M234:N234"/>
    <mergeCell ref="O234:P234"/>
    <mergeCell ref="U233:V233"/>
    <mergeCell ref="W233:X233"/>
    <mergeCell ref="Y233:Z233"/>
    <mergeCell ref="AA233:AB233"/>
    <mergeCell ref="AO232:AP232"/>
    <mergeCell ref="AQ232:AR232"/>
    <mergeCell ref="AS232:AT232"/>
    <mergeCell ref="B233:D233"/>
    <mergeCell ref="E233:F233"/>
    <mergeCell ref="G233:H233"/>
    <mergeCell ref="I233:J233"/>
    <mergeCell ref="K233:L233"/>
    <mergeCell ref="M233:N233"/>
    <mergeCell ref="O233:P233"/>
    <mergeCell ref="AC232:AD232"/>
    <mergeCell ref="AE232:AF232"/>
    <mergeCell ref="AG232:AH232"/>
    <mergeCell ref="AI232:AJ232"/>
    <mergeCell ref="AK232:AL232"/>
    <mergeCell ref="AM232:AN232"/>
    <mergeCell ref="Q232:R232"/>
    <mergeCell ref="S232:T232"/>
    <mergeCell ref="U232:V232"/>
    <mergeCell ref="W232:X232"/>
    <mergeCell ref="Y232:Z232"/>
    <mergeCell ref="AA232:AB232"/>
    <mergeCell ref="AO233:AP233"/>
    <mergeCell ref="AQ233:AR233"/>
    <mergeCell ref="AS233:AT233"/>
    <mergeCell ref="B232:D232"/>
    <mergeCell ref="E232:F232"/>
    <mergeCell ref="G232:H232"/>
    <mergeCell ref="I232:J232"/>
    <mergeCell ref="K232:L232"/>
    <mergeCell ref="M232:N232"/>
    <mergeCell ref="O232:P232"/>
    <mergeCell ref="AC231:AD231"/>
    <mergeCell ref="AE231:AF231"/>
    <mergeCell ref="AG231:AH231"/>
    <mergeCell ref="AI231:AJ231"/>
    <mergeCell ref="AK231:AL231"/>
    <mergeCell ref="AM231:AN231"/>
    <mergeCell ref="Q231:R231"/>
    <mergeCell ref="S231:T231"/>
    <mergeCell ref="U231:V231"/>
    <mergeCell ref="W231:X231"/>
    <mergeCell ref="Y231:Z231"/>
    <mergeCell ref="AA231:AB231"/>
    <mergeCell ref="AC233:AD233"/>
    <mergeCell ref="AE233:AF233"/>
    <mergeCell ref="AG233:AH233"/>
    <mergeCell ref="AI233:AJ233"/>
    <mergeCell ref="AK233:AL233"/>
    <mergeCell ref="AM233:AN233"/>
    <mergeCell ref="Q233:R233"/>
    <mergeCell ref="S233:T233"/>
    <mergeCell ref="AO230:AP230"/>
    <mergeCell ref="AQ230:AR230"/>
    <mergeCell ref="AS230:AT230"/>
    <mergeCell ref="B231:D231"/>
    <mergeCell ref="E231:F231"/>
    <mergeCell ref="G231:H231"/>
    <mergeCell ref="I231:J231"/>
    <mergeCell ref="K231:L231"/>
    <mergeCell ref="M231:N231"/>
    <mergeCell ref="O231:P23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AO231:AP231"/>
    <mergeCell ref="AQ231:AR231"/>
    <mergeCell ref="AS231:AT231"/>
    <mergeCell ref="B230:D230"/>
    <mergeCell ref="E230:F230"/>
    <mergeCell ref="G230:H230"/>
    <mergeCell ref="I230:J230"/>
    <mergeCell ref="K230:L230"/>
    <mergeCell ref="M230:N230"/>
    <mergeCell ref="O230:P230"/>
    <mergeCell ref="U229:V229"/>
    <mergeCell ref="W229:X229"/>
    <mergeCell ref="Y229:Z229"/>
    <mergeCell ref="AA229:AB229"/>
    <mergeCell ref="AO228:AP228"/>
    <mergeCell ref="AQ228:AR228"/>
    <mergeCell ref="AS228:AT228"/>
    <mergeCell ref="B229:D229"/>
    <mergeCell ref="E229:F229"/>
    <mergeCell ref="G229:H229"/>
    <mergeCell ref="I229:J229"/>
    <mergeCell ref="K229:L229"/>
    <mergeCell ref="M229:N229"/>
    <mergeCell ref="O229:P229"/>
    <mergeCell ref="AC228:AD228"/>
    <mergeCell ref="AE228:AF228"/>
    <mergeCell ref="AG228:AH228"/>
    <mergeCell ref="AI228:AJ228"/>
    <mergeCell ref="AK228:AL228"/>
    <mergeCell ref="AM228:AN228"/>
    <mergeCell ref="Q228:R228"/>
    <mergeCell ref="S228:T228"/>
    <mergeCell ref="U228:V228"/>
    <mergeCell ref="W228:X228"/>
    <mergeCell ref="Y228:Z228"/>
    <mergeCell ref="AA228:AB228"/>
    <mergeCell ref="AO229:AP229"/>
    <mergeCell ref="AQ229:AR229"/>
    <mergeCell ref="AS229:AT229"/>
    <mergeCell ref="B228:D228"/>
    <mergeCell ref="E228:F228"/>
    <mergeCell ref="G228:H228"/>
    <mergeCell ref="I228:J228"/>
    <mergeCell ref="K228:L228"/>
    <mergeCell ref="M228:N228"/>
    <mergeCell ref="O228:P228"/>
    <mergeCell ref="AC227:AD227"/>
    <mergeCell ref="AE227:AF227"/>
    <mergeCell ref="AG227:AH227"/>
    <mergeCell ref="AI227:AJ227"/>
    <mergeCell ref="AK227:AL227"/>
    <mergeCell ref="AM227:AN227"/>
    <mergeCell ref="Q227:R227"/>
    <mergeCell ref="S227:T227"/>
    <mergeCell ref="U227:V227"/>
    <mergeCell ref="W227:X227"/>
    <mergeCell ref="Y227:Z227"/>
    <mergeCell ref="AA227:AB227"/>
    <mergeCell ref="AC229:AD229"/>
    <mergeCell ref="AE229:AF229"/>
    <mergeCell ref="AG229:AH229"/>
    <mergeCell ref="AI229:AJ229"/>
    <mergeCell ref="AK229:AL229"/>
    <mergeCell ref="AM229:AN229"/>
    <mergeCell ref="Q229:R229"/>
    <mergeCell ref="S229:T229"/>
    <mergeCell ref="AO226:AP226"/>
    <mergeCell ref="AQ226:AR226"/>
    <mergeCell ref="AS226:AT226"/>
    <mergeCell ref="B227:D227"/>
    <mergeCell ref="E227:F227"/>
    <mergeCell ref="G227:H227"/>
    <mergeCell ref="I227:J227"/>
    <mergeCell ref="K227:L227"/>
    <mergeCell ref="M227:N227"/>
    <mergeCell ref="O227:P227"/>
    <mergeCell ref="AC226:AD226"/>
    <mergeCell ref="AE226:AF226"/>
    <mergeCell ref="AG226:AH226"/>
    <mergeCell ref="AI226:AJ226"/>
    <mergeCell ref="AK226:AL226"/>
    <mergeCell ref="AM226:AN226"/>
    <mergeCell ref="Q226:R226"/>
    <mergeCell ref="S226:T226"/>
    <mergeCell ref="U226:V226"/>
    <mergeCell ref="W226:X226"/>
    <mergeCell ref="Y226:Z226"/>
    <mergeCell ref="AA226:AB226"/>
    <mergeCell ref="AO227:AP227"/>
    <mergeCell ref="AQ227:AR227"/>
    <mergeCell ref="AS227:AT227"/>
    <mergeCell ref="B226:D226"/>
    <mergeCell ref="E226:F226"/>
    <mergeCell ref="G226:H226"/>
    <mergeCell ref="I226:J226"/>
    <mergeCell ref="K226:L226"/>
    <mergeCell ref="M226:N226"/>
    <mergeCell ref="O226:P226"/>
    <mergeCell ref="U225:V225"/>
    <mergeCell ref="W225:X225"/>
    <mergeCell ref="Y225:Z225"/>
    <mergeCell ref="AA225:AB225"/>
    <mergeCell ref="AO224:AP224"/>
    <mergeCell ref="AQ224:AR224"/>
    <mergeCell ref="AS224:AT224"/>
    <mergeCell ref="B225:D225"/>
    <mergeCell ref="E225:F225"/>
    <mergeCell ref="G225:H225"/>
    <mergeCell ref="I225:J225"/>
    <mergeCell ref="K225:L225"/>
    <mergeCell ref="M225:N225"/>
    <mergeCell ref="O225:P225"/>
    <mergeCell ref="AC224:AD224"/>
    <mergeCell ref="AE224:AF224"/>
    <mergeCell ref="AG224:AH224"/>
    <mergeCell ref="AI224:AJ224"/>
    <mergeCell ref="AK224:AL224"/>
    <mergeCell ref="AM224:AN224"/>
    <mergeCell ref="Q224:R224"/>
    <mergeCell ref="S224:T224"/>
    <mergeCell ref="U224:V224"/>
    <mergeCell ref="W224:X224"/>
    <mergeCell ref="Y224:Z224"/>
    <mergeCell ref="AA224:AB224"/>
    <mergeCell ref="AO225:AP225"/>
    <mergeCell ref="AQ225:AR225"/>
    <mergeCell ref="AS225:AT225"/>
    <mergeCell ref="B224:D224"/>
    <mergeCell ref="E224:F224"/>
    <mergeCell ref="G224:H224"/>
    <mergeCell ref="I224:J224"/>
    <mergeCell ref="K224:L224"/>
    <mergeCell ref="M224:N224"/>
    <mergeCell ref="O224:P224"/>
    <mergeCell ref="AC223:AD223"/>
    <mergeCell ref="AE223:AF223"/>
    <mergeCell ref="AG223:AH223"/>
    <mergeCell ref="AI223:AJ223"/>
    <mergeCell ref="AK223:AL223"/>
    <mergeCell ref="AM223:AN223"/>
    <mergeCell ref="Q223:R223"/>
    <mergeCell ref="S223:T223"/>
    <mergeCell ref="U223:V223"/>
    <mergeCell ref="W223:X223"/>
    <mergeCell ref="Y223:Z223"/>
    <mergeCell ref="AA223:AB223"/>
    <mergeCell ref="AC225:AD225"/>
    <mergeCell ref="AE225:AF225"/>
    <mergeCell ref="AG225:AH225"/>
    <mergeCell ref="AI225:AJ225"/>
    <mergeCell ref="AK225:AL225"/>
    <mergeCell ref="AM225:AN225"/>
    <mergeCell ref="Q225:R225"/>
    <mergeCell ref="S225:T225"/>
    <mergeCell ref="AO222:AP222"/>
    <mergeCell ref="AQ222:AR222"/>
    <mergeCell ref="AS222:AT222"/>
    <mergeCell ref="B223:D223"/>
    <mergeCell ref="E223:F223"/>
    <mergeCell ref="G223:H223"/>
    <mergeCell ref="I223:J223"/>
    <mergeCell ref="K223:L223"/>
    <mergeCell ref="M223:N223"/>
    <mergeCell ref="O223:P223"/>
    <mergeCell ref="AC222:AD222"/>
    <mergeCell ref="AE222:AF222"/>
    <mergeCell ref="AG222:AH222"/>
    <mergeCell ref="AI222:AJ222"/>
    <mergeCell ref="AK222:AL222"/>
    <mergeCell ref="AM222:AN222"/>
    <mergeCell ref="Q222:R222"/>
    <mergeCell ref="S222:T222"/>
    <mergeCell ref="U222:V222"/>
    <mergeCell ref="W222:X222"/>
    <mergeCell ref="Y222:Z222"/>
    <mergeCell ref="AA222:AB222"/>
    <mergeCell ref="AO223:AP223"/>
    <mergeCell ref="AQ223:AR223"/>
    <mergeCell ref="AS223:AT223"/>
    <mergeCell ref="B222:D222"/>
    <mergeCell ref="E222:F222"/>
    <mergeCell ref="G222:H222"/>
    <mergeCell ref="I222:J222"/>
    <mergeCell ref="K222:L222"/>
    <mergeCell ref="M222:N222"/>
    <mergeCell ref="O222:P222"/>
    <mergeCell ref="U221:V221"/>
    <mergeCell ref="W221:X221"/>
    <mergeCell ref="Y221:Z221"/>
    <mergeCell ref="AA221:AB221"/>
    <mergeCell ref="AO220:AP220"/>
    <mergeCell ref="AQ220:AR220"/>
    <mergeCell ref="AS220:AT220"/>
    <mergeCell ref="B221:D221"/>
    <mergeCell ref="E221:F221"/>
    <mergeCell ref="G221:H221"/>
    <mergeCell ref="I221:J221"/>
    <mergeCell ref="K221:L221"/>
    <mergeCell ref="M221:N221"/>
    <mergeCell ref="O221:P221"/>
    <mergeCell ref="AC220:AD220"/>
    <mergeCell ref="AE220:AF220"/>
    <mergeCell ref="AG220:AH220"/>
    <mergeCell ref="AI220:AJ220"/>
    <mergeCell ref="AK220:AL220"/>
    <mergeCell ref="AM220:AN220"/>
    <mergeCell ref="Q220:R220"/>
    <mergeCell ref="S220:T220"/>
    <mergeCell ref="U220:V220"/>
    <mergeCell ref="W220:X220"/>
    <mergeCell ref="Y220:Z220"/>
    <mergeCell ref="AA220:AB220"/>
    <mergeCell ref="AO221:AP221"/>
    <mergeCell ref="AQ221:AR221"/>
    <mergeCell ref="AS221:AT221"/>
    <mergeCell ref="B220:D220"/>
    <mergeCell ref="E220:F220"/>
    <mergeCell ref="G220:H220"/>
    <mergeCell ref="I220:J220"/>
    <mergeCell ref="K220:L220"/>
    <mergeCell ref="M220:N220"/>
    <mergeCell ref="O220:P22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AC221:AD221"/>
    <mergeCell ref="AE221:AF221"/>
    <mergeCell ref="AG221:AH221"/>
    <mergeCell ref="AI221:AJ221"/>
    <mergeCell ref="AK221:AL221"/>
    <mergeCell ref="AM221:AN221"/>
    <mergeCell ref="Q221:R221"/>
    <mergeCell ref="S221:T221"/>
    <mergeCell ref="AO218:AP218"/>
    <mergeCell ref="AQ218:AR218"/>
    <mergeCell ref="AS218:AT218"/>
    <mergeCell ref="B219:D219"/>
    <mergeCell ref="E219:F219"/>
    <mergeCell ref="G219:H219"/>
    <mergeCell ref="I219:J219"/>
    <mergeCell ref="K219:L219"/>
    <mergeCell ref="M219:N219"/>
    <mergeCell ref="O219:P219"/>
    <mergeCell ref="AC218:AD218"/>
    <mergeCell ref="AE218:AF218"/>
    <mergeCell ref="AG218:AH218"/>
    <mergeCell ref="AI218:AJ218"/>
    <mergeCell ref="AK218:AL218"/>
    <mergeCell ref="AM218:AN218"/>
    <mergeCell ref="Q218:R218"/>
    <mergeCell ref="S218:T218"/>
    <mergeCell ref="U218:V218"/>
    <mergeCell ref="W218:X218"/>
    <mergeCell ref="Y218:Z218"/>
    <mergeCell ref="AA218:AB218"/>
    <mergeCell ref="AO219:AP219"/>
    <mergeCell ref="AQ219:AR219"/>
    <mergeCell ref="AS219:AT219"/>
    <mergeCell ref="B218:D218"/>
    <mergeCell ref="E218:F218"/>
    <mergeCell ref="G218:H218"/>
    <mergeCell ref="I218:J218"/>
    <mergeCell ref="K218:L218"/>
    <mergeCell ref="M218:N218"/>
    <mergeCell ref="O218:P218"/>
    <mergeCell ref="U217:V217"/>
    <mergeCell ref="W217:X217"/>
    <mergeCell ref="Y217:Z217"/>
    <mergeCell ref="AA217:AB217"/>
    <mergeCell ref="AO216:AP216"/>
    <mergeCell ref="AQ216:AR216"/>
    <mergeCell ref="AS216:AT216"/>
    <mergeCell ref="B217:D217"/>
    <mergeCell ref="E217:F217"/>
    <mergeCell ref="G217:H217"/>
    <mergeCell ref="I217:J217"/>
    <mergeCell ref="K217:L217"/>
    <mergeCell ref="M217:N217"/>
    <mergeCell ref="O217:P217"/>
    <mergeCell ref="AC216:AD216"/>
    <mergeCell ref="AE216:AF216"/>
    <mergeCell ref="AG216:AH216"/>
    <mergeCell ref="AI216:AJ216"/>
    <mergeCell ref="AK216:AL216"/>
    <mergeCell ref="AM216:AN216"/>
    <mergeCell ref="Q216:R216"/>
    <mergeCell ref="S216:T216"/>
    <mergeCell ref="U216:V216"/>
    <mergeCell ref="W216:X216"/>
    <mergeCell ref="Y216:Z216"/>
    <mergeCell ref="AA216:AB216"/>
    <mergeCell ref="AO217:AP217"/>
    <mergeCell ref="AQ217:AR217"/>
    <mergeCell ref="AS217:AT217"/>
    <mergeCell ref="B216:D216"/>
    <mergeCell ref="E216:F216"/>
    <mergeCell ref="G216:H216"/>
    <mergeCell ref="I216:J216"/>
    <mergeCell ref="K216:L216"/>
    <mergeCell ref="M216:N216"/>
    <mergeCell ref="O216:P216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AC217:AD217"/>
    <mergeCell ref="AE217:AF217"/>
    <mergeCell ref="AG217:AH217"/>
    <mergeCell ref="AI217:AJ217"/>
    <mergeCell ref="AK217:AL217"/>
    <mergeCell ref="AM217:AN217"/>
    <mergeCell ref="Q217:R217"/>
    <mergeCell ref="S217:T217"/>
    <mergeCell ref="AO214:AP214"/>
    <mergeCell ref="AQ214:AR214"/>
    <mergeCell ref="AS214:AT214"/>
    <mergeCell ref="B215:D215"/>
    <mergeCell ref="E215:F215"/>
    <mergeCell ref="G215:H215"/>
    <mergeCell ref="I215:J215"/>
    <mergeCell ref="K215:L215"/>
    <mergeCell ref="M215:N215"/>
    <mergeCell ref="O215:P215"/>
    <mergeCell ref="AC214:AD214"/>
    <mergeCell ref="AE214:AF214"/>
    <mergeCell ref="AG214:AH214"/>
    <mergeCell ref="AI214:AJ214"/>
    <mergeCell ref="AK214:AL214"/>
    <mergeCell ref="AM214:AN214"/>
    <mergeCell ref="Q214:R214"/>
    <mergeCell ref="S214:T214"/>
    <mergeCell ref="U214:V214"/>
    <mergeCell ref="W214:X214"/>
    <mergeCell ref="Y214:Z214"/>
    <mergeCell ref="AA214:AB214"/>
    <mergeCell ref="AO215:AP215"/>
    <mergeCell ref="AQ215:AR215"/>
    <mergeCell ref="AS215:AT215"/>
    <mergeCell ref="B214:D214"/>
    <mergeCell ref="E214:F214"/>
    <mergeCell ref="G214:H214"/>
    <mergeCell ref="I214:J214"/>
    <mergeCell ref="K214:L214"/>
    <mergeCell ref="M214:N214"/>
    <mergeCell ref="O214:P214"/>
    <mergeCell ref="U213:V213"/>
    <mergeCell ref="W213:X213"/>
    <mergeCell ref="Y213:Z213"/>
    <mergeCell ref="AA213:AB213"/>
    <mergeCell ref="AO212:AP212"/>
    <mergeCell ref="AQ212:AR212"/>
    <mergeCell ref="AS212:AT212"/>
    <mergeCell ref="B213:D213"/>
    <mergeCell ref="E213:F213"/>
    <mergeCell ref="G213:H213"/>
    <mergeCell ref="I213:J213"/>
    <mergeCell ref="K213:L213"/>
    <mergeCell ref="M213:N213"/>
    <mergeCell ref="O213:P213"/>
    <mergeCell ref="AC212:AD212"/>
    <mergeCell ref="AE212:AF212"/>
    <mergeCell ref="AG212:AH212"/>
    <mergeCell ref="AI212:AJ212"/>
    <mergeCell ref="AK212:AL212"/>
    <mergeCell ref="AM212:AN212"/>
    <mergeCell ref="Q212:R212"/>
    <mergeCell ref="S212:T212"/>
    <mergeCell ref="U212:V212"/>
    <mergeCell ref="W212:X212"/>
    <mergeCell ref="Y212:Z212"/>
    <mergeCell ref="AA212:AB212"/>
    <mergeCell ref="AO213:AP213"/>
    <mergeCell ref="AQ213:AR213"/>
    <mergeCell ref="AS213:AT213"/>
    <mergeCell ref="B212:D212"/>
    <mergeCell ref="E212:F212"/>
    <mergeCell ref="G212:H212"/>
    <mergeCell ref="I212:J212"/>
    <mergeCell ref="K212:L212"/>
    <mergeCell ref="M212:N212"/>
    <mergeCell ref="O212:P212"/>
    <mergeCell ref="AC211:AD211"/>
    <mergeCell ref="AE211:AF211"/>
    <mergeCell ref="AG211:AH211"/>
    <mergeCell ref="AI211:AJ211"/>
    <mergeCell ref="AK211:AL211"/>
    <mergeCell ref="AM211:AN211"/>
    <mergeCell ref="Q211:R211"/>
    <mergeCell ref="S211:T211"/>
    <mergeCell ref="U211:V211"/>
    <mergeCell ref="W211:X211"/>
    <mergeCell ref="Y211:Z211"/>
    <mergeCell ref="AA211:AB211"/>
    <mergeCell ref="AC213:AD213"/>
    <mergeCell ref="AE213:AF213"/>
    <mergeCell ref="AG213:AH213"/>
    <mergeCell ref="AI213:AJ213"/>
    <mergeCell ref="AK213:AL213"/>
    <mergeCell ref="AM213:AN213"/>
    <mergeCell ref="Q213:R213"/>
    <mergeCell ref="S213:T213"/>
    <mergeCell ref="AO210:AP210"/>
    <mergeCell ref="AQ210:AR210"/>
    <mergeCell ref="AS210:AT210"/>
    <mergeCell ref="B211:D211"/>
    <mergeCell ref="E211:F211"/>
    <mergeCell ref="G211:H211"/>
    <mergeCell ref="I211:J211"/>
    <mergeCell ref="K211:L211"/>
    <mergeCell ref="M211:N211"/>
    <mergeCell ref="O211:P211"/>
    <mergeCell ref="AC210:AD210"/>
    <mergeCell ref="AE210:AF210"/>
    <mergeCell ref="AG210:AH210"/>
    <mergeCell ref="AI210:AJ210"/>
    <mergeCell ref="AK210:AL210"/>
    <mergeCell ref="AM210:AN210"/>
    <mergeCell ref="Q210:R210"/>
    <mergeCell ref="S210:T210"/>
    <mergeCell ref="U210:V210"/>
    <mergeCell ref="W210:X210"/>
    <mergeCell ref="Y210:Z210"/>
    <mergeCell ref="AA210:AB210"/>
    <mergeCell ref="AO211:AP211"/>
    <mergeCell ref="AQ211:AR211"/>
    <mergeCell ref="AS211:AT211"/>
    <mergeCell ref="B210:D210"/>
    <mergeCell ref="E210:F210"/>
    <mergeCell ref="G210:H210"/>
    <mergeCell ref="I210:J210"/>
    <mergeCell ref="K210:L210"/>
    <mergeCell ref="M210:N210"/>
    <mergeCell ref="O210:P210"/>
    <mergeCell ref="U209:V209"/>
    <mergeCell ref="W209:X209"/>
    <mergeCell ref="Y209:Z209"/>
    <mergeCell ref="AA209:AB209"/>
    <mergeCell ref="AO208:AP208"/>
    <mergeCell ref="AQ208:AR208"/>
    <mergeCell ref="AS208:AT208"/>
    <mergeCell ref="B209:D209"/>
    <mergeCell ref="E209:F209"/>
    <mergeCell ref="G209:H209"/>
    <mergeCell ref="I209:J209"/>
    <mergeCell ref="K209:L209"/>
    <mergeCell ref="M209:N209"/>
    <mergeCell ref="O209:P20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AO209:AP209"/>
    <mergeCell ref="AQ209:AR209"/>
    <mergeCell ref="AS209:AT209"/>
    <mergeCell ref="B208:D208"/>
    <mergeCell ref="E208:F208"/>
    <mergeCell ref="G208:H208"/>
    <mergeCell ref="I208:J208"/>
    <mergeCell ref="K208:L208"/>
    <mergeCell ref="M208:N208"/>
    <mergeCell ref="O208:P208"/>
    <mergeCell ref="AC207:AD207"/>
    <mergeCell ref="AE207:AF207"/>
    <mergeCell ref="AG207:AH207"/>
    <mergeCell ref="AI207:AJ207"/>
    <mergeCell ref="AK207:AL207"/>
    <mergeCell ref="AM207:AN207"/>
    <mergeCell ref="Q207:R207"/>
    <mergeCell ref="S207:T207"/>
    <mergeCell ref="U207:V207"/>
    <mergeCell ref="W207:X207"/>
    <mergeCell ref="Y207:Z207"/>
    <mergeCell ref="AA207:AB207"/>
    <mergeCell ref="AC209:AD209"/>
    <mergeCell ref="AE209:AF209"/>
    <mergeCell ref="AG209:AH209"/>
    <mergeCell ref="AI209:AJ209"/>
    <mergeCell ref="AK209:AL209"/>
    <mergeCell ref="AM209:AN209"/>
    <mergeCell ref="Q209:R209"/>
    <mergeCell ref="S209:T209"/>
    <mergeCell ref="AO206:AP206"/>
    <mergeCell ref="AQ206:AR206"/>
    <mergeCell ref="AS206:AT206"/>
    <mergeCell ref="B207:D207"/>
    <mergeCell ref="E207:F207"/>
    <mergeCell ref="G207:H207"/>
    <mergeCell ref="I207:J207"/>
    <mergeCell ref="K207:L207"/>
    <mergeCell ref="M207:N207"/>
    <mergeCell ref="O207:P207"/>
    <mergeCell ref="AC206:AD206"/>
    <mergeCell ref="AE206:AF206"/>
    <mergeCell ref="AG206:AH206"/>
    <mergeCell ref="AI206:AJ206"/>
    <mergeCell ref="AK206:AL206"/>
    <mergeCell ref="AM206:AN206"/>
    <mergeCell ref="Q206:R206"/>
    <mergeCell ref="S206:T206"/>
    <mergeCell ref="U206:V206"/>
    <mergeCell ref="W206:X206"/>
    <mergeCell ref="Y206:Z206"/>
    <mergeCell ref="AA206:AB206"/>
    <mergeCell ref="AO207:AP207"/>
    <mergeCell ref="AQ207:AR207"/>
    <mergeCell ref="AS207:AT207"/>
    <mergeCell ref="B206:D206"/>
    <mergeCell ref="E206:F206"/>
    <mergeCell ref="G206:H206"/>
    <mergeCell ref="I206:J206"/>
    <mergeCell ref="K206:L206"/>
    <mergeCell ref="M206:N206"/>
    <mergeCell ref="O206:P206"/>
    <mergeCell ref="U205:V205"/>
    <mergeCell ref="W205:X205"/>
    <mergeCell ref="Y205:Z205"/>
    <mergeCell ref="AA205:AB205"/>
    <mergeCell ref="AO204:AP204"/>
    <mergeCell ref="AQ204:AR204"/>
    <mergeCell ref="AS204:AT204"/>
    <mergeCell ref="B205:D205"/>
    <mergeCell ref="E205:F205"/>
    <mergeCell ref="G205:H205"/>
    <mergeCell ref="I205:J205"/>
    <mergeCell ref="K205:L205"/>
    <mergeCell ref="M205:N205"/>
    <mergeCell ref="O205:P205"/>
    <mergeCell ref="AC204:AD204"/>
    <mergeCell ref="AE204:AF204"/>
    <mergeCell ref="AG204:AH204"/>
    <mergeCell ref="AI204:AJ204"/>
    <mergeCell ref="AK204:AL204"/>
    <mergeCell ref="AM204:AN204"/>
    <mergeCell ref="Q204:R204"/>
    <mergeCell ref="S204:T204"/>
    <mergeCell ref="U204:V204"/>
    <mergeCell ref="W204:X204"/>
    <mergeCell ref="Y204:Z204"/>
    <mergeCell ref="AA204:AB204"/>
    <mergeCell ref="AO205:AP205"/>
    <mergeCell ref="AQ205:AR205"/>
    <mergeCell ref="AS205:AT205"/>
    <mergeCell ref="B204:D204"/>
    <mergeCell ref="E204:F204"/>
    <mergeCell ref="G204:H204"/>
    <mergeCell ref="I204:J204"/>
    <mergeCell ref="K204:L204"/>
    <mergeCell ref="M204:N204"/>
    <mergeCell ref="O204:P204"/>
    <mergeCell ref="AC203:AD203"/>
    <mergeCell ref="AE203:AF203"/>
    <mergeCell ref="AG203:AH203"/>
    <mergeCell ref="AI203:AJ203"/>
    <mergeCell ref="AK203:AL203"/>
    <mergeCell ref="AM203:AN203"/>
    <mergeCell ref="Q203:R203"/>
    <mergeCell ref="S203:T203"/>
    <mergeCell ref="U203:V203"/>
    <mergeCell ref="W203:X203"/>
    <mergeCell ref="Y203:Z203"/>
    <mergeCell ref="AA203:AB203"/>
    <mergeCell ref="AC205:AD205"/>
    <mergeCell ref="AE205:AF205"/>
    <mergeCell ref="AG205:AH205"/>
    <mergeCell ref="AI205:AJ205"/>
    <mergeCell ref="AK205:AL205"/>
    <mergeCell ref="AM205:AN205"/>
    <mergeCell ref="Q205:R205"/>
    <mergeCell ref="S205:T205"/>
    <mergeCell ref="AO202:AP202"/>
    <mergeCell ref="AQ202:AR202"/>
    <mergeCell ref="AS202:AT202"/>
    <mergeCell ref="B203:D203"/>
    <mergeCell ref="E203:F203"/>
    <mergeCell ref="G203:H203"/>
    <mergeCell ref="I203:J203"/>
    <mergeCell ref="K203:L203"/>
    <mergeCell ref="M203:N203"/>
    <mergeCell ref="O203:P203"/>
    <mergeCell ref="AC202:AD202"/>
    <mergeCell ref="AE202:AF202"/>
    <mergeCell ref="AG202:AH202"/>
    <mergeCell ref="AI202:AJ202"/>
    <mergeCell ref="AK202:AL202"/>
    <mergeCell ref="AM202:AN202"/>
    <mergeCell ref="Q202:R202"/>
    <mergeCell ref="S202:T202"/>
    <mergeCell ref="U202:V202"/>
    <mergeCell ref="W202:X202"/>
    <mergeCell ref="Y202:Z202"/>
    <mergeCell ref="AA202:AB202"/>
    <mergeCell ref="AO203:AP203"/>
    <mergeCell ref="AQ203:AR203"/>
    <mergeCell ref="AS203:AT203"/>
    <mergeCell ref="B202:D202"/>
    <mergeCell ref="E202:F202"/>
    <mergeCell ref="G202:H202"/>
    <mergeCell ref="I202:J202"/>
    <mergeCell ref="K202:L202"/>
    <mergeCell ref="M202:N202"/>
    <mergeCell ref="O202:P202"/>
    <mergeCell ref="U201:V201"/>
    <mergeCell ref="W201:X201"/>
    <mergeCell ref="Y201:Z201"/>
    <mergeCell ref="AA201:AB201"/>
    <mergeCell ref="AO200:AP200"/>
    <mergeCell ref="AQ200:AR200"/>
    <mergeCell ref="AS200:AT200"/>
    <mergeCell ref="B201:D201"/>
    <mergeCell ref="E201:F201"/>
    <mergeCell ref="G201:H201"/>
    <mergeCell ref="I201:J201"/>
    <mergeCell ref="K201:L201"/>
    <mergeCell ref="M201:N201"/>
    <mergeCell ref="O201:P201"/>
    <mergeCell ref="AC200:AD200"/>
    <mergeCell ref="AE200:AF200"/>
    <mergeCell ref="AG200:AH200"/>
    <mergeCell ref="AI200:AJ200"/>
    <mergeCell ref="AK200:AL200"/>
    <mergeCell ref="AM200:AN200"/>
    <mergeCell ref="Q200:R200"/>
    <mergeCell ref="S200:T200"/>
    <mergeCell ref="U200:V200"/>
    <mergeCell ref="W200:X200"/>
    <mergeCell ref="Y200:Z200"/>
    <mergeCell ref="AA200:AB200"/>
    <mergeCell ref="AO201:AP201"/>
    <mergeCell ref="AQ201:AR201"/>
    <mergeCell ref="AS201:AT201"/>
    <mergeCell ref="B200:D200"/>
    <mergeCell ref="E200:F200"/>
    <mergeCell ref="G200:H200"/>
    <mergeCell ref="I200:J200"/>
    <mergeCell ref="K200:L200"/>
    <mergeCell ref="M200:N200"/>
    <mergeCell ref="O200:P200"/>
    <mergeCell ref="AC199:AD199"/>
    <mergeCell ref="AE199:AF199"/>
    <mergeCell ref="AG199:AH199"/>
    <mergeCell ref="AI199:AJ199"/>
    <mergeCell ref="AK199:AL199"/>
    <mergeCell ref="AM199:AN199"/>
    <mergeCell ref="Q199:R199"/>
    <mergeCell ref="S199:T199"/>
    <mergeCell ref="U199:V199"/>
    <mergeCell ref="W199:X199"/>
    <mergeCell ref="Y199:Z199"/>
    <mergeCell ref="AA199:AB199"/>
    <mergeCell ref="AC201:AD201"/>
    <mergeCell ref="AE201:AF201"/>
    <mergeCell ref="AG201:AH201"/>
    <mergeCell ref="AI201:AJ201"/>
    <mergeCell ref="AK201:AL201"/>
    <mergeCell ref="AM201:AN201"/>
    <mergeCell ref="Q201:R201"/>
    <mergeCell ref="S201:T201"/>
    <mergeCell ref="AO198:AP198"/>
    <mergeCell ref="AQ198:AR198"/>
    <mergeCell ref="AS198:AT198"/>
    <mergeCell ref="B199:D199"/>
    <mergeCell ref="E199:F199"/>
    <mergeCell ref="G199:H199"/>
    <mergeCell ref="I199:J199"/>
    <mergeCell ref="K199:L199"/>
    <mergeCell ref="M199:N199"/>
    <mergeCell ref="O199:P199"/>
    <mergeCell ref="AC198:AD198"/>
    <mergeCell ref="AE198:AF198"/>
    <mergeCell ref="AG198:AH198"/>
    <mergeCell ref="AI198:AJ198"/>
    <mergeCell ref="AK198:AL198"/>
    <mergeCell ref="AM198:AN198"/>
    <mergeCell ref="Q198:R198"/>
    <mergeCell ref="S198:T198"/>
    <mergeCell ref="U198:V198"/>
    <mergeCell ref="W198:X198"/>
    <mergeCell ref="Y198:Z198"/>
    <mergeCell ref="AA198:AB198"/>
    <mergeCell ref="AO199:AP199"/>
    <mergeCell ref="AQ199:AR199"/>
    <mergeCell ref="AS199:AT199"/>
    <mergeCell ref="B198:D198"/>
    <mergeCell ref="E198:F198"/>
    <mergeCell ref="G198:H198"/>
    <mergeCell ref="I198:J198"/>
    <mergeCell ref="K198:L198"/>
    <mergeCell ref="M198:N198"/>
    <mergeCell ref="O198:P198"/>
    <mergeCell ref="U197:V197"/>
    <mergeCell ref="W197:X197"/>
    <mergeCell ref="Y197:Z197"/>
    <mergeCell ref="AA197:AB197"/>
    <mergeCell ref="AO196:AP196"/>
    <mergeCell ref="AQ196:AR196"/>
    <mergeCell ref="AS196:AT196"/>
    <mergeCell ref="B197:D197"/>
    <mergeCell ref="E197:F197"/>
    <mergeCell ref="G197:H197"/>
    <mergeCell ref="I197:J197"/>
    <mergeCell ref="K197:L197"/>
    <mergeCell ref="M197:N197"/>
    <mergeCell ref="O197:P197"/>
    <mergeCell ref="AC196:AD196"/>
    <mergeCell ref="AE196:AF196"/>
    <mergeCell ref="AG196:AH196"/>
    <mergeCell ref="AI196:AJ196"/>
    <mergeCell ref="AK196:AL196"/>
    <mergeCell ref="AM196:AN196"/>
    <mergeCell ref="Q196:R196"/>
    <mergeCell ref="S196:T196"/>
    <mergeCell ref="U196:V196"/>
    <mergeCell ref="W196:X196"/>
    <mergeCell ref="Y196:Z196"/>
    <mergeCell ref="AA196:AB196"/>
    <mergeCell ref="AO197:AP197"/>
    <mergeCell ref="AQ197:AR197"/>
    <mergeCell ref="AS197:AT197"/>
    <mergeCell ref="B196:D196"/>
    <mergeCell ref="E196:F196"/>
    <mergeCell ref="G196:H196"/>
    <mergeCell ref="I196:J196"/>
    <mergeCell ref="K196:L196"/>
    <mergeCell ref="M196:N196"/>
    <mergeCell ref="O196:P196"/>
    <mergeCell ref="AC195:AD195"/>
    <mergeCell ref="AE195:AF195"/>
    <mergeCell ref="AG195:AH195"/>
    <mergeCell ref="AI195:AJ195"/>
    <mergeCell ref="AK195:AL195"/>
    <mergeCell ref="AM195:AN195"/>
    <mergeCell ref="Q195:R195"/>
    <mergeCell ref="S195:T195"/>
    <mergeCell ref="U195:V195"/>
    <mergeCell ref="W195:X195"/>
    <mergeCell ref="Y195:Z195"/>
    <mergeCell ref="AA195:AB195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AO194:AP194"/>
    <mergeCell ref="AQ194:AR194"/>
    <mergeCell ref="AS194:AT194"/>
    <mergeCell ref="B195:D195"/>
    <mergeCell ref="E195:F195"/>
    <mergeCell ref="G195:H195"/>
    <mergeCell ref="I195:J195"/>
    <mergeCell ref="K195:L195"/>
    <mergeCell ref="M195:N195"/>
    <mergeCell ref="O195:P195"/>
    <mergeCell ref="AC194:AD194"/>
    <mergeCell ref="AE194:AF194"/>
    <mergeCell ref="AG194:AH194"/>
    <mergeCell ref="AI194:AJ194"/>
    <mergeCell ref="AK194:AL194"/>
    <mergeCell ref="AM194:AN194"/>
    <mergeCell ref="Q194:R194"/>
    <mergeCell ref="S194:T194"/>
    <mergeCell ref="U194:V194"/>
    <mergeCell ref="W194:X194"/>
    <mergeCell ref="Y194:Z194"/>
    <mergeCell ref="AA194:AB194"/>
    <mergeCell ref="AO195:AP195"/>
    <mergeCell ref="AQ195:AR195"/>
    <mergeCell ref="AS195:AT195"/>
    <mergeCell ref="B194:D194"/>
    <mergeCell ref="E194:F194"/>
    <mergeCell ref="G194:H194"/>
    <mergeCell ref="I194:J194"/>
    <mergeCell ref="K194:L194"/>
    <mergeCell ref="M194:N194"/>
    <mergeCell ref="O194:P194"/>
    <mergeCell ref="U193:V193"/>
    <mergeCell ref="W193:X193"/>
    <mergeCell ref="Y193:Z193"/>
    <mergeCell ref="AA193:AB193"/>
    <mergeCell ref="AO192:AP192"/>
    <mergeCell ref="AQ192:AR192"/>
    <mergeCell ref="AS192:AT192"/>
    <mergeCell ref="B193:D193"/>
    <mergeCell ref="E193:F193"/>
    <mergeCell ref="G193:H193"/>
    <mergeCell ref="I193:J193"/>
    <mergeCell ref="K193:L193"/>
    <mergeCell ref="M193:N193"/>
    <mergeCell ref="O193:P193"/>
    <mergeCell ref="AC192:AD192"/>
    <mergeCell ref="AE192:AF192"/>
    <mergeCell ref="AG192:AH192"/>
    <mergeCell ref="AI192:AJ192"/>
    <mergeCell ref="AK192:AL192"/>
    <mergeCell ref="AM192:AN192"/>
    <mergeCell ref="Q192:R192"/>
    <mergeCell ref="S192:T192"/>
    <mergeCell ref="U192:V192"/>
    <mergeCell ref="W192:X192"/>
    <mergeCell ref="Y192:Z192"/>
    <mergeCell ref="AA192:AB192"/>
    <mergeCell ref="AO193:AP193"/>
    <mergeCell ref="AQ193:AR193"/>
    <mergeCell ref="AS193:AT193"/>
    <mergeCell ref="B192:D192"/>
    <mergeCell ref="E192:F192"/>
    <mergeCell ref="G192:H192"/>
    <mergeCell ref="I192:J192"/>
    <mergeCell ref="K192:L192"/>
    <mergeCell ref="M192:N192"/>
    <mergeCell ref="O192:P192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AC193:AD193"/>
    <mergeCell ref="AE193:AF193"/>
    <mergeCell ref="AG193:AH193"/>
    <mergeCell ref="AI193:AJ193"/>
    <mergeCell ref="AK193:AL193"/>
    <mergeCell ref="AM193:AN193"/>
    <mergeCell ref="Q193:R193"/>
    <mergeCell ref="S193:T193"/>
    <mergeCell ref="AO190:AP190"/>
    <mergeCell ref="AQ190:AR190"/>
    <mergeCell ref="AS190:AT190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91:AP191"/>
    <mergeCell ref="AQ191:AR191"/>
    <mergeCell ref="AS191:AT191"/>
    <mergeCell ref="B190:D190"/>
    <mergeCell ref="E190:F190"/>
    <mergeCell ref="G190:H190"/>
    <mergeCell ref="I190:J190"/>
    <mergeCell ref="K190:L190"/>
    <mergeCell ref="M190:N190"/>
    <mergeCell ref="O190:P190"/>
    <mergeCell ref="U189:V189"/>
    <mergeCell ref="W189:X189"/>
    <mergeCell ref="Y189:Z189"/>
    <mergeCell ref="AA189:AB189"/>
    <mergeCell ref="AO188:AP188"/>
    <mergeCell ref="AQ188:AR188"/>
    <mergeCell ref="AS188:AT188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Y188:Z188"/>
    <mergeCell ref="AA188:AB188"/>
    <mergeCell ref="AO189:AP189"/>
    <mergeCell ref="AQ189:AR189"/>
    <mergeCell ref="AS189:AT189"/>
    <mergeCell ref="B188:D188"/>
    <mergeCell ref="E188:F188"/>
    <mergeCell ref="G188:H188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AO186:AP186"/>
    <mergeCell ref="AQ186:AR186"/>
    <mergeCell ref="AS186:AT186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7:AP187"/>
    <mergeCell ref="AQ187:AR187"/>
    <mergeCell ref="AS187:AT187"/>
    <mergeCell ref="B186:D186"/>
    <mergeCell ref="E186:F186"/>
    <mergeCell ref="G186:H186"/>
    <mergeCell ref="I186:J186"/>
    <mergeCell ref="K186:L186"/>
    <mergeCell ref="M186:N186"/>
    <mergeCell ref="O186:P186"/>
    <mergeCell ref="U185:V185"/>
    <mergeCell ref="W185:X185"/>
    <mergeCell ref="Y185:Z185"/>
    <mergeCell ref="AA185:AB185"/>
    <mergeCell ref="AO184:AP184"/>
    <mergeCell ref="AQ184:AR184"/>
    <mergeCell ref="AS184:AT184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Y184:Z184"/>
    <mergeCell ref="AA184:AB184"/>
    <mergeCell ref="AO185:AP185"/>
    <mergeCell ref="AQ185:AR185"/>
    <mergeCell ref="AS185:AT185"/>
    <mergeCell ref="B184:D184"/>
    <mergeCell ref="E184:F184"/>
    <mergeCell ref="G184:H184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AO182:AP182"/>
    <mergeCell ref="AQ182:AR182"/>
    <mergeCell ref="AS182:AT182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3:AP183"/>
    <mergeCell ref="AQ183:AR183"/>
    <mergeCell ref="AS183:AT183"/>
    <mergeCell ref="B182:D182"/>
    <mergeCell ref="E182:F182"/>
    <mergeCell ref="G182:H182"/>
    <mergeCell ref="I182:J182"/>
    <mergeCell ref="K182:L182"/>
    <mergeCell ref="M182:N182"/>
    <mergeCell ref="O182:P182"/>
    <mergeCell ref="U181:V181"/>
    <mergeCell ref="W181:X181"/>
    <mergeCell ref="Y181:Z181"/>
    <mergeCell ref="AA181:AB181"/>
    <mergeCell ref="AO180:AP180"/>
    <mergeCell ref="AQ180:AR180"/>
    <mergeCell ref="AS180:AT180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Y180:Z180"/>
    <mergeCell ref="AA180:AB180"/>
    <mergeCell ref="AO181:AP181"/>
    <mergeCell ref="AQ181:AR181"/>
    <mergeCell ref="AS181:AT181"/>
    <mergeCell ref="B180:D180"/>
    <mergeCell ref="E180:F180"/>
    <mergeCell ref="G180:H180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AO178:AP178"/>
    <mergeCell ref="AQ178:AR178"/>
    <mergeCell ref="AS178:AT178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9:AP179"/>
    <mergeCell ref="AQ179:AR179"/>
    <mergeCell ref="AS179:AT179"/>
    <mergeCell ref="B178:D178"/>
    <mergeCell ref="E178:F178"/>
    <mergeCell ref="G178:H178"/>
    <mergeCell ref="I178:J178"/>
    <mergeCell ref="K178:L178"/>
    <mergeCell ref="M178:N178"/>
    <mergeCell ref="O178:P178"/>
    <mergeCell ref="U177:V177"/>
    <mergeCell ref="W177:X177"/>
    <mergeCell ref="Y177:Z177"/>
    <mergeCell ref="AA177:AB177"/>
    <mergeCell ref="AO176:AP176"/>
    <mergeCell ref="AQ176:AR176"/>
    <mergeCell ref="AS176:AT176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Y176:Z176"/>
    <mergeCell ref="AA176:AB176"/>
    <mergeCell ref="AO177:AP177"/>
    <mergeCell ref="AQ177:AR177"/>
    <mergeCell ref="AS177:AT177"/>
    <mergeCell ref="B176:D176"/>
    <mergeCell ref="E176:F176"/>
    <mergeCell ref="G176:H176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AO174:AP174"/>
    <mergeCell ref="AQ174:AR174"/>
    <mergeCell ref="AS174:AT174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5:AP175"/>
    <mergeCell ref="AQ175:AR175"/>
    <mergeCell ref="AS175:AT175"/>
    <mergeCell ref="B174:D174"/>
    <mergeCell ref="E174:F174"/>
    <mergeCell ref="G174:H174"/>
    <mergeCell ref="I174:J174"/>
    <mergeCell ref="K174:L174"/>
    <mergeCell ref="M174:N174"/>
    <mergeCell ref="O174:P174"/>
    <mergeCell ref="U173:V173"/>
    <mergeCell ref="W173:X173"/>
    <mergeCell ref="Y173:Z173"/>
    <mergeCell ref="AA173:AB173"/>
    <mergeCell ref="AO172:AP172"/>
    <mergeCell ref="AQ172:AR172"/>
    <mergeCell ref="AS172:AT172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Y172:Z172"/>
    <mergeCell ref="AA172:AB172"/>
    <mergeCell ref="AO173:AP173"/>
    <mergeCell ref="AQ173:AR173"/>
    <mergeCell ref="AS173:AT173"/>
    <mergeCell ref="B172:D172"/>
    <mergeCell ref="E172:F172"/>
    <mergeCell ref="G172:H172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AO170:AP170"/>
    <mergeCell ref="AQ170:AR170"/>
    <mergeCell ref="AS170:AT170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71:AP171"/>
    <mergeCell ref="AQ171:AR171"/>
    <mergeCell ref="AS171:AT171"/>
    <mergeCell ref="B170:D170"/>
    <mergeCell ref="E170:F170"/>
    <mergeCell ref="G170:H170"/>
    <mergeCell ref="I170:J170"/>
    <mergeCell ref="K170:L170"/>
    <mergeCell ref="M170:N170"/>
    <mergeCell ref="O170:P170"/>
    <mergeCell ref="U169:V169"/>
    <mergeCell ref="W169:X169"/>
    <mergeCell ref="Y169:Z169"/>
    <mergeCell ref="AA169:AB169"/>
    <mergeCell ref="AO168:AP168"/>
    <mergeCell ref="AQ168:AR168"/>
    <mergeCell ref="AS168:AT168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Y168:Z168"/>
    <mergeCell ref="AA168:AB168"/>
    <mergeCell ref="AO169:AP169"/>
    <mergeCell ref="AQ169:AR169"/>
    <mergeCell ref="AS169:AT169"/>
    <mergeCell ref="B168:D168"/>
    <mergeCell ref="E168:F168"/>
    <mergeCell ref="G168:H168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AO166:AP166"/>
    <mergeCell ref="AQ166:AR166"/>
    <mergeCell ref="AS166:AT166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7:AP167"/>
    <mergeCell ref="AQ167:AR167"/>
    <mergeCell ref="AS167:AT167"/>
    <mergeCell ref="B166:D166"/>
    <mergeCell ref="E166:F166"/>
    <mergeCell ref="G166:H166"/>
    <mergeCell ref="I166:J166"/>
    <mergeCell ref="K166:L166"/>
    <mergeCell ref="M166:N166"/>
    <mergeCell ref="O166:P166"/>
    <mergeCell ref="U165:V165"/>
    <mergeCell ref="W165:X165"/>
    <mergeCell ref="Y165:Z165"/>
    <mergeCell ref="AA165:AB165"/>
    <mergeCell ref="AO164:AP164"/>
    <mergeCell ref="AQ164:AR164"/>
    <mergeCell ref="AS164:AT164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AO165:AP165"/>
    <mergeCell ref="AQ165:AR165"/>
    <mergeCell ref="AS165:AT165"/>
    <mergeCell ref="B164:D164"/>
    <mergeCell ref="E164:F164"/>
    <mergeCell ref="G164:H164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AO162:AP162"/>
    <mergeCell ref="AQ162:AR162"/>
    <mergeCell ref="AS162:AT162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3:AP163"/>
    <mergeCell ref="AQ163:AR163"/>
    <mergeCell ref="AS163:AT163"/>
    <mergeCell ref="B162:D162"/>
    <mergeCell ref="E162:F162"/>
    <mergeCell ref="G162:H162"/>
    <mergeCell ref="I162:J162"/>
    <mergeCell ref="K162:L162"/>
    <mergeCell ref="M162:N162"/>
    <mergeCell ref="O162:P162"/>
    <mergeCell ref="U161:V161"/>
    <mergeCell ref="W161:X161"/>
    <mergeCell ref="Y161:Z161"/>
    <mergeCell ref="AA161:AB161"/>
    <mergeCell ref="AO160:AP160"/>
    <mergeCell ref="AQ160:AR160"/>
    <mergeCell ref="AS160:AT160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AO161:AP161"/>
    <mergeCell ref="AQ161:AR161"/>
    <mergeCell ref="AS161:AT161"/>
    <mergeCell ref="B160:D160"/>
    <mergeCell ref="E160:F160"/>
    <mergeCell ref="G160:H160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AO158:AP158"/>
    <mergeCell ref="AQ158:AR158"/>
    <mergeCell ref="AS158:AT158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9:AP159"/>
    <mergeCell ref="AQ159:AR159"/>
    <mergeCell ref="AS159:AT159"/>
    <mergeCell ref="B158:D158"/>
    <mergeCell ref="E158:F158"/>
    <mergeCell ref="G158:H158"/>
    <mergeCell ref="I158:J158"/>
    <mergeCell ref="K158:L158"/>
    <mergeCell ref="M158:N158"/>
    <mergeCell ref="O158:P158"/>
    <mergeCell ref="U157:V157"/>
    <mergeCell ref="W157:X157"/>
    <mergeCell ref="Y157:Z157"/>
    <mergeCell ref="AA157:AB157"/>
    <mergeCell ref="AO156:AP156"/>
    <mergeCell ref="AQ156:AR156"/>
    <mergeCell ref="AS156:AT156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Y156:Z156"/>
    <mergeCell ref="AA156:AB156"/>
    <mergeCell ref="AO157:AP157"/>
    <mergeCell ref="AQ157:AR157"/>
    <mergeCell ref="AS157:AT157"/>
    <mergeCell ref="B156:D156"/>
    <mergeCell ref="E156:F156"/>
    <mergeCell ref="G156:H156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AO154:AP154"/>
    <mergeCell ref="AQ154:AR154"/>
    <mergeCell ref="AS154:AT154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5:AP155"/>
    <mergeCell ref="AQ155:AR155"/>
    <mergeCell ref="AS155:AT155"/>
    <mergeCell ref="B154:D154"/>
    <mergeCell ref="E154:F154"/>
    <mergeCell ref="G154:H154"/>
    <mergeCell ref="I154:J154"/>
    <mergeCell ref="K154:L154"/>
    <mergeCell ref="M154:N154"/>
    <mergeCell ref="O154:P154"/>
    <mergeCell ref="U153:V153"/>
    <mergeCell ref="W153:X153"/>
    <mergeCell ref="Y153:Z153"/>
    <mergeCell ref="AA153:AB153"/>
    <mergeCell ref="AO152:AP152"/>
    <mergeCell ref="AQ152:AR152"/>
    <mergeCell ref="AS152:AT152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Y152:Z152"/>
    <mergeCell ref="AA152:AB152"/>
    <mergeCell ref="AO153:AP153"/>
    <mergeCell ref="AQ153:AR153"/>
    <mergeCell ref="AS153:AT153"/>
    <mergeCell ref="B152:D152"/>
    <mergeCell ref="E152:F152"/>
    <mergeCell ref="G152:H152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AO150:AP150"/>
    <mergeCell ref="AQ150:AR150"/>
    <mergeCell ref="AS150:AT150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51:AP151"/>
    <mergeCell ref="AQ151:AR151"/>
    <mergeCell ref="AS151:AT151"/>
    <mergeCell ref="B150:D150"/>
    <mergeCell ref="E150:F150"/>
    <mergeCell ref="G150:H150"/>
    <mergeCell ref="I150:J150"/>
    <mergeCell ref="K150:L150"/>
    <mergeCell ref="M150:N150"/>
    <mergeCell ref="O150:P150"/>
    <mergeCell ref="U149:V149"/>
    <mergeCell ref="W149:X149"/>
    <mergeCell ref="Y149:Z149"/>
    <mergeCell ref="AA149:AB149"/>
    <mergeCell ref="AO148:AP148"/>
    <mergeCell ref="AQ148:AR148"/>
    <mergeCell ref="AS148:AT148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Y148:Z148"/>
    <mergeCell ref="AA148:AB148"/>
    <mergeCell ref="AO149:AP149"/>
    <mergeCell ref="AQ149:AR149"/>
    <mergeCell ref="AS149:AT149"/>
    <mergeCell ref="B148:D148"/>
    <mergeCell ref="E148:F148"/>
    <mergeCell ref="G148:H148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AO146:AP146"/>
    <mergeCell ref="AQ146:AR146"/>
    <mergeCell ref="AS146:AT146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7:AP147"/>
    <mergeCell ref="AQ147:AR147"/>
    <mergeCell ref="AS147:AT147"/>
    <mergeCell ref="B146:D146"/>
    <mergeCell ref="E146:F146"/>
    <mergeCell ref="G146:H146"/>
    <mergeCell ref="I146:J146"/>
    <mergeCell ref="K146:L146"/>
    <mergeCell ref="M146:N146"/>
    <mergeCell ref="O146:P146"/>
    <mergeCell ref="U145:V145"/>
    <mergeCell ref="W145:X145"/>
    <mergeCell ref="Y145:Z145"/>
    <mergeCell ref="AA145:AB145"/>
    <mergeCell ref="AO144:AP144"/>
    <mergeCell ref="AQ144:AR144"/>
    <mergeCell ref="AS144:AT144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Y144:Z144"/>
    <mergeCell ref="AA144:AB144"/>
    <mergeCell ref="AO145:AP145"/>
    <mergeCell ref="AQ145:AR145"/>
    <mergeCell ref="AS145:AT145"/>
    <mergeCell ref="B144:D144"/>
    <mergeCell ref="E144:F144"/>
    <mergeCell ref="G144:H144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AO142:AP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3:AP143"/>
    <mergeCell ref="AQ143:AR143"/>
    <mergeCell ref="AS143:AT143"/>
    <mergeCell ref="B142:D142"/>
    <mergeCell ref="E142:F142"/>
    <mergeCell ref="G142:H142"/>
    <mergeCell ref="I142:J142"/>
    <mergeCell ref="K142:L142"/>
    <mergeCell ref="M142:N142"/>
    <mergeCell ref="O142:P142"/>
    <mergeCell ref="U141:V141"/>
    <mergeCell ref="W141:X141"/>
    <mergeCell ref="Y141:Z141"/>
    <mergeCell ref="AA141:AB141"/>
    <mergeCell ref="AO140:AP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Y140:Z140"/>
    <mergeCell ref="AA140:AB140"/>
    <mergeCell ref="AO141:AP141"/>
    <mergeCell ref="AQ141:AR141"/>
    <mergeCell ref="AS141:AT141"/>
    <mergeCell ref="B140:D140"/>
    <mergeCell ref="E140:F140"/>
    <mergeCell ref="G140:H140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AO138:AP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9:AP139"/>
    <mergeCell ref="AQ139:AR139"/>
    <mergeCell ref="AS139:AT139"/>
    <mergeCell ref="B138:D138"/>
    <mergeCell ref="E138:F138"/>
    <mergeCell ref="G138:H138"/>
    <mergeCell ref="I138:J138"/>
    <mergeCell ref="K138:L138"/>
    <mergeCell ref="M138:N138"/>
    <mergeCell ref="O138:P138"/>
    <mergeCell ref="U137:V137"/>
    <mergeCell ref="W137:X137"/>
    <mergeCell ref="Y137:Z137"/>
    <mergeCell ref="AA137:AB137"/>
    <mergeCell ref="AO136:AP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Y136:Z136"/>
    <mergeCell ref="AA136:AB136"/>
    <mergeCell ref="AO137:AP137"/>
    <mergeCell ref="AQ137:AR137"/>
    <mergeCell ref="AS137:AT137"/>
    <mergeCell ref="B136:D136"/>
    <mergeCell ref="E136:F136"/>
    <mergeCell ref="G136:H136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AO134:AP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5:AP135"/>
    <mergeCell ref="AQ135:AR135"/>
    <mergeCell ref="AS135:AT135"/>
    <mergeCell ref="B134:D134"/>
    <mergeCell ref="E134:F134"/>
    <mergeCell ref="G134:H134"/>
    <mergeCell ref="I134:J134"/>
    <mergeCell ref="K134:L134"/>
    <mergeCell ref="M134:N134"/>
    <mergeCell ref="O134:P134"/>
    <mergeCell ref="U133:V133"/>
    <mergeCell ref="W133:X133"/>
    <mergeCell ref="Y133:Z133"/>
    <mergeCell ref="AA133:AB133"/>
    <mergeCell ref="AO132:AP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Y132:Z132"/>
    <mergeCell ref="AA132:AB132"/>
    <mergeCell ref="AO133:AP133"/>
    <mergeCell ref="AQ133:AR133"/>
    <mergeCell ref="AS133:AT133"/>
    <mergeCell ref="B132:D132"/>
    <mergeCell ref="E132:F132"/>
    <mergeCell ref="G132:H132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AO130:AP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31:AP131"/>
    <mergeCell ref="AQ131:AR131"/>
    <mergeCell ref="AS131:AT131"/>
    <mergeCell ref="B130:D130"/>
    <mergeCell ref="E130:F130"/>
    <mergeCell ref="G130:H130"/>
    <mergeCell ref="I130:J130"/>
    <mergeCell ref="K130:L130"/>
    <mergeCell ref="M130:N130"/>
    <mergeCell ref="O130:P130"/>
    <mergeCell ref="U129:V129"/>
    <mergeCell ref="W129:X129"/>
    <mergeCell ref="Y129:Z129"/>
    <mergeCell ref="AA129:AB129"/>
    <mergeCell ref="AO128:AP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Y128:Z128"/>
    <mergeCell ref="AA128:AB128"/>
    <mergeCell ref="AO129:AP129"/>
    <mergeCell ref="AQ129:AR129"/>
    <mergeCell ref="AS129:AT129"/>
    <mergeCell ref="B128:D128"/>
    <mergeCell ref="E128:F128"/>
    <mergeCell ref="G128:H128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AO126:AP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7:AP127"/>
    <mergeCell ref="AQ127:AR127"/>
    <mergeCell ref="AS127:AT127"/>
    <mergeCell ref="B126:D126"/>
    <mergeCell ref="E126:F126"/>
    <mergeCell ref="G126:H126"/>
    <mergeCell ref="I126:J126"/>
    <mergeCell ref="K126:L126"/>
    <mergeCell ref="M126:N126"/>
    <mergeCell ref="O126:P126"/>
    <mergeCell ref="U125:V125"/>
    <mergeCell ref="W125:X125"/>
    <mergeCell ref="Y125:Z125"/>
    <mergeCell ref="AA125:AB125"/>
    <mergeCell ref="AO124:AP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Y124:Z124"/>
    <mergeCell ref="AA124:AB124"/>
    <mergeCell ref="AO125:AP125"/>
    <mergeCell ref="AQ125:AR125"/>
    <mergeCell ref="AS125:AT125"/>
    <mergeCell ref="B124:D124"/>
    <mergeCell ref="E124:F124"/>
    <mergeCell ref="G124:H124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AO122:AP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3:AP123"/>
    <mergeCell ref="AQ123:AR123"/>
    <mergeCell ref="AS123:AT123"/>
    <mergeCell ref="B122:D122"/>
    <mergeCell ref="E122:F122"/>
    <mergeCell ref="G122:H122"/>
    <mergeCell ref="I122:J122"/>
    <mergeCell ref="K122:L122"/>
    <mergeCell ref="M122:N122"/>
    <mergeCell ref="O122:P122"/>
    <mergeCell ref="U121:V121"/>
    <mergeCell ref="W121:X121"/>
    <mergeCell ref="Y121:Z121"/>
    <mergeCell ref="AA121:AB121"/>
    <mergeCell ref="AO120:AP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AO121:AP121"/>
    <mergeCell ref="AQ121:AR121"/>
    <mergeCell ref="AS121:AT121"/>
    <mergeCell ref="B120:D120"/>
    <mergeCell ref="E120:F120"/>
    <mergeCell ref="G120:H120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AO118:AP118"/>
    <mergeCell ref="AQ118:AR118"/>
    <mergeCell ref="AS118:AT118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9:AP119"/>
    <mergeCell ref="AQ119:AR119"/>
    <mergeCell ref="AS119:AT119"/>
    <mergeCell ref="B118:D118"/>
    <mergeCell ref="E118:F118"/>
    <mergeCell ref="G118:H118"/>
    <mergeCell ref="I118:J118"/>
    <mergeCell ref="K118:L118"/>
    <mergeCell ref="M118:N118"/>
    <mergeCell ref="O118:P118"/>
    <mergeCell ref="U117:V117"/>
    <mergeCell ref="W117:X117"/>
    <mergeCell ref="Y117:Z117"/>
    <mergeCell ref="AA117:AB117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O117:AP117"/>
    <mergeCell ref="AQ117:AR117"/>
    <mergeCell ref="AS117:AT117"/>
    <mergeCell ref="B116:D116"/>
    <mergeCell ref="E116:F116"/>
    <mergeCell ref="G116:H116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5:AP115"/>
    <mergeCell ref="AQ115:AR115"/>
    <mergeCell ref="AS115:AT115"/>
    <mergeCell ref="B114:D114"/>
    <mergeCell ref="E114:F114"/>
    <mergeCell ref="G114:H114"/>
    <mergeCell ref="I114:J114"/>
    <mergeCell ref="K114:L114"/>
    <mergeCell ref="M114:N114"/>
    <mergeCell ref="O114:P114"/>
    <mergeCell ref="U113:V113"/>
    <mergeCell ref="W113:X113"/>
    <mergeCell ref="Y113:Z113"/>
    <mergeCell ref="AA113:AB113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O113:AP113"/>
    <mergeCell ref="AQ113:AR113"/>
    <mergeCell ref="AS113:AT113"/>
    <mergeCell ref="B112:D112"/>
    <mergeCell ref="E112:F112"/>
    <mergeCell ref="G112:H112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11:AP111"/>
    <mergeCell ref="AQ111:AR111"/>
    <mergeCell ref="AS111:AT111"/>
    <mergeCell ref="B110:D110"/>
    <mergeCell ref="E110:F110"/>
    <mergeCell ref="G110:H110"/>
    <mergeCell ref="I110:J110"/>
    <mergeCell ref="K110:L110"/>
    <mergeCell ref="M110:N110"/>
    <mergeCell ref="O110:P110"/>
    <mergeCell ref="U109:V109"/>
    <mergeCell ref="W109:X109"/>
    <mergeCell ref="Y109:Z109"/>
    <mergeCell ref="AA109:AB109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O109:AP109"/>
    <mergeCell ref="AQ109:AR109"/>
    <mergeCell ref="AS109:AT109"/>
    <mergeCell ref="B108:D108"/>
    <mergeCell ref="E108:F108"/>
    <mergeCell ref="G108:H108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7:AP107"/>
    <mergeCell ref="AQ107:AR107"/>
    <mergeCell ref="AS107:AT107"/>
    <mergeCell ref="B106:D106"/>
    <mergeCell ref="E106:F106"/>
    <mergeCell ref="G106:H106"/>
    <mergeCell ref="I106:J106"/>
    <mergeCell ref="K106:L106"/>
    <mergeCell ref="M106:N106"/>
    <mergeCell ref="O106:P106"/>
    <mergeCell ref="U105:V105"/>
    <mergeCell ref="W105:X105"/>
    <mergeCell ref="Y105:Z105"/>
    <mergeCell ref="AA105:AB105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O105:AP105"/>
    <mergeCell ref="AQ105:AR105"/>
    <mergeCell ref="AS105:AT105"/>
    <mergeCell ref="B104:D104"/>
    <mergeCell ref="E104:F104"/>
    <mergeCell ref="G104:H104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3:AP103"/>
    <mergeCell ref="AQ103:AR103"/>
    <mergeCell ref="AS103:AT103"/>
    <mergeCell ref="B102:D102"/>
    <mergeCell ref="E102:F102"/>
    <mergeCell ref="G102:H102"/>
    <mergeCell ref="I102:J102"/>
    <mergeCell ref="K102:L102"/>
    <mergeCell ref="M102:N102"/>
    <mergeCell ref="O102:P102"/>
    <mergeCell ref="U101:V101"/>
    <mergeCell ref="W101:X101"/>
    <mergeCell ref="Y101:Z101"/>
    <mergeCell ref="AA101:AB101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O101:AP101"/>
    <mergeCell ref="AQ101:AR101"/>
    <mergeCell ref="AS101:AT101"/>
    <mergeCell ref="B100:D100"/>
    <mergeCell ref="E100:F100"/>
    <mergeCell ref="G100:H100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9:AP99"/>
    <mergeCell ref="AQ99:AR99"/>
    <mergeCell ref="AS99:AT99"/>
    <mergeCell ref="B98:D98"/>
    <mergeCell ref="E98:F98"/>
    <mergeCell ref="G98:H98"/>
    <mergeCell ref="I98:J98"/>
    <mergeCell ref="K98:L98"/>
    <mergeCell ref="M98:N98"/>
    <mergeCell ref="O98:P98"/>
    <mergeCell ref="U97:V97"/>
    <mergeCell ref="W97:X97"/>
    <mergeCell ref="Y97:Z97"/>
    <mergeCell ref="AA97:AB97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O97:AP97"/>
    <mergeCell ref="AQ97:AR97"/>
    <mergeCell ref="AS97:AT97"/>
    <mergeCell ref="B96:D96"/>
    <mergeCell ref="E96:F96"/>
    <mergeCell ref="G96:H96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AO94:AP94"/>
    <mergeCell ref="AQ94:AR94"/>
    <mergeCell ref="AS94:AT94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5:AP95"/>
    <mergeCell ref="AQ95:AR95"/>
    <mergeCell ref="AS95:AT95"/>
    <mergeCell ref="B94:D94"/>
    <mergeCell ref="E94:F94"/>
    <mergeCell ref="G94:H94"/>
    <mergeCell ref="I94:J94"/>
    <mergeCell ref="K94:L94"/>
    <mergeCell ref="M94:N94"/>
    <mergeCell ref="O94:P94"/>
    <mergeCell ref="U93:V93"/>
    <mergeCell ref="W93:X93"/>
    <mergeCell ref="Y93:Z93"/>
    <mergeCell ref="AA93:AB93"/>
    <mergeCell ref="AO92:AP92"/>
    <mergeCell ref="AQ92:AR92"/>
    <mergeCell ref="AS92:AT92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Y92:Z92"/>
    <mergeCell ref="AA92:AB92"/>
    <mergeCell ref="AO93:AP93"/>
    <mergeCell ref="AQ93:AR93"/>
    <mergeCell ref="AS93:AT93"/>
    <mergeCell ref="B92:D92"/>
    <mergeCell ref="E92:F92"/>
    <mergeCell ref="G92:H92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AO90:AP90"/>
    <mergeCell ref="AQ90:AR90"/>
    <mergeCell ref="AS90:AT90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91:AP91"/>
    <mergeCell ref="AQ91:AR91"/>
    <mergeCell ref="AS91:AT91"/>
    <mergeCell ref="B90:D90"/>
    <mergeCell ref="E90:F90"/>
    <mergeCell ref="G90:H90"/>
    <mergeCell ref="I90:J90"/>
    <mergeCell ref="K90:L90"/>
    <mergeCell ref="M90:N90"/>
    <mergeCell ref="O90:P90"/>
    <mergeCell ref="U89:V89"/>
    <mergeCell ref="W89:X89"/>
    <mergeCell ref="Y89:Z89"/>
    <mergeCell ref="AA89:AB89"/>
    <mergeCell ref="AO88:AP88"/>
    <mergeCell ref="AQ88:AR88"/>
    <mergeCell ref="AS88:AT88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O89:AP89"/>
    <mergeCell ref="AQ89:AR89"/>
    <mergeCell ref="AS89:AT89"/>
    <mergeCell ref="B88:D88"/>
    <mergeCell ref="E88:F88"/>
    <mergeCell ref="G88:H88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AO86:AP86"/>
    <mergeCell ref="AQ86:AR86"/>
    <mergeCell ref="AS86:AT86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7:AP87"/>
    <mergeCell ref="AQ87:AR87"/>
    <mergeCell ref="AS87:AT87"/>
    <mergeCell ref="B86:D86"/>
    <mergeCell ref="E86:F86"/>
    <mergeCell ref="G86:H86"/>
    <mergeCell ref="I86:J86"/>
    <mergeCell ref="K86:L86"/>
    <mergeCell ref="M86:N86"/>
    <mergeCell ref="O86:P86"/>
    <mergeCell ref="U85:V85"/>
    <mergeCell ref="W85:X85"/>
    <mergeCell ref="Y85:Z85"/>
    <mergeCell ref="AA85:AB85"/>
    <mergeCell ref="AO84:AP84"/>
    <mergeCell ref="AQ84:AR84"/>
    <mergeCell ref="AS84:AT84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Y84:Z84"/>
    <mergeCell ref="AA84:AB84"/>
    <mergeCell ref="AO85:AP85"/>
    <mergeCell ref="AQ85:AR85"/>
    <mergeCell ref="AS85:AT85"/>
    <mergeCell ref="B84:D84"/>
    <mergeCell ref="E84:F84"/>
    <mergeCell ref="G84:H84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AO82:AP82"/>
    <mergeCell ref="AQ82:AR82"/>
    <mergeCell ref="AS82:AT82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3:AP83"/>
    <mergeCell ref="AQ83:AR83"/>
    <mergeCell ref="AS83:AT83"/>
    <mergeCell ref="B82:D82"/>
    <mergeCell ref="E82:F82"/>
    <mergeCell ref="G82:H82"/>
    <mergeCell ref="I82:J82"/>
    <mergeCell ref="K82:L82"/>
    <mergeCell ref="M82:N82"/>
    <mergeCell ref="O82:P82"/>
    <mergeCell ref="U81:V81"/>
    <mergeCell ref="W81:X81"/>
    <mergeCell ref="Y81:Z81"/>
    <mergeCell ref="AA81:AB81"/>
    <mergeCell ref="AO80:AP80"/>
    <mergeCell ref="AQ80:AR80"/>
    <mergeCell ref="AS80:AT80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AO81:AP81"/>
    <mergeCell ref="AQ81:AR81"/>
    <mergeCell ref="AS81:AT81"/>
    <mergeCell ref="B80:D80"/>
    <mergeCell ref="E80:F80"/>
    <mergeCell ref="G80:H80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AO78:AP78"/>
    <mergeCell ref="AQ78:AR78"/>
    <mergeCell ref="AS78:AT78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9:AP79"/>
    <mergeCell ref="AQ79:AR79"/>
    <mergeCell ref="AS79:AT79"/>
    <mergeCell ref="B78:D78"/>
    <mergeCell ref="E78:F78"/>
    <mergeCell ref="G78:H78"/>
    <mergeCell ref="I78:J78"/>
    <mergeCell ref="K78:L78"/>
    <mergeCell ref="M78:N78"/>
    <mergeCell ref="O78:P78"/>
    <mergeCell ref="U77:V77"/>
    <mergeCell ref="W77:X77"/>
    <mergeCell ref="Y77:Z77"/>
    <mergeCell ref="AA77:AB77"/>
    <mergeCell ref="AO76:AP76"/>
    <mergeCell ref="AQ76:AR76"/>
    <mergeCell ref="AS76:AT76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O77:AP77"/>
    <mergeCell ref="AQ77:AR77"/>
    <mergeCell ref="AS77:AT77"/>
    <mergeCell ref="B76:D76"/>
    <mergeCell ref="E76:F76"/>
    <mergeCell ref="G76:H76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AO74:AP74"/>
    <mergeCell ref="AQ74:AR74"/>
    <mergeCell ref="AS74:AT74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5:AP75"/>
    <mergeCell ref="AQ75:AR75"/>
    <mergeCell ref="AS75:AT75"/>
    <mergeCell ref="B74:D74"/>
    <mergeCell ref="E74:F74"/>
    <mergeCell ref="G74:H74"/>
    <mergeCell ref="I74:J74"/>
    <mergeCell ref="K74:L74"/>
    <mergeCell ref="M74:N74"/>
    <mergeCell ref="O74:P74"/>
    <mergeCell ref="U73:V73"/>
    <mergeCell ref="W73:X73"/>
    <mergeCell ref="Y73:Z73"/>
    <mergeCell ref="AA73:AB73"/>
    <mergeCell ref="AO72:AP72"/>
    <mergeCell ref="AQ72:AR72"/>
    <mergeCell ref="AS72:AT72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O73:AP73"/>
    <mergeCell ref="AQ73:AR73"/>
    <mergeCell ref="AS73:AT73"/>
    <mergeCell ref="B72:D72"/>
    <mergeCell ref="E72:F72"/>
    <mergeCell ref="G72:H72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AO70:AP70"/>
    <mergeCell ref="AQ70:AR70"/>
    <mergeCell ref="AS70:AT70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71:AP71"/>
    <mergeCell ref="AQ71:AR71"/>
    <mergeCell ref="AS71:AT71"/>
    <mergeCell ref="B70:D70"/>
    <mergeCell ref="E70:F70"/>
    <mergeCell ref="G70:H70"/>
    <mergeCell ref="I70:J70"/>
    <mergeCell ref="K70:L70"/>
    <mergeCell ref="M70:N70"/>
    <mergeCell ref="O70:P70"/>
    <mergeCell ref="U69:V69"/>
    <mergeCell ref="W69:X69"/>
    <mergeCell ref="Y69:Z69"/>
    <mergeCell ref="AA69:AB69"/>
    <mergeCell ref="AO68:AP68"/>
    <mergeCell ref="AQ68:AR68"/>
    <mergeCell ref="AS68:AT68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Y68:Z68"/>
    <mergeCell ref="AA68:AB68"/>
    <mergeCell ref="AO69:AP69"/>
    <mergeCell ref="AQ69:AR69"/>
    <mergeCell ref="AS69:AT69"/>
    <mergeCell ref="B68:D68"/>
    <mergeCell ref="E68:F68"/>
    <mergeCell ref="G68:H68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AO66:AP66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7:AP67"/>
    <mergeCell ref="AQ67:AR67"/>
    <mergeCell ref="AS67:AT67"/>
    <mergeCell ref="B66:D66"/>
    <mergeCell ref="E66:F66"/>
    <mergeCell ref="G66:H66"/>
    <mergeCell ref="I66:J66"/>
    <mergeCell ref="K66:L66"/>
    <mergeCell ref="M66:N66"/>
    <mergeCell ref="O66:P66"/>
    <mergeCell ref="U65:V65"/>
    <mergeCell ref="W65:X65"/>
    <mergeCell ref="Y65:Z65"/>
    <mergeCell ref="AA65:AB65"/>
    <mergeCell ref="AO64:AP64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O65:AP65"/>
    <mergeCell ref="AQ65:AR65"/>
    <mergeCell ref="AS65:AT65"/>
    <mergeCell ref="B64:D64"/>
    <mergeCell ref="E64:F64"/>
    <mergeCell ref="G64:H64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AO62:AP62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3:AP63"/>
    <mergeCell ref="AQ63:AR63"/>
    <mergeCell ref="AS63:AT63"/>
    <mergeCell ref="B62:D62"/>
    <mergeCell ref="E62:F62"/>
    <mergeCell ref="G62:H62"/>
    <mergeCell ref="I62:J62"/>
    <mergeCell ref="K62:L62"/>
    <mergeCell ref="M62:N62"/>
    <mergeCell ref="O62:P62"/>
    <mergeCell ref="U61:V61"/>
    <mergeCell ref="W61:X61"/>
    <mergeCell ref="Y61:Z61"/>
    <mergeCell ref="AA61:AB61"/>
    <mergeCell ref="AO60:AP60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O61:AP61"/>
    <mergeCell ref="AQ61:AR61"/>
    <mergeCell ref="AS61:AT61"/>
    <mergeCell ref="B60:D60"/>
    <mergeCell ref="E60:F60"/>
    <mergeCell ref="G60:H60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AO58:AP58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9:AP59"/>
    <mergeCell ref="AQ59:AR59"/>
    <mergeCell ref="AS59:AT59"/>
    <mergeCell ref="B58:D58"/>
    <mergeCell ref="E58:F58"/>
    <mergeCell ref="G58:H58"/>
    <mergeCell ref="I58:J58"/>
    <mergeCell ref="K58:L58"/>
    <mergeCell ref="M58:N58"/>
    <mergeCell ref="O58:P58"/>
    <mergeCell ref="U57:V57"/>
    <mergeCell ref="W57:X57"/>
    <mergeCell ref="Y57:Z57"/>
    <mergeCell ref="AA57:AB57"/>
    <mergeCell ref="AO56:AP56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O57:AP57"/>
    <mergeCell ref="AQ57:AR57"/>
    <mergeCell ref="AS57:AT57"/>
    <mergeCell ref="B56:D56"/>
    <mergeCell ref="E56:F56"/>
    <mergeCell ref="G56:H56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AO54:AP54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5:AP55"/>
    <mergeCell ref="AQ55:AR55"/>
    <mergeCell ref="AS55:AT55"/>
    <mergeCell ref="B54:D54"/>
    <mergeCell ref="E54:F54"/>
    <mergeCell ref="G54:H54"/>
    <mergeCell ref="I54:J54"/>
    <mergeCell ref="K54:L54"/>
    <mergeCell ref="M54:N54"/>
    <mergeCell ref="O54:P54"/>
    <mergeCell ref="U53:V53"/>
    <mergeCell ref="W53:X53"/>
    <mergeCell ref="Y53:Z53"/>
    <mergeCell ref="AA53:AB53"/>
    <mergeCell ref="AO52:AP52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O53:AP53"/>
    <mergeCell ref="AQ53:AR53"/>
    <mergeCell ref="AS53:AT53"/>
    <mergeCell ref="B52:D52"/>
    <mergeCell ref="E52:F52"/>
    <mergeCell ref="G52:H52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AO50:AP50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51:AP51"/>
    <mergeCell ref="AQ51:AR51"/>
    <mergeCell ref="AS51:AT51"/>
    <mergeCell ref="B50:D50"/>
    <mergeCell ref="E50:F50"/>
    <mergeCell ref="G50:H50"/>
    <mergeCell ref="I50:J50"/>
    <mergeCell ref="K50:L50"/>
    <mergeCell ref="M50:N50"/>
    <mergeCell ref="O50:P50"/>
    <mergeCell ref="U49:V49"/>
    <mergeCell ref="W49:X49"/>
    <mergeCell ref="Y49:Z49"/>
    <mergeCell ref="AA49:AB49"/>
    <mergeCell ref="AO48:AP48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O49:AP49"/>
    <mergeCell ref="AQ49:AR49"/>
    <mergeCell ref="AS49:AT49"/>
    <mergeCell ref="B48:D48"/>
    <mergeCell ref="E48:F48"/>
    <mergeCell ref="G48:H48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7:AP47"/>
    <mergeCell ref="AQ47:AR47"/>
    <mergeCell ref="AS47:AT47"/>
    <mergeCell ref="B46:D46"/>
    <mergeCell ref="E46:F46"/>
    <mergeCell ref="G46:H46"/>
    <mergeCell ref="I46:J46"/>
    <mergeCell ref="K46:L46"/>
    <mergeCell ref="M46:N46"/>
    <mergeCell ref="O46:P46"/>
    <mergeCell ref="U45:V45"/>
    <mergeCell ref="W45:X45"/>
    <mergeCell ref="Y45:Z45"/>
    <mergeCell ref="AA45:AB45"/>
    <mergeCell ref="AO44:AP44"/>
    <mergeCell ref="AQ44:AR44"/>
    <mergeCell ref="AS44:AT44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O45:AP45"/>
    <mergeCell ref="AQ45:AR45"/>
    <mergeCell ref="AS45:AT45"/>
    <mergeCell ref="B44:D44"/>
    <mergeCell ref="E44:F44"/>
    <mergeCell ref="G44:H44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3:AP43"/>
    <mergeCell ref="AQ43:AR43"/>
    <mergeCell ref="AS43:AT43"/>
    <mergeCell ref="B42:D42"/>
    <mergeCell ref="E42:F42"/>
    <mergeCell ref="G42:H42"/>
    <mergeCell ref="I42:J42"/>
    <mergeCell ref="K42:L42"/>
    <mergeCell ref="M42:N42"/>
    <mergeCell ref="O42:P42"/>
    <mergeCell ref="U41:V41"/>
    <mergeCell ref="W41:X41"/>
    <mergeCell ref="Y41:Z41"/>
    <mergeCell ref="AA41:AB41"/>
    <mergeCell ref="AO40:AP40"/>
    <mergeCell ref="AQ40:AR40"/>
    <mergeCell ref="AS40:AT40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O41:AP41"/>
    <mergeCell ref="AQ41:AR41"/>
    <mergeCell ref="AS41:AT41"/>
    <mergeCell ref="B40:D40"/>
    <mergeCell ref="E40:F40"/>
    <mergeCell ref="G40:H40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AO38:AP38"/>
    <mergeCell ref="AQ38:AR38"/>
    <mergeCell ref="AS38:AT38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9:AP39"/>
    <mergeCell ref="AQ39:AR39"/>
    <mergeCell ref="AS39:AT39"/>
    <mergeCell ref="B38:D38"/>
    <mergeCell ref="E38:F38"/>
    <mergeCell ref="G38:H38"/>
    <mergeCell ref="I38:J38"/>
    <mergeCell ref="K38:L38"/>
    <mergeCell ref="M38:N38"/>
    <mergeCell ref="O38:P38"/>
    <mergeCell ref="U37:V37"/>
    <mergeCell ref="W37:X37"/>
    <mergeCell ref="Y37:Z37"/>
    <mergeCell ref="AA37:AB37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O37:AP37"/>
    <mergeCell ref="AQ37:AR37"/>
    <mergeCell ref="AS37:AT37"/>
    <mergeCell ref="B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AO34:AP34"/>
    <mergeCell ref="AQ34:AR34"/>
    <mergeCell ref="AS34:AT34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5:AP35"/>
    <mergeCell ref="AQ35:AR35"/>
    <mergeCell ref="AS35:AT35"/>
    <mergeCell ref="B34:D34"/>
    <mergeCell ref="E34:F34"/>
    <mergeCell ref="G34:H34"/>
    <mergeCell ref="I34:J34"/>
    <mergeCell ref="K34:L34"/>
    <mergeCell ref="M34:N34"/>
    <mergeCell ref="O34:P34"/>
    <mergeCell ref="U33:V33"/>
    <mergeCell ref="W33:X33"/>
    <mergeCell ref="Y33:Z33"/>
    <mergeCell ref="AA33:AB33"/>
    <mergeCell ref="AO32:AP32"/>
    <mergeCell ref="AQ32:AR32"/>
    <mergeCell ref="AS32:AT32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O33:AP33"/>
    <mergeCell ref="AQ33:AR33"/>
    <mergeCell ref="AS33:AT33"/>
    <mergeCell ref="B32:D32"/>
    <mergeCell ref="E32:F32"/>
    <mergeCell ref="G32:H32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AO30:AP30"/>
    <mergeCell ref="AQ30:AR30"/>
    <mergeCell ref="AS30:AT30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31:AP31"/>
    <mergeCell ref="AQ31:AR31"/>
    <mergeCell ref="AS31:AT31"/>
    <mergeCell ref="B30:D30"/>
    <mergeCell ref="E30:F30"/>
    <mergeCell ref="G30:H30"/>
    <mergeCell ref="I30:J30"/>
    <mergeCell ref="K30:L30"/>
    <mergeCell ref="M30:N30"/>
    <mergeCell ref="O30:P30"/>
    <mergeCell ref="U29:V29"/>
    <mergeCell ref="W29:X29"/>
    <mergeCell ref="Y29:Z29"/>
    <mergeCell ref="AA29:AB29"/>
    <mergeCell ref="AO28:AP28"/>
    <mergeCell ref="AQ28:AR28"/>
    <mergeCell ref="AS28:AT28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9:AP29"/>
    <mergeCell ref="AQ29:AR29"/>
    <mergeCell ref="AS29:AT29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AO26:AP26"/>
    <mergeCell ref="AQ26:AR26"/>
    <mergeCell ref="AS26:AT26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7:AP27"/>
    <mergeCell ref="AQ27:AR27"/>
    <mergeCell ref="AS27:AT27"/>
    <mergeCell ref="B26:D26"/>
    <mergeCell ref="E26:F26"/>
    <mergeCell ref="G26:H26"/>
    <mergeCell ref="I26:J26"/>
    <mergeCell ref="K26:L26"/>
    <mergeCell ref="M26:N26"/>
    <mergeCell ref="O26:P26"/>
    <mergeCell ref="U25:V25"/>
    <mergeCell ref="W25:X25"/>
    <mergeCell ref="Y25:Z25"/>
    <mergeCell ref="AA25:AB25"/>
    <mergeCell ref="AO24:AP24"/>
    <mergeCell ref="AQ24:AR24"/>
    <mergeCell ref="AS24:AT24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O25:AP25"/>
    <mergeCell ref="AQ25:AR25"/>
    <mergeCell ref="AS25:AT25"/>
    <mergeCell ref="B24:D24"/>
    <mergeCell ref="E24:F24"/>
    <mergeCell ref="G24:H24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AO22:AP22"/>
    <mergeCell ref="AQ22:AR22"/>
    <mergeCell ref="AS22:AT22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3:AP23"/>
    <mergeCell ref="AQ23:AR23"/>
    <mergeCell ref="AS23:AT23"/>
    <mergeCell ref="B22:D22"/>
    <mergeCell ref="E22:F22"/>
    <mergeCell ref="G22:H22"/>
    <mergeCell ref="I22:J22"/>
    <mergeCell ref="K22:L22"/>
    <mergeCell ref="M22:N22"/>
    <mergeCell ref="O22:P22"/>
    <mergeCell ref="U21:V21"/>
    <mergeCell ref="W21:X21"/>
    <mergeCell ref="Y21:Z21"/>
    <mergeCell ref="AA21:AB21"/>
    <mergeCell ref="AO20:AP20"/>
    <mergeCell ref="AQ20:AR20"/>
    <mergeCell ref="AS20:AT20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O21:AP21"/>
    <mergeCell ref="AQ21:AR21"/>
    <mergeCell ref="AS21:AT21"/>
    <mergeCell ref="B20:D20"/>
    <mergeCell ref="E20:F20"/>
    <mergeCell ref="G20:H20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AO18:AP18"/>
    <mergeCell ref="AQ18:AR18"/>
    <mergeCell ref="AS18:AT18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9:AP19"/>
    <mergeCell ref="AQ19:AR19"/>
    <mergeCell ref="AS19:AT19"/>
    <mergeCell ref="B18:D18"/>
    <mergeCell ref="E18:F18"/>
    <mergeCell ref="G18:H18"/>
    <mergeCell ref="I18:J18"/>
    <mergeCell ref="K18:L18"/>
    <mergeCell ref="M18:N18"/>
    <mergeCell ref="O18:P18"/>
    <mergeCell ref="U17:V17"/>
    <mergeCell ref="W17:X17"/>
    <mergeCell ref="Y17:Z17"/>
    <mergeCell ref="AA17:AB17"/>
    <mergeCell ref="AO16:AP16"/>
    <mergeCell ref="AQ16:AR16"/>
    <mergeCell ref="AS16:AT16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O17:AP17"/>
    <mergeCell ref="AQ17:AR17"/>
    <mergeCell ref="AS17:AT17"/>
    <mergeCell ref="B16:D16"/>
    <mergeCell ref="E16:F16"/>
    <mergeCell ref="G16:H16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AO14:AP14"/>
    <mergeCell ref="AQ14:AR14"/>
    <mergeCell ref="AS14:AT14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5:AP15"/>
    <mergeCell ref="AQ15:AR15"/>
    <mergeCell ref="AS15:AT15"/>
    <mergeCell ref="B14:D14"/>
    <mergeCell ref="E14:F14"/>
    <mergeCell ref="G14:H14"/>
    <mergeCell ref="I14:J14"/>
    <mergeCell ref="K14:L14"/>
    <mergeCell ref="M14:N14"/>
    <mergeCell ref="O14:P14"/>
    <mergeCell ref="U13:V13"/>
    <mergeCell ref="W13:X13"/>
    <mergeCell ref="Y13:Z13"/>
    <mergeCell ref="AA13:AB13"/>
    <mergeCell ref="AO12:AP12"/>
    <mergeCell ref="AQ12:AR12"/>
    <mergeCell ref="AS12:AT12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O13:AP13"/>
    <mergeCell ref="AQ13:AR13"/>
    <mergeCell ref="AS13:AT13"/>
    <mergeCell ref="B12:D12"/>
    <mergeCell ref="E12:F12"/>
    <mergeCell ref="G12:H12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AO10:AP10"/>
    <mergeCell ref="AQ10:AR10"/>
    <mergeCell ref="AS10:AT10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11:AP11"/>
    <mergeCell ref="AQ11:AR11"/>
    <mergeCell ref="AS11:AT11"/>
    <mergeCell ref="B10:D10"/>
    <mergeCell ref="E10:F10"/>
    <mergeCell ref="G10:H10"/>
    <mergeCell ref="I10:J10"/>
    <mergeCell ref="K10:L10"/>
    <mergeCell ref="M10:N10"/>
    <mergeCell ref="O10:P10"/>
    <mergeCell ref="W9:X9"/>
    <mergeCell ref="Y9:Z9"/>
    <mergeCell ref="AA9:AB9"/>
    <mergeCell ref="AO8:AP8"/>
    <mergeCell ref="AQ8:AR8"/>
    <mergeCell ref="AS8:AT8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AO9:AP9"/>
    <mergeCell ref="AQ9:AR9"/>
    <mergeCell ref="AS9:AT9"/>
    <mergeCell ref="B8:D8"/>
    <mergeCell ref="E8:F8"/>
    <mergeCell ref="G8:H8"/>
    <mergeCell ref="I8:J8"/>
    <mergeCell ref="K8:L8"/>
    <mergeCell ref="M8:N8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O7:P7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AO7:AP7"/>
    <mergeCell ref="AQ7:AR7"/>
    <mergeCell ref="AS7:AT7"/>
    <mergeCell ref="U6:V6"/>
    <mergeCell ref="W6:X6"/>
    <mergeCell ref="Y6:Z6"/>
    <mergeCell ref="AA6:AB6"/>
    <mergeCell ref="AO6:AP6"/>
    <mergeCell ref="AQ6:AR6"/>
    <mergeCell ref="AS6:AT6"/>
    <mergeCell ref="B7:D7"/>
    <mergeCell ref="E7:F7"/>
    <mergeCell ref="G7:H7"/>
    <mergeCell ref="I7:J7"/>
    <mergeCell ref="K7:L7"/>
    <mergeCell ref="M7:N7"/>
    <mergeCell ref="Y8:Z8"/>
    <mergeCell ref="AA8:AB8"/>
    <mergeCell ref="AC6:AD6"/>
    <mergeCell ref="AE6:AF6"/>
    <mergeCell ref="AG6:AH6"/>
    <mergeCell ref="AI6:AJ6"/>
    <mergeCell ref="AK6:AL6"/>
    <mergeCell ref="AM6:AN6"/>
    <mergeCell ref="AI5:AN5"/>
    <mergeCell ref="AO5:AT5"/>
    <mergeCell ref="E6:F6"/>
    <mergeCell ref="G6:H6"/>
    <mergeCell ref="I6:J6"/>
    <mergeCell ref="K6:L6"/>
    <mergeCell ref="M6:N6"/>
    <mergeCell ref="O6:P6"/>
    <mergeCell ref="Q6:R6"/>
    <mergeCell ref="S6:T6"/>
    <mergeCell ref="B5:D6"/>
    <mergeCell ref="E5:J5"/>
    <mergeCell ref="K5:P5"/>
    <mergeCell ref="Q5:V5"/>
    <mergeCell ref="W5:AB5"/>
    <mergeCell ref="AC5:AH5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 10.教      育</oddHeader>
    <oddFooter>&amp;C&amp;"ＭＳ Ｐゴシック,標準"-61-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view="pageBreakPreview" topLeftCell="A7" zoomScaleNormal="100" zoomScaleSheetLayoutView="100" workbookViewId="0">
      <selection activeCell="I36" sqref="I36"/>
    </sheetView>
  </sheetViews>
  <sheetFormatPr defaultRowHeight="18.75"/>
  <cols>
    <col min="1" max="1" width="1.625" style="221" customWidth="1"/>
    <col min="2" max="2" width="13.625" style="220" customWidth="1"/>
    <col min="3" max="3" width="8.125" style="221" customWidth="1"/>
    <col min="4" max="4" width="10" style="221" customWidth="1"/>
    <col min="5" max="5" width="7.5" style="221" customWidth="1"/>
    <col min="6" max="6" width="7.5" style="222" customWidth="1"/>
    <col min="7" max="7" width="8.125" style="221" customWidth="1"/>
    <col min="8" max="8" width="10" style="221" customWidth="1"/>
    <col min="9" max="9" width="7.5" style="222" customWidth="1"/>
    <col min="10" max="11" width="7.5" style="223" customWidth="1"/>
    <col min="12" max="12" width="4.625" style="221" customWidth="1"/>
    <col min="13" max="16384" width="9" style="221"/>
  </cols>
  <sheetData>
    <row r="1" spans="1:13" ht="30" customHeight="1">
      <c r="A1" s="219" t="s">
        <v>132</v>
      </c>
    </row>
    <row r="2" spans="1:13" ht="7.5" customHeight="1">
      <c r="A2" s="219"/>
    </row>
    <row r="3" spans="1:13" ht="22.5" customHeight="1">
      <c r="A3" s="219"/>
      <c r="B3" s="224" t="s">
        <v>133</v>
      </c>
    </row>
    <row r="4" spans="1:13" ht="22.5" customHeight="1">
      <c r="B4" s="220" t="s">
        <v>71</v>
      </c>
    </row>
    <row r="5" spans="1:13" ht="22.5" customHeight="1">
      <c r="B5" s="631" t="s">
        <v>134</v>
      </c>
      <c r="C5" s="633" t="s">
        <v>135</v>
      </c>
      <c r="D5" s="633"/>
      <c r="E5" s="633"/>
      <c r="F5" s="633"/>
      <c r="G5" s="633" t="s">
        <v>136</v>
      </c>
      <c r="H5" s="633"/>
      <c r="I5" s="633"/>
      <c r="J5" s="634" t="s">
        <v>137</v>
      </c>
      <c r="K5" s="635"/>
    </row>
    <row r="6" spans="1:13" ht="22.5" customHeight="1">
      <c r="B6" s="632"/>
      <c r="C6" s="225" t="s">
        <v>138</v>
      </c>
      <c r="D6" s="225" t="s">
        <v>139</v>
      </c>
      <c r="E6" s="225" t="s">
        <v>140</v>
      </c>
      <c r="F6" s="226" t="s">
        <v>141</v>
      </c>
      <c r="G6" s="225" t="s">
        <v>138</v>
      </c>
      <c r="H6" s="225" t="s">
        <v>139</v>
      </c>
      <c r="I6" s="226" t="s">
        <v>141</v>
      </c>
      <c r="J6" s="227" t="s">
        <v>142</v>
      </c>
      <c r="K6" s="227" t="s">
        <v>143</v>
      </c>
      <c r="M6" s="228"/>
    </row>
    <row r="7" spans="1:13" s="229" customFormat="1" ht="18.75" customHeight="1">
      <c r="B7" s="230" t="s">
        <v>144</v>
      </c>
      <c r="C7" s="231" t="s">
        <v>145</v>
      </c>
      <c r="D7" s="232" t="s">
        <v>146</v>
      </c>
      <c r="E7" s="232">
        <v>3</v>
      </c>
      <c r="F7" s="233">
        <v>5529</v>
      </c>
      <c r="G7" s="231" t="s">
        <v>145</v>
      </c>
      <c r="H7" s="232" t="s">
        <v>146</v>
      </c>
      <c r="I7" s="233">
        <v>1888</v>
      </c>
      <c r="J7" s="234">
        <v>25008</v>
      </c>
      <c r="K7" s="234">
        <v>13186</v>
      </c>
    </row>
    <row r="8" spans="1:13" s="229" customFormat="1" ht="18.75" customHeight="1">
      <c r="B8" s="230" t="s">
        <v>147</v>
      </c>
      <c r="C8" s="231" t="s">
        <v>148</v>
      </c>
      <c r="D8" s="232" t="s">
        <v>146</v>
      </c>
      <c r="E8" s="232">
        <v>3</v>
      </c>
      <c r="F8" s="233">
        <v>5070</v>
      </c>
      <c r="G8" s="231" t="s">
        <v>149</v>
      </c>
      <c r="H8" s="232" t="s">
        <v>146</v>
      </c>
      <c r="I8" s="233">
        <v>1693</v>
      </c>
      <c r="J8" s="234">
        <v>23773</v>
      </c>
      <c r="K8" s="234">
        <v>16903</v>
      </c>
    </row>
    <row r="9" spans="1:13" s="229" customFormat="1" ht="18.75" customHeight="1">
      <c r="B9" s="230" t="s">
        <v>150</v>
      </c>
      <c r="C9" s="231" t="s">
        <v>151</v>
      </c>
      <c r="D9" s="232" t="s">
        <v>146</v>
      </c>
      <c r="E9" s="232">
        <v>3</v>
      </c>
      <c r="F9" s="233">
        <v>4464</v>
      </c>
      <c r="G9" s="231" t="s">
        <v>151</v>
      </c>
      <c r="H9" s="232" t="s">
        <v>146</v>
      </c>
      <c r="I9" s="233">
        <v>2015</v>
      </c>
      <c r="J9" s="234">
        <v>24520</v>
      </c>
      <c r="K9" s="234">
        <v>11613</v>
      </c>
    </row>
    <row r="10" spans="1:13" s="229" customFormat="1" ht="18.75" customHeight="1">
      <c r="B10" s="230" t="s">
        <v>152</v>
      </c>
      <c r="C10" s="231" t="s">
        <v>151</v>
      </c>
      <c r="D10" s="232" t="s">
        <v>146</v>
      </c>
      <c r="E10" s="232">
        <v>3</v>
      </c>
      <c r="F10" s="233">
        <v>4813</v>
      </c>
      <c r="G10" s="231" t="s">
        <v>151</v>
      </c>
      <c r="H10" s="232" t="s">
        <v>146</v>
      </c>
      <c r="I10" s="233">
        <v>1793</v>
      </c>
      <c r="J10" s="234">
        <v>20956</v>
      </c>
      <c r="K10" s="234">
        <v>13126</v>
      </c>
    </row>
    <row r="11" spans="1:13" s="229" customFormat="1" ht="18.75" customHeight="1">
      <c r="B11" s="230" t="s">
        <v>153</v>
      </c>
      <c r="C11" s="231" t="s">
        <v>154</v>
      </c>
      <c r="D11" s="232" t="s">
        <v>146</v>
      </c>
      <c r="E11" s="232">
        <v>3</v>
      </c>
      <c r="F11" s="233">
        <v>3506</v>
      </c>
      <c r="G11" s="231" t="s">
        <v>155</v>
      </c>
      <c r="H11" s="232" t="s">
        <v>146</v>
      </c>
      <c r="I11" s="233">
        <v>964</v>
      </c>
      <c r="J11" s="234">
        <v>21235</v>
      </c>
      <c r="K11" s="234">
        <v>8473</v>
      </c>
    </row>
    <row r="12" spans="1:13" s="229" customFormat="1" ht="18.75" customHeight="1">
      <c r="B12" s="230" t="s">
        <v>156</v>
      </c>
      <c r="C12" s="231" t="s">
        <v>157</v>
      </c>
      <c r="D12" s="232" t="s">
        <v>146</v>
      </c>
      <c r="E12" s="232">
        <v>3</v>
      </c>
      <c r="F12" s="233">
        <v>4190</v>
      </c>
      <c r="G12" s="231" t="s">
        <v>158</v>
      </c>
      <c r="H12" s="232" t="s">
        <v>146</v>
      </c>
      <c r="I12" s="233">
        <v>1356</v>
      </c>
      <c r="J12" s="234">
        <v>14823</v>
      </c>
      <c r="K12" s="234">
        <v>6320</v>
      </c>
    </row>
    <row r="13" spans="1:13" s="229" customFormat="1" ht="18.75" customHeight="1">
      <c r="B13" s="230" t="s">
        <v>159</v>
      </c>
      <c r="C13" s="231" t="s">
        <v>145</v>
      </c>
      <c r="D13" s="232" t="s">
        <v>146</v>
      </c>
      <c r="E13" s="232">
        <v>3</v>
      </c>
      <c r="F13" s="233">
        <v>3963</v>
      </c>
      <c r="G13" s="231" t="s">
        <v>160</v>
      </c>
      <c r="H13" s="232" t="s">
        <v>146</v>
      </c>
      <c r="I13" s="233">
        <v>1295</v>
      </c>
      <c r="J13" s="234">
        <v>18818</v>
      </c>
      <c r="K13" s="234">
        <v>9891</v>
      </c>
    </row>
    <row r="14" spans="1:13" s="229" customFormat="1" ht="18.75" customHeight="1">
      <c r="B14" s="230" t="s">
        <v>161</v>
      </c>
      <c r="C14" s="231" t="s">
        <v>162</v>
      </c>
      <c r="D14" s="232" t="s">
        <v>146</v>
      </c>
      <c r="E14" s="232">
        <v>3</v>
      </c>
      <c r="F14" s="233">
        <v>4353</v>
      </c>
      <c r="G14" s="231" t="s">
        <v>163</v>
      </c>
      <c r="H14" s="232" t="s">
        <v>164</v>
      </c>
      <c r="I14" s="233">
        <v>1521</v>
      </c>
      <c r="J14" s="234">
        <v>16268</v>
      </c>
      <c r="K14" s="234">
        <v>9513</v>
      </c>
    </row>
    <row r="15" spans="1:13" s="229" customFormat="1" ht="18.75" customHeight="1">
      <c r="B15" s="230" t="s">
        <v>165</v>
      </c>
      <c r="C15" s="231" t="s">
        <v>166</v>
      </c>
      <c r="D15" s="232" t="s">
        <v>146</v>
      </c>
      <c r="E15" s="232">
        <v>3</v>
      </c>
      <c r="F15" s="233">
        <v>2361</v>
      </c>
      <c r="G15" s="231" t="s">
        <v>167</v>
      </c>
      <c r="H15" s="232" t="s">
        <v>164</v>
      </c>
      <c r="I15" s="233">
        <v>810</v>
      </c>
      <c r="J15" s="234">
        <v>16144</v>
      </c>
      <c r="K15" s="234">
        <v>9171</v>
      </c>
    </row>
    <row r="16" spans="1:13" s="229" customFormat="1" ht="18.75" customHeight="1">
      <c r="B16" s="230" t="s">
        <v>168</v>
      </c>
      <c r="C16" s="231" t="s">
        <v>163</v>
      </c>
      <c r="D16" s="232" t="s">
        <v>146</v>
      </c>
      <c r="E16" s="232">
        <v>3</v>
      </c>
      <c r="F16" s="233">
        <v>4850</v>
      </c>
      <c r="G16" s="231" t="s">
        <v>169</v>
      </c>
      <c r="H16" s="232" t="s">
        <v>146</v>
      </c>
      <c r="I16" s="233">
        <v>1962</v>
      </c>
      <c r="J16" s="234">
        <v>22419</v>
      </c>
      <c r="K16" s="234">
        <v>7992</v>
      </c>
    </row>
    <row r="17" spans="2:11" s="229" customFormat="1" ht="18.75" customHeight="1">
      <c r="B17" s="230" t="s">
        <v>170</v>
      </c>
      <c r="C17" s="231" t="s">
        <v>171</v>
      </c>
      <c r="D17" s="232" t="s">
        <v>146</v>
      </c>
      <c r="E17" s="232">
        <v>3</v>
      </c>
      <c r="F17" s="233">
        <v>2172</v>
      </c>
      <c r="G17" s="231" t="s">
        <v>171</v>
      </c>
      <c r="H17" s="232" t="s">
        <v>146</v>
      </c>
      <c r="I17" s="233">
        <v>1018</v>
      </c>
      <c r="J17" s="234">
        <v>22738</v>
      </c>
      <c r="K17" s="234">
        <v>12360</v>
      </c>
    </row>
    <row r="18" spans="2:11" s="229" customFormat="1" ht="18.75" customHeight="1">
      <c r="B18" s="230" t="s">
        <v>172</v>
      </c>
      <c r="C18" s="231" t="s">
        <v>155</v>
      </c>
      <c r="D18" s="232" t="s">
        <v>146</v>
      </c>
      <c r="E18" s="232">
        <v>3</v>
      </c>
      <c r="F18" s="233">
        <v>7027</v>
      </c>
      <c r="G18" s="231" t="s">
        <v>160</v>
      </c>
      <c r="H18" s="232" t="s">
        <v>146</v>
      </c>
      <c r="I18" s="233">
        <v>1729</v>
      </c>
      <c r="J18" s="234">
        <v>20894</v>
      </c>
      <c r="K18" s="234">
        <v>11708</v>
      </c>
    </row>
    <row r="19" spans="2:11" s="229" customFormat="1" ht="18.75" customHeight="1">
      <c r="B19" s="230" t="s">
        <v>173</v>
      </c>
      <c r="C19" s="231" t="s">
        <v>155</v>
      </c>
      <c r="D19" s="232" t="s">
        <v>146</v>
      </c>
      <c r="E19" s="232">
        <v>3</v>
      </c>
      <c r="F19" s="233">
        <v>5160</v>
      </c>
      <c r="G19" s="231" t="s">
        <v>174</v>
      </c>
      <c r="H19" s="232" t="s">
        <v>146</v>
      </c>
      <c r="I19" s="233">
        <v>1275</v>
      </c>
      <c r="J19" s="234">
        <v>21101</v>
      </c>
      <c r="K19" s="234">
        <v>8971</v>
      </c>
    </row>
    <row r="20" spans="2:11" s="229" customFormat="1" ht="18.75" customHeight="1">
      <c r="B20" s="230" t="s">
        <v>175</v>
      </c>
      <c r="C20" s="231" t="s">
        <v>176</v>
      </c>
      <c r="D20" s="232" t="s">
        <v>146</v>
      </c>
      <c r="E20" s="232">
        <v>3</v>
      </c>
      <c r="F20" s="233">
        <v>3449</v>
      </c>
      <c r="G20" s="231" t="s">
        <v>177</v>
      </c>
      <c r="H20" s="232" t="s">
        <v>146</v>
      </c>
      <c r="I20" s="233">
        <v>910</v>
      </c>
      <c r="J20" s="234">
        <v>22293</v>
      </c>
      <c r="K20" s="234">
        <v>8723</v>
      </c>
    </row>
    <row r="21" spans="2:11" s="229" customFormat="1" ht="18.75" customHeight="1">
      <c r="B21" s="230" t="s">
        <v>178</v>
      </c>
      <c r="C21" s="231" t="s">
        <v>179</v>
      </c>
      <c r="D21" s="235" t="s">
        <v>180</v>
      </c>
      <c r="E21" s="232">
        <v>2</v>
      </c>
      <c r="F21" s="233">
        <v>5045</v>
      </c>
      <c r="G21" s="231" t="s">
        <v>179</v>
      </c>
      <c r="H21" s="232" t="s">
        <v>146</v>
      </c>
      <c r="I21" s="233">
        <v>1356</v>
      </c>
      <c r="J21" s="234">
        <v>19094</v>
      </c>
      <c r="K21" s="234">
        <v>7500</v>
      </c>
    </row>
    <row r="22" spans="2:11" s="229" customFormat="1" ht="18.75" customHeight="1">
      <c r="B22" s="230" t="s">
        <v>181</v>
      </c>
      <c r="C22" s="231" t="s">
        <v>167</v>
      </c>
      <c r="D22" s="232" t="s">
        <v>146</v>
      </c>
      <c r="E22" s="232">
        <v>3</v>
      </c>
      <c r="F22" s="233">
        <v>4889</v>
      </c>
      <c r="G22" s="231" t="s">
        <v>158</v>
      </c>
      <c r="H22" s="232" t="s">
        <v>146</v>
      </c>
      <c r="I22" s="233">
        <v>1240</v>
      </c>
      <c r="J22" s="234">
        <v>17929</v>
      </c>
      <c r="K22" s="234">
        <v>5187</v>
      </c>
    </row>
    <row r="23" spans="2:11" s="229" customFormat="1" ht="18.75" customHeight="1">
      <c r="B23" s="230" t="s">
        <v>182</v>
      </c>
      <c r="C23" s="231" t="s">
        <v>183</v>
      </c>
      <c r="D23" s="232" t="s">
        <v>146</v>
      </c>
      <c r="E23" s="232">
        <v>3</v>
      </c>
      <c r="F23" s="233">
        <v>3855</v>
      </c>
      <c r="G23" s="231" t="s">
        <v>158</v>
      </c>
      <c r="H23" s="232" t="s">
        <v>146</v>
      </c>
      <c r="I23" s="233">
        <v>664</v>
      </c>
      <c r="J23" s="234">
        <v>18272</v>
      </c>
      <c r="K23" s="234">
        <v>8625</v>
      </c>
    </row>
    <row r="24" spans="2:11" s="229" customFormat="1" ht="18.75" customHeight="1">
      <c r="B24" s="230" t="s">
        <v>184</v>
      </c>
      <c r="C24" s="231" t="s">
        <v>158</v>
      </c>
      <c r="D24" s="232" t="s">
        <v>146</v>
      </c>
      <c r="E24" s="232">
        <v>3</v>
      </c>
      <c r="F24" s="233">
        <v>2223</v>
      </c>
      <c r="G24" s="231" t="s">
        <v>160</v>
      </c>
      <c r="H24" s="232" t="s">
        <v>146</v>
      </c>
      <c r="I24" s="233">
        <v>597</v>
      </c>
      <c r="J24" s="234">
        <v>11513</v>
      </c>
      <c r="K24" s="234">
        <v>4789</v>
      </c>
    </row>
    <row r="25" spans="2:11" s="229" customFormat="1" ht="18.75" customHeight="1">
      <c r="B25" s="236" t="s">
        <v>185</v>
      </c>
      <c r="C25" s="231" t="s">
        <v>166</v>
      </c>
      <c r="D25" s="232" t="s">
        <v>146</v>
      </c>
      <c r="E25" s="232">
        <v>3</v>
      </c>
      <c r="F25" s="233">
        <v>2629</v>
      </c>
      <c r="G25" s="231" t="s">
        <v>158</v>
      </c>
      <c r="H25" s="232" t="s">
        <v>146</v>
      </c>
      <c r="I25" s="233">
        <v>660</v>
      </c>
      <c r="J25" s="234">
        <v>11236</v>
      </c>
      <c r="K25" s="234">
        <v>4599</v>
      </c>
    </row>
    <row r="26" spans="2:11" ht="7.5" customHeight="1">
      <c r="B26" s="237"/>
    </row>
    <row r="27" spans="2:11" ht="22.5" customHeight="1">
      <c r="B27" s="238" t="s">
        <v>101</v>
      </c>
    </row>
    <row r="28" spans="2:11" ht="22.5" customHeight="1">
      <c r="B28" s="631" t="s">
        <v>134</v>
      </c>
      <c r="C28" s="633" t="s">
        <v>135</v>
      </c>
      <c r="D28" s="633"/>
      <c r="E28" s="633"/>
      <c r="F28" s="633"/>
      <c r="G28" s="633" t="s">
        <v>136</v>
      </c>
      <c r="H28" s="633"/>
      <c r="I28" s="633"/>
      <c r="J28" s="634" t="s">
        <v>137</v>
      </c>
      <c r="K28" s="635"/>
    </row>
    <row r="29" spans="2:11" ht="22.5" customHeight="1">
      <c r="B29" s="632"/>
      <c r="C29" s="225" t="s">
        <v>138</v>
      </c>
      <c r="D29" s="225" t="s">
        <v>139</v>
      </c>
      <c r="E29" s="225" t="s">
        <v>140</v>
      </c>
      <c r="F29" s="226" t="s">
        <v>141</v>
      </c>
      <c r="G29" s="225" t="s">
        <v>138</v>
      </c>
      <c r="H29" s="225" t="s">
        <v>139</v>
      </c>
      <c r="I29" s="226" t="s">
        <v>141</v>
      </c>
      <c r="J29" s="227" t="s">
        <v>142</v>
      </c>
      <c r="K29" s="227" t="s">
        <v>143</v>
      </c>
    </row>
    <row r="30" spans="2:11" s="229" customFormat="1" ht="18.75" customHeight="1">
      <c r="B30" s="230" t="s">
        <v>186</v>
      </c>
      <c r="C30" s="231" t="s">
        <v>187</v>
      </c>
      <c r="D30" s="232" t="s">
        <v>146</v>
      </c>
      <c r="E30" s="232">
        <v>3</v>
      </c>
      <c r="F30" s="233">
        <v>8528</v>
      </c>
      <c r="G30" s="231" t="s">
        <v>188</v>
      </c>
      <c r="H30" s="232" t="s">
        <v>146</v>
      </c>
      <c r="I30" s="233">
        <v>3569</v>
      </c>
      <c r="J30" s="234">
        <v>45375</v>
      </c>
      <c r="K30" s="234">
        <v>23854</v>
      </c>
    </row>
    <row r="31" spans="2:11" s="229" customFormat="1" ht="18.75" customHeight="1">
      <c r="B31" s="230" t="s">
        <v>189</v>
      </c>
      <c r="C31" s="231" t="s">
        <v>190</v>
      </c>
      <c r="D31" s="232" t="s">
        <v>146</v>
      </c>
      <c r="E31" s="232">
        <v>3</v>
      </c>
      <c r="F31" s="233">
        <v>8764</v>
      </c>
      <c r="G31" s="231" t="s">
        <v>191</v>
      </c>
      <c r="H31" s="232" t="s">
        <v>146</v>
      </c>
      <c r="I31" s="233">
        <v>1985</v>
      </c>
      <c r="J31" s="234">
        <v>30512</v>
      </c>
      <c r="K31" s="234">
        <v>15760</v>
      </c>
    </row>
    <row r="32" spans="2:11" s="229" customFormat="1" ht="18.75" customHeight="1">
      <c r="B32" s="230" t="s">
        <v>192</v>
      </c>
      <c r="C32" s="231" t="s">
        <v>193</v>
      </c>
      <c r="D32" s="232" t="s">
        <v>146</v>
      </c>
      <c r="E32" s="232">
        <v>2</v>
      </c>
      <c r="F32" s="233">
        <v>6312</v>
      </c>
      <c r="G32" s="231" t="s">
        <v>193</v>
      </c>
      <c r="H32" s="232" t="s">
        <v>164</v>
      </c>
      <c r="I32" s="233">
        <v>1576</v>
      </c>
      <c r="J32" s="234">
        <v>37181</v>
      </c>
      <c r="K32" s="234">
        <v>22576</v>
      </c>
    </row>
    <row r="33" spans="2:11" s="229" customFormat="1" ht="18.75" customHeight="1">
      <c r="B33" s="230" t="s">
        <v>194</v>
      </c>
      <c r="C33" s="231" t="s">
        <v>190</v>
      </c>
      <c r="D33" s="232" t="s">
        <v>146</v>
      </c>
      <c r="E33" s="232">
        <v>3</v>
      </c>
      <c r="F33" s="233">
        <v>7867</v>
      </c>
      <c r="G33" s="231" t="s">
        <v>195</v>
      </c>
      <c r="H33" s="235" t="s">
        <v>196</v>
      </c>
      <c r="I33" s="233">
        <v>2421</v>
      </c>
      <c r="J33" s="234">
        <v>26910</v>
      </c>
      <c r="K33" s="234">
        <v>18512</v>
      </c>
    </row>
    <row r="34" spans="2:11" s="229" customFormat="1" ht="18.75" customHeight="1">
      <c r="B34" s="230" t="s">
        <v>197</v>
      </c>
      <c r="C34" s="231" t="s">
        <v>154</v>
      </c>
      <c r="D34" s="232" t="s">
        <v>146</v>
      </c>
      <c r="E34" s="232">
        <v>3</v>
      </c>
      <c r="F34" s="233">
        <v>6125</v>
      </c>
      <c r="G34" s="231" t="s">
        <v>195</v>
      </c>
      <c r="H34" s="232" t="s">
        <v>146</v>
      </c>
      <c r="I34" s="233">
        <v>2419</v>
      </c>
      <c r="J34" s="234">
        <v>29395</v>
      </c>
      <c r="K34" s="234">
        <v>16736</v>
      </c>
    </row>
    <row r="35" spans="2:11" ht="15" customHeight="1">
      <c r="B35" s="239" t="s">
        <v>198</v>
      </c>
      <c r="K35" s="240"/>
    </row>
  </sheetData>
  <mergeCells count="8">
    <mergeCell ref="B5:B6"/>
    <mergeCell ref="C5:F5"/>
    <mergeCell ref="G5:I5"/>
    <mergeCell ref="J5:K5"/>
    <mergeCell ref="B28:B29"/>
    <mergeCell ref="C28:F28"/>
    <mergeCell ref="G28:I28"/>
    <mergeCell ref="J28:K28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Ｐゴシック,標準"10.教      育</oddHeader>
    <oddFooter>&amp;C&amp;"ＭＳ Ｐゴシック,標準"-62-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GridLines="0" view="pageBreakPreview" zoomScaleNormal="100" zoomScaleSheetLayoutView="100" workbookViewId="0">
      <selection activeCell="B1" sqref="B1"/>
    </sheetView>
  </sheetViews>
  <sheetFormatPr defaultColWidth="6.625" defaultRowHeight="18.75" customHeight="1"/>
  <cols>
    <col min="1" max="1" width="1.5" style="104" customWidth="1"/>
    <col min="2" max="2" width="9" style="241" customWidth="1"/>
    <col min="3" max="6" width="4.5" style="104" customWidth="1"/>
    <col min="7" max="8" width="6" style="104" bestFit="1" customWidth="1"/>
    <col min="9" max="18" width="4.5" style="104" customWidth="1"/>
    <col min="19" max="20" width="1.75" style="104" customWidth="1"/>
    <col min="21" max="16384" width="6.625" style="104"/>
  </cols>
  <sheetData>
    <row r="1" spans="1:23" ht="30" customHeight="1">
      <c r="A1" s="1" t="s">
        <v>199</v>
      </c>
      <c r="R1" s="242"/>
    </row>
    <row r="2" spans="1:23" ht="7.5" customHeight="1">
      <c r="A2" s="1"/>
      <c r="R2" s="242"/>
    </row>
    <row r="3" spans="1:23" s="243" customFormat="1" ht="22.5" customHeight="1">
      <c r="B3" s="6" t="s">
        <v>70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T3" s="245"/>
      <c r="U3" s="245"/>
      <c r="V3" s="245"/>
      <c r="W3" s="245"/>
    </row>
    <row r="4" spans="1:23" s="7" customFormat="1" ht="19.5" customHeight="1">
      <c r="B4" s="642" t="s">
        <v>75</v>
      </c>
      <c r="C4" s="468" t="s">
        <v>72</v>
      </c>
      <c r="D4" s="469"/>
      <c r="E4" s="469"/>
      <c r="F4" s="470"/>
      <c r="G4" s="468" t="s">
        <v>200</v>
      </c>
      <c r="H4" s="469"/>
      <c r="I4" s="470"/>
      <c r="J4" s="469" t="s">
        <v>5</v>
      </c>
      <c r="K4" s="469"/>
      <c r="L4" s="469"/>
      <c r="M4" s="469"/>
      <c r="N4" s="469"/>
      <c r="O4" s="469"/>
      <c r="P4" s="468" t="s">
        <v>6</v>
      </c>
      <c r="Q4" s="469"/>
      <c r="R4" s="470"/>
      <c r="S4" s="72"/>
    </row>
    <row r="5" spans="1:23" s="7" customFormat="1" ht="19.5" customHeight="1">
      <c r="B5" s="643"/>
      <c r="C5" s="478"/>
      <c r="D5" s="479"/>
      <c r="E5" s="479"/>
      <c r="F5" s="645"/>
      <c r="G5" s="478"/>
      <c r="H5" s="646"/>
      <c r="I5" s="647"/>
      <c r="J5" s="646"/>
      <c r="K5" s="646"/>
      <c r="L5" s="646"/>
      <c r="M5" s="646"/>
      <c r="N5" s="646"/>
      <c r="O5" s="646"/>
      <c r="P5" s="465" t="s">
        <v>201</v>
      </c>
      <c r="Q5" s="648"/>
      <c r="R5" s="649"/>
      <c r="S5" s="72"/>
    </row>
    <row r="6" spans="1:23" s="7" customFormat="1" ht="19.5" customHeight="1">
      <c r="B6" s="643"/>
      <c r="C6" s="650" t="s">
        <v>9</v>
      </c>
      <c r="D6" s="652" t="s">
        <v>202</v>
      </c>
      <c r="E6" s="652" t="s">
        <v>203</v>
      </c>
      <c r="F6" s="654" t="s">
        <v>204</v>
      </c>
      <c r="G6" s="454" t="s">
        <v>9</v>
      </c>
      <c r="H6" s="656" t="s">
        <v>15</v>
      </c>
      <c r="I6" s="636" t="s">
        <v>16</v>
      </c>
      <c r="J6" s="638" t="s">
        <v>12</v>
      </c>
      <c r="K6" s="639"/>
      <c r="L6" s="640"/>
      <c r="M6" s="641" t="s">
        <v>13</v>
      </c>
      <c r="N6" s="639"/>
      <c r="O6" s="639"/>
      <c r="P6" s="454" t="s">
        <v>9</v>
      </c>
      <c r="Q6" s="656" t="s">
        <v>15</v>
      </c>
      <c r="R6" s="636" t="s">
        <v>16</v>
      </c>
      <c r="S6" s="72"/>
    </row>
    <row r="7" spans="1:23" s="7" customFormat="1" ht="19.5" customHeight="1">
      <c r="B7" s="644"/>
      <c r="C7" s="651"/>
      <c r="D7" s="653"/>
      <c r="E7" s="653"/>
      <c r="F7" s="655"/>
      <c r="G7" s="455"/>
      <c r="H7" s="657"/>
      <c r="I7" s="637"/>
      <c r="J7" s="13" t="s">
        <v>9</v>
      </c>
      <c r="K7" s="14" t="s">
        <v>15</v>
      </c>
      <c r="L7" s="14" t="s">
        <v>16</v>
      </c>
      <c r="M7" s="18" t="s">
        <v>9</v>
      </c>
      <c r="N7" s="14" t="s">
        <v>15</v>
      </c>
      <c r="O7" s="14" t="s">
        <v>16</v>
      </c>
      <c r="P7" s="455"/>
      <c r="Q7" s="457"/>
      <c r="R7" s="637"/>
      <c r="S7" s="72"/>
    </row>
    <row r="8" spans="1:23" s="247" customFormat="1" ht="19.5" customHeight="1">
      <c r="B8" s="248" t="s">
        <v>18</v>
      </c>
      <c r="C8" s="249">
        <f t="shared" ref="C8:N8" si="0">SUM(C9:C12)</f>
        <v>5</v>
      </c>
      <c r="D8" s="250">
        <f t="shared" si="0"/>
        <v>4</v>
      </c>
      <c r="E8" s="250">
        <f t="shared" si="0"/>
        <v>1</v>
      </c>
      <c r="F8" s="251">
        <f t="shared" si="0"/>
        <v>0</v>
      </c>
      <c r="G8" s="249">
        <f t="shared" si="0"/>
        <v>2160</v>
      </c>
      <c r="H8" s="250">
        <f t="shared" si="0"/>
        <v>1230</v>
      </c>
      <c r="I8" s="252">
        <f t="shared" si="0"/>
        <v>930</v>
      </c>
      <c r="J8" s="253">
        <f t="shared" si="0"/>
        <v>177</v>
      </c>
      <c r="K8" s="254">
        <f t="shared" si="0"/>
        <v>121</v>
      </c>
      <c r="L8" s="250">
        <f t="shared" si="0"/>
        <v>56</v>
      </c>
      <c r="M8" s="250">
        <f t="shared" si="0"/>
        <v>23</v>
      </c>
      <c r="N8" s="250">
        <f t="shared" si="0"/>
        <v>13</v>
      </c>
      <c r="O8" s="252">
        <v>9</v>
      </c>
      <c r="P8" s="249">
        <f>SUM(P9:P12)</f>
        <v>47</v>
      </c>
      <c r="Q8" s="250">
        <f>SUM(Q9:Q12)</f>
        <v>34</v>
      </c>
      <c r="R8" s="252">
        <f>SUM(R9:R12)</f>
        <v>13</v>
      </c>
      <c r="S8" s="255"/>
    </row>
    <row r="9" spans="1:23" s="7" customFormat="1" ht="19.5" customHeight="1">
      <c r="B9" s="256" t="s">
        <v>19</v>
      </c>
      <c r="C9" s="257">
        <v>1</v>
      </c>
      <c r="D9" s="258">
        <v>1</v>
      </c>
      <c r="E9" s="258" t="s">
        <v>20</v>
      </c>
      <c r="F9" s="259" t="s">
        <v>20</v>
      </c>
      <c r="G9" s="257">
        <v>716</v>
      </c>
      <c r="H9" s="258">
        <v>298</v>
      </c>
      <c r="I9" s="259">
        <v>418</v>
      </c>
      <c r="J9" s="257">
        <v>48</v>
      </c>
      <c r="K9" s="258">
        <v>28</v>
      </c>
      <c r="L9" s="258">
        <v>20</v>
      </c>
      <c r="M9" s="258">
        <v>9</v>
      </c>
      <c r="N9" s="258">
        <v>7</v>
      </c>
      <c r="O9" s="259">
        <v>2</v>
      </c>
      <c r="P9" s="257">
        <v>7</v>
      </c>
      <c r="Q9" s="258">
        <v>3</v>
      </c>
      <c r="R9" s="259">
        <v>4</v>
      </c>
      <c r="S9" s="72"/>
    </row>
    <row r="10" spans="1:23" s="7" customFormat="1" ht="19.5" customHeight="1">
      <c r="B10" s="256" t="s">
        <v>21</v>
      </c>
      <c r="C10" s="257">
        <v>2</v>
      </c>
      <c r="D10" s="258">
        <v>1</v>
      </c>
      <c r="E10" s="258">
        <v>1</v>
      </c>
      <c r="F10" s="259" t="s">
        <v>20</v>
      </c>
      <c r="G10" s="257">
        <v>675</v>
      </c>
      <c r="H10" s="258">
        <v>355</v>
      </c>
      <c r="I10" s="259">
        <v>320</v>
      </c>
      <c r="J10" s="257">
        <v>59</v>
      </c>
      <c r="K10" s="258">
        <v>40</v>
      </c>
      <c r="L10" s="258">
        <v>19</v>
      </c>
      <c r="M10" s="258">
        <v>5</v>
      </c>
      <c r="N10" s="258">
        <v>2</v>
      </c>
      <c r="O10" s="259">
        <v>3</v>
      </c>
      <c r="P10" s="257">
        <v>8</v>
      </c>
      <c r="Q10" s="258">
        <v>4</v>
      </c>
      <c r="R10" s="259">
        <v>4</v>
      </c>
      <c r="S10" s="72"/>
    </row>
    <row r="11" spans="1:23" s="7" customFormat="1" ht="19.5" customHeight="1">
      <c r="B11" s="256" t="s">
        <v>23</v>
      </c>
      <c r="C11" s="257">
        <v>1</v>
      </c>
      <c r="D11" s="258">
        <v>1</v>
      </c>
      <c r="E11" s="258" t="s">
        <v>20</v>
      </c>
      <c r="F11" s="259" t="s">
        <v>20</v>
      </c>
      <c r="G11" s="257">
        <v>453</v>
      </c>
      <c r="H11" s="258">
        <v>435</v>
      </c>
      <c r="I11" s="259">
        <v>18</v>
      </c>
      <c r="J11" s="257">
        <v>38</v>
      </c>
      <c r="K11" s="258">
        <v>30</v>
      </c>
      <c r="L11" s="258">
        <v>8</v>
      </c>
      <c r="M11" s="258">
        <v>2</v>
      </c>
      <c r="N11" s="260">
        <v>1</v>
      </c>
      <c r="O11" s="259">
        <v>1</v>
      </c>
      <c r="P11" s="257">
        <v>15</v>
      </c>
      <c r="Q11" s="258">
        <v>12</v>
      </c>
      <c r="R11" s="259">
        <v>3</v>
      </c>
      <c r="S11" s="72"/>
    </row>
    <row r="12" spans="1:23" s="7" customFormat="1" ht="19.5" customHeight="1">
      <c r="B12" s="261" t="s">
        <v>24</v>
      </c>
      <c r="C12" s="262">
        <v>1</v>
      </c>
      <c r="D12" s="263">
        <v>1</v>
      </c>
      <c r="E12" s="263" t="s">
        <v>20</v>
      </c>
      <c r="F12" s="264" t="s">
        <v>20</v>
      </c>
      <c r="G12" s="262">
        <v>316</v>
      </c>
      <c r="H12" s="263">
        <v>142</v>
      </c>
      <c r="I12" s="264">
        <v>174</v>
      </c>
      <c r="J12" s="262">
        <v>32</v>
      </c>
      <c r="K12" s="263">
        <v>23</v>
      </c>
      <c r="L12" s="263">
        <v>9</v>
      </c>
      <c r="M12" s="263">
        <v>7</v>
      </c>
      <c r="N12" s="263">
        <v>3</v>
      </c>
      <c r="O12" s="264">
        <v>4</v>
      </c>
      <c r="P12" s="262">
        <v>17</v>
      </c>
      <c r="Q12" s="263">
        <v>15</v>
      </c>
      <c r="R12" s="264">
        <v>2</v>
      </c>
      <c r="S12" s="72"/>
    </row>
    <row r="13" spans="1:23" s="247" customFormat="1" ht="19.5" customHeight="1">
      <c r="B13" s="248" t="s">
        <v>25</v>
      </c>
      <c r="C13" s="249">
        <f t="shared" ref="C13:N13" si="1">SUM(C14:C17)</f>
        <v>5</v>
      </c>
      <c r="D13" s="250">
        <f t="shared" si="1"/>
        <v>4</v>
      </c>
      <c r="E13" s="250">
        <f t="shared" si="1"/>
        <v>1</v>
      </c>
      <c r="F13" s="251">
        <f t="shared" si="1"/>
        <v>0</v>
      </c>
      <c r="G13" s="249">
        <f t="shared" si="1"/>
        <v>2136</v>
      </c>
      <c r="H13" s="250">
        <f t="shared" si="1"/>
        <v>1245</v>
      </c>
      <c r="I13" s="252">
        <f t="shared" si="1"/>
        <v>891</v>
      </c>
      <c r="J13" s="253">
        <f t="shared" si="1"/>
        <v>174</v>
      </c>
      <c r="K13" s="254">
        <f t="shared" si="1"/>
        <v>116</v>
      </c>
      <c r="L13" s="250">
        <f t="shared" si="1"/>
        <v>58</v>
      </c>
      <c r="M13" s="250">
        <f t="shared" si="1"/>
        <v>23</v>
      </c>
      <c r="N13" s="250">
        <f t="shared" si="1"/>
        <v>13</v>
      </c>
      <c r="O13" s="252">
        <v>9</v>
      </c>
      <c r="P13" s="249">
        <f>SUM(P14:P17)</f>
        <v>46</v>
      </c>
      <c r="Q13" s="250">
        <f>SUM(Q14:Q17)</f>
        <v>32</v>
      </c>
      <c r="R13" s="252">
        <f>SUM(R14:R17)</f>
        <v>14</v>
      </c>
      <c r="S13" s="255"/>
    </row>
    <row r="14" spans="1:23" s="7" customFormat="1" ht="19.5" customHeight="1">
      <c r="B14" s="256" t="s">
        <v>19</v>
      </c>
      <c r="C14" s="257">
        <v>1</v>
      </c>
      <c r="D14" s="258">
        <v>1</v>
      </c>
      <c r="E14" s="258" t="s">
        <v>20</v>
      </c>
      <c r="F14" s="259" t="s">
        <v>20</v>
      </c>
      <c r="G14" s="257">
        <f>SUM(H14:I14)</f>
        <v>700</v>
      </c>
      <c r="H14" s="258">
        <v>306</v>
      </c>
      <c r="I14" s="259">
        <v>394</v>
      </c>
      <c r="J14" s="265">
        <f>SUM(K14:L14)</f>
        <v>44</v>
      </c>
      <c r="K14" s="258">
        <v>25</v>
      </c>
      <c r="L14" s="258">
        <v>19</v>
      </c>
      <c r="M14" s="258">
        <f>SUM(N14:O14)</f>
        <v>8</v>
      </c>
      <c r="N14" s="258">
        <v>4</v>
      </c>
      <c r="O14" s="265">
        <v>4</v>
      </c>
      <c r="P14" s="257">
        <f>SUM(Q14:R14)</f>
        <v>7</v>
      </c>
      <c r="Q14" s="258">
        <v>3</v>
      </c>
      <c r="R14" s="259">
        <v>4</v>
      </c>
    </row>
    <row r="15" spans="1:23" s="7" customFormat="1" ht="19.5" customHeight="1">
      <c r="B15" s="256" t="s">
        <v>21</v>
      </c>
      <c r="C15" s="257">
        <v>2</v>
      </c>
      <c r="D15" s="258">
        <v>1</v>
      </c>
      <c r="E15" s="258">
        <v>1</v>
      </c>
      <c r="F15" s="259" t="s">
        <v>20</v>
      </c>
      <c r="G15" s="257">
        <f>SUM(H15:I15)</f>
        <v>680</v>
      </c>
      <c r="H15" s="258">
        <v>368</v>
      </c>
      <c r="I15" s="259">
        <v>312</v>
      </c>
      <c r="J15" s="265">
        <f>SUM(K15:L15)</f>
        <v>60</v>
      </c>
      <c r="K15" s="258">
        <v>40</v>
      </c>
      <c r="L15" s="258">
        <v>20</v>
      </c>
      <c r="M15" s="258">
        <f>SUM(N15:O15)</f>
        <v>4</v>
      </c>
      <c r="N15" s="258">
        <v>2</v>
      </c>
      <c r="O15" s="265">
        <v>2</v>
      </c>
      <c r="P15" s="257">
        <f>SUM(Q15:R15)</f>
        <v>8</v>
      </c>
      <c r="Q15" s="258">
        <v>4</v>
      </c>
      <c r="R15" s="259">
        <v>4</v>
      </c>
    </row>
    <row r="16" spans="1:23" s="7" customFormat="1" ht="19.5" customHeight="1">
      <c r="B16" s="256" t="s">
        <v>23</v>
      </c>
      <c r="C16" s="257">
        <v>1</v>
      </c>
      <c r="D16" s="258">
        <v>1</v>
      </c>
      <c r="E16" s="258" t="s">
        <v>20</v>
      </c>
      <c r="F16" s="259" t="s">
        <v>20</v>
      </c>
      <c r="G16" s="257">
        <f>SUM(H16:I16)</f>
        <v>446</v>
      </c>
      <c r="H16" s="258">
        <v>427</v>
      </c>
      <c r="I16" s="259">
        <v>19</v>
      </c>
      <c r="J16" s="265">
        <f>SUM(K16:L16)</f>
        <v>38</v>
      </c>
      <c r="K16" s="258">
        <v>30</v>
      </c>
      <c r="L16" s="258">
        <v>8</v>
      </c>
      <c r="M16" s="258">
        <f>SUM(N16:O16)</f>
        <v>1</v>
      </c>
      <c r="N16" s="260">
        <v>1</v>
      </c>
      <c r="O16" s="265" t="s">
        <v>20</v>
      </c>
      <c r="P16" s="257">
        <f>SUM(Q16:R16)</f>
        <v>15</v>
      </c>
      <c r="Q16" s="258">
        <v>12</v>
      </c>
      <c r="R16" s="259">
        <v>3</v>
      </c>
    </row>
    <row r="17" spans="2:19" s="7" customFormat="1" ht="19.5" customHeight="1">
      <c r="B17" s="261" t="s">
        <v>24</v>
      </c>
      <c r="C17" s="262">
        <v>1</v>
      </c>
      <c r="D17" s="263">
        <v>1</v>
      </c>
      <c r="E17" s="263" t="s">
        <v>20</v>
      </c>
      <c r="F17" s="264" t="s">
        <v>20</v>
      </c>
      <c r="G17" s="262">
        <f>SUM(H17:I17)</f>
        <v>310</v>
      </c>
      <c r="H17" s="263">
        <v>144</v>
      </c>
      <c r="I17" s="264">
        <v>166</v>
      </c>
      <c r="J17" s="265">
        <f>SUM(K17:L17)</f>
        <v>32</v>
      </c>
      <c r="K17" s="258">
        <v>21</v>
      </c>
      <c r="L17" s="258">
        <v>11</v>
      </c>
      <c r="M17" s="258">
        <f>SUM(N17:O17)</f>
        <v>10</v>
      </c>
      <c r="N17" s="258">
        <v>6</v>
      </c>
      <c r="O17" s="265">
        <v>4</v>
      </c>
      <c r="P17" s="262">
        <f>SUM(Q17:R17)</f>
        <v>16</v>
      </c>
      <c r="Q17" s="263">
        <v>13</v>
      </c>
      <c r="R17" s="264">
        <v>3</v>
      </c>
    </row>
    <row r="18" spans="2:19" s="21" customFormat="1" ht="19.5" customHeight="1">
      <c r="B18" s="266" t="s">
        <v>26</v>
      </c>
      <c r="C18" s="267">
        <v>5</v>
      </c>
      <c r="D18" s="268">
        <v>4</v>
      </c>
      <c r="E18" s="268">
        <v>1</v>
      </c>
      <c r="F18" s="267" t="s">
        <v>20</v>
      </c>
      <c r="G18" s="269">
        <f>SUM(H18:I18)</f>
        <v>2051</v>
      </c>
      <c r="H18" s="80">
        <v>1223</v>
      </c>
      <c r="I18" s="270">
        <v>828</v>
      </c>
      <c r="J18" s="267">
        <f>SUM(K18:L18)</f>
        <v>174</v>
      </c>
      <c r="K18" s="268">
        <v>111</v>
      </c>
      <c r="L18" s="268">
        <v>63</v>
      </c>
      <c r="M18" s="268">
        <f>SUM(N18:O18)</f>
        <v>24</v>
      </c>
      <c r="N18" s="268">
        <v>15</v>
      </c>
      <c r="O18" s="267">
        <v>9</v>
      </c>
      <c r="P18" s="271">
        <f>SUM(Q18:R18)</f>
        <v>47</v>
      </c>
      <c r="Q18" s="268">
        <v>34</v>
      </c>
      <c r="R18" s="272">
        <v>13</v>
      </c>
      <c r="S18" s="273"/>
    </row>
    <row r="19" spans="2:19" s="21" customFormat="1" ht="19.5" customHeight="1">
      <c r="B19" s="266" t="s">
        <v>82</v>
      </c>
      <c r="C19" s="267">
        <v>5</v>
      </c>
      <c r="D19" s="268">
        <v>4</v>
      </c>
      <c r="E19" s="268">
        <v>1</v>
      </c>
      <c r="F19" s="267" t="s">
        <v>22</v>
      </c>
      <c r="G19" s="274">
        <v>1962</v>
      </c>
      <c r="H19" s="275">
        <v>1135</v>
      </c>
      <c r="I19" s="276">
        <v>827</v>
      </c>
      <c r="J19" s="277">
        <v>170</v>
      </c>
      <c r="K19" s="278">
        <v>110</v>
      </c>
      <c r="L19" s="278">
        <v>60</v>
      </c>
      <c r="M19" s="268">
        <v>24</v>
      </c>
      <c r="N19" s="268">
        <v>11</v>
      </c>
      <c r="O19" s="272">
        <v>13</v>
      </c>
      <c r="P19" s="271">
        <v>48</v>
      </c>
      <c r="Q19" s="268">
        <v>34</v>
      </c>
      <c r="R19" s="272">
        <v>14</v>
      </c>
      <c r="S19" s="273"/>
    </row>
    <row r="20" spans="2:19" s="21" customFormat="1" ht="19.5" customHeight="1">
      <c r="B20" s="266" t="s">
        <v>83</v>
      </c>
      <c r="C20" s="267">
        <v>5</v>
      </c>
      <c r="D20" s="268">
        <v>4</v>
      </c>
      <c r="E20" s="268">
        <v>1</v>
      </c>
      <c r="F20" s="267" t="s">
        <v>22</v>
      </c>
      <c r="G20" s="274">
        <v>1914</v>
      </c>
      <c r="H20" s="275">
        <v>1116</v>
      </c>
      <c r="I20" s="276">
        <v>798</v>
      </c>
      <c r="J20" s="277">
        <v>171</v>
      </c>
      <c r="K20" s="278">
        <v>110</v>
      </c>
      <c r="L20" s="278">
        <v>61</v>
      </c>
      <c r="M20" s="268">
        <v>26</v>
      </c>
      <c r="N20" s="268">
        <v>14</v>
      </c>
      <c r="O20" s="272">
        <v>12</v>
      </c>
      <c r="P20" s="271">
        <v>47</v>
      </c>
      <c r="Q20" s="268">
        <v>34</v>
      </c>
      <c r="R20" s="272">
        <v>13</v>
      </c>
      <c r="S20" s="273"/>
    </row>
    <row r="21" spans="2:19" ht="19.5" customHeight="1">
      <c r="B21" s="279" t="s">
        <v>84</v>
      </c>
      <c r="C21" s="271">
        <f>SUM(D21:F21)</f>
        <v>5</v>
      </c>
      <c r="D21" s="268">
        <v>4</v>
      </c>
      <c r="E21" s="268">
        <v>1</v>
      </c>
      <c r="F21" s="267" t="s">
        <v>20</v>
      </c>
      <c r="G21" s="269">
        <f t="shared" ref="G21:G27" si="2">SUM(H21:I21)</f>
        <v>1930</v>
      </c>
      <c r="H21" s="80">
        <v>1122</v>
      </c>
      <c r="I21" s="270">
        <v>808</v>
      </c>
      <c r="J21" s="280">
        <f t="shared" ref="J21:J27" si="3">SUM(K21:L21)</f>
        <v>169</v>
      </c>
      <c r="K21" s="268">
        <v>106</v>
      </c>
      <c r="L21" s="268">
        <v>63</v>
      </c>
      <c r="M21" s="268">
        <f t="shared" ref="M21:M27" si="4">SUM(N21:O21)</f>
        <v>25</v>
      </c>
      <c r="N21" s="268">
        <v>12</v>
      </c>
      <c r="O21" s="267">
        <v>13</v>
      </c>
      <c r="P21" s="280">
        <f t="shared" ref="P21:P27" si="5">SUM(Q21:R21)</f>
        <v>47</v>
      </c>
      <c r="Q21" s="268">
        <v>30</v>
      </c>
      <c r="R21" s="272">
        <v>17</v>
      </c>
    </row>
    <row r="22" spans="2:19" ht="19.5" customHeight="1">
      <c r="B22" s="279" t="s">
        <v>86</v>
      </c>
      <c r="C22" s="271">
        <f>SUM(D22:F22)</f>
        <v>5</v>
      </c>
      <c r="D22" s="268">
        <v>4</v>
      </c>
      <c r="E22" s="268">
        <v>1</v>
      </c>
      <c r="F22" s="267" t="s">
        <v>20</v>
      </c>
      <c r="G22" s="269">
        <f t="shared" si="2"/>
        <v>2008</v>
      </c>
      <c r="H22" s="80">
        <v>1189</v>
      </c>
      <c r="I22" s="270">
        <v>819</v>
      </c>
      <c r="J22" s="280">
        <f t="shared" si="3"/>
        <v>170</v>
      </c>
      <c r="K22" s="268">
        <v>110</v>
      </c>
      <c r="L22" s="268">
        <v>60</v>
      </c>
      <c r="M22" s="268">
        <f t="shared" si="4"/>
        <v>24</v>
      </c>
      <c r="N22" s="268">
        <v>10</v>
      </c>
      <c r="O22" s="267">
        <v>14</v>
      </c>
      <c r="P22" s="280">
        <f t="shared" si="5"/>
        <v>47</v>
      </c>
      <c r="Q22" s="268">
        <v>31</v>
      </c>
      <c r="R22" s="272">
        <v>16</v>
      </c>
    </row>
    <row r="23" spans="2:19" ht="19.5" customHeight="1">
      <c r="B23" s="279" t="s">
        <v>87</v>
      </c>
      <c r="C23" s="271">
        <f>SUM(D23:F23)</f>
        <v>5</v>
      </c>
      <c r="D23" s="268">
        <v>4</v>
      </c>
      <c r="E23" s="268">
        <v>1</v>
      </c>
      <c r="F23" s="267" t="s">
        <v>20</v>
      </c>
      <c r="G23" s="269">
        <f t="shared" si="2"/>
        <v>1988</v>
      </c>
      <c r="H23" s="80">
        <v>1192</v>
      </c>
      <c r="I23" s="270">
        <v>796</v>
      </c>
      <c r="J23" s="280">
        <f t="shared" si="3"/>
        <v>171</v>
      </c>
      <c r="K23" s="268">
        <v>111</v>
      </c>
      <c r="L23" s="268">
        <v>60</v>
      </c>
      <c r="M23" s="268">
        <f t="shared" si="4"/>
        <v>33</v>
      </c>
      <c r="N23" s="268">
        <v>14</v>
      </c>
      <c r="O23" s="267">
        <v>19</v>
      </c>
      <c r="P23" s="280">
        <f t="shared" si="5"/>
        <v>42</v>
      </c>
      <c r="Q23" s="268">
        <v>28</v>
      </c>
      <c r="R23" s="272">
        <v>14</v>
      </c>
    </row>
    <row r="24" spans="2:19" ht="19.5" customHeight="1">
      <c r="B24" s="279" t="s">
        <v>88</v>
      </c>
      <c r="C24" s="271">
        <f>SUM(D24:F24)</f>
        <v>5</v>
      </c>
      <c r="D24" s="268">
        <v>4</v>
      </c>
      <c r="E24" s="268">
        <v>1</v>
      </c>
      <c r="F24" s="267" t="s">
        <v>20</v>
      </c>
      <c r="G24" s="269">
        <f t="shared" si="2"/>
        <v>1946</v>
      </c>
      <c r="H24" s="80">
        <v>1190</v>
      </c>
      <c r="I24" s="270">
        <v>756</v>
      </c>
      <c r="J24" s="280">
        <f t="shared" si="3"/>
        <v>167</v>
      </c>
      <c r="K24" s="268">
        <v>113</v>
      </c>
      <c r="L24" s="268">
        <v>54</v>
      </c>
      <c r="M24" s="268">
        <f t="shared" si="4"/>
        <v>31</v>
      </c>
      <c r="N24" s="268">
        <v>12</v>
      </c>
      <c r="O24" s="267">
        <v>19</v>
      </c>
      <c r="P24" s="280">
        <f t="shared" si="5"/>
        <v>46</v>
      </c>
      <c r="Q24" s="268">
        <v>32</v>
      </c>
      <c r="R24" s="272">
        <v>14</v>
      </c>
    </row>
    <row r="25" spans="2:19" ht="19.5" customHeight="1">
      <c r="B25" s="279" t="s">
        <v>89</v>
      </c>
      <c r="C25" s="271">
        <f>SUM(D25:F25)</f>
        <v>5</v>
      </c>
      <c r="D25" s="268">
        <v>4</v>
      </c>
      <c r="E25" s="268">
        <v>1</v>
      </c>
      <c r="F25" s="267" t="s">
        <v>20</v>
      </c>
      <c r="G25" s="269">
        <f t="shared" si="2"/>
        <v>1840</v>
      </c>
      <c r="H25" s="80">
        <v>1109</v>
      </c>
      <c r="I25" s="270">
        <v>731</v>
      </c>
      <c r="J25" s="280">
        <f t="shared" si="3"/>
        <v>162</v>
      </c>
      <c r="K25" s="268">
        <v>110</v>
      </c>
      <c r="L25" s="268">
        <v>52</v>
      </c>
      <c r="M25" s="268">
        <f t="shared" si="4"/>
        <v>30</v>
      </c>
      <c r="N25" s="268">
        <v>15</v>
      </c>
      <c r="O25" s="267">
        <v>15</v>
      </c>
      <c r="P25" s="280">
        <f t="shared" si="5"/>
        <v>49</v>
      </c>
      <c r="Q25" s="268">
        <v>36</v>
      </c>
      <c r="R25" s="272">
        <v>13</v>
      </c>
    </row>
    <row r="26" spans="2:19" ht="19.5" customHeight="1">
      <c r="B26" s="279" t="s">
        <v>90</v>
      </c>
      <c r="C26" s="271">
        <v>6</v>
      </c>
      <c r="D26" s="268">
        <v>5</v>
      </c>
      <c r="E26" s="268">
        <v>1</v>
      </c>
      <c r="F26" s="267" t="s">
        <v>20</v>
      </c>
      <c r="G26" s="269">
        <f t="shared" si="2"/>
        <v>1881</v>
      </c>
      <c r="H26" s="80">
        <v>1091</v>
      </c>
      <c r="I26" s="270">
        <v>790</v>
      </c>
      <c r="J26" s="280">
        <f t="shared" si="3"/>
        <v>175</v>
      </c>
      <c r="K26" s="268">
        <v>113</v>
      </c>
      <c r="L26" s="268">
        <v>62</v>
      </c>
      <c r="M26" s="268">
        <f t="shared" si="4"/>
        <v>75</v>
      </c>
      <c r="N26" s="268">
        <v>41</v>
      </c>
      <c r="O26" s="267">
        <v>34</v>
      </c>
      <c r="P26" s="280">
        <f t="shared" si="5"/>
        <v>50</v>
      </c>
      <c r="Q26" s="268">
        <v>36</v>
      </c>
      <c r="R26" s="272">
        <v>14</v>
      </c>
    </row>
    <row r="27" spans="2:19" ht="19.5" customHeight="1">
      <c r="B27" s="266" t="s">
        <v>91</v>
      </c>
      <c r="C27" s="281">
        <v>6</v>
      </c>
      <c r="D27" s="268">
        <v>5</v>
      </c>
      <c r="E27" s="268">
        <v>1</v>
      </c>
      <c r="F27" s="282" t="s">
        <v>20</v>
      </c>
      <c r="G27" s="269">
        <f t="shared" si="2"/>
        <v>1944</v>
      </c>
      <c r="H27" s="80">
        <v>1084</v>
      </c>
      <c r="I27" s="283">
        <v>860</v>
      </c>
      <c r="J27" s="280">
        <f t="shared" si="3"/>
        <v>173</v>
      </c>
      <c r="K27" s="268">
        <v>111</v>
      </c>
      <c r="L27" s="268">
        <v>62</v>
      </c>
      <c r="M27" s="268">
        <f t="shared" si="4"/>
        <v>93</v>
      </c>
      <c r="N27" s="268">
        <v>58</v>
      </c>
      <c r="O27" s="282">
        <v>35</v>
      </c>
      <c r="P27" s="280">
        <f t="shared" si="5"/>
        <v>45</v>
      </c>
      <c r="Q27" s="268">
        <v>34</v>
      </c>
      <c r="R27" s="282">
        <v>11</v>
      </c>
    </row>
    <row r="28" spans="2:19" ht="19.5" customHeight="1">
      <c r="B28" s="266" t="s">
        <v>93</v>
      </c>
      <c r="C28" s="281">
        <v>4</v>
      </c>
      <c r="D28" s="268">
        <v>3</v>
      </c>
      <c r="E28" s="268">
        <v>1</v>
      </c>
      <c r="F28" s="282" t="s">
        <v>20</v>
      </c>
      <c r="G28" s="269">
        <f>SUM(H28:I28)</f>
        <v>1957</v>
      </c>
      <c r="H28" s="80">
        <v>1058</v>
      </c>
      <c r="I28" s="283">
        <v>899</v>
      </c>
      <c r="J28" s="280">
        <f>SUM(K28:L28)</f>
        <v>162</v>
      </c>
      <c r="K28" s="268">
        <v>100</v>
      </c>
      <c r="L28" s="268">
        <v>62</v>
      </c>
      <c r="M28" s="268">
        <f>SUM(N28:O28)</f>
        <v>40</v>
      </c>
      <c r="N28" s="268">
        <v>22</v>
      </c>
      <c r="O28" s="282">
        <v>18</v>
      </c>
      <c r="P28" s="280">
        <f>SUM(Q28:R28)</f>
        <v>41</v>
      </c>
      <c r="Q28" s="268">
        <v>29</v>
      </c>
      <c r="R28" s="282">
        <v>12</v>
      </c>
    </row>
    <row r="29" spans="2:19" ht="19.5" customHeight="1">
      <c r="B29" s="266" t="s">
        <v>94</v>
      </c>
      <c r="C29" s="281">
        <v>3</v>
      </c>
      <c r="D29" s="268">
        <v>2</v>
      </c>
      <c r="E29" s="268" t="s">
        <v>20</v>
      </c>
      <c r="F29" s="282">
        <v>1</v>
      </c>
      <c r="G29" s="269">
        <f>SUM(H29:I29)</f>
        <v>1948</v>
      </c>
      <c r="H29" s="80">
        <v>1072</v>
      </c>
      <c r="I29" s="283">
        <v>876</v>
      </c>
      <c r="J29" s="280">
        <f>SUM(K29:L29)</f>
        <v>164</v>
      </c>
      <c r="K29" s="268">
        <v>103</v>
      </c>
      <c r="L29" s="268">
        <v>61</v>
      </c>
      <c r="M29" s="268">
        <f>SUM(N29:O29)</f>
        <v>38</v>
      </c>
      <c r="N29" s="268">
        <v>15</v>
      </c>
      <c r="O29" s="282">
        <v>23</v>
      </c>
      <c r="P29" s="280">
        <f>SUM(Q29:R29)</f>
        <v>42</v>
      </c>
      <c r="Q29" s="268">
        <v>30</v>
      </c>
      <c r="R29" s="282">
        <v>12</v>
      </c>
    </row>
    <row r="30" spans="2:19" ht="19.5" customHeight="1">
      <c r="B30" s="266" t="s">
        <v>95</v>
      </c>
      <c r="C30" s="281">
        <v>3</v>
      </c>
      <c r="D30" s="268">
        <v>2</v>
      </c>
      <c r="E30" s="268" t="s">
        <v>20</v>
      </c>
      <c r="F30" s="282">
        <v>1</v>
      </c>
      <c r="G30" s="269">
        <v>1815</v>
      </c>
      <c r="H30" s="80">
        <v>999</v>
      </c>
      <c r="I30" s="283">
        <v>816</v>
      </c>
      <c r="J30" s="280">
        <v>161</v>
      </c>
      <c r="K30" s="268">
        <v>96</v>
      </c>
      <c r="L30" s="268">
        <v>65</v>
      </c>
      <c r="M30" s="268">
        <v>45</v>
      </c>
      <c r="N30" s="268">
        <v>22</v>
      </c>
      <c r="O30" s="282">
        <v>23</v>
      </c>
      <c r="P30" s="280">
        <v>41</v>
      </c>
      <c r="Q30" s="268">
        <v>30</v>
      </c>
      <c r="R30" s="282">
        <v>11</v>
      </c>
    </row>
    <row r="31" spans="2:19" ht="19.5" customHeight="1">
      <c r="B31" s="266" t="s">
        <v>205</v>
      </c>
      <c r="C31" s="281">
        <v>3</v>
      </c>
      <c r="D31" s="268">
        <v>2</v>
      </c>
      <c r="E31" s="268" t="s">
        <v>20</v>
      </c>
      <c r="F31" s="282">
        <v>1</v>
      </c>
      <c r="G31" s="269">
        <v>1737</v>
      </c>
      <c r="H31" s="80">
        <v>983</v>
      </c>
      <c r="I31" s="283">
        <v>754</v>
      </c>
      <c r="J31" s="280">
        <v>157</v>
      </c>
      <c r="K31" s="268">
        <v>97</v>
      </c>
      <c r="L31" s="268">
        <v>60</v>
      </c>
      <c r="M31" s="268">
        <v>41</v>
      </c>
      <c r="N31" s="268">
        <v>18</v>
      </c>
      <c r="O31" s="282">
        <v>23</v>
      </c>
      <c r="P31" s="280">
        <v>41</v>
      </c>
      <c r="Q31" s="268">
        <v>30</v>
      </c>
      <c r="R31" s="282">
        <v>11</v>
      </c>
    </row>
    <row r="32" spans="2:19" ht="19.5" customHeight="1">
      <c r="B32" s="266" t="s">
        <v>206</v>
      </c>
      <c r="C32" s="281">
        <v>3</v>
      </c>
      <c r="D32" s="268">
        <v>2</v>
      </c>
      <c r="E32" s="268" t="s">
        <v>20</v>
      </c>
      <c r="F32" s="282">
        <v>1</v>
      </c>
      <c r="G32" s="269">
        <v>1611</v>
      </c>
      <c r="H32" s="80">
        <v>918</v>
      </c>
      <c r="I32" s="283">
        <v>693</v>
      </c>
      <c r="J32" s="280">
        <v>155</v>
      </c>
      <c r="K32" s="268">
        <v>97</v>
      </c>
      <c r="L32" s="268">
        <v>58</v>
      </c>
      <c r="M32" s="268">
        <v>41</v>
      </c>
      <c r="N32" s="268">
        <v>22</v>
      </c>
      <c r="O32" s="282">
        <v>19</v>
      </c>
      <c r="P32" s="280">
        <v>40</v>
      </c>
      <c r="Q32" s="268">
        <v>29</v>
      </c>
      <c r="R32" s="282">
        <v>11</v>
      </c>
    </row>
    <row r="33" spans="2:18" s="176" customFormat="1" ht="19.5" customHeight="1">
      <c r="B33" s="284" t="s">
        <v>207</v>
      </c>
      <c r="C33" s="285">
        <v>3</v>
      </c>
      <c r="D33" s="286">
        <v>2</v>
      </c>
      <c r="E33" s="286" t="s">
        <v>20</v>
      </c>
      <c r="F33" s="194">
        <v>1</v>
      </c>
      <c r="G33" s="161">
        <v>1556</v>
      </c>
      <c r="H33" s="167">
        <v>876</v>
      </c>
      <c r="I33" s="163">
        <v>680</v>
      </c>
      <c r="J33" s="287">
        <v>151</v>
      </c>
      <c r="K33" s="286">
        <v>98</v>
      </c>
      <c r="L33" s="286">
        <v>53</v>
      </c>
      <c r="M33" s="286">
        <v>45</v>
      </c>
      <c r="N33" s="286">
        <v>29</v>
      </c>
      <c r="O33" s="194">
        <v>16</v>
      </c>
      <c r="P33" s="287">
        <v>43</v>
      </c>
      <c r="Q33" s="286">
        <v>30</v>
      </c>
      <c r="R33" s="194">
        <v>13</v>
      </c>
    </row>
    <row r="34" spans="2:18" s="176" customFormat="1" ht="19.5" customHeight="1">
      <c r="B34" s="284" t="s">
        <v>208</v>
      </c>
      <c r="C34" s="285">
        <v>3</v>
      </c>
      <c r="D34" s="286">
        <v>2</v>
      </c>
      <c r="E34" s="286" t="s">
        <v>20</v>
      </c>
      <c r="F34" s="194">
        <v>1</v>
      </c>
      <c r="G34" s="161">
        <v>1481</v>
      </c>
      <c r="H34" s="167">
        <v>834</v>
      </c>
      <c r="I34" s="163">
        <v>647</v>
      </c>
      <c r="J34" s="287">
        <v>153</v>
      </c>
      <c r="K34" s="286">
        <v>100</v>
      </c>
      <c r="L34" s="286">
        <v>53</v>
      </c>
      <c r="M34" s="286">
        <v>44</v>
      </c>
      <c r="N34" s="286">
        <v>25</v>
      </c>
      <c r="O34" s="194">
        <v>19</v>
      </c>
      <c r="P34" s="287">
        <v>41</v>
      </c>
      <c r="Q34" s="286">
        <v>30</v>
      </c>
      <c r="R34" s="194">
        <v>11</v>
      </c>
    </row>
    <row r="35" spans="2:18" ht="19.5" customHeight="1">
      <c r="B35" s="288" t="s">
        <v>100</v>
      </c>
      <c r="C35" s="289"/>
      <c r="D35" s="289"/>
      <c r="E35" s="289"/>
      <c r="F35" s="289"/>
      <c r="G35" s="290"/>
      <c r="H35" s="290"/>
      <c r="I35" s="290"/>
      <c r="J35" s="291"/>
      <c r="K35" s="289"/>
      <c r="L35" s="289"/>
      <c r="M35" s="289"/>
      <c r="N35" s="289"/>
      <c r="O35" s="289"/>
      <c r="P35" s="291"/>
      <c r="Q35" s="289"/>
      <c r="R35" s="265"/>
    </row>
    <row r="36" spans="2:18" ht="12.75" customHeight="1">
      <c r="R36" s="132"/>
    </row>
  </sheetData>
  <mergeCells count="18">
    <mergeCell ref="G6:G7"/>
    <mergeCell ref="H6:H7"/>
    <mergeCell ref="I6:I7"/>
    <mergeCell ref="J6:L6"/>
    <mergeCell ref="M6:O6"/>
    <mergeCell ref="P6:P7"/>
    <mergeCell ref="B4:B7"/>
    <mergeCell ref="C4:F5"/>
    <mergeCell ref="G4:I5"/>
    <mergeCell ref="J4:O5"/>
    <mergeCell ref="P4:R4"/>
    <mergeCell ref="P5:R5"/>
    <mergeCell ref="C6:C7"/>
    <mergeCell ref="D6:D7"/>
    <mergeCell ref="E6:E7"/>
    <mergeCell ref="F6:F7"/>
    <mergeCell ref="Q6:Q7"/>
    <mergeCell ref="R6:R7"/>
  </mergeCells>
  <phoneticPr fontId="1"/>
  <pageMargins left="0.59055118110236227" right="0.59055118110236227" top="0.78740157480314965" bottom="0.78740157480314965" header="0.39370078740157483" footer="0.39370078740157483"/>
  <pageSetup paperSize="9" scale="97" fitToHeight="0" orientation="portrait" r:id="rId1"/>
  <headerFooter alignWithMargins="0">
    <oddHeader>&amp;R&amp;"ＭＳ Ｐゴシック,標準" 10.教      育</oddHeader>
    <oddFooter>&amp;C&amp;"ＭＳ Ｐゴシック,標準"-63-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"/>
  <sheetViews>
    <sheetView showGridLines="0" view="pageBreakPreview" topLeftCell="A3" zoomScaleNormal="100" zoomScaleSheetLayoutView="100" workbookViewId="0">
      <selection activeCell="AH86" sqref="AH86"/>
    </sheetView>
  </sheetViews>
  <sheetFormatPr defaultColWidth="6.625" defaultRowHeight="18.75" customHeight="1"/>
  <cols>
    <col min="1" max="1" width="1.5" style="176" customWidth="1"/>
    <col min="2" max="2" width="6.5" style="176" customWidth="1"/>
    <col min="3" max="8" width="4" style="176" customWidth="1"/>
    <col min="9" max="26" width="2.5" style="176" customWidth="1"/>
    <col min="27" max="29" width="4.75" style="292" bestFit="1" customWidth="1"/>
    <col min="30" max="32" width="3.25" style="292" bestFit="1" customWidth="1"/>
    <col min="33" max="16384" width="6.625" style="176"/>
  </cols>
  <sheetData>
    <row r="1" spans="1:33" ht="30" customHeight="1">
      <c r="A1" s="133" t="s">
        <v>209</v>
      </c>
    </row>
    <row r="2" spans="1:33" ht="7.5" customHeight="1">
      <c r="A2" s="133"/>
    </row>
    <row r="3" spans="1:33" ht="22.5" customHeight="1">
      <c r="B3" s="293" t="s">
        <v>210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33" s="170" customFormat="1" ht="18.75" customHeight="1">
      <c r="B4" s="295"/>
      <c r="C4" s="296"/>
      <c r="D4" s="177"/>
      <c r="E4" s="177"/>
      <c r="F4" s="676" t="s">
        <v>211</v>
      </c>
      <c r="G4" s="677"/>
      <c r="H4" s="678"/>
      <c r="I4" s="682" t="s">
        <v>212</v>
      </c>
      <c r="J4" s="683"/>
      <c r="K4" s="683"/>
      <c r="L4" s="685" t="s">
        <v>213</v>
      </c>
      <c r="M4" s="686"/>
      <c r="N4" s="687"/>
      <c r="O4" s="682" t="s">
        <v>214</v>
      </c>
      <c r="P4" s="683"/>
      <c r="Q4" s="683"/>
      <c r="R4" s="691" t="s">
        <v>215</v>
      </c>
      <c r="S4" s="677"/>
      <c r="T4" s="678"/>
      <c r="U4" s="658" t="s">
        <v>216</v>
      </c>
      <c r="V4" s="659"/>
      <c r="W4" s="660"/>
      <c r="X4" s="658" t="s">
        <v>217</v>
      </c>
      <c r="Y4" s="659"/>
      <c r="Z4" s="660"/>
      <c r="AA4" s="664" t="s">
        <v>218</v>
      </c>
      <c r="AB4" s="665"/>
      <c r="AC4" s="666"/>
      <c r="AD4" s="670" t="s">
        <v>219</v>
      </c>
      <c r="AE4" s="671"/>
      <c r="AF4" s="672"/>
      <c r="AG4" s="135"/>
    </row>
    <row r="5" spans="1:33" s="170" customFormat="1" ht="18.75" customHeight="1">
      <c r="B5" s="297" t="s">
        <v>220</v>
      </c>
      <c r="C5" s="298"/>
      <c r="D5" s="299" t="s">
        <v>221</v>
      </c>
      <c r="E5" s="171"/>
      <c r="F5" s="679"/>
      <c r="G5" s="680"/>
      <c r="H5" s="681"/>
      <c r="I5" s="684"/>
      <c r="J5" s="684"/>
      <c r="K5" s="684"/>
      <c r="L5" s="688"/>
      <c r="M5" s="689"/>
      <c r="N5" s="690"/>
      <c r="O5" s="684"/>
      <c r="P5" s="684"/>
      <c r="Q5" s="684"/>
      <c r="R5" s="679"/>
      <c r="S5" s="680"/>
      <c r="T5" s="681"/>
      <c r="U5" s="661"/>
      <c r="V5" s="662"/>
      <c r="W5" s="663"/>
      <c r="X5" s="661"/>
      <c r="Y5" s="662"/>
      <c r="Z5" s="663"/>
      <c r="AA5" s="667"/>
      <c r="AB5" s="668"/>
      <c r="AC5" s="669"/>
      <c r="AD5" s="673"/>
      <c r="AE5" s="674"/>
      <c r="AF5" s="675"/>
      <c r="AG5" s="135"/>
    </row>
    <row r="6" spans="1:33" s="170" customFormat="1" ht="18.75" customHeight="1">
      <c r="B6" s="300"/>
      <c r="C6" s="298"/>
      <c r="D6" s="301"/>
      <c r="E6" s="171"/>
      <c r="F6" s="679"/>
      <c r="G6" s="680"/>
      <c r="H6" s="681"/>
      <c r="I6" s="684"/>
      <c r="J6" s="684"/>
      <c r="K6" s="684"/>
      <c r="L6" s="688"/>
      <c r="M6" s="689"/>
      <c r="N6" s="690"/>
      <c r="O6" s="684"/>
      <c r="P6" s="684"/>
      <c r="Q6" s="684"/>
      <c r="R6" s="679"/>
      <c r="S6" s="680"/>
      <c r="T6" s="681"/>
      <c r="U6" s="661"/>
      <c r="V6" s="662"/>
      <c r="W6" s="663"/>
      <c r="X6" s="661"/>
      <c r="Y6" s="662"/>
      <c r="Z6" s="663"/>
      <c r="AA6" s="667"/>
      <c r="AB6" s="668"/>
      <c r="AC6" s="669"/>
      <c r="AD6" s="673"/>
      <c r="AE6" s="674"/>
      <c r="AF6" s="675"/>
      <c r="AG6" s="135"/>
    </row>
    <row r="7" spans="1:33" s="170" customFormat="1" ht="18.75" customHeight="1">
      <c r="B7" s="300"/>
      <c r="C7" s="302" t="s">
        <v>221</v>
      </c>
      <c r="D7" s="303" t="s">
        <v>222</v>
      </c>
      <c r="E7" s="304" t="s">
        <v>223</v>
      </c>
      <c r="F7" s="305" t="s">
        <v>221</v>
      </c>
      <c r="G7" s="304" t="s">
        <v>222</v>
      </c>
      <c r="H7" s="306" t="s">
        <v>223</v>
      </c>
      <c r="I7" s="307" t="s">
        <v>221</v>
      </c>
      <c r="J7" s="308" t="s">
        <v>222</v>
      </c>
      <c r="K7" s="308" t="s">
        <v>223</v>
      </c>
      <c r="L7" s="305" t="s">
        <v>221</v>
      </c>
      <c r="M7" s="304" t="s">
        <v>222</v>
      </c>
      <c r="N7" s="306" t="s">
        <v>223</v>
      </c>
      <c r="O7" s="299" t="s">
        <v>221</v>
      </c>
      <c r="P7" s="304" t="s">
        <v>222</v>
      </c>
      <c r="Q7" s="304" t="s">
        <v>223</v>
      </c>
      <c r="R7" s="305" t="s">
        <v>221</v>
      </c>
      <c r="S7" s="304" t="s">
        <v>222</v>
      </c>
      <c r="T7" s="306" t="s">
        <v>223</v>
      </c>
      <c r="U7" s="305" t="s">
        <v>221</v>
      </c>
      <c r="V7" s="304" t="s">
        <v>222</v>
      </c>
      <c r="W7" s="306" t="s">
        <v>223</v>
      </c>
      <c r="X7" s="307" t="s">
        <v>221</v>
      </c>
      <c r="Y7" s="309" t="s">
        <v>222</v>
      </c>
      <c r="Z7" s="310" t="s">
        <v>223</v>
      </c>
      <c r="AA7" s="311" t="s">
        <v>221</v>
      </c>
      <c r="AB7" s="308" t="s">
        <v>222</v>
      </c>
      <c r="AC7" s="312" t="s">
        <v>223</v>
      </c>
      <c r="AD7" s="311" t="s">
        <v>221</v>
      </c>
      <c r="AE7" s="308" t="s">
        <v>222</v>
      </c>
      <c r="AF7" s="312" t="s">
        <v>223</v>
      </c>
      <c r="AG7" s="135"/>
    </row>
    <row r="8" spans="1:33" s="170" customFormat="1" ht="19.5" hidden="1" customHeight="1">
      <c r="B8" s="108" t="s">
        <v>224</v>
      </c>
      <c r="C8" s="313">
        <f t="shared" ref="C8:Z8" si="0">SUM(C9:C12)</f>
        <v>1043</v>
      </c>
      <c r="D8" s="313">
        <f t="shared" si="0"/>
        <v>554</v>
      </c>
      <c r="E8" s="314">
        <f t="shared" si="0"/>
        <v>489</v>
      </c>
      <c r="F8" s="315">
        <f t="shared" si="0"/>
        <v>1022</v>
      </c>
      <c r="G8" s="313">
        <f t="shared" si="0"/>
        <v>540</v>
      </c>
      <c r="H8" s="316">
        <f t="shared" si="0"/>
        <v>482</v>
      </c>
      <c r="I8" s="313">
        <f t="shared" si="0"/>
        <v>0</v>
      </c>
      <c r="J8" s="313">
        <f t="shared" si="0"/>
        <v>0</v>
      </c>
      <c r="K8" s="314">
        <f t="shared" si="0"/>
        <v>0</v>
      </c>
      <c r="L8" s="315">
        <f t="shared" si="0"/>
        <v>1</v>
      </c>
      <c r="M8" s="313">
        <f t="shared" si="0"/>
        <v>1</v>
      </c>
      <c r="N8" s="316">
        <f t="shared" si="0"/>
        <v>0</v>
      </c>
      <c r="O8" s="313">
        <f t="shared" si="0"/>
        <v>1</v>
      </c>
      <c r="P8" s="313">
        <f t="shared" si="0"/>
        <v>1</v>
      </c>
      <c r="Q8" s="314">
        <f t="shared" si="0"/>
        <v>0</v>
      </c>
      <c r="R8" s="315">
        <f t="shared" si="0"/>
        <v>8</v>
      </c>
      <c r="S8" s="313">
        <f t="shared" si="0"/>
        <v>4</v>
      </c>
      <c r="T8" s="316">
        <f t="shared" si="0"/>
        <v>4</v>
      </c>
      <c r="U8" s="313">
        <f t="shared" si="0"/>
        <v>11</v>
      </c>
      <c r="V8" s="313">
        <f t="shared" si="0"/>
        <v>8</v>
      </c>
      <c r="W8" s="314">
        <f t="shared" si="0"/>
        <v>3</v>
      </c>
      <c r="X8" s="315">
        <f t="shared" si="0"/>
        <v>0</v>
      </c>
      <c r="Y8" s="313">
        <f t="shared" si="0"/>
        <v>0</v>
      </c>
      <c r="Z8" s="316">
        <f t="shared" si="0"/>
        <v>0</v>
      </c>
      <c r="AA8" s="317">
        <f>ROUND(F8/C8*100,1)</f>
        <v>98</v>
      </c>
      <c r="AB8" s="318">
        <f>ROUND(G8/D8*100,1)</f>
        <v>97.5</v>
      </c>
      <c r="AC8" s="319">
        <f>ROUND(H8/E8*100,1)</f>
        <v>98.6</v>
      </c>
      <c r="AD8" s="320">
        <f>ROUND(R8/C8*100,1)</f>
        <v>0.8</v>
      </c>
      <c r="AE8" s="318">
        <f>ROUND(S8/D8*100,1)</f>
        <v>0.7</v>
      </c>
      <c r="AF8" s="319">
        <f>ROUND(T8/E8*100,1)</f>
        <v>0.8</v>
      </c>
    </row>
    <row r="9" spans="1:33" s="321" customFormat="1" ht="14.1" hidden="1" customHeight="1">
      <c r="B9" s="322" t="s">
        <v>19</v>
      </c>
      <c r="C9" s="323">
        <v>250</v>
      </c>
      <c r="D9" s="324">
        <v>143</v>
      </c>
      <c r="E9" s="325">
        <f>+C9-D9</f>
        <v>107</v>
      </c>
      <c r="F9" s="323">
        <v>243</v>
      </c>
      <c r="G9" s="324">
        <v>139</v>
      </c>
      <c r="H9" s="325">
        <f>+F9-G9</f>
        <v>104</v>
      </c>
      <c r="I9" s="323" t="s">
        <v>20</v>
      </c>
      <c r="J9" s="324" t="s">
        <v>20</v>
      </c>
      <c r="K9" s="326" t="s">
        <v>20</v>
      </c>
      <c r="L9" s="323">
        <v>1</v>
      </c>
      <c r="M9" s="324">
        <v>1</v>
      </c>
      <c r="N9" s="325">
        <f>+L9-M9</f>
        <v>0</v>
      </c>
      <c r="O9" s="323" t="s">
        <v>20</v>
      </c>
      <c r="P9" s="324" t="s">
        <v>20</v>
      </c>
      <c r="Q9" s="326" t="s">
        <v>20</v>
      </c>
      <c r="R9" s="323">
        <v>2</v>
      </c>
      <c r="S9" s="324">
        <v>1</v>
      </c>
      <c r="T9" s="325">
        <f>+R9-S9</f>
        <v>1</v>
      </c>
      <c r="U9" s="323">
        <v>4</v>
      </c>
      <c r="V9" s="324">
        <v>2</v>
      </c>
      <c r="W9" s="325">
        <f>+U9-V9</f>
        <v>2</v>
      </c>
      <c r="X9" s="323" t="s">
        <v>20</v>
      </c>
      <c r="Y9" s="324" t="s">
        <v>20</v>
      </c>
      <c r="Z9" s="326" t="s">
        <v>20</v>
      </c>
      <c r="AA9" s="327">
        <f t="shared" ref="AA9:AC13" si="1">ROUND(F9/C9*100,1)</f>
        <v>97.2</v>
      </c>
      <c r="AB9" s="328">
        <f t="shared" si="1"/>
        <v>97.2</v>
      </c>
      <c r="AC9" s="329">
        <f t="shared" si="1"/>
        <v>97.2</v>
      </c>
      <c r="AD9" s="327">
        <f t="shared" ref="AD9:AF13" si="2">ROUND(R9/C9*100,1)</f>
        <v>0.8</v>
      </c>
      <c r="AE9" s="328">
        <f t="shared" si="2"/>
        <v>0.7</v>
      </c>
      <c r="AF9" s="329">
        <f t="shared" si="2"/>
        <v>0.9</v>
      </c>
      <c r="AG9" s="292"/>
    </row>
    <row r="10" spans="1:33" s="321" customFormat="1" ht="14.1" hidden="1" customHeight="1">
      <c r="B10" s="322" t="s">
        <v>21</v>
      </c>
      <c r="C10" s="323">
        <v>391</v>
      </c>
      <c r="D10" s="324">
        <v>218</v>
      </c>
      <c r="E10" s="325">
        <f>+C10-D10</f>
        <v>173</v>
      </c>
      <c r="F10" s="323">
        <v>381</v>
      </c>
      <c r="G10" s="324">
        <v>211</v>
      </c>
      <c r="H10" s="325">
        <f>+F10-G10</f>
        <v>170</v>
      </c>
      <c r="I10" s="323" t="s">
        <v>20</v>
      </c>
      <c r="J10" s="324" t="s">
        <v>20</v>
      </c>
      <c r="K10" s="326" t="s">
        <v>20</v>
      </c>
      <c r="L10" s="323" t="s">
        <v>20</v>
      </c>
      <c r="M10" s="324" t="s">
        <v>20</v>
      </c>
      <c r="N10" s="326" t="s">
        <v>20</v>
      </c>
      <c r="O10" s="323">
        <v>1</v>
      </c>
      <c r="P10" s="324">
        <v>1</v>
      </c>
      <c r="Q10" s="325">
        <f>+O10-P10</f>
        <v>0</v>
      </c>
      <c r="R10" s="323">
        <v>4</v>
      </c>
      <c r="S10" s="324">
        <v>1</v>
      </c>
      <c r="T10" s="325">
        <f>+R10-S10</f>
        <v>3</v>
      </c>
      <c r="U10" s="323">
        <v>5</v>
      </c>
      <c r="V10" s="324">
        <v>5</v>
      </c>
      <c r="W10" s="325">
        <f>+U10-V10</f>
        <v>0</v>
      </c>
      <c r="X10" s="323" t="s">
        <v>20</v>
      </c>
      <c r="Y10" s="324" t="s">
        <v>20</v>
      </c>
      <c r="Z10" s="326" t="s">
        <v>20</v>
      </c>
      <c r="AA10" s="327">
        <f t="shared" si="1"/>
        <v>97.4</v>
      </c>
      <c r="AB10" s="328">
        <f t="shared" si="1"/>
        <v>96.8</v>
      </c>
      <c r="AC10" s="329">
        <f t="shared" si="1"/>
        <v>98.3</v>
      </c>
      <c r="AD10" s="327">
        <f t="shared" si="2"/>
        <v>1</v>
      </c>
      <c r="AE10" s="328">
        <f t="shared" si="2"/>
        <v>0.5</v>
      </c>
      <c r="AF10" s="329">
        <f t="shared" si="2"/>
        <v>1.7</v>
      </c>
      <c r="AG10" s="292"/>
    </row>
    <row r="11" spans="1:33" s="321" customFormat="1" ht="14.1" hidden="1" customHeight="1">
      <c r="B11" s="322" t="s">
        <v>23</v>
      </c>
      <c r="C11" s="323">
        <v>253</v>
      </c>
      <c r="D11" s="324">
        <v>117</v>
      </c>
      <c r="E11" s="325">
        <f>+C11-D11</f>
        <v>136</v>
      </c>
      <c r="F11" s="323">
        <v>250</v>
      </c>
      <c r="G11" s="324">
        <v>115</v>
      </c>
      <c r="H11" s="325">
        <f>+F11-G11</f>
        <v>135</v>
      </c>
      <c r="I11" s="323" t="s">
        <v>20</v>
      </c>
      <c r="J11" s="324" t="s">
        <v>20</v>
      </c>
      <c r="K11" s="326" t="s">
        <v>20</v>
      </c>
      <c r="L11" s="323" t="s">
        <v>20</v>
      </c>
      <c r="M11" s="324" t="s">
        <v>20</v>
      </c>
      <c r="N11" s="326" t="s">
        <v>20</v>
      </c>
      <c r="O11" s="323" t="s">
        <v>20</v>
      </c>
      <c r="P11" s="324" t="s">
        <v>20</v>
      </c>
      <c r="Q11" s="326" t="s">
        <v>20</v>
      </c>
      <c r="R11" s="323">
        <v>1</v>
      </c>
      <c r="S11" s="324">
        <v>1</v>
      </c>
      <c r="T11" s="325">
        <f>+R11-S11</f>
        <v>0</v>
      </c>
      <c r="U11" s="323">
        <v>2</v>
      </c>
      <c r="V11" s="324">
        <v>1</v>
      </c>
      <c r="W11" s="325">
        <f>+U11-V11</f>
        <v>1</v>
      </c>
      <c r="X11" s="323" t="s">
        <v>20</v>
      </c>
      <c r="Y11" s="324" t="s">
        <v>20</v>
      </c>
      <c r="Z11" s="326" t="s">
        <v>20</v>
      </c>
      <c r="AA11" s="327">
        <f t="shared" si="1"/>
        <v>98.8</v>
      </c>
      <c r="AB11" s="328">
        <f t="shared" si="1"/>
        <v>98.3</v>
      </c>
      <c r="AC11" s="329">
        <f t="shared" si="1"/>
        <v>99.3</v>
      </c>
      <c r="AD11" s="327">
        <f t="shared" si="2"/>
        <v>0.4</v>
      </c>
      <c r="AE11" s="328">
        <f t="shared" si="2"/>
        <v>0.9</v>
      </c>
      <c r="AF11" s="329">
        <f t="shared" si="2"/>
        <v>0</v>
      </c>
      <c r="AG11" s="292"/>
    </row>
    <row r="12" spans="1:33" s="321" customFormat="1" ht="14.1" hidden="1" customHeight="1">
      <c r="B12" s="330" t="s">
        <v>24</v>
      </c>
      <c r="C12" s="331">
        <v>149</v>
      </c>
      <c r="D12" s="332">
        <v>76</v>
      </c>
      <c r="E12" s="333">
        <f>+C12-D12</f>
        <v>73</v>
      </c>
      <c r="F12" s="331">
        <v>148</v>
      </c>
      <c r="G12" s="332">
        <v>75</v>
      </c>
      <c r="H12" s="333">
        <f>+F12-G12</f>
        <v>73</v>
      </c>
      <c r="I12" s="331" t="s">
        <v>20</v>
      </c>
      <c r="J12" s="332" t="s">
        <v>20</v>
      </c>
      <c r="K12" s="334" t="s">
        <v>20</v>
      </c>
      <c r="L12" s="331" t="s">
        <v>20</v>
      </c>
      <c r="M12" s="332" t="s">
        <v>20</v>
      </c>
      <c r="N12" s="334" t="s">
        <v>20</v>
      </c>
      <c r="O12" s="331" t="s">
        <v>20</v>
      </c>
      <c r="P12" s="332" t="s">
        <v>20</v>
      </c>
      <c r="Q12" s="334" t="s">
        <v>20</v>
      </c>
      <c r="R12" s="331">
        <v>1</v>
      </c>
      <c r="S12" s="332">
        <v>1</v>
      </c>
      <c r="T12" s="333">
        <f>+R12-S12</f>
        <v>0</v>
      </c>
      <c r="U12" s="331" t="s">
        <v>20</v>
      </c>
      <c r="V12" s="332" t="s">
        <v>20</v>
      </c>
      <c r="W12" s="334" t="s">
        <v>20</v>
      </c>
      <c r="X12" s="331" t="s">
        <v>20</v>
      </c>
      <c r="Y12" s="332" t="s">
        <v>20</v>
      </c>
      <c r="Z12" s="334" t="s">
        <v>20</v>
      </c>
      <c r="AA12" s="335">
        <f t="shared" si="1"/>
        <v>99.3</v>
      </c>
      <c r="AB12" s="336">
        <f t="shared" si="1"/>
        <v>98.7</v>
      </c>
      <c r="AC12" s="337">
        <f t="shared" si="1"/>
        <v>100</v>
      </c>
      <c r="AD12" s="335">
        <f t="shared" si="2"/>
        <v>0.7</v>
      </c>
      <c r="AE12" s="336">
        <f t="shared" si="2"/>
        <v>1.3</v>
      </c>
      <c r="AF12" s="337">
        <f t="shared" si="2"/>
        <v>0</v>
      </c>
      <c r="AG12" s="292"/>
    </row>
    <row r="13" spans="1:33" s="170" customFormat="1" ht="19.5" hidden="1" customHeight="1">
      <c r="B13" s="108" t="s">
        <v>225</v>
      </c>
      <c r="C13" s="313">
        <f t="shared" ref="C13:Z13" si="3">SUM(C14:C17)</f>
        <v>1056</v>
      </c>
      <c r="D13" s="313">
        <f t="shared" si="3"/>
        <v>522</v>
      </c>
      <c r="E13" s="314">
        <f t="shared" si="3"/>
        <v>534</v>
      </c>
      <c r="F13" s="315">
        <f t="shared" si="3"/>
        <v>1038</v>
      </c>
      <c r="G13" s="313">
        <f t="shared" si="3"/>
        <v>508</v>
      </c>
      <c r="H13" s="316">
        <f t="shared" si="3"/>
        <v>530</v>
      </c>
      <c r="I13" s="313">
        <f t="shared" si="3"/>
        <v>0</v>
      </c>
      <c r="J13" s="313">
        <f t="shared" si="3"/>
        <v>0</v>
      </c>
      <c r="K13" s="314">
        <f t="shared" si="3"/>
        <v>0</v>
      </c>
      <c r="L13" s="315">
        <f t="shared" si="3"/>
        <v>1</v>
      </c>
      <c r="M13" s="313">
        <f t="shared" si="3"/>
        <v>0</v>
      </c>
      <c r="N13" s="316">
        <f t="shared" si="3"/>
        <v>1</v>
      </c>
      <c r="O13" s="313">
        <f t="shared" si="3"/>
        <v>0</v>
      </c>
      <c r="P13" s="313">
        <f t="shared" si="3"/>
        <v>0</v>
      </c>
      <c r="Q13" s="314">
        <f t="shared" si="3"/>
        <v>0</v>
      </c>
      <c r="R13" s="315">
        <f t="shared" si="3"/>
        <v>12</v>
      </c>
      <c r="S13" s="313">
        <f t="shared" si="3"/>
        <v>10</v>
      </c>
      <c r="T13" s="316">
        <f t="shared" si="3"/>
        <v>2</v>
      </c>
      <c r="U13" s="313">
        <f t="shared" si="3"/>
        <v>5</v>
      </c>
      <c r="V13" s="313">
        <f t="shared" si="3"/>
        <v>4</v>
      </c>
      <c r="W13" s="314">
        <f t="shared" si="3"/>
        <v>1</v>
      </c>
      <c r="X13" s="315">
        <f t="shared" si="3"/>
        <v>0</v>
      </c>
      <c r="Y13" s="313">
        <f t="shared" si="3"/>
        <v>0</v>
      </c>
      <c r="Z13" s="316">
        <f t="shared" si="3"/>
        <v>0</v>
      </c>
      <c r="AA13" s="317">
        <f t="shared" si="1"/>
        <v>98.3</v>
      </c>
      <c r="AB13" s="318">
        <f t="shared" si="1"/>
        <v>97.3</v>
      </c>
      <c r="AC13" s="319">
        <f t="shared" si="1"/>
        <v>99.3</v>
      </c>
      <c r="AD13" s="320">
        <f t="shared" si="2"/>
        <v>1.1000000000000001</v>
      </c>
      <c r="AE13" s="318">
        <f t="shared" si="2"/>
        <v>1.9</v>
      </c>
      <c r="AF13" s="319">
        <f t="shared" si="2"/>
        <v>0.4</v>
      </c>
    </row>
    <row r="14" spans="1:33" s="170" customFormat="1" ht="14.1" hidden="1" customHeight="1">
      <c r="B14" s="322" t="s">
        <v>19</v>
      </c>
      <c r="C14" s="338">
        <f t="shared" ref="C14:E17" si="4">SUM(F14,I14,L14,O14,R14,U14,X14)</f>
        <v>299</v>
      </c>
      <c r="D14" s="339">
        <f t="shared" si="4"/>
        <v>147</v>
      </c>
      <c r="E14" s="340">
        <f t="shared" si="4"/>
        <v>152</v>
      </c>
      <c r="F14" s="341">
        <f>SUM(G14:H14)</f>
        <v>296</v>
      </c>
      <c r="G14" s="339">
        <v>145</v>
      </c>
      <c r="H14" s="342">
        <v>151</v>
      </c>
      <c r="I14" s="343" t="s">
        <v>20</v>
      </c>
      <c r="J14" s="339" t="s">
        <v>20</v>
      </c>
      <c r="K14" s="344" t="s">
        <v>20</v>
      </c>
      <c r="L14" s="341">
        <f>SUM(M14:N14)</f>
        <v>1</v>
      </c>
      <c r="M14" s="339" t="s">
        <v>20</v>
      </c>
      <c r="N14" s="342">
        <v>1</v>
      </c>
      <c r="O14" s="343" t="s">
        <v>20</v>
      </c>
      <c r="P14" s="339" t="s">
        <v>20</v>
      </c>
      <c r="Q14" s="344" t="s">
        <v>20</v>
      </c>
      <c r="R14" s="341" t="s">
        <v>20</v>
      </c>
      <c r="S14" s="339" t="s">
        <v>20</v>
      </c>
      <c r="T14" s="342" t="s">
        <v>20</v>
      </c>
      <c r="U14" s="341">
        <f>SUM(V14:W14)</f>
        <v>2</v>
      </c>
      <c r="V14" s="339">
        <v>2</v>
      </c>
      <c r="W14" s="342" t="s">
        <v>20</v>
      </c>
      <c r="X14" s="343" t="s">
        <v>20</v>
      </c>
      <c r="Y14" s="344" t="s">
        <v>20</v>
      </c>
      <c r="Z14" s="344" t="s">
        <v>20</v>
      </c>
      <c r="AA14" s="345">
        <v>98.996655518394647</v>
      </c>
      <c r="AB14" s="346">
        <v>98.639455782312922</v>
      </c>
      <c r="AC14" s="347">
        <v>99.342105263157904</v>
      </c>
      <c r="AD14" s="348">
        <v>0</v>
      </c>
      <c r="AE14" s="346">
        <v>0</v>
      </c>
      <c r="AF14" s="347">
        <v>0</v>
      </c>
      <c r="AG14" s="135"/>
    </row>
    <row r="15" spans="1:33" s="170" customFormat="1" ht="14.1" hidden="1" customHeight="1">
      <c r="B15" s="322" t="s">
        <v>21</v>
      </c>
      <c r="C15" s="338">
        <f t="shared" si="4"/>
        <v>365</v>
      </c>
      <c r="D15" s="339">
        <f t="shared" si="4"/>
        <v>176</v>
      </c>
      <c r="E15" s="340">
        <f t="shared" si="4"/>
        <v>189</v>
      </c>
      <c r="F15" s="341">
        <f>SUM(G15:H15)</f>
        <v>356</v>
      </c>
      <c r="G15" s="339">
        <v>167</v>
      </c>
      <c r="H15" s="342">
        <v>189</v>
      </c>
      <c r="I15" s="343" t="s">
        <v>20</v>
      </c>
      <c r="J15" s="339" t="s">
        <v>20</v>
      </c>
      <c r="K15" s="344" t="s">
        <v>20</v>
      </c>
      <c r="L15" s="341" t="s">
        <v>20</v>
      </c>
      <c r="M15" s="339" t="s">
        <v>20</v>
      </c>
      <c r="N15" s="342" t="s">
        <v>20</v>
      </c>
      <c r="O15" s="343" t="s">
        <v>20</v>
      </c>
      <c r="P15" s="339" t="s">
        <v>20</v>
      </c>
      <c r="Q15" s="344" t="s">
        <v>20</v>
      </c>
      <c r="R15" s="341">
        <f>SUM(S15:T15)</f>
        <v>8</v>
      </c>
      <c r="S15" s="339">
        <v>8</v>
      </c>
      <c r="T15" s="342" t="s">
        <v>20</v>
      </c>
      <c r="U15" s="341">
        <f>SUM(V15:W15)</f>
        <v>1</v>
      </c>
      <c r="V15" s="339">
        <v>1</v>
      </c>
      <c r="W15" s="342" t="s">
        <v>20</v>
      </c>
      <c r="X15" s="343" t="s">
        <v>20</v>
      </c>
      <c r="Y15" s="344" t="s">
        <v>20</v>
      </c>
      <c r="Z15" s="344" t="s">
        <v>20</v>
      </c>
      <c r="AA15" s="345">
        <v>97.534246575342465</v>
      </c>
      <c r="AB15" s="346">
        <v>94.88636363636364</v>
      </c>
      <c r="AC15" s="347">
        <v>100</v>
      </c>
      <c r="AD15" s="348">
        <v>2.2000000000000002</v>
      </c>
      <c r="AE15" s="346">
        <v>4.5</v>
      </c>
      <c r="AF15" s="347">
        <v>1.6</v>
      </c>
      <c r="AG15" s="135"/>
    </row>
    <row r="16" spans="1:33" s="170" customFormat="1" ht="14.1" hidden="1" customHeight="1">
      <c r="B16" s="322" t="s">
        <v>23</v>
      </c>
      <c r="C16" s="338">
        <f t="shared" si="4"/>
        <v>254</v>
      </c>
      <c r="D16" s="339">
        <f t="shared" si="4"/>
        <v>131</v>
      </c>
      <c r="E16" s="340">
        <f t="shared" si="4"/>
        <v>123</v>
      </c>
      <c r="F16" s="341">
        <f>SUM(G16:H16)</f>
        <v>249</v>
      </c>
      <c r="G16" s="339">
        <v>128</v>
      </c>
      <c r="H16" s="342">
        <v>121</v>
      </c>
      <c r="I16" s="343" t="s">
        <v>20</v>
      </c>
      <c r="J16" s="339" t="s">
        <v>20</v>
      </c>
      <c r="K16" s="344" t="s">
        <v>20</v>
      </c>
      <c r="L16" s="341" t="s">
        <v>20</v>
      </c>
      <c r="M16" s="339" t="s">
        <v>20</v>
      </c>
      <c r="N16" s="342" t="s">
        <v>20</v>
      </c>
      <c r="O16" s="343" t="s">
        <v>20</v>
      </c>
      <c r="P16" s="339" t="s">
        <v>20</v>
      </c>
      <c r="Q16" s="344" t="s">
        <v>20</v>
      </c>
      <c r="R16" s="341">
        <f>SUM(S16:T16)</f>
        <v>4</v>
      </c>
      <c r="S16" s="339">
        <v>2</v>
      </c>
      <c r="T16" s="342">
        <v>2</v>
      </c>
      <c r="U16" s="341">
        <f>SUM(V16:W16)</f>
        <v>1</v>
      </c>
      <c r="V16" s="339">
        <v>1</v>
      </c>
      <c r="W16" s="342" t="s">
        <v>20</v>
      </c>
      <c r="X16" s="343" t="s">
        <v>20</v>
      </c>
      <c r="Y16" s="344" t="s">
        <v>20</v>
      </c>
      <c r="Z16" s="344" t="s">
        <v>20</v>
      </c>
      <c r="AA16" s="345">
        <v>98.031496062992133</v>
      </c>
      <c r="AB16" s="346">
        <v>97.70992366412213</v>
      </c>
      <c r="AC16" s="347">
        <v>98.373983739837399</v>
      </c>
      <c r="AD16" s="348">
        <v>1.6</v>
      </c>
      <c r="AE16" s="346">
        <v>1.5</v>
      </c>
      <c r="AF16" s="347">
        <v>0</v>
      </c>
      <c r="AG16" s="135"/>
    </row>
    <row r="17" spans="1:33" s="170" customFormat="1" ht="14.1" hidden="1" customHeight="1">
      <c r="B17" s="330" t="s">
        <v>24</v>
      </c>
      <c r="C17" s="349">
        <f t="shared" si="4"/>
        <v>138</v>
      </c>
      <c r="D17" s="350">
        <f t="shared" si="4"/>
        <v>68</v>
      </c>
      <c r="E17" s="351">
        <f t="shared" si="4"/>
        <v>70</v>
      </c>
      <c r="F17" s="352">
        <f>SUM(G17:H17)</f>
        <v>137</v>
      </c>
      <c r="G17" s="350">
        <v>68</v>
      </c>
      <c r="H17" s="353">
        <v>69</v>
      </c>
      <c r="I17" s="354" t="s">
        <v>20</v>
      </c>
      <c r="J17" s="350" t="s">
        <v>20</v>
      </c>
      <c r="K17" s="355" t="s">
        <v>20</v>
      </c>
      <c r="L17" s="352" t="s">
        <v>20</v>
      </c>
      <c r="M17" s="350" t="s">
        <v>20</v>
      </c>
      <c r="N17" s="353" t="s">
        <v>20</v>
      </c>
      <c r="O17" s="354" t="s">
        <v>20</v>
      </c>
      <c r="P17" s="350" t="s">
        <v>20</v>
      </c>
      <c r="Q17" s="355" t="s">
        <v>20</v>
      </c>
      <c r="R17" s="352" t="s">
        <v>20</v>
      </c>
      <c r="S17" s="350" t="s">
        <v>20</v>
      </c>
      <c r="T17" s="353" t="s">
        <v>20</v>
      </c>
      <c r="U17" s="352">
        <f>SUM(V17:W17)</f>
        <v>1</v>
      </c>
      <c r="V17" s="350" t="s">
        <v>20</v>
      </c>
      <c r="W17" s="353">
        <v>1</v>
      </c>
      <c r="X17" s="354" t="s">
        <v>20</v>
      </c>
      <c r="Y17" s="355" t="s">
        <v>20</v>
      </c>
      <c r="Z17" s="355" t="s">
        <v>20</v>
      </c>
      <c r="AA17" s="356">
        <v>99.275362318840578</v>
      </c>
      <c r="AB17" s="357">
        <v>100</v>
      </c>
      <c r="AC17" s="358">
        <v>98.571428571428584</v>
      </c>
      <c r="AD17" s="359">
        <v>0</v>
      </c>
      <c r="AE17" s="357">
        <v>0</v>
      </c>
      <c r="AF17" s="358">
        <v>0</v>
      </c>
      <c r="AG17" s="135"/>
    </row>
    <row r="18" spans="1:33" s="170" customFormat="1" ht="19.5" hidden="1" customHeight="1">
      <c r="B18" s="174" t="s">
        <v>226</v>
      </c>
      <c r="C18" s="360">
        <v>996</v>
      </c>
      <c r="D18" s="361">
        <v>514</v>
      </c>
      <c r="E18" s="362">
        <v>482</v>
      </c>
      <c r="F18" s="363">
        <v>985</v>
      </c>
      <c r="G18" s="361">
        <v>506</v>
      </c>
      <c r="H18" s="364">
        <v>479</v>
      </c>
      <c r="I18" s="365" t="s">
        <v>22</v>
      </c>
      <c r="J18" s="361" t="s">
        <v>22</v>
      </c>
      <c r="K18" s="366" t="s">
        <v>22</v>
      </c>
      <c r="L18" s="363" t="s">
        <v>22</v>
      </c>
      <c r="M18" s="361" t="s">
        <v>22</v>
      </c>
      <c r="N18" s="364" t="s">
        <v>22</v>
      </c>
      <c r="O18" s="365">
        <v>2</v>
      </c>
      <c r="P18" s="361">
        <v>2</v>
      </c>
      <c r="Q18" s="366" t="s">
        <v>22</v>
      </c>
      <c r="R18" s="363">
        <v>2</v>
      </c>
      <c r="S18" s="361">
        <v>2</v>
      </c>
      <c r="T18" s="364" t="s">
        <v>22</v>
      </c>
      <c r="U18" s="363">
        <v>7</v>
      </c>
      <c r="V18" s="361">
        <v>4</v>
      </c>
      <c r="W18" s="364">
        <v>3</v>
      </c>
      <c r="X18" s="365" t="s">
        <v>22</v>
      </c>
      <c r="Y18" s="366" t="s">
        <v>22</v>
      </c>
      <c r="Z18" s="366" t="s">
        <v>22</v>
      </c>
      <c r="AA18" s="367">
        <v>98.895582329317264</v>
      </c>
      <c r="AB18" s="368">
        <v>98.443579766536971</v>
      </c>
      <c r="AC18" s="369">
        <v>99.37759336099586</v>
      </c>
      <c r="AD18" s="367">
        <v>0.2</v>
      </c>
      <c r="AE18" s="368">
        <v>0.4</v>
      </c>
      <c r="AF18" s="369">
        <v>0</v>
      </c>
    </row>
    <row r="19" spans="1:33" s="170" customFormat="1" ht="19.5" hidden="1" customHeight="1">
      <c r="B19" s="174" t="s">
        <v>227</v>
      </c>
      <c r="C19" s="360">
        <v>977</v>
      </c>
      <c r="D19" s="361">
        <v>490</v>
      </c>
      <c r="E19" s="362">
        <v>487</v>
      </c>
      <c r="F19" s="363">
        <v>965</v>
      </c>
      <c r="G19" s="361">
        <v>480</v>
      </c>
      <c r="H19" s="364">
        <v>485</v>
      </c>
      <c r="I19" s="365">
        <v>1</v>
      </c>
      <c r="J19" s="361">
        <v>1</v>
      </c>
      <c r="K19" s="366" t="s">
        <v>22</v>
      </c>
      <c r="L19" s="363">
        <v>2</v>
      </c>
      <c r="M19" s="361">
        <v>1</v>
      </c>
      <c r="N19" s="364">
        <v>1</v>
      </c>
      <c r="O19" s="365">
        <v>2</v>
      </c>
      <c r="P19" s="361">
        <v>2</v>
      </c>
      <c r="Q19" s="366" t="s">
        <v>22</v>
      </c>
      <c r="R19" s="363">
        <v>5</v>
      </c>
      <c r="S19" s="361">
        <v>4</v>
      </c>
      <c r="T19" s="364">
        <v>1</v>
      </c>
      <c r="U19" s="363">
        <v>2</v>
      </c>
      <c r="V19" s="361">
        <v>2</v>
      </c>
      <c r="W19" s="364" t="s">
        <v>22</v>
      </c>
      <c r="X19" s="365" t="s">
        <v>22</v>
      </c>
      <c r="Y19" s="366" t="s">
        <v>22</v>
      </c>
      <c r="Z19" s="366" t="s">
        <v>22</v>
      </c>
      <c r="AA19" s="367">
        <f t="shared" ref="AA19:AC34" si="5">ROUND(F19/C19*100,1)</f>
        <v>98.8</v>
      </c>
      <c r="AB19" s="370">
        <f t="shared" si="5"/>
        <v>98</v>
      </c>
      <c r="AC19" s="371">
        <f t="shared" si="5"/>
        <v>99.6</v>
      </c>
      <c r="AD19" s="367">
        <f t="shared" ref="AD19:AF30" si="6">ROUND(R19/C19*100,1)</f>
        <v>0.5</v>
      </c>
      <c r="AE19" s="370">
        <f t="shared" si="6"/>
        <v>0.8</v>
      </c>
      <c r="AF19" s="371">
        <f t="shared" si="6"/>
        <v>0.2</v>
      </c>
    </row>
    <row r="20" spans="1:33" s="170" customFormat="1" ht="19.5" hidden="1" customHeight="1">
      <c r="B20" s="174" t="s">
        <v>228</v>
      </c>
      <c r="C20" s="360">
        <v>1002</v>
      </c>
      <c r="D20" s="361">
        <v>541</v>
      </c>
      <c r="E20" s="362">
        <v>461</v>
      </c>
      <c r="F20" s="363">
        <v>993</v>
      </c>
      <c r="G20" s="361">
        <v>532</v>
      </c>
      <c r="H20" s="364">
        <v>461</v>
      </c>
      <c r="I20" s="365">
        <v>0</v>
      </c>
      <c r="J20" s="361">
        <v>0</v>
      </c>
      <c r="K20" s="366">
        <v>0</v>
      </c>
      <c r="L20" s="363">
        <v>1</v>
      </c>
      <c r="M20" s="361">
        <v>1</v>
      </c>
      <c r="N20" s="364" t="s">
        <v>22</v>
      </c>
      <c r="O20" s="365">
        <v>2</v>
      </c>
      <c r="P20" s="361">
        <v>2</v>
      </c>
      <c r="Q20" s="366" t="s">
        <v>22</v>
      </c>
      <c r="R20" s="363">
        <v>5</v>
      </c>
      <c r="S20" s="361">
        <v>5</v>
      </c>
      <c r="T20" s="364">
        <v>0</v>
      </c>
      <c r="U20" s="363">
        <v>1</v>
      </c>
      <c r="V20" s="361">
        <v>1</v>
      </c>
      <c r="W20" s="364" t="s">
        <v>22</v>
      </c>
      <c r="X20" s="365" t="s">
        <v>22</v>
      </c>
      <c r="Y20" s="366" t="s">
        <v>22</v>
      </c>
      <c r="Z20" s="366" t="s">
        <v>22</v>
      </c>
      <c r="AA20" s="367">
        <f t="shared" si="5"/>
        <v>99.1</v>
      </c>
      <c r="AB20" s="370">
        <f t="shared" si="5"/>
        <v>98.3</v>
      </c>
      <c r="AC20" s="371">
        <f t="shared" si="5"/>
        <v>100</v>
      </c>
      <c r="AD20" s="367">
        <f t="shared" si="6"/>
        <v>0.5</v>
      </c>
      <c r="AE20" s="370">
        <f t="shared" si="6"/>
        <v>0.9</v>
      </c>
      <c r="AF20" s="371">
        <f t="shared" si="6"/>
        <v>0</v>
      </c>
    </row>
    <row r="21" spans="1:33" s="168" customFormat="1" ht="19.5" hidden="1" customHeight="1">
      <c r="A21" s="136"/>
      <c r="B21" s="108" t="s">
        <v>229</v>
      </c>
      <c r="C21" s="313">
        <f>C22+C24+C28+C30</f>
        <v>1023</v>
      </c>
      <c r="D21" s="313">
        <f t="shared" ref="D21:Z21" si="7">D22+D24+D28+D30</f>
        <v>527</v>
      </c>
      <c r="E21" s="314">
        <f t="shared" si="7"/>
        <v>496</v>
      </c>
      <c r="F21" s="315">
        <f t="shared" si="7"/>
        <v>1009</v>
      </c>
      <c r="G21" s="313">
        <f t="shared" si="7"/>
        <v>518</v>
      </c>
      <c r="H21" s="316">
        <f t="shared" si="7"/>
        <v>491</v>
      </c>
      <c r="I21" s="313">
        <f t="shared" si="7"/>
        <v>1</v>
      </c>
      <c r="J21" s="313">
        <f t="shared" si="7"/>
        <v>0</v>
      </c>
      <c r="K21" s="314">
        <f t="shared" si="7"/>
        <v>1</v>
      </c>
      <c r="L21" s="315">
        <f t="shared" si="7"/>
        <v>1</v>
      </c>
      <c r="M21" s="313">
        <f t="shared" si="7"/>
        <v>1</v>
      </c>
      <c r="N21" s="316">
        <f t="shared" si="7"/>
        <v>0</v>
      </c>
      <c r="O21" s="313">
        <f t="shared" si="7"/>
        <v>0</v>
      </c>
      <c r="P21" s="313">
        <f t="shared" si="7"/>
        <v>0</v>
      </c>
      <c r="Q21" s="314">
        <f t="shared" si="7"/>
        <v>0</v>
      </c>
      <c r="R21" s="315">
        <f t="shared" si="7"/>
        <v>8</v>
      </c>
      <c r="S21" s="313">
        <f t="shared" si="7"/>
        <v>5</v>
      </c>
      <c r="T21" s="316">
        <f t="shared" si="7"/>
        <v>3</v>
      </c>
      <c r="U21" s="313">
        <f t="shared" si="7"/>
        <v>4</v>
      </c>
      <c r="V21" s="313">
        <f t="shared" si="7"/>
        <v>3</v>
      </c>
      <c r="W21" s="314">
        <f t="shared" si="7"/>
        <v>1</v>
      </c>
      <c r="X21" s="315">
        <f t="shared" si="7"/>
        <v>0</v>
      </c>
      <c r="Y21" s="313">
        <f t="shared" si="7"/>
        <v>0</v>
      </c>
      <c r="Z21" s="316">
        <f t="shared" si="7"/>
        <v>0</v>
      </c>
      <c r="AA21" s="317">
        <f t="shared" si="5"/>
        <v>98.6</v>
      </c>
      <c r="AB21" s="318">
        <f t="shared" si="5"/>
        <v>98.3</v>
      </c>
      <c r="AC21" s="319">
        <f t="shared" si="5"/>
        <v>99</v>
      </c>
      <c r="AD21" s="320">
        <f t="shared" si="6"/>
        <v>0.8</v>
      </c>
      <c r="AE21" s="318">
        <f t="shared" si="6"/>
        <v>0.9</v>
      </c>
      <c r="AF21" s="319">
        <f t="shared" si="6"/>
        <v>0.6</v>
      </c>
    </row>
    <row r="22" spans="1:33" s="170" customFormat="1" ht="14.1" hidden="1" customHeight="1">
      <c r="B22" s="322" t="s">
        <v>19</v>
      </c>
      <c r="C22" s="338">
        <f>SUM(D22:E22)</f>
        <v>219</v>
      </c>
      <c r="D22" s="339">
        <f>SUM(D23)</f>
        <v>120</v>
      </c>
      <c r="E22" s="340">
        <f>SUM(E23)</f>
        <v>99</v>
      </c>
      <c r="F22" s="341">
        <f t="shared" ref="F22:F31" si="8">SUM(G22:H22)</f>
        <v>217</v>
      </c>
      <c r="G22" s="339">
        <f>SUM(G23)</f>
        <v>118</v>
      </c>
      <c r="H22" s="342">
        <f>SUM(H23)</f>
        <v>99</v>
      </c>
      <c r="I22" s="343">
        <f t="shared" ref="I22:I31" si="9">SUM(J22:K22)</f>
        <v>0</v>
      </c>
      <c r="J22" s="339">
        <f>SUM(J23)</f>
        <v>0</v>
      </c>
      <c r="K22" s="344">
        <f>SUM(K23)</f>
        <v>0</v>
      </c>
      <c r="L22" s="341">
        <f t="shared" ref="L22:L31" si="10">SUM(M22:N22)</f>
        <v>0</v>
      </c>
      <c r="M22" s="339">
        <f>SUM(M23)</f>
        <v>0</v>
      </c>
      <c r="N22" s="342">
        <f>SUM(N23)</f>
        <v>0</v>
      </c>
      <c r="O22" s="343">
        <f t="shared" ref="O22:O31" si="11">SUM(P22:Q22)</f>
        <v>0</v>
      </c>
      <c r="P22" s="339">
        <f>SUM(P23)</f>
        <v>0</v>
      </c>
      <c r="Q22" s="344">
        <f>SUM(Q23)</f>
        <v>0</v>
      </c>
      <c r="R22" s="341">
        <f t="shared" ref="R22:R31" si="12">SUM(S22:T22)</f>
        <v>1</v>
      </c>
      <c r="S22" s="339">
        <f>SUM(S23)</f>
        <v>1</v>
      </c>
      <c r="T22" s="342">
        <f>SUM(T23)</f>
        <v>0</v>
      </c>
      <c r="U22" s="341">
        <f t="shared" ref="U22:U31" si="13">SUM(V22:W22)</f>
        <v>1</v>
      </c>
      <c r="V22" s="339">
        <f>SUM(V23)</f>
        <v>1</v>
      </c>
      <c r="W22" s="342">
        <f>SUM(W23)</f>
        <v>0</v>
      </c>
      <c r="X22" s="343">
        <f t="shared" ref="X22:X31" si="14">SUM(Y22:Z22)</f>
        <v>0</v>
      </c>
      <c r="Y22" s="344">
        <f>SUM(Y23)</f>
        <v>0</v>
      </c>
      <c r="Z22" s="344">
        <f>SUM(Z23)</f>
        <v>0</v>
      </c>
      <c r="AA22" s="345">
        <f t="shared" si="5"/>
        <v>99.1</v>
      </c>
      <c r="AB22" s="346">
        <f t="shared" si="5"/>
        <v>98.3</v>
      </c>
      <c r="AC22" s="347">
        <f t="shared" si="5"/>
        <v>100</v>
      </c>
      <c r="AD22" s="348">
        <f>ROUND(R22/C22*100,1)</f>
        <v>0.5</v>
      </c>
      <c r="AE22" s="346">
        <f>ROUND(S22/D22*100,1)</f>
        <v>0.8</v>
      </c>
      <c r="AF22" s="347">
        <f t="shared" si="6"/>
        <v>0</v>
      </c>
    </row>
    <row r="23" spans="1:33" s="170" customFormat="1" ht="15" hidden="1" customHeight="1">
      <c r="B23" s="322" t="s">
        <v>105</v>
      </c>
      <c r="C23" s="338">
        <f t="shared" ref="C23:C31" si="15">SUM(D23:E23)</f>
        <v>219</v>
      </c>
      <c r="D23" s="339">
        <f>G23+J23+M23+P23+S23+V23+Y23</f>
        <v>120</v>
      </c>
      <c r="E23" s="340">
        <f>H23+K23+N23+Q23+T23+W23+Z23</f>
        <v>99</v>
      </c>
      <c r="F23" s="341">
        <f t="shared" si="8"/>
        <v>217</v>
      </c>
      <c r="G23" s="339">
        <v>118</v>
      </c>
      <c r="H23" s="342">
        <v>99</v>
      </c>
      <c r="I23" s="343">
        <f t="shared" si="9"/>
        <v>0</v>
      </c>
      <c r="J23" s="339">
        <v>0</v>
      </c>
      <c r="K23" s="344">
        <v>0</v>
      </c>
      <c r="L23" s="341">
        <f t="shared" si="10"/>
        <v>0</v>
      </c>
      <c r="M23" s="339">
        <v>0</v>
      </c>
      <c r="N23" s="342">
        <v>0</v>
      </c>
      <c r="O23" s="343">
        <f t="shared" si="11"/>
        <v>0</v>
      </c>
      <c r="P23" s="339">
        <v>0</v>
      </c>
      <c r="Q23" s="344">
        <v>0</v>
      </c>
      <c r="R23" s="341">
        <f t="shared" si="12"/>
        <v>1</v>
      </c>
      <c r="S23" s="339">
        <v>1</v>
      </c>
      <c r="T23" s="342">
        <v>0</v>
      </c>
      <c r="U23" s="341">
        <f t="shared" si="13"/>
        <v>1</v>
      </c>
      <c r="V23" s="339">
        <v>1</v>
      </c>
      <c r="W23" s="342">
        <v>0</v>
      </c>
      <c r="X23" s="343">
        <f t="shared" si="14"/>
        <v>0</v>
      </c>
      <c r="Y23" s="344">
        <v>0</v>
      </c>
      <c r="Z23" s="344">
        <v>0</v>
      </c>
      <c r="AA23" s="345">
        <f t="shared" si="5"/>
        <v>99.1</v>
      </c>
      <c r="AB23" s="346">
        <f t="shared" si="5"/>
        <v>98.3</v>
      </c>
      <c r="AC23" s="347">
        <f t="shared" si="5"/>
        <v>100</v>
      </c>
      <c r="AD23" s="348">
        <f t="shared" ref="AD23:AE30" si="16">ROUND(R23/C23*100,1)</f>
        <v>0.5</v>
      </c>
      <c r="AE23" s="346">
        <f t="shared" si="16"/>
        <v>0.8</v>
      </c>
      <c r="AF23" s="347">
        <f t="shared" si="6"/>
        <v>0</v>
      </c>
    </row>
    <row r="24" spans="1:33" s="170" customFormat="1" ht="14.1" hidden="1" customHeight="1">
      <c r="B24" s="322" t="s">
        <v>21</v>
      </c>
      <c r="C24" s="338">
        <f>SUM(D24:E24)</f>
        <v>370</v>
      </c>
      <c r="D24" s="339">
        <f>SUM(D25:D27)</f>
        <v>197</v>
      </c>
      <c r="E24" s="340">
        <f>SUM(E25:E27)</f>
        <v>173</v>
      </c>
      <c r="F24" s="341">
        <f t="shared" si="8"/>
        <v>362</v>
      </c>
      <c r="G24" s="339">
        <f>SUM(G25:G27)</f>
        <v>194</v>
      </c>
      <c r="H24" s="342">
        <f>SUM(H25:H27)</f>
        <v>168</v>
      </c>
      <c r="I24" s="343">
        <f t="shared" si="9"/>
        <v>1</v>
      </c>
      <c r="J24" s="339">
        <f>SUM(J25:J27)</f>
        <v>0</v>
      </c>
      <c r="K24" s="344">
        <f>SUM(K25:K27)</f>
        <v>1</v>
      </c>
      <c r="L24" s="341">
        <f t="shared" si="10"/>
        <v>0</v>
      </c>
      <c r="M24" s="339">
        <f>SUM(M25:M27)</f>
        <v>0</v>
      </c>
      <c r="N24" s="342">
        <f>SUM(N25:N27)</f>
        <v>0</v>
      </c>
      <c r="O24" s="343">
        <f t="shared" si="11"/>
        <v>0</v>
      </c>
      <c r="P24" s="339">
        <f>SUM(P25:P27)</f>
        <v>0</v>
      </c>
      <c r="Q24" s="344">
        <f>SUM(Q25:Q27)</f>
        <v>0</v>
      </c>
      <c r="R24" s="341">
        <f t="shared" si="12"/>
        <v>4</v>
      </c>
      <c r="S24" s="339">
        <f>SUM(S25:S27)</f>
        <v>1</v>
      </c>
      <c r="T24" s="342">
        <f>SUM(T25:T27)</f>
        <v>3</v>
      </c>
      <c r="U24" s="341">
        <f t="shared" si="13"/>
        <v>3</v>
      </c>
      <c r="V24" s="339">
        <f>SUM(V25:V27)</f>
        <v>2</v>
      </c>
      <c r="W24" s="342">
        <f>SUM(W25:W27)</f>
        <v>1</v>
      </c>
      <c r="X24" s="343">
        <f t="shared" si="14"/>
        <v>0</v>
      </c>
      <c r="Y24" s="344">
        <f>SUM(Y25:Y27)</f>
        <v>0</v>
      </c>
      <c r="Z24" s="344">
        <f>SUM(Z25:Z27)</f>
        <v>0</v>
      </c>
      <c r="AA24" s="345">
        <f t="shared" si="5"/>
        <v>97.8</v>
      </c>
      <c r="AB24" s="346">
        <f t="shared" si="5"/>
        <v>98.5</v>
      </c>
      <c r="AC24" s="347">
        <f t="shared" si="5"/>
        <v>97.1</v>
      </c>
      <c r="AD24" s="348">
        <f t="shared" si="16"/>
        <v>1.1000000000000001</v>
      </c>
      <c r="AE24" s="346">
        <f t="shared" si="16"/>
        <v>0.5</v>
      </c>
      <c r="AF24" s="347">
        <f t="shared" si="6"/>
        <v>1.7</v>
      </c>
    </row>
    <row r="25" spans="1:33" s="170" customFormat="1" ht="15" hidden="1" customHeight="1">
      <c r="B25" s="322" t="s">
        <v>106</v>
      </c>
      <c r="C25" s="338">
        <f t="shared" si="15"/>
        <v>237</v>
      </c>
      <c r="D25" s="339">
        <f t="shared" ref="D25:E27" si="17">G25+J25+M25+P25+S25+V25+Y25</f>
        <v>119</v>
      </c>
      <c r="E25" s="340">
        <f t="shared" si="17"/>
        <v>118</v>
      </c>
      <c r="F25" s="341">
        <f t="shared" si="8"/>
        <v>230</v>
      </c>
      <c r="G25" s="339">
        <v>116</v>
      </c>
      <c r="H25" s="342">
        <v>114</v>
      </c>
      <c r="I25" s="343">
        <f t="shared" si="9"/>
        <v>1</v>
      </c>
      <c r="J25" s="339">
        <v>0</v>
      </c>
      <c r="K25" s="344">
        <v>1</v>
      </c>
      <c r="L25" s="341">
        <f t="shared" si="10"/>
        <v>0</v>
      </c>
      <c r="M25" s="339">
        <v>0</v>
      </c>
      <c r="N25" s="342">
        <v>0</v>
      </c>
      <c r="O25" s="343">
        <f t="shared" si="11"/>
        <v>0</v>
      </c>
      <c r="P25" s="339">
        <v>0</v>
      </c>
      <c r="Q25" s="344">
        <v>0</v>
      </c>
      <c r="R25" s="341">
        <f t="shared" si="12"/>
        <v>3</v>
      </c>
      <c r="S25" s="339">
        <v>1</v>
      </c>
      <c r="T25" s="342">
        <v>2</v>
      </c>
      <c r="U25" s="341">
        <f t="shared" si="13"/>
        <v>3</v>
      </c>
      <c r="V25" s="339">
        <v>2</v>
      </c>
      <c r="W25" s="342">
        <v>1</v>
      </c>
      <c r="X25" s="343">
        <f t="shared" si="14"/>
        <v>0</v>
      </c>
      <c r="Y25" s="344">
        <v>0</v>
      </c>
      <c r="Z25" s="344">
        <v>0</v>
      </c>
      <c r="AA25" s="345">
        <f t="shared" si="5"/>
        <v>97</v>
      </c>
      <c r="AB25" s="346">
        <f t="shared" si="5"/>
        <v>97.5</v>
      </c>
      <c r="AC25" s="347">
        <f t="shared" si="5"/>
        <v>96.6</v>
      </c>
      <c r="AD25" s="348">
        <f t="shared" si="16"/>
        <v>1.3</v>
      </c>
      <c r="AE25" s="346">
        <f t="shared" si="16"/>
        <v>0.8</v>
      </c>
      <c r="AF25" s="347">
        <f t="shared" si="6"/>
        <v>1.7</v>
      </c>
    </row>
    <row r="26" spans="1:33" s="170" customFormat="1" ht="15" hidden="1" customHeight="1">
      <c r="B26" s="322" t="s">
        <v>85</v>
      </c>
      <c r="C26" s="338">
        <f t="shared" si="15"/>
        <v>5</v>
      </c>
      <c r="D26" s="339">
        <f t="shared" si="17"/>
        <v>1</v>
      </c>
      <c r="E26" s="340">
        <f t="shared" si="17"/>
        <v>4</v>
      </c>
      <c r="F26" s="341">
        <f t="shared" si="8"/>
        <v>5</v>
      </c>
      <c r="G26" s="339">
        <v>1</v>
      </c>
      <c r="H26" s="342">
        <v>4</v>
      </c>
      <c r="I26" s="343">
        <f t="shared" si="9"/>
        <v>0</v>
      </c>
      <c r="J26" s="339">
        <v>0</v>
      </c>
      <c r="K26" s="344">
        <v>0</v>
      </c>
      <c r="L26" s="341">
        <f t="shared" si="10"/>
        <v>0</v>
      </c>
      <c r="M26" s="339">
        <v>0</v>
      </c>
      <c r="N26" s="342">
        <v>0</v>
      </c>
      <c r="O26" s="343">
        <f t="shared" si="11"/>
        <v>0</v>
      </c>
      <c r="P26" s="339">
        <v>0</v>
      </c>
      <c r="Q26" s="344">
        <v>0</v>
      </c>
      <c r="R26" s="341">
        <f t="shared" si="12"/>
        <v>0</v>
      </c>
      <c r="S26" s="339">
        <v>0</v>
      </c>
      <c r="T26" s="342">
        <v>0</v>
      </c>
      <c r="U26" s="341">
        <f t="shared" si="13"/>
        <v>0</v>
      </c>
      <c r="V26" s="339">
        <v>0</v>
      </c>
      <c r="W26" s="342">
        <v>0</v>
      </c>
      <c r="X26" s="343">
        <f t="shared" si="14"/>
        <v>0</v>
      </c>
      <c r="Y26" s="344">
        <v>0</v>
      </c>
      <c r="Z26" s="344">
        <v>0</v>
      </c>
      <c r="AA26" s="345">
        <f t="shared" si="5"/>
        <v>100</v>
      </c>
      <c r="AB26" s="346">
        <f t="shared" si="5"/>
        <v>100</v>
      </c>
      <c r="AC26" s="347">
        <f t="shared" si="5"/>
        <v>100</v>
      </c>
      <c r="AD26" s="348">
        <f t="shared" si="16"/>
        <v>0</v>
      </c>
      <c r="AE26" s="346">
        <f t="shared" si="16"/>
        <v>0</v>
      </c>
      <c r="AF26" s="347">
        <f t="shared" si="6"/>
        <v>0</v>
      </c>
    </row>
    <row r="27" spans="1:33" s="170" customFormat="1" ht="15" hidden="1" customHeight="1">
      <c r="B27" s="322" t="s">
        <v>107</v>
      </c>
      <c r="C27" s="338">
        <f t="shared" si="15"/>
        <v>128</v>
      </c>
      <c r="D27" s="339">
        <f t="shared" si="17"/>
        <v>77</v>
      </c>
      <c r="E27" s="340">
        <f t="shared" si="17"/>
        <v>51</v>
      </c>
      <c r="F27" s="341">
        <f t="shared" si="8"/>
        <v>127</v>
      </c>
      <c r="G27" s="339">
        <v>77</v>
      </c>
      <c r="H27" s="342">
        <v>50</v>
      </c>
      <c r="I27" s="343">
        <f t="shared" si="9"/>
        <v>0</v>
      </c>
      <c r="J27" s="339">
        <v>0</v>
      </c>
      <c r="K27" s="344">
        <v>0</v>
      </c>
      <c r="L27" s="341">
        <f t="shared" si="10"/>
        <v>0</v>
      </c>
      <c r="M27" s="339">
        <v>0</v>
      </c>
      <c r="N27" s="342">
        <v>0</v>
      </c>
      <c r="O27" s="343">
        <f t="shared" si="11"/>
        <v>0</v>
      </c>
      <c r="P27" s="339">
        <v>0</v>
      </c>
      <c r="Q27" s="344">
        <v>0</v>
      </c>
      <c r="R27" s="341">
        <f t="shared" si="12"/>
        <v>1</v>
      </c>
      <c r="S27" s="339">
        <v>0</v>
      </c>
      <c r="T27" s="342">
        <v>1</v>
      </c>
      <c r="U27" s="341">
        <f t="shared" si="13"/>
        <v>0</v>
      </c>
      <c r="V27" s="339">
        <v>0</v>
      </c>
      <c r="W27" s="342">
        <v>0</v>
      </c>
      <c r="X27" s="343">
        <f t="shared" si="14"/>
        <v>0</v>
      </c>
      <c r="Y27" s="344">
        <v>0</v>
      </c>
      <c r="Z27" s="344">
        <v>0</v>
      </c>
      <c r="AA27" s="345">
        <f t="shared" si="5"/>
        <v>99.2</v>
      </c>
      <c r="AB27" s="346">
        <f t="shared" si="5"/>
        <v>100</v>
      </c>
      <c r="AC27" s="347">
        <f t="shared" si="5"/>
        <v>98</v>
      </c>
      <c r="AD27" s="348">
        <f t="shared" si="16"/>
        <v>0.8</v>
      </c>
      <c r="AE27" s="346">
        <f t="shared" si="16"/>
        <v>0</v>
      </c>
      <c r="AF27" s="347">
        <f t="shared" si="6"/>
        <v>2</v>
      </c>
    </row>
    <row r="28" spans="1:33" s="170" customFormat="1" ht="14.1" hidden="1" customHeight="1">
      <c r="B28" s="322" t="s">
        <v>23</v>
      </c>
      <c r="C28" s="338">
        <f t="shared" si="15"/>
        <v>276</v>
      </c>
      <c r="D28" s="339">
        <f>SUM(D29)</f>
        <v>126</v>
      </c>
      <c r="E28" s="340">
        <f>SUM(E29)</f>
        <v>150</v>
      </c>
      <c r="F28" s="341">
        <f t="shared" si="8"/>
        <v>272</v>
      </c>
      <c r="G28" s="339">
        <f>SUM(G29)</f>
        <v>122</v>
      </c>
      <c r="H28" s="342">
        <f>SUM(H29)</f>
        <v>150</v>
      </c>
      <c r="I28" s="343">
        <f t="shared" si="9"/>
        <v>0</v>
      </c>
      <c r="J28" s="339">
        <f>SUM(J29)</f>
        <v>0</v>
      </c>
      <c r="K28" s="344">
        <f>SUM(K29)</f>
        <v>0</v>
      </c>
      <c r="L28" s="341">
        <f t="shared" si="10"/>
        <v>1</v>
      </c>
      <c r="M28" s="339">
        <f>SUM(M29)</f>
        <v>1</v>
      </c>
      <c r="N28" s="342">
        <f>SUM(N29)</f>
        <v>0</v>
      </c>
      <c r="O28" s="343">
        <f t="shared" si="11"/>
        <v>0</v>
      </c>
      <c r="P28" s="339">
        <f>SUM(P29)</f>
        <v>0</v>
      </c>
      <c r="Q28" s="344">
        <f>SUM(Q29)</f>
        <v>0</v>
      </c>
      <c r="R28" s="341">
        <f t="shared" si="12"/>
        <v>3</v>
      </c>
      <c r="S28" s="339">
        <f>SUM(S29)</f>
        <v>3</v>
      </c>
      <c r="T28" s="342">
        <f>SUM(T29)</f>
        <v>0</v>
      </c>
      <c r="U28" s="341">
        <f t="shared" si="13"/>
        <v>0</v>
      </c>
      <c r="V28" s="339">
        <f>SUM(V29)</f>
        <v>0</v>
      </c>
      <c r="W28" s="342">
        <f>SUM(W29)</f>
        <v>0</v>
      </c>
      <c r="X28" s="343">
        <f t="shared" si="14"/>
        <v>0</v>
      </c>
      <c r="Y28" s="344">
        <f>SUM(Y29)</f>
        <v>0</v>
      </c>
      <c r="Z28" s="344">
        <f>SUM(Z29)</f>
        <v>0</v>
      </c>
      <c r="AA28" s="345">
        <f t="shared" si="5"/>
        <v>98.6</v>
      </c>
      <c r="AB28" s="346">
        <f t="shared" si="5"/>
        <v>96.8</v>
      </c>
      <c r="AC28" s="347">
        <f t="shared" si="5"/>
        <v>100</v>
      </c>
      <c r="AD28" s="348">
        <f t="shared" si="16"/>
        <v>1.1000000000000001</v>
      </c>
      <c r="AE28" s="346">
        <f t="shared" si="16"/>
        <v>2.4</v>
      </c>
      <c r="AF28" s="347">
        <f t="shared" si="6"/>
        <v>0</v>
      </c>
    </row>
    <row r="29" spans="1:33" s="170" customFormat="1" ht="15" hidden="1" customHeight="1">
      <c r="B29" s="322" t="s">
        <v>108</v>
      </c>
      <c r="C29" s="338">
        <f t="shared" si="15"/>
        <v>276</v>
      </c>
      <c r="D29" s="339">
        <f>G29+J29+M29+P29+S29+V29+Y29</f>
        <v>126</v>
      </c>
      <c r="E29" s="340">
        <f>H29+K29+N29+Q29+T29+W29+Z29</f>
        <v>150</v>
      </c>
      <c r="F29" s="341">
        <f t="shared" si="8"/>
        <v>272</v>
      </c>
      <c r="G29" s="339">
        <v>122</v>
      </c>
      <c r="H29" s="342">
        <v>150</v>
      </c>
      <c r="I29" s="343">
        <f t="shared" si="9"/>
        <v>0</v>
      </c>
      <c r="J29" s="339">
        <v>0</v>
      </c>
      <c r="K29" s="344">
        <v>0</v>
      </c>
      <c r="L29" s="341">
        <f t="shared" si="10"/>
        <v>1</v>
      </c>
      <c r="M29" s="339">
        <v>1</v>
      </c>
      <c r="N29" s="342">
        <v>0</v>
      </c>
      <c r="O29" s="343">
        <f t="shared" si="11"/>
        <v>0</v>
      </c>
      <c r="P29" s="339">
        <v>0</v>
      </c>
      <c r="Q29" s="344">
        <v>0</v>
      </c>
      <c r="R29" s="341">
        <f t="shared" si="12"/>
        <v>3</v>
      </c>
      <c r="S29" s="339">
        <v>3</v>
      </c>
      <c r="T29" s="342">
        <v>0</v>
      </c>
      <c r="U29" s="341">
        <f t="shared" si="13"/>
        <v>0</v>
      </c>
      <c r="V29" s="339">
        <v>0</v>
      </c>
      <c r="W29" s="342">
        <v>0</v>
      </c>
      <c r="X29" s="343">
        <f t="shared" si="14"/>
        <v>0</v>
      </c>
      <c r="Y29" s="344">
        <v>0</v>
      </c>
      <c r="Z29" s="344">
        <v>0</v>
      </c>
      <c r="AA29" s="345">
        <f t="shared" si="5"/>
        <v>98.6</v>
      </c>
      <c r="AB29" s="346">
        <f t="shared" si="5"/>
        <v>96.8</v>
      </c>
      <c r="AC29" s="347">
        <f t="shared" si="5"/>
        <v>100</v>
      </c>
      <c r="AD29" s="348">
        <f t="shared" si="16"/>
        <v>1.1000000000000001</v>
      </c>
      <c r="AE29" s="346">
        <f t="shared" si="16"/>
        <v>2.4</v>
      </c>
      <c r="AF29" s="347">
        <f t="shared" si="6"/>
        <v>0</v>
      </c>
    </row>
    <row r="30" spans="1:33" s="170" customFormat="1" ht="14.1" hidden="1" customHeight="1">
      <c r="B30" s="322" t="s">
        <v>24</v>
      </c>
      <c r="C30" s="338">
        <f t="shared" si="15"/>
        <v>158</v>
      </c>
      <c r="D30" s="339">
        <f>SUM(D31)</f>
        <v>84</v>
      </c>
      <c r="E30" s="340">
        <f>SUM(E31)</f>
        <v>74</v>
      </c>
      <c r="F30" s="341">
        <f t="shared" si="8"/>
        <v>158</v>
      </c>
      <c r="G30" s="339">
        <f>SUM(G31)</f>
        <v>84</v>
      </c>
      <c r="H30" s="342">
        <f>SUM(H31)</f>
        <v>74</v>
      </c>
      <c r="I30" s="343">
        <f t="shared" si="9"/>
        <v>0</v>
      </c>
      <c r="J30" s="339">
        <f>SUM(J31)</f>
        <v>0</v>
      </c>
      <c r="K30" s="344">
        <f>SUM(K31)</f>
        <v>0</v>
      </c>
      <c r="L30" s="341">
        <f t="shared" si="10"/>
        <v>0</v>
      </c>
      <c r="M30" s="339">
        <f>SUM(M31)</f>
        <v>0</v>
      </c>
      <c r="N30" s="342">
        <f>SUM(N31)</f>
        <v>0</v>
      </c>
      <c r="O30" s="343">
        <f t="shared" si="11"/>
        <v>0</v>
      </c>
      <c r="P30" s="339">
        <f>SUM(P31)</f>
        <v>0</v>
      </c>
      <c r="Q30" s="344">
        <f>SUM(Q31)</f>
        <v>0</v>
      </c>
      <c r="R30" s="341">
        <f t="shared" si="12"/>
        <v>0</v>
      </c>
      <c r="S30" s="339">
        <f>SUM(S31)</f>
        <v>0</v>
      </c>
      <c r="T30" s="342">
        <f>SUM(T31)</f>
        <v>0</v>
      </c>
      <c r="U30" s="341">
        <f t="shared" si="13"/>
        <v>0</v>
      </c>
      <c r="V30" s="339">
        <f>SUM(V31)</f>
        <v>0</v>
      </c>
      <c r="W30" s="342">
        <f>SUM(W31)</f>
        <v>0</v>
      </c>
      <c r="X30" s="343">
        <f t="shared" si="14"/>
        <v>0</v>
      </c>
      <c r="Y30" s="344">
        <f>SUM(Y31)</f>
        <v>0</v>
      </c>
      <c r="Z30" s="344">
        <f>SUM(Z31)</f>
        <v>0</v>
      </c>
      <c r="AA30" s="345">
        <f t="shared" si="5"/>
        <v>100</v>
      </c>
      <c r="AB30" s="346">
        <f t="shared" si="5"/>
        <v>100</v>
      </c>
      <c r="AC30" s="347">
        <f t="shared" si="5"/>
        <v>100</v>
      </c>
      <c r="AD30" s="348">
        <f t="shared" si="16"/>
        <v>0</v>
      </c>
      <c r="AE30" s="346">
        <f t="shared" si="16"/>
        <v>0</v>
      </c>
      <c r="AF30" s="347">
        <f t="shared" si="6"/>
        <v>0</v>
      </c>
    </row>
    <row r="31" spans="1:33" s="170" customFormat="1" ht="15" hidden="1" customHeight="1">
      <c r="B31" s="330" t="s">
        <v>230</v>
      </c>
      <c r="C31" s="349">
        <f t="shared" si="15"/>
        <v>158</v>
      </c>
      <c r="D31" s="350">
        <f>G31+J31+M31+P31+S31+V31+Y31</f>
        <v>84</v>
      </c>
      <c r="E31" s="351">
        <f>H31+K31+N31+Q31+T31+W31+Z31</f>
        <v>74</v>
      </c>
      <c r="F31" s="352">
        <f t="shared" si="8"/>
        <v>158</v>
      </c>
      <c r="G31" s="350">
        <v>84</v>
      </c>
      <c r="H31" s="353">
        <v>74</v>
      </c>
      <c r="I31" s="354">
        <f t="shared" si="9"/>
        <v>0</v>
      </c>
      <c r="J31" s="350">
        <v>0</v>
      </c>
      <c r="K31" s="355">
        <v>0</v>
      </c>
      <c r="L31" s="352">
        <f t="shared" si="10"/>
        <v>0</v>
      </c>
      <c r="M31" s="350">
        <v>0</v>
      </c>
      <c r="N31" s="353">
        <v>0</v>
      </c>
      <c r="O31" s="354">
        <f t="shared" si="11"/>
        <v>0</v>
      </c>
      <c r="P31" s="350">
        <v>0</v>
      </c>
      <c r="Q31" s="355">
        <v>0</v>
      </c>
      <c r="R31" s="352">
        <f t="shared" si="12"/>
        <v>0</v>
      </c>
      <c r="S31" s="350">
        <v>0</v>
      </c>
      <c r="T31" s="353">
        <v>0</v>
      </c>
      <c r="U31" s="352">
        <f t="shared" si="13"/>
        <v>0</v>
      </c>
      <c r="V31" s="350">
        <v>0</v>
      </c>
      <c r="W31" s="353">
        <v>0</v>
      </c>
      <c r="X31" s="354">
        <f t="shared" si="14"/>
        <v>0</v>
      </c>
      <c r="Y31" s="355">
        <v>0</v>
      </c>
      <c r="Z31" s="355">
        <v>0</v>
      </c>
      <c r="AA31" s="356">
        <f t="shared" si="5"/>
        <v>100</v>
      </c>
      <c r="AB31" s="357">
        <f t="shared" si="5"/>
        <v>100</v>
      </c>
      <c r="AC31" s="358">
        <f t="shared" si="5"/>
        <v>100</v>
      </c>
      <c r="AD31" s="359">
        <f>ROUND(R31/C31*100,1)</f>
        <v>0</v>
      </c>
      <c r="AE31" s="357">
        <f>ROUND(S31/D31*100,1)</f>
        <v>0</v>
      </c>
      <c r="AF31" s="358">
        <f>ROUND(T31/E31*100,1)</f>
        <v>0</v>
      </c>
    </row>
    <row r="32" spans="1:33" s="168" customFormat="1" ht="16.5" hidden="1" customHeight="1">
      <c r="A32" s="136"/>
      <c r="B32" s="108" t="s">
        <v>231</v>
      </c>
      <c r="C32" s="313">
        <f>C33+C35+C39+C41</f>
        <v>1082</v>
      </c>
      <c r="D32" s="313">
        <f t="shared" ref="D32:Z32" si="18">D33+D35+D39+D41</f>
        <v>545</v>
      </c>
      <c r="E32" s="314">
        <f t="shared" si="18"/>
        <v>537</v>
      </c>
      <c r="F32" s="315">
        <f t="shared" si="18"/>
        <v>1071</v>
      </c>
      <c r="G32" s="313">
        <f t="shared" si="18"/>
        <v>537</v>
      </c>
      <c r="H32" s="316">
        <f t="shared" si="18"/>
        <v>534</v>
      </c>
      <c r="I32" s="313">
        <f t="shared" si="18"/>
        <v>0</v>
      </c>
      <c r="J32" s="313">
        <f t="shared" si="18"/>
        <v>0</v>
      </c>
      <c r="K32" s="314">
        <f t="shared" si="18"/>
        <v>0</v>
      </c>
      <c r="L32" s="315">
        <f t="shared" si="18"/>
        <v>0</v>
      </c>
      <c r="M32" s="313">
        <f t="shared" si="18"/>
        <v>0</v>
      </c>
      <c r="N32" s="316">
        <f t="shared" si="18"/>
        <v>0</v>
      </c>
      <c r="O32" s="313">
        <f t="shared" si="18"/>
        <v>1</v>
      </c>
      <c r="P32" s="313">
        <f t="shared" si="18"/>
        <v>1</v>
      </c>
      <c r="Q32" s="314">
        <f t="shared" si="18"/>
        <v>0</v>
      </c>
      <c r="R32" s="315">
        <f t="shared" si="18"/>
        <v>2</v>
      </c>
      <c r="S32" s="313">
        <f t="shared" si="18"/>
        <v>2</v>
      </c>
      <c r="T32" s="316">
        <f t="shared" si="18"/>
        <v>0</v>
      </c>
      <c r="U32" s="313">
        <f t="shared" si="18"/>
        <v>8</v>
      </c>
      <c r="V32" s="313">
        <f t="shared" si="18"/>
        <v>5</v>
      </c>
      <c r="W32" s="314">
        <f t="shared" si="18"/>
        <v>3</v>
      </c>
      <c r="X32" s="315">
        <f t="shared" si="18"/>
        <v>0</v>
      </c>
      <c r="Y32" s="313">
        <f t="shared" si="18"/>
        <v>0</v>
      </c>
      <c r="Z32" s="316">
        <f t="shared" si="18"/>
        <v>0</v>
      </c>
      <c r="AA32" s="317">
        <f t="shared" si="5"/>
        <v>99</v>
      </c>
      <c r="AB32" s="318">
        <f t="shared" si="5"/>
        <v>98.5</v>
      </c>
      <c r="AC32" s="319">
        <f t="shared" si="5"/>
        <v>99.4</v>
      </c>
      <c r="AD32" s="320">
        <f>ROUND(R32/C32*100,1)</f>
        <v>0.2</v>
      </c>
      <c r="AE32" s="318">
        <f>ROUND(S32/D32*100,1)</f>
        <v>0.4</v>
      </c>
      <c r="AF32" s="319">
        <f t="shared" ref="AF32:AF41" si="19">ROUND(T32/E32*100,1)</f>
        <v>0</v>
      </c>
    </row>
    <row r="33" spans="1:32" s="170" customFormat="1" ht="16.5" hidden="1" customHeight="1">
      <c r="B33" s="322" t="s">
        <v>19</v>
      </c>
      <c r="C33" s="338">
        <f>SUM(D33:E33)</f>
        <v>260</v>
      </c>
      <c r="D33" s="339">
        <f>SUM(D34)</f>
        <v>121</v>
      </c>
      <c r="E33" s="340">
        <f>SUM(E34)</f>
        <v>139</v>
      </c>
      <c r="F33" s="341">
        <f t="shared" ref="F33:F42" si="20">SUM(G33:H33)</f>
        <v>258</v>
      </c>
      <c r="G33" s="339">
        <f>SUM(G34)</f>
        <v>119</v>
      </c>
      <c r="H33" s="342">
        <f>SUM(H34)</f>
        <v>139</v>
      </c>
      <c r="I33" s="343">
        <f t="shared" ref="I33:I42" si="21">SUM(J33:K33)</f>
        <v>0</v>
      </c>
      <c r="J33" s="339">
        <f>SUM(J34)</f>
        <v>0</v>
      </c>
      <c r="K33" s="344">
        <f>SUM(K34)</f>
        <v>0</v>
      </c>
      <c r="L33" s="341">
        <f t="shared" ref="L33:L42" si="22">SUM(M33:N33)</f>
        <v>0</v>
      </c>
      <c r="M33" s="339">
        <f>SUM(M34)</f>
        <v>0</v>
      </c>
      <c r="N33" s="342">
        <f>SUM(N34)</f>
        <v>0</v>
      </c>
      <c r="O33" s="343">
        <f t="shared" ref="O33:O42" si="23">SUM(P33:Q33)</f>
        <v>0</v>
      </c>
      <c r="P33" s="339">
        <f>SUM(P34)</f>
        <v>0</v>
      </c>
      <c r="Q33" s="344">
        <f>SUM(Q34)</f>
        <v>0</v>
      </c>
      <c r="R33" s="341">
        <f t="shared" ref="R33:R42" si="24">SUM(S33:T33)</f>
        <v>0</v>
      </c>
      <c r="S33" s="339">
        <f>SUM(S34)</f>
        <v>0</v>
      </c>
      <c r="T33" s="342">
        <f>SUM(T34)</f>
        <v>0</v>
      </c>
      <c r="U33" s="341">
        <f t="shared" ref="U33:U42" si="25">SUM(V33:W33)</f>
        <v>2</v>
      </c>
      <c r="V33" s="339">
        <f>SUM(V34)</f>
        <v>2</v>
      </c>
      <c r="W33" s="342">
        <f>SUM(W34)</f>
        <v>0</v>
      </c>
      <c r="X33" s="343">
        <f t="shared" ref="X33:X42" si="26">SUM(Y33:Z33)</f>
        <v>0</v>
      </c>
      <c r="Y33" s="344">
        <f>SUM(Y34)</f>
        <v>0</v>
      </c>
      <c r="Z33" s="344">
        <f>SUM(Z34)</f>
        <v>0</v>
      </c>
      <c r="AA33" s="345">
        <f t="shared" si="5"/>
        <v>99.2</v>
      </c>
      <c r="AB33" s="346">
        <f t="shared" si="5"/>
        <v>98.3</v>
      </c>
      <c r="AC33" s="347">
        <f t="shared" si="5"/>
        <v>100</v>
      </c>
      <c r="AD33" s="348">
        <f>ROUND(R33/C33*100,1)</f>
        <v>0</v>
      </c>
      <c r="AE33" s="346">
        <f>ROUND(S33/D33*100,1)</f>
        <v>0</v>
      </c>
      <c r="AF33" s="347">
        <f t="shared" si="19"/>
        <v>0</v>
      </c>
    </row>
    <row r="34" spans="1:32" s="170" customFormat="1" ht="15" hidden="1" customHeight="1">
      <c r="B34" s="322" t="s">
        <v>105</v>
      </c>
      <c r="C34" s="338">
        <f>SUM(D34:E34)</f>
        <v>260</v>
      </c>
      <c r="D34" s="339">
        <f>G34+J34+M34+P34+S34+V34+Y34</f>
        <v>121</v>
      </c>
      <c r="E34" s="340">
        <f>H34+K34+N34+Q34+T34+W34+Z34</f>
        <v>139</v>
      </c>
      <c r="F34" s="341">
        <f t="shared" si="20"/>
        <v>258</v>
      </c>
      <c r="G34" s="339">
        <v>119</v>
      </c>
      <c r="H34" s="342">
        <v>139</v>
      </c>
      <c r="I34" s="343">
        <f t="shared" si="21"/>
        <v>0</v>
      </c>
      <c r="J34" s="339">
        <v>0</v>
      </c>
      <c r="K34" s="344">
        <v>0</v>
      </c>
      <c r="L34" s="341">
        <f t="shared" si="22"/>
        <v>0</v>
      </c>
      <c r="M34" s="339">
        <v>0</v>
      </c>
      <c r="N34" s="342">
        <v>0</v>
      </c>
      <c r="O34" s="343">
        <f t="shared" si="23"/>
        <v>0</v>
      </c>
      <c r="P34" s="339">
        <v>0</v>
      </c>
      <c r="Q34" s="344">
        <v>0</v>
      </c>
      <c r="R34" s="341">
        <f t="shared" si="24"/>
        <v>0</v>
      </c>
      <c r="S34" s="339">
        <v>0</v>
      </c>
      <c r="T34" s="342">
        <v>0</v>
      </c>
      <c r="U34" s="341">
        <f t="shared" si="25"/>
        <v>2</v>
      </c>
      <c r="V34" s="339">
        <v>2</v>
      </c>
      <c r="W34" s="342">
        <v>0</v>
      </c>
      <c r="X34" s="343">
        <f t="shared" si="26"/>
        <v>0</v>
      </c>
      <c r="Y34" s="344">
        <v>0</v>
      </c>
      <c r="Z34" s="344">
        <v>0</v>
      </c>
      <c r="AA34" s="345">
        <f t="shared" si="5"/>
        <v>99.2</v>
      </c>
      <c r="AB34" s="346">
        <f t="shared" si="5"/>
        <v>98.3</v>
      </c>
      <c r="AC34" s="347">
        <f t="shared" si="5"/>
        <v>100</v>
      </c>
      <c r="AD34" s="348">
        <f t="shared" ref="AD34:AE41" si="27">ROUND(R34/C34*100,1)</f>
        <v>0</v>
      </c>
      <c r="AE34" s="346">
        <f t="shared" si="27"/>
        <v>0</v>
      </c>
      <c r="AF34" s="347">
        <f t="shared" si="19"/>
        <v>0</v>
      </c>
    </row>
    <row r="35" spans="1:32" s="170" customFormat="1" ht="16.5" hidden="1" customHeight="1">
      <c r="B35" s="322" t="s">
        <v>21</v>
      </c>
      <c r="C35" s="338">
        <f>SUM(D35:E35)</f>
        <v>384</v>
      </c>
      <c r="D35" s="339">
        <f>SUM(D36:D38)</f>
        <v>199</v>
      </c>
      <c r="E35" s="340">
        <f>SUM(E36:E38)</f>
        <v>185</v>
      </c>
      <c r="F35" s="341">
        <f t="shared" si="20"/>
        <v>381</v>
      </c>
      <c r="G35" s="339">
        <f>SUM(G36:G38)</f>
        <v>198</v>
      </c>
      <c r="H35" s="342">
        <f>SUM(H36:H38)</f>
        <v>183</v>
      </c>
      <c r="I35" s="343">
        <f t="shared" si="21"/>
        <v>0</v>
      </c>
      <c r="J35" s="339">
        <f>SUM(J36:J38)</f>
        <v>0</v>
      </c>
      <c r="K35" s="344">
        <f>SUM(K36:K38)</f>
        <v>0</v>
      </c>
      <c r="L35" s="341">
        <f t="shared" si="22"/>
        <v>0</v>
      </c>
      <c r="M35" s="339">
        <f>SUM(M36:M38)</f>
        <v>0</v>
      </c>
      <c r="N35" s="342">
        <f>SUM(N36:N38)</f>
        <v>0</v>
      </c>
      <c r="O35" s="343">
        <f t="shared" si="23"/>
        <v>0</v>
      </c>
      <c r="P35" s="339">
        <f>SUM(P36:P38)</f>
        <v>0</v>
      </c>
      <c r="Q35" s="344">
        <f>SUM(Q36:Q38)</f>
        <v>0</v>
      </c>
      <c r="R35" s="341">
        <f t="shared" si="24"/>
        <v>0</v>
      </c>
      <c r="S35" s="339">
        <f>SUM(S36:S38)</f>
        <v>0</v>
      </c>
      <c r="T35" s="342">
        <f>SUM(T36:T38)</f>
        <v>0</v>
      </c>
      <c r="U35" s="341">
        <f t="shared" si="25"/>
        <v>3</v>
      </c>
      <c r="V35" s="339">
        <f>SUM(V36:V38)</f>
        <v>1</v>
      </c>
      <c r="W35" s="342">
        <f>SUM(W36:W38)</f>
        <v>2</v>
      </c>
      <c r="X35" s="343">
        <f t="shared" si="26"/>
        <v>0</v>
      </c>
      <c r="Y35" s="344">
        <f>SUM(Y36:Y38)</f>
        <v>0</v>
      </c>
      <c r="Z35" s="344">
        <f>SUM(Z36:Z38)</f>
        <v>0</v>
      </c>
      <c r="AA35" s="345">
        <f t="shared" ref="AA35:AC47" si="28">ROUND(F35/C35*100,1)</f>
        <v>99.2</v>
      </c>
      <c r="AB35" s="346">
        <f t="shared" si="28"/>
        <v>99.5</v>
      </c>
      <c r="AC35" s="347">
        <f t="shared" si="28"/>
        <v>98.9</v>
      </c>
      <c r="AD35" s="348">
        <f t="shared" si="27"/>
        <v>0</v>
      </c>
      <c r="AE35" s="346">
        <f t="shared" si="27"/>
        <v>0</v>
      </c>
      <c r="AF35" s="347">
        <f t="shared" si="19"/>
        <v>0</v>
      </c>
    </row>
    <row r="36" spans="1:32" s="170" customFormat="1" ht="15" hidden="1" customHeight="1">
      <c r="B36" s="322" t="s">
        <v>106</v>
      </c>
      <c r="C36" s="338">
        <f t="shared" ref="C36:C42" si="29">SUM(D36:E36)</f>
        <v>248</v>
      </c>
      <c r="D36" s="339">
        <f t="shared" ref="D36:E38" si="30">G36+J36+M36+P36+S36+V36+Y36</f>
        <v>131</v>
      </c>
      <c r="E36" s="340">
        <f t="shared" si="30"/>
        <v>117</v>
      </c>
      <c r="F36" s="341">
        <f t="shared" si="20"/>
        <v>245</v>
      </c>
      <c r="G36" s="339">
        <v>130</v>
      </c>
      <c r="H36" s="342">
        <v>115</v>
      </c>
      <c r="I36" s="343">
        <f t="shared" si="21"/>
        <v>0</v>
      </c>
      <c r="J36" s="339">
        <v>0</v>
      </c>
      <c r="K36" s="344">
        <v>0</v>
      </c>
      <c r="L36" s="341">
        <f t="shared" si="22"/>
        <v>0</v>
      </c>
      <c r="M36" s="339">
        <v>0</v>
      </c>
      <c r="N36" s="342">
        <v>0</v>
      </c>
      <c r="O36" s="343">
        <f t="shared" si="23"/>
        <v>0</v>
      </c>
      <c r="P36" s="339">
        <v>0</v>
      </c>
      <c r="Q36" s="344">
        <v>0</v>
      </c>
      <c r="R36" s="341">
        <f t="shared" si="24"/>
        <v>0</v>
      </c>
      <c r="S36" s="339">
        <v>0</v>
      </c>
      <c r="T36" s="342">
        <v>0</v>
      </c>
      <c r="U36" s="341">
        <f t="shared" si="25"/>
        <v>3</v>
      </c>
      <c r="V36" s="339">
        <v>1</v>
      </c>
      <c r="W36" s="342">
        <v>2</v>
      </c>
      <c r="X36" s="343">
        <f t="shared" si="26"/>
        <v>0</v>
      </c>
      <c r="Y36" s="344">
        <v>0</v>
      </c>
      <c r="Z36" s="344">
        <v>0</v>
      </c>
      <c r="AA36" s="345">
        <f t="shared" si="28"/>
        <v>98.8</v>
      </c>
      <c r="AB36" s="346">
        <f t="shared" si="28"/>
        <v>99.2</v>
      </c>
      <c r="AC36" s="347">
        <f t="shared" si="28"/>
        <v>98.3</v>
      </c>
      <c r="AD36" s="348">
        <f t="shared" si="27"/>
        <v>0</v>
      </c>
      <c r="AE36" s="346">
        <f t="shared" si="27"/>
        <v>0</v>
      </c>
      <c r="AF36" s="347">
        <f t="shared" si="19"/>
        <v>0</v>
      </c>
    </row>
    <row r="37" spans="1:32" s="170" customFormat="1" ht="15" hidden="1" customHeight="1">
      <c r="B37" s="322" t="s">
        <v>85</v>
      </c>
      <c r="C37" s="338">
        <f t="shared" si="29"/>
        <v>4</v>
      </c>
      <c r="D37" s="339">
        <f t="shared" si="30"/>
        <v>2</v>
      </c>
      <c r="E37" s="340">
        <f t="shared" si="30"/>
        <v>2</v>
      </c>
      <c r="F37" s="341">
        <f t="shared" si="20"/>
        <v>4</v>
      </c>
      <c r="G37" s="339">
        <v>2</v>
      </c>
      <c r="H37" s="342">
        <v>2</v>
      </c>
      <c r="I37" s="343">
        <f t="shared" si="21"/>
        <v>0</v>
      </c>
      <c r="J37" s="339">
        <v>0</v>
      </c>
      <c r="K37" s="344">
        <v>0</v>
      </c>
      <c r="L37" s="341">
        <f t="shared" si="22"/>
        <v>0</v>
      </c>
      <c r="M37" s="339">
        <v>0</v>
      </c>
      <c r="N37" s="342">
        <v>0</v>
      </c>
      <c r="O37" s="343">
        <f t="shared" si="23"/>
        <v>0</v>
      </c>
      <c r="P37" s="339">
        <v>0</v>
      </c>
      <c r="Q37" s="344">
        <v>0</v>
      </c>
      <c r="R37" s="341">
        <f t="shared" si="24"/>
        <v>0</v>
      </c>
      <c r="S37" s="339">
        <v>0</v>
      </c>
      <c r="T37" s="342">
        <v>0</v>
      </c>
      <c r="U37" s="341">
        <f t="shared" si="25"/>
        <v>0</v>
      </c>
      <c r="V37" s="339">
        <v>0</v>
      </c>
      <c r="W37" s="342">
        <v>0</v>
      </c>
      <c r="X37" s="343">
        <f t="shared" si="26"/>
        <v>0</v>
      </c>
      <c r="Y37" s="344">
        <v>0</v>
      </c>
      <c r="Z37" s="344">
        <v>0</v>
      </c>
      <c r="AA37" s="345">
        <f t="shared" si="28"/>
        <v>100</v>
      </c>
      <c r="AB37" s="346">
        <f t="shared" si="28"/>
        <v>100</v>
      </c>
      <c r="AC37" s="347">
        <f t="shared" si="28"/>
        <v>100</v>
      </c>
      <c r="AD37" s="348">
        <f t="shared" si="27"/>
        <v>0</v>
      </c>
      <c r="AE37" s="346">
        <f t="shared" si="27"/>
        <v>0</v>
      </c>
      <c r="AF37" s="347">
        <f t="shared" si="19"/>
        <v>0</v>
      </c>
    </row>
    <row r="38" spans="1:32" s="170" customFormat="1" ht="15" hidden="1" customHeight="1">
      <c r="B38" s="322" t="s">
        <v>107</v>
      </c>
      <c r="C38" s="338">
        <f t="shared" si="29"/>
        <v>132</v>
      </c>
      <c r="D38" s="339">
        <f t="shared" si="30"/>
        <v>66</v>
      </c>
      <c r="E38" s="340">
        <f t="shared" si="30"/>
        <v>66</v>
      </c>
      <c r="F38" s="341">
        <f t="shared" si="20"/>
        <v>132</v>
      </c>
      <c r="G38" s="339">
        <v>66</v>
      </c>
      <c r="H38" s="342">
        <v>66</v>
      </c>
      <c r="I38" s="343">
        <f t="shared" si="21"/>
        <v>0</v>
      </c>
      <c r="J38" s="339">
        <v>0</v>
      </c>
      <c r="K38" s="344">
        <v>0</v>
      </c>
      <c r="L38" s="341">
        <f t="shared" si="22"/>
        <v>0</v>
      </c>
      <c r="M38" s="339">
        <v>0</v>
      </c>
      <c r="N38" s="342">
        <v>0</v>
      </c>
      <c r="O38" s="343">
        <f t="shared" si="23"/>
        <v>0</v>
      </c>
      <c r="P38" s="339">
        <v>0</v>
      </c>
      <c r="Q38" s="344">
        <v>0</v>
      </c>
      <c r="R38" s="341">
        <f t="shared" si="24"/>
        <v>0</v>
      </c>
      <c r="S38" s="339">
        <v>0</v>
      </c>
      <c r="T38" s="342">
        <v>0</v>
      </c>
      <c r="U38" s="341">
        <f t="shared" si="25"/>
        <v>0</v>
      </c>
      <c r="V38" s="339">
        <v>0</v>
      </c>
      <c r="W38" s="342">
        <v>0</v>
      </c>
      <c r="X38" s="343">
        <f t="shared" si="26"/>
        <v>0</v>
      </c>
      <c r="Y38" s="344">
        <v>0</v>
      </c>
      <c r="Z38" s="344">
        <v>0</v>
      </c>
      <c r="AA38" s="345">
        <f t="shared" si="28"/>
        <v>100</v>
      </c>
      <c r="AB38" s="346">
        <f t="shared" si="28"/>
        <v>100</v>
      </c>
      <c r="AC38" s="347">
        <f t="shared" si="28"/>
        <v>100</v>
      </c>
      <c r="AD38" s="348">
        <f t="shared" si="27"/>
        <v>0</v>
      </c>
      <c r="AE38" s="346">
        <f t="shared" si="27"/>
        <v>0</v>
      </c>
      <c r="AF38" s="347">
        <f t="shared" si="19"/>
        <v>0</v>
      </c>
    </row>
    <row r="39" spans="1:32" s="170" customFormat="1" ht="16.5" hidden="1" customHeight="1">
      <c r="B39" s="322" t="s">
        <v>23</v>
      </c>
      <c r="C39" s="338">
        <f t="shared" si="29"/>
        <v>285</v>
      </c>
      <c r="D39" s="339">
        <f>SUM(D40)</f>
        <v>147</v>
      </c>
      <c r="E39" s="340">
        <f>SUM(E40)</f>
        <v>138</v>
      </c>
      <c r="F39" s="341">
        <f t="shared" si="20"/>
        <v>279</v>
      </c>
      <c r="G39" s="339">
        <f>SUM(G40)</f>
        <v>142</v>
      </c>
      <c r="H39" s="342">
        <f>SUM(H40)</f>
        <v>137</v>
      </c>
      <c r="I39" s="343">
        <f t="shared" si="21"/>
        <v>0</v>
      </c>
      <c r="J39" s="339">
        <f>SUM(J40)</f>
        <v>0</v>
      </c>
      <c r="K39" s="344">
        <f>SUM(K40)</f>
        <v>0</v>
      </c>
      <c r="L39" s="341">
        <f t="shared" si="22"/>
        <v>0</v>
      </c>
      <c r="M39" s="339">
        <f>SUM(M40)</f>
        <v>0</v>
      </c>
      <c r="N39" s="342">
        <f>SUM(N40)</f>
        <v>0</v>
      </c>
      <c r="O39" s="343">
        <f t="shared" si="23"/>
        <v>1</v>
      </c>
      <c r="P39" s="339">
        <f>SUM(P40)</f>
        <v>1</v>
      </c>
      <c r="Q39" s="344">
        <f>SUM(Q40)</f>
        <v>0</v>
      </c>
      <c r="R39" s="341">
        <f t="shared" si="24"/>
        <v>2</v>
      </c>
      <c r="S39" s="339">
        <f>SUM(S40)</f>
        <v>2</v>
      </c>
      <c r="T39" s="342">
        <f>SUM(T40)</f>
        <v>0</v>
      </c>
      <c r="U39" s="341">
        <f t="shared" si="25"/>
        <v>3</v>
      </c>
      <c r="V39" s="339">
        <f>SUM(V40)</f>
        <v>2</v>
      </c>
      <c r="W39" s="342">
        <f>SUM(W40)</f>
        <v>1</v>
      </c>
      <c r="X39" s="343">
        <f t="shared" si="26"/>
        <v>0</v>
      </c>
      <c r="Y39" s="344">
        <f>SUM(Y40)</f>
        <v>0</v>
      </c>
      <c r="Z39" s="344">
        <f>SUM(Z40)</f>
        <v>0</v>
      </c>
      <c r="AA39" s="345">
        <f t="shared" si="28"/>
        <v>97.9</v>
      </c>
      <c r="AB39" s="346">
        <f t="shared" si="28"/>
        <v>96.6</v>
      </c>
      <c r="AC39" s="347">
        <f t="shared" si="28"/>
        <v>99.3</v>
      </c>
      <c r="AD39" s="348">
        <f t="shared" si="27"/>
        <v>0.7</v>
      </c>
      <c r="AE39" s="346">
        <f t="shared" si="27"/>
        <v>1.4</v>
      </c>
      <c r="AF39" s="347">
        <f t="shared" si="19"/>
        <v>0</v>
      </c>
    </row>
    <row r="40" spans="1:32" s="170" customFormat="1" ht="15" hidden="1" customHeight="1">
      <c r="B40" s="322" t="s">
        <v>108</v>
      </c>
      <c r="C40" s="338">
        <f t="shared" si="29"/>
        <v>285</v>
      </c>
      <c r="D40" s="339">
        <f>G40+J40+M40+P40+S40+V40+Y40</f>
        <v>147</v>
      </c>
      <c r="E40" s="340">
        <f>H40+K40+N40+Q40+T40+W40+Z40</f>
        <v>138</v>
      </c>
      <c r="F40" s="341">
        <f t="shared" si="20"/>
        <v>279</v>
      </c>
      <c r="G40" s="339">
        <v>142</v>
      </c>
      <c r="H40" s="342">
        <v>137</v>
      </c>
      <c r="I40" s="343">
        <f t="shared" si="21"/>
        <v>0</v>
      </c>
      <c r="J40" s="339">
        <v>0</v>
      </c>
      <c r="K40" s="344">
        <v>0</v>
      </c>
      <c r="L40" s="341">
        <f t="shared" si="22"/>
        <v>0</v>
      </c>
      <c r="M40" s="339">
        <v>0</v>
      </c>
      <c r="N40" s="342">
        <v>0</v>
      </c>
      <c r="O40" s="343">
        <f t="shared" si="23"/>
        <v>1</v>
      </c>
      <c r="P40" s="339">
        <v>1</v>
      </c>
      <c r="Q40" s="344">
        <v>0</v>
      </c>
      <c r="R40" s="341">
        <f t="shared" si="24"/>
        <v>2</v>
      </c>
      <c r="S40" s="339">
        <v>2</v>
      </c>
      <c r="T40" s="342">
        <v>0</v>
      </c>
      <c r="U40" s="341">
        <f t="shared" si="25"/>
        <v>3</v>
      </c>
      <c r="V40" s="339">
        <v>2</v>
      </c>
      <c r="W40" s="342">
        <v>1</v>
      </c>
      <c r="X40" s="343">
        <f t="shared" si="26"/>
        <v>0</v>
      </c>
      <c r="Y40" s="344">
        <v>0</v>
      </c>
      <c r="Z40" s="344">
        <v>0</v>
      </c>
      <c r="AA40" s="345">
        <f t="shared" si="28"/>
        <v>97.9</v>
      </c>
      <c r="AB40" s="346">
        <f t="shared" si="28"/>
        <v>96.6</v>
      </c>
      <c r="AC40" s="347">
        <f t="shared" si="28"/>
        <v>99.3</v>
      </c>
      <c r="AD40" s="348">
        <f t="shared" si="27"/>
        <v>0.7</v>
      </c>
      <c r="AE40" s="346">
        <f t="shared" si="27"/>
        <v>1.4</v>
      </c>
      <c r="AF40" s="347">
        <f t="shared" si="19"/>
        <v>0</v>
      </c>
    </row>
    <row r="41" spans="1:32" s="170" customFormat="1" ht="16.5" hidden="1" customHeight="1">
      <c r="B41" s="322" t="s">
        <v>24</v>
      </c>
      <c r="C41" s="338">
        <f t="shared" si="29"/>
        <v>153</v>
      </c>
      <c r="D41" s="339">
        <f>SUM(D42)</f>
        <v>78</v>
      </c>
      <c r="E41" s="340">
        <f>SUM(E42)</f>
        <v>75</v>
      </c>
      <c r="F41" s="341">
        <f t="shared" si="20"/>
        <v>153</v>
      </c>
      <c r="G41" s="339">
        <f>SUM(G42)</f>
        <v>78</v>
      </c>
      <c r="H41" s="342">
        <f>SUM(H42)</f>
        <v>75</v>
      </c>
      <c r="I41" s="343">
        <f t="shared" si="21"/>
        <v>0</v>
      </c>
      <c r="J41" s="339">
        <f>SUM(J42)</f>
        <v>0</v>
      </c>
      <c r="K41" s="344">
        <f>SUM(K42)</f>
        <v>0</v>
      </c>
      <c r="L41" s="341">
        <f t="shared" si="22"/>
        <v>0</v>
      </c>
      <c r="M41" s="339">
        <f>SUM(M42)</f>
        <v>0</v>
      </c>
      <c r="N41" s="342">
        <f>SUM(N42)</f>
        <v>0</v>
      </c>
      <c r="O41" s="343">
        <f t="shared" si="23"/>
        <v>0</v>
      </c>
      <c r="P41" s="339">
        <f>SUM(P42)</f>
        <v>0</v>
      </c>
      <c r="Q41" s="344">
        <f>SUM(Q42)</f>
        <v>0</v>
      </c>
      <c r="R41" s="341">
        <f t="shared" si="24"/>
        <v>0</v>
      </c>
      <c r="S41" s="339">
        <f>SUM(S42)</f>
        <v>0</v>
      </c>
      <c r="T41" s="342">
        <f>SUM(T42)</f>
        <v>0</v>
      </c>
      <c r="U41" s="341">
        <f t="shared" si="25"/>
        <v>0</v>
      </c>
      <c r="V41" s="339">
        <f>SUM(V42)</f>
        <v>0</v>
      </c>
      <c r="W41" s="342">
        <f>SUM(W42)</f>
        <v>0</v>
      </c>
      <c r="X41" s="343">
        <f t="shared" si="26"/>
        <v>0</v>
      </c>
      <c r="Y41" s="344">
        <f>SUM(Y42)</f>
        <v>0</v>
      </c>
      <c r="Z41" s="344">
        <f>SUM(Z42)</f>
        <v>0</v>
      </c>
      <c r="AA41" s="345">
        <f t="shared" si="28"/>
        <v>100</v>
      </c>
      <c r="AB41" s="346">
        <f t="shared" si="28"/>
        <v>100</v>
      </c>
      <c r="AC41" s="347">
        <f t="shared" si="28"/>
        <v>100</v>
      </c>
      <c r="AD41" s="348">
        <f t="shared" si="27"/>
        <v>0</v>
      </c>
      <c r="AE41" s="346">
        <f t="shared" si="27"/>
        <v>0</v>
      </c>
      <c r="AF41" s="347">
        <f t="shared" si="19"/>
        <v>0</v>
      </c>
    </row>
    <row r="42" spans="1:32" s="170" customFormat="1" ht="15" hidden="1" customHeight="1">
      <c r="B42" s="330" t="s">
        <v>230</v>
      </c>
      <c r="C42" s="349">
        <f t="shared" si="29"/>
        <v>153</v>
      </c>
      <c r="D42" s="350">
        <f>G42+J42+M42+P42+S42+V42+Y42</f>
        <v>78</v>
      </c>
      <c r="E42" s="351">
        <f>H42+K42+N42+Q42+T42+W42+Z42</f>
        <v>75</v>
      </c>
      <c r="F42" s="352">
        <f t="shared" si="20"/>
        <v>153</v>
      </c>
      <c r="G42" s="350">
        <v>78</v>
      </c>
      <c r="H42" s="353">
        <v>75</v>
      </c>
      <c r="I42" s="354">
        <f t="shared" si="21"/>
        <v>0</v>
      </c>
      <c r="J42" s="350">
        <v>0</v>
      </c>
      <c r="K42" s="355">
        <v>0</v>
      </c>
      <c r="L42" s="352">
        <f t="shared" si="22"/>
        <v>0</v>
      </c>
      <c r="M42" s="350">
        <v>0</v>
      </c>
      <c r="N42" s="353">
        <v>0</v>
      </c>
      <c r="O42" s="354">
        <f t="shared" si="23"/>
        <v>0</v>
      </c>
      <c r="P42" s="350">
        <v>0</v>
      </c>
      <c r="Q42" s="355">
        <v>0</v>
      </c>
      <c r="R42" s="352">
        <f t="shared" si="24"/>
        <v>0</v>
      </c>
      <c r="S42" s="350">
        <v>0</v>
      </c>
      <c r="T42" s="353">
        <v>0</v>
      </c>
      <c r="U42" s="352">
        <f t="shared" si="25"/>
        <v>0</v>
      </c>
      <c r="V42" s="350">
        <v>0</v>
      </c>
      <c r="W42" s="353">
        <v>0</v>
      </c>
      <c r="X42" s="354">
        <f t="shared" si="26"/>
        <v>0</v>
      </c>
      <c r="Y42" s="355">
        <v>0</v>
      </c>
      <c r="Z42" s="355">
        <v>0</v>
      </c>
      <c r="AA42" s="356">
        <f t="shared" si="28"/>
        <v>100</v>
      </c>
      <c r="AB42" s="357">
        <f t="shared" si="28"/>
        <v>100</v>
      </c>
      <c r="AC42" s="358">
        <f t="shared" si="28"/>
        <v>100</v>
      </c>
      <c r="AD42" s="359">
        <f>ROUND(R42/C42*100,1)</f>
        <v>0</v>
      </c>
      <c r="AE42" s="357">
        <f>ROUND(S42/D42*100,1)</f>
        <v>0</v>
      </c>
      <c r="AF42" s="358">
        <f>ROUND(T42/E42*100,1)</f>
        <v>0</v>
      </c>
    </row>
    <row r="43" spans="1:32" s="168" customFormat="1" ht="16.5" hidden="1" customHeight="1">
      <c r="A43" s="136"/>
      <c r="B43" s="108" t="s">
        <v>232</v>
      </c>
      <c r="C43" s="313">
        <f>C44+C46+C50+C52</f>
        <v>1011</v>
      </c>
      <c r="D43" s="313">
        <f t="shared" ref="D43:Z43" si="31">D44+D46+D50+D52</f>
        <v>521</v>
      </c>
      <c r="E43" s="314">
        <f t="shared" si="31"/>
        <v>490</v>
      </c>
      <c r="F43" s="315">
        <f t="shared" si="31"/>
        <v>1006</v>
      </c>
      <c r="G43" s="313">
        <f t="shared" si="31"/>
        <v>521</v>
      </c>
      <c r="H43" s="316">
        <f t="shared" si="31"/>
        <v>485</v>
      </c>
      <c r="I43" s="313">
        <f t="shared" si="31"/>
        <v>1</v>
      </c>
      <c r="J43" s="313">
        <f t="shared" si="31"/>
        <v>0</v>
      </c>
      <c r="K43" s="314">
        <f t="shared" si="31"/>
        <v>1</v>
      </c>
      <c r="L43" s="315">
        <f t="shared" si="31"/>
        <v>0</v>
      </c>
      <c r="M43" s="313">
        <f t="shared" si="31"/>
        <v>0</v>
      </c>
      <c r="N43" s="316">
        <f t="shared" si="31"/>
        <v>0</v>
      </c>
      <c r="O43" s="313">
        <f t="shared" si="31"/>
        <v>0</v>
      </c>
      <c r="P43" s="313">
        <f t="shared" si="31"/>
        <v>0</v>
      </c>
      <c r="Q43" s="314">
        <f t="shared" si="31"/>
        <v>0</v>
      </c>
      <c r="R43" s="315">
        <f t="shared" si="31"/>
        <v>1</v>
      </c>
      <c r="S43" s="313">
        <f t="shared" si="31"/>
        <v>0</v>
      </c>
      <c r="T43" s="316">
        <f t="shared" si="31"/>
        <v>1</v>
      </c>
      <c r="U43" s="313">
        <f t="shared" si="31"/>
        <v>3</v>
      </c>
      <c r="V43" s="313">
        <f t="shared" si="31"/>
        <v>0</v>
      </c>
      <c r="W43" s="314">
        <f t="shared" si="31"/>
        <v>3</v>
      </c>
      <c r="X43" s="315">
        <f t="shared" si="31"/>
        <v>0</v>
      </c>
      <c r="Y43" s="313">
        <f t="shared" si="31"/>
        <v>0</v>
      </c>
      <c r="Z43" s="316">
        <f t="shared" si="31"/>
        <v>0</v>
      </c>
      <c r="AA43" s="317">
        <f t="shared" si="28"/>
        <v>99.5</v>
      </c>
      <c r="AB43" s="318">
        <f t="shared" si="28"/>
        <v>100</v>
      </c>
      <c r="AC43" s="319">
        <f t="shared" si="28"/>
        <v>99</v>
      </c>
      <c r="AD43" s="320">
        <f>ROUND(R43/C43*100,1)</f>
        <v>0.1</v>
      </c>
      <c r="AE43" s="318">
        <f>ROUND(S43/D43*100,1)</f>
        <v>0</v>
      </c>
      <c r="AF43" s="319">
        <f t="shared" ref="AF43:AF52" si="32">ROUND(T43/E43*100,1)</f>
        <v>0.2</v>
      </c>
    </row>
    <row r="44" spans="1:32" s="170" customFormat="1" ht="16.5" hidden="1" customHeight="1">
      <c r="B44" s="322" t="s">
        <v>19</v>
      </c>
      <c r="C44" s="338">
        <f>SUM(D44:E44)</f>
        <v>243</v>
      </c>
      <c r="D44" s="339">
        <f>SUM(D45)</f>
        <v>127</v>
      </c>
      <c r="E44" s="340">
        <f>SUM(E45)</f>
        <v>116</v>
      </c>
      <c r="F44" s="341">
        <f t="shared" ref="F44:F53" si="33">SUM(G44:H44)</f>
        <v>242</v>
      </c>
      <c r="G44" s="339">
        <f>SUM(G45)</f>
        <v>127</v>
      </c>
      <c r="H44" s="342">
        <f>SUM(H45)</f>
        <v>115</v>
      </c>
      <c r="I44" s="343">
        <f t="shared" ref="I44:I53" si="34">SUM(J44:K44)</f>
        <v>0</v>
      </c>
      <c r="J44" s="339">
        <f>SUM(J45)</f>
        <v>0</v>
      </c>
      <c r="K44" s="344">
        <f>SUM(K45)</f>
        <v>0</v>
      </c>
      <c r="L44" s="341">
        <f t="shared" ref="L44:L53" si="35">SUM(M44:N44)</f>
        <v>0</v>
      </c>
      <c r="M44" s="339">
        <f>SUM(M45)</f>
        <v>0</v>
      </c>
      <c r="N44" s="342">
        <f>SUM(N45)</f>
        <v>0</v>
      </c>
      <c r="O44" s="343">
        <f t="shared" ref="O44:O53" si="36">SUM(P44:Q44)</f>
        <v>0</v>
      </c>
      <c r="P44" s="339">
        <f>SUM(P45)</f>
        <v>0</v>
      </c>
      <c r="Q44" s="344">
        <f>SUM(Q45)</f>
        <v>0</v>
      </c>
      <c r="R44" s="341">
        <f t="shared" ref="R44:R53" si="37">SUM(S44:T44)</f>
        <v>1</v>
      </c>
      <c r="S44" s="339">
        <f>SUM(S45)</f>
        <v>0</v>
      </c>
      <c r="T44" s="342">
        <f>SUM(T45)</f>
        <v>1</v>
      </c>
      <c r="U44" s="341">
        <f t="shared" ref="U44:U53" si="38">SUM(V44:W44)</f>
        <v>0</v>
      </c>
      <c r="V44" s="339">
        <f>SUM(V45)</f>
        <v>0</v>
      </c>
      <c r="W44" s="342">
        <f>SUM(W45)</f>
        <v>0</v>
      </c>
      <c r="X44" s="343">
        <f t="shared" ref="X44:X53" si="39">SUM(Y44:Z44)</f>
        <v>0</v>
      </c>
      <c r="Y44" s="344">
        <f>SUM(Y45)</f>
        <v>0</v>
      </c>
      <c r="Z44" s="344">
        <f>SUM(Z45)</f>
        <v>0</v>
      </c>
      <c r="AA44" s="345">
        <f t="shared" si="28"/>
        <v>99.6</v>
      </c>
      <c r="AB44" s="346">
        <f t="shared" si="28"/>
        <v>100</v>
      </c>
      <c r="AC44" s="347">
        <f t="shared" si="28"/>
        <v>99.1</v>
      </c>
      <c r="AD44" s="348">
        <f>ROUND(R44/C44*100,1)</f>
        <v>0.4</v>
      </c>
      <c r="AE44" s="346">
        <f>ROUND(S44/D44*100,1)</f>
        <v>0</v>
      </c>
      <c r="AF44" s="347">
        <f t="shared" si="32"/>
        <v>0.9</v>
      </c>
    </row>
    <row r="45" spans="1:32" s="170" customFormat="1" ht="15" hidden="1" customHeight="1">
      <c r="B45" s="322" t="s">
        <v>105</v>
      </c>
      <c r="C45" s="338">
        <f>SUM(D45:E45)</f>
        <v>243</v>
      </c>
      <c r="D45" s="339">
        <f>G45+J45+M45+P45+S45+V45+Y45</f>
        <v>127</v>
      </c>
      <c r="E45" s="340">
        <f>H45+K45+N45+Q45+T45+W45+Z45</f>
        <v>116</v>
      </c>
      <c r="F45" s="341">
        <f t="shared" si="33"/>
        <v>242</v>
      </c>
      <c r="G45" s="339">
        <v>127</v>
      </c>
      <c r="H45" s="342">
        <v>115</v>
      </c>
      <c r="I45" s="343">
        <f t="shared" si="34"/>
        <v>0</v>
      </c>
      <c r="J45" s="339">
        <v>0</v>
      </c>
      <c r="K45" s="344">
        <v>0</v>
      </c>
      <c r="L45" s="341">
        <f t="shared" si="35"/>
        <v>0</v>
      </c>
      <c r="M45" s="339">
        <v>0</v>
      </c>
      <c r="N45" s="342">
        <v>0</v>
      </c>
      <c r="O45" s="343">
        <f t="shared" si="36"/>
        <v>0</v>
      </c>
      <c r="P45" s="339">
        <v>0</v>
      </c>
      <c r="Q45" s="344">
        <v>0</v>
      </c>
      <c r="R45" s="341">
        <f t="shared" si="37"/>
        <v>1</v>
      </c>
      <c r="S45" s="339">
        <v>0</v>
      </c>
      <c r="T45" s="342">
        <v>1</v>
      </c>
      <c r="U45" s="341">
        <f t="shared" si="38"/>
        <v>0</v>
      </c>
      <c r="V45" s="339">
        <v>0</v>
      </c>
      <c r="W45" s="342">
        <v>0</v>
      </c>
      <c r="X45" s="343">
        <f t="shared" si="39"/>
        <v>0</v>
      </c>
      <c r="Y45" s="344">
        <v>0</v>
      </c>
      <c r="Z45" s="344">
        <v>0</v>
      </c>
      <c r="AA45" s="345">
        <f t="shared" si="28"/>
        <v>99.6</v>
      </c>
      <c r="AB45" s="346">
        <f t="shared" si="28"/>
        <v>100</v>
      </c>
      <c r="AC45" s="347">
        <f t="shared" si="28"/>
        <v>99.1</v>
      </c>
      <c r="AD45" s="348">
        <f t="shared" ref="AD45:AF58" si="40">ROUND(R45/C45*100,1)</f>
        <v>0.4</v>
      </c>
      <c r="AE45" s="346">
        <f t="shared" si="40"/>
        <v>0</v>
      </c>
      <c r="AF45" s="347">
        <f t="shared" si="32"/>
        <v>0.9</v>
      </c>
    </row>
    <row r="46" spans="1:32" s="170" customFormat="1" ht="16.5" hidden="1" customHeight="1">
      <c r="B46" s="322" t="s">
        <v>21</v>
      </c>
      <c r="C46" s="338">
        <f>SUM(D46:E46)</f>
        <v>373</v>
      </c>
      <c r="D46" s="339">
        <f>SUM(D47:D49)</f>
        <v>194</v>
      </c>
      <c r="E46" s="340">
        <f>SUM(E47:E49)</f>
        <v>179</v>
      </c>
      <c r="F46" s="341">
        <f t="shared" si="33"/>
        <v>372</v>
      </c>
      <c r="G46" s="339">
        <f>SUM(G47:G49)</f>
        <v>194</v>
      </c>
      <c r="H46" s="342">
        <f>SUM(H47:H49)</f>
        <v>178</v>
      </c>
      <c r="I46" s="343">
        <f t="shared" si="34"/>
        <v>0</v>
      </c>
      <c r="J46" s="339">
        <f>SUM(J47:J49)</f>
        <v>0</v>
      </c>
      <c r="K46" s="344">
        <f>SUM(K47:K49)</f>
        <v>0</v>
      </c>
      <c r="L46" s="341">
        <f t="shared" si="35"/>
        <v>0</v>
      </c>
      <c r="M46" s="339">
        <f>SUM(M47:M49)</f>
        <v>0</v>
      </c>
      <c r="N46" s="342">
        <f>SUM(N47:N49)</f>
        <v>0</v>
      </c>
      <c r="O46" s="343">
        <f t="shared" si="36"/>
        <v>0</v>
      </c>
      <c r="P46" s="339">
        <f>SUM(P47:P49)</f>
        <v>0</v>
      </c>
      <c r="Q46" s="344">
        <f>SUM(Q47:Q49)</f>
        <v>0</v>
      </c>
      <c r="R46" s="341">
        <f t="shared" si="37"/>
        <v>0</v>
      </c>
      <c r="S46" s="339">
        <f>SUM(S47:S49)</f>
        <v>0</v>
      </c>
      <c r="T46" s="342">
        <f>SUM(T47:T49)</f>
        <v>0</v>
      </c>
      <c r="U46" s="341">
        <f t="shared" si="38"/>
        <v>1</v>
      </c>
      <c r="V46" s="339">
        <f>SUM(V47:V49)</f>
        <v>0</v>
      </c>
      <c r="W46" s="342">
        <f>SUM(W47:W49)</f>
        <v>1</v>
      </c>
      <c r="X46" s="343">
        <f t="shared" si="39"/>
        <v>0</v>
      </c>
      <c r="Y46" s="344">
        <f>SUM(Y47:Y49)</f>
        <v>0</v>
      </c>
      <c r="Z46" s="344">
        <f>SUM(Z47:Z49)</f>
        <v>0</v>
      </c>
      <c r="AA46" s="345">
        <f t="shared" si="28"/>
        <v>99.7</v>
      </c>
      <c r="AB46" s="346">
        <f t="shared" si="28"/>
        <v>100</v>
      </c>
      <c r="AC46" s="347">
        <f t="shared" si="28"/>
        <v>99.4</v>
      </c>
      <c r="AD46" s="348">
        <f t="shared" si="40"/>
        <v>0</v>
      </c>
      <c r="AE46" s="346">
        <f t="shared" si="40"/>
        <v>0</v>
      </c>
      <c r="AF46" s="347">
        <f t="shared" si="32"/>
        <v>0</v>
      </c>
    </row>
    <row r="47" spans="1:32" s="170" customFormat="1" ht="15" hidden="1" customHeight="1">
      <c r="B47" s="322" t="s">
        <v>106</v>
      </c>
      <c r="C47" s="338">
        <f t="shared" ref="C47:C53" si="41">SUM(D47:E47)</f>
        <v>239</v>
      </c>
      <c r="D47" s="339">
        <f t="shared" ref="D47:E49" si="42">G47+J47+M47+P47+S47+V47+Y47</f>
        <v>123</v>
      </c>
      <c r="E47" s="340">
        <f t="shared" si="42"/>
        <v>116</v>
      </c>
      <c r="F47" s="341">
        <f t="shared" si="33"/>
        <v>238</v>
      </c>
      <c r="G47" s="339">
        <v>123</v>
      </c>
      <c r="H47" s="342">
        <v>115</v>
      </c>
      <c r="I47" s="343">
        <f t="shared" si="34"/>
        <v>0</v>
      </c>
      <c r="J47" s="339">
        <v>0</v>
      </c>
      <c r="K47" s="344">
        <v>0</v>
      </c>
      <c r="L47" s="341">
        <f t="shared" si="35"/>
        <v>0</v>
      </c>
      <c r="M47" s="339">
        <v>0</v>
      </c>
      <c r="N47" s="342">
        <v>0</v>
      </c>
      <c r="O47" s="343">
        <f t="shared" si="36"/>
        <v>0</v>
      </c>
      <c r="P47" s="339">
        <v>0</v>
      </c>
      <c r="Q47" s="344">
        <v>0</v>
      </c>
      <c r="R47" s="341">
        <f t="shared" si="37"/>
        <v>0</v>
      </c>
      <c r="S47" s="339">
        <v>0</v>
      </c>
      <c r="T47" s="342">
        <v>0</v>
      </c>
      <c r="U47" s="341">
        <f t="shared" si="38"/>
        <v>1</v>
      </c>
      <c r="V47" s="339">
        <v>0</v>
      </c>
      <c r="W47" s="342">
        <v>1</v>
      </c>
      <c r="X47" s="343">
        <f t="shared" si="39"/>
        <v>0</v>
      </c>
      <c r="Y47" s="344">
        <v>0</v>
      </c>
      <c r="Z47" s="344">
        <v>0</v>
      </c>
      <c r="AA47" s="345">
        <f t="shared" si="28"/>
        <v>99.6</v>
      </c>
      <c r="AB47" s="346">
        <f t="shared" si="28"/>
        <v>100</v>
      </c>
      <c r="AC47" s="347">
        <f t="shared" si="28"/>
        <v>99.1</v>
      </c>
      <c r="AD47" s="348">
        <f t="shared" si="40"/>
        <v>0</v>
      </c>
      <c r="AE47" s="346">
        <f t="shared" si="40"/>
        <v>0</v>
      </c>
      <c r="AF47" s="347">
        <f t="shared" si="32"/>
        <v>0</v>
      </c>
    </row>
    <row r="48" spans="1:32" s="170" customFormat="1" ht="15" hidden="1" customHeight="1">
      <c r="B48" s="322" t="s">
        <v>233</v>
      </c>
      <c r="C48" s="338">
        <f t="shared" si="41"/>
        <v>0</v>
      </c>
      <c r="D48" s="339">
        <f t="shared" si="42"/>
        <v>0</v>
      </c>
      <c r="E48" s="340">
        <f t="shared" si="42"/>
        <v>0</v>
      </c>
      <c r="F48" s="341">
        <f t="shared" si="33"/>
        <v>0</v>
      </c>
      <c r="G48" s="339">
        <v>0</v>
      </c>
      <c r="H48" s="342">
        <v>0</v>
      </c>
      <c r="I48" s="343">
        <f t="shared" si="34"/>
        <v>0</v>
      </c>
      <c r="J48" s="339">
        <v>0</v>
      </c>
      <c r="K48" s="344">
        <v>0</v>
      </c>
      <c r="L48" s="341">
        <f t="shared" si="35"/>
        <v>0</v>
      </c>
      <c r="M48" s="339">
        <v>0</v>
      </c>
      <c r="N48" s="342">
        <v>0</v>
      </c>
      <c r="O48" s="343">
        <f t="shared" si="36"/>
        <v>0</v>
      </c>
      <c r="P48" s="339">
        <v>0</v>
      </c>
      <c r="Q48" s="344">
        <v>0</v>
      </c>
      <c r="R48" s="341">
        <f t="shared" si="37"/>
        <v>0</v>
      </c>
      <c r="S48" s="339">
        <v>0</v>
      </c>
      <c r="T48" s="342">
        <v>0</v>
      </c>
      <c r="U48" s="341">
        <f t="shared" si="38"/>
        <v>0</v>
      </c>
      <c r="V48" s="339">
        <v>0</v>
      </c>
      <c r="W48" s="342">
        <v>0</v>
      </c>
      <c r="X48" s="343">
        <f t="shared" si="39"/>
        <v>0</v>
      </c>
      <c r="Y48" s="344">
        <v>0</v>
      </c>
      <c r="Z48" s="344">
        <v>0</v>
      </c>
      <c r="AA48" s="372" t="s">
        <v>20</v>
      </c>
      <c r="AB48" s="373" t="s">
        <v>20</v>
      </c>
      <c r="AC48" s="374" t="s">
        <v>20</v>
      </c>
      <c r="AD48" s="375" t="s">
        <v>20</v>
      </c>
      <c r="AE48" s="373" t="s">
        <v>20</v>
      </c>
      <c r="AF48" s="374" t="s">
        <v>20</v>
      </c>
    </row>
    <row r="49" spans="1:32" s="170" customFormat="1" ht="15" hidden="1" customHeight="1">
      <c r="B49" s="322" t="s">
        <v>107</v>
      </c>
      <c r="C49" s="338">
        <f t="shared" si="41"/>
        <v>134</v>
      </c>
      <c r="D49" s="339">
        <f t="shared" si="42"/>
        <v>71</v>
      </c>
      <c r="E49" s="340">
        <f t="shared" si="42"/>
        <v>63</v>
      </c>
      <c r="F49" s="341">
        <f t="shared" si="33"/>
        <v>134</v>
      </c>
      <c r="G49" s="339">
        <v>71</v>
      </c>
      <c r="H49" s="342">
        <v>63</v>
      </c>
      <c r="I49" s="343">
        <f t="shared" si="34"/>
        <v>0</v>
      </c>
      <c r="J49" s="339">
        <v>0</v>
      </c>
      <c r="K49" s="344">
        <v>0</v>
      </c>
      <c r="L49" s="341">
        <f t="shared" si="35"/>
        <v>0</v>
      </c>
      <c r="M49" s="339">
        <v>0</v>
      </c>
      <c r="N49" s="342">
        <v>0</v>
      </c>
      <c r="O49" s="343">
        <f t="shared" si="36"/>
        <v>0</v>
      </c>
      <c r="P49" s="339">
        <v>0</v>
      </c>
      <c r="Q49" s="344">
        <v>0</v>
      </c>
      <c r="R49" s="341">
        <f t="shared" si="37"/>
        <v>0</v>
      </c>
      <c r="S49" s="339">
        <v>0</v>
      </c>
      <c r="T49" s="342">
        <v>0</v>
      </c>
      <c r="U49" s="341">
        <f t="shared" si="38"/>
        <v>0</v>
      </c>
      <c r="V49" s="339">
        <v>0</v>
      </c>
      <c r="W49" s="342">
        <v>0</v>
      </c>
      <c r="X49" s="343">
        <f t="shared" si="39"/>
        <v>0</v>
      </c>
      <c r="Y49" s="344">
        <v>0</v>
      </c>
      <c r="Z49" s="344">
        <v>0</v>
      </c>
      <c r="AA49" s="345">
        <f t="shared" ref="AA49:AC58" si="43">ROUND(F49/C49*100,1)</f>
        <v>100</v>
      </c>
      <c r="AB49" s="346">
        <f t="shared" si="43"/>
        <v>100</v>
      </c>
      <c r="AC49" s="347">
        <f t="shared" si="43"/>
        <v>100</v>
      </c>
      <c r="AD49" s="348">
        <f t="shared" si="40"/>
        <v>0</v>
      </c>
      <c r="AE49" s="346">
        <f t="shared" si="40"/>
        <v>0</v>
      </c>
      <c r="AF49" s="347">
        <f t="shared" si="32"/>
        <v>0</v>
      </c>
    </row>
    <row r="50" spans="1:32" s="170" customFormat="1" ht="16.5" hidden="1" customHeight="1">
      <c r="B50" s="322" t="s">
        <v>23</v>
      </c>
      <c r="C50" s="338">
        <f t="shared" si="41"/>
        <v>255</v>
      </c>
      <c r="D50" s="339">
        <f>SUM(D51)</f>
        <v>126</v>
      </c>
      <c r="E50" s="340">
        <f>SUM(E51)</f>
        <v>129</v>
      </c>
      <c r="F50" s="341">
        <f t="shared" si="33"/>
        <v>253</v>
      </c>
      <c r="G50" s="339">
        <f>SUM(G51)</f>
        <v>126</v>
      </c>
      <c r="H50" s="342">
        <f>SUM(H51)</f>
        <v>127</v>
      </c>
      <c r="I50" s="343">
        <f t="shared" si="34"/>
        <v>0</v>
      </c>
      <c r="J50" s="339">
        <f>SUM(J51)</f>
        <v>0</v>
      </c>
      <c r="K50" s="344">
        <f>SUM(K51)</f>
        <v>0</v>
      </c>
      <c r="L50" s="341">
        <f t="shared" si="35"/>
        <v>0</v>
      </c>
      <c r="M50" s="339">
        <f>SUM(M51)</f>
        <v>0</v>
      </c>
      <c r="N50" s="342">
        <f>SUM(N51)</f>
        <v>0</v>
      </c>
      <c r="O50" s="343">
        <f t="shared" si="36"/>
        <v>0</v>
      </c>
      <c r="P50" s="339">
        <f>SUM(P51)</f>
        <v>0</v>
      </c>
      <c r="Q50" s="344">
        <f>SUM(Q51)</f>
        <v>0</v>
      </c>
      <c r="R50" s="341">
        <f t="shared" si="37"/>
        <v>0</v>
      </c>
      <c r="S50" s="339">
        <f>SUM(S51)</f>
        <v>0</v>
      </c>
      <c r="T50" s="342">
        <f>SUM(T51)</f>
        <v>0</v>
      </c>
      <c r="U50" s="341">
        <f t="shared" si="38"/>
        <v>2</v>
      </c>
      <c r="V50" s="339">
        <f>SUM(V51)</f>
        <v>0</v>
      </c>
      <c r="W50" s="342">
        <f>SUM(W51)</f>
        <v>2</v>
      </c>
      <c r="X50" s="343">
        <f t="shared" si="39"/>
        <v>0</v>
      </c>
      <c r="Y50" s="344">
        <f>SUM(Y51)</f>
        <v>0</v>
      </c>
      <c r="Z50" s="344">
        <f>SUM(Z51)</f>
        <v>0</v>
      </c>
      <c r="AA50" s="345">
        <f t="shared" si="43"/>
        <v>99.2</v>
      </c>
      <c r="AB50" s="346">
        <f t="shared" si="43"/>
        <v>100</v>
      </c>
      <c r="AC50" s="347">
        <f t="shared" si="43"/>
        <v>98.4</v>
      </c>
      <c r="AD50" s="348">
        <f t="shared" si="40"/>
        <v>0</v>
      </c>
      <c r="AE50" s="346">
        <f t="shared" si="40"/>
        <v>0</v>
      </c>
      <c r="AF50" s="347">
        <f t="shared" si="32"/>
        <v>0</v>
      </c>
    </row>
    <row r="51" spans="1:32" s="170" customFormat="1" ht="15" hidden="1" customHeight="1">
      <c r="B51" s="322" t="s">
        <v>108</v>
      </c>
      <c r="C51" s="338">
        <f t="shared" si="41"/>
        <v>255</v>
      </c>
      <c r="D51" s="339">
        <f>G51+J51+M51+P51+S51+V51+Y51</f>
        <v>126</v>
      </c>
      <c r="E51" s="340">
        <f>H51+K51+N51+Q51+T51+W51+Z51</f>
        <v>129</v>
      </c>
      <c r="F51" s="341">
        <f t="shared" si="33"/>
        <v>253</v>
      </c>
      <c r="G51" s="339">
        <v>126</v>
      </c>
      <c r="H51" s="342">
        <v>127</v>
      </c>
      <c r="I51" s="343">
        <f t="shared" si="34"/>
        <v>0</v>
      </c>
      <c r="J51" s="339">
        <v>0</v>
      </c>
      <c r="K51" s="344">
        <v>0</v>
      </c>
      <c r="L51" s="341">
        <f t="shared" si="35"/>
        <v>0</v>
      </c>
      <c r="M51" s="339">
        <v>0</v>
      </c>
      <c r="N51" s="342">
        <v>0</v>
      </c>
      <c r="O51" s="343">
        <f t="shared" si="36"/>
        <v>0</v>
      </c>
      <c r="P51" s="339">
        <v>0</v>
      </c>
      <c r="Q51" s="344">
        <v>0</v>
      </c>
      <c r="R51" s="341">
        <f t="shared" si="37"/>
        <v>0</v>
      </c>
      <c r="S51" s="339">
        <v>0</v>
      </c>
      <c r="T51" s="342">
        <v>0</v>
      </c>
      <c r="U51" s="341">
        <f t="shared" si="38"/>
        <v>2</v>
      </c>
      <c r="V51" s="339">
        <v>0</v>
      </c>
      <c r="W51" s="342">
        <v>2</v>
      </c>
      <c r="X51" s="343">
        <f t="shared" si="39"/>
        <v>0</v>
      </c>
      <c r="Y51" s="344">
        <v>0</v>
      </c>
      <c r="Z51" s="344"/>
      <c r="AA51" s="345">
        <f t="shared" si="43"/>
        <v>99.2</v>
      </c>
      <c r="AB51" s="346">
        <f t="shared" si="43"/>
        <v>100</v>
      </c>
      <c r="AC51" s="347">
        <f t="shared" si="43"/>
        <v>98.4</v>
      </c>
      <c r="AD51" s="348">
        <f t="shared" si="40"/>
        <v>0</v>
      </c>
      <c r="AE51" s="346">
        <f t="shared" si="40"/>
        <v>0</v>
      </c>
      <c r="AF51" s="347">
        <f t="shared" si="32"/>
        <v>0</v>
      </c>
    </row>
    <row r="52" spans="1:32" s="170" customFormat="1" ht="16.5" hidden="1" customHeight="1">
      <c r="B52" s="322" t="s">
        <v>24</v>
      </c>
      <c r="C52" s="338">
        <f t="shared" si="41"/>
        <v>140</v>
      </c>
      <c r="D52" s="339">
        <f>SUM(D53)</f>
        <v>74</v>
      </c>
      <c r="E52" s="340">
        <f>SUM(E53)</f>
        <v>66</v>
      </c>
      <c r="F52" s="341">
        <f t="shared" si="33"/>
        <v>139</v>
      </c>
      <c r="G52" s="339">
        <f>SUM(G53)</f>
        <v>74</v>
      </c>
      <c r="H52" s="342">
        <f>SUM(H53)</f>
        <v>65</v>
      </c>
      <c r="I52" s="343">
        <f t="shared" si="34"/>
        <v>1</v>
      </c>
      <c r="J52" s="339">
        <f>SUM(J53)</f>
        <v>0</v>
      </c>
      <c r="K52" s="344">
        <f>SUM(K53)</f>
        <v>1</v>
      </c>
      <c r="L52" s="341">
        <f t="shared" si="35"/>
        <v>0</v>
      </c>
      <c r="M52" s="339">
        <f>SUM(M53)</f>
        <v>0</v>
      </c>
      <c r="N52" s="342">
        <f>SUM(N53)</f>
        <v>0</v>
      </c>
      <c r="O52" s="343">
        <f t="shared" si="36"/>
        <v>0</v>
      </c>
      <c r="P52" s="339">
        <f>SUM(P53)</f>
        <v>0</v>
      </c>
      <c r="Q52" s="344">
        <f>SUM(Q53)</f>
        <v>0</v>
      </c>
      <c r="R52" s="341">
        <f t="shared" si="37"/>
        <v>0</v>
      </c>
      <c r="S52" s="339">
        <f>SUM(S53)</f>
        <v>0</v>
      </c>
      <c r="T52" s="342">
        <f>SUM(T53)</f>
        <v>0</v>
      </c>
      <c r="U52" s="341">
        <f t="shared" si="38"/>
        <v>0</v>
      </c>
      <c r="V52" s="339">
        <f>SUM(V53)</f>
        <v>0</v>
      </c>
      <c r="W52" s="342">
        <f>SUM(W53)</f>
        <v>0</v>
      </c>
      <c r="X52" s="343">
        <f t="shared" si="39"/>
        <v>0</v>
      </c>
      <c r="Y52" s="344">
        <f>SUM(Y53)</f>
        <v>0</v>
      </c>
      <c r="Z52" s="344">
        <f>SUM(Z53)</f>
        <v>0</v>
      </c>
      <c r="AA52" s="345">
        <f t="shared" si="43"/>
        <v>99.3</v>
      </c>
      <c r="AB52" s="346">
        <f t="shared" si="43"/>
        <v>100</v>
      </c>
      <c r="AC52" s="347">
        <f t="shared" si="43"/>
        <v>98.5</v>
      </c>
      <c r="AD52" s="348">
        <f t="shared" si="40"/>
        <v>0</v>
      </c>
      <c r="AE52" s="346">
        <f t="shared" si="40"/>
        <v>0</v>
      </c>
      <c r="AF52" s="347">
        <f t="shared" si="32"/>
        <v>0</v>
      </c>
    </row>
    <row r="53" spans="1:32" s="170" customFormat="1" ht="15" hidden="1" customHeight="1">
      <c r="B53" s="330" t="s">
        <v>230</v>
      </c>
      <c r="C53" s="349">
        <f t="shared" si="41"/>
        <v>140</v>
      </c>
      <c r="D53" s="350">
        <f>G53+J53+M53+P53+S53+V53+Y53</f>
        <v>74</v>
      </c>
      <c r="E53" s="351">
        <f>H53+K53+N53+Q53+T53+W53+Z53</f>
        <v>66</v>
      </c>
      <c r="F53" s="352">
        <f t="shared" si="33"/>
        <v>139</v>
      </c>
      <c r="G53" s="350">
        <v>74</v>
      </c>
      <c r="H53" s="353">
        <v>65</v>
      </c>
      <c r="I53" s="354">
        <f t="shared" si="34"/>
        <v>1</v>
      </c>
      <c r="J53" s="350">
        <v>0</v>
      </c>
      <c r="K53" s="355">
        <v>1</v>
      </c>
      <c r="L53" s="352">
        <f t="shared" si="35"/>
        <v>0</v>
      </c>
      <c r="M53" s="350">
        <v>0</v>
      </c>
      <c r="N53" s="353">
        <v>0</v>
      </c>
      <c r="O53" s="354">
        <f t="shared" si="36"/>
        <v>0</v>
      </c>
      <c r="P53" s="350">
        <v>0</v>
      </c>
      <c r="Q53" s="355">
        <v>0</v>
      </c>
      <c r="R53" s="352">
        <f t="shared" si="37"/>
        <v>0</v>
      </c>
      <c r="S53" s="350">
        <v>0</v>
      </c>
      <c r="T53" s="353">
        <v>0</v>
      </c>
      <c r="U53" s="352">
        <f t="shared" si="38"/>
        <v>0</v>
      </c>
      <c r="V53" s="350">
        <v>0</v>
      </c>
      <c r="W53" s="353">
        <v>0</v>
      </c>
      <c r="X53" s="354">
        <f t="shared" si="39"/>
        <v>0</v>
      </c>
      <c r="Y53" s="355">
        <v>0</v>
      </c>
      <c r="Z53" s="355">
        <v>0</v>
      </c>
      <c r="AA53" s="356">
        <f t="shared" si="43"/>
        <v>99.3</v>
      </c>
      <c r="AB53" s="357">
        <f t="shared" si="43"/>
        <v>100</v>
      </c>
      <c r="AC53" s="358">
        <f t="shared" si="43"/>
        <v>98.5</v>
      </c>
      <c r="AD53" s="359">
        <f t="shared" si="40"/>
        <v>0</v>
      </c>
      <c r="AE53" s="357">
        <f t="shared" si="40"/>
        <v>0</v>
      </c>
      <c r="AF53" s="358">
        <f t="shared" si="40"/>
        <v>0</v>
      </c>
    </row>
    <row r="54" spans="1:32" s="168" customFormat="1" ht="16.5" hidden="1" customHeight="1">
      <c r="A54" s="136"/>
      <c r="B54" s="108" t="s">
        <v>234</v>
      </c>
      <c r="C54" s="313">
        <f>C55+C57+C61+C63</f>
        <v>1072</v>
      </c>
      <c r="D54" s="313">
        <f t="shared" ref="D54:Z54" si="44">D55+D57+D61+D63</f>
        <v>578</v>
      </c>
      <c r="E54" s="314">
        <f t="shared" si="44"/>
        <v>494</v>
      </c>
      <c r="F54" s="315">
        <f t="shared" si="44"/>
        <v>1068</v>
      </c>
      <c r="G54" s="313">
        <f t="shared" si="44"/>
        <v>575</v>
      </c>
      <c r="H54" s="316">
        <f t="shared" si="44"/>
        <v>493</v>
      </c>
      <c r="I54" s="313">
        <f t="shared" si="44"/>
        <v>0</v>
      </c>
      <c r="J54" s="313">
        <f t="shared" si="44"/>
        <v>0</v>
      </c>
      <c r="K54" s="314">
        <f t="shared" si="44"/>
        <v>0</v>
      </c>
      <c r="L54" s="315">
        <f t="shared" si="44"/>
        <v>0</v>
      </c>
      <c r="M54" s="313">
        <f t="shared" si="44"/>
        <v>0</v>
      </c>
      <c r="N54" s="316">
        <f t="shared" si="44"/>
        <v>0</v>
      </c>
      <c r="O54" s="313">
        <f t="shared" si="44"/>
        <v>1</v>
      </c>
      <c r="P54" s="313">
        <f t="shared" si="44"/>
        <v>1</v>
      </c>
      <c r="Q54" s="314">
        <f t="shared" si="44"/>
        <v>0</v>
      </c>
      <c r="R54" s="315">
        <f t="shared" si="44"/>
        <v>1</v>
      </c>
      <c r="S54" s="313">
        <f t="shared" si="44"/>
        <v>1</v>
      </c>
      <c r="T54" s="316">
        <f t="shared" si="44"/>
        <v>0</v>
      </c>
      <c r="U54" s="313">
        <f t="shared" si="44"/>
        <v>2</v>
      </c>
      <c r="V54" s="313">
        <f t="shared" si="44"/>
        <v>1</v>
      </c>
      <c r="W54" s="314">
        <f t="shared" si="44"/>
        <v>1</v>
      </c>
      <c r="X54" s="315">
        <f t="shared" si="44"/>
        <v>0</v>
      </c>
      <c r="Y54" s="313">
        <f t="shared" si="44"/>
        <v>0</v>
      </c>
      <c r="Z54" s="316">
        <f t="shared" si="44"/>
        <v>0</v>
      </c>
      <c r="AA54" s="317">
        <f t="shared" si="43"/>
        <v>99.6</v>
      </c>
      <c r="AB54" s="318">
        <f t="shared" si="43"/>
        <v>99.5</v>
      </c>
      <c r="AC54" s="319">
        <f t="shared" si="43"/>
        <v>99.8</v>
      </c>
      <c r="AD54" s="320">
        <f t="shared" si="40"/>
        <v>0.1</v>
      </c>
      <c r="AE54" s="318">
        <f t="shared" si="40"/>
        <v>0.2</v>
      </c>
      <c r="AF54" s="319">
        <f t="shared" si="40"/>
        <v>0</v>
      </c>
    </row>
    <row r="55" spans="1:32" s="170" customFormat="1" ht="16.5" hidden="1" customHeight="1">
      <c r="B55" s="322" t="s">
        <v>19</v>
      </c>
      <c r="C55" s="338">
        <f>SUM(D55:E55)</f>
        <v>248</v>
      </c>
      <c r="D55" s="339">
        <f>SUM(D56)</f>
        <v>135</v>
      </c>
      <c r="E55" s="340">
        <f>SUM(E56)</f>
        <v>113</v>
      </c>
      <c r="F55" s="341">
        <f t="shared" ref="F55:F64" si="45">SUM(G55:H55)</f>
        <v>248</v>
      </c>
      <c r="G55" s="339">
        <f>SUM(G56)</f>
        <v>135</v>
      </c>
      <c r="H55" s="342">
        <f>SUM(H56)</f>
        <v>113</v>
      </c>
      <c r="I55" s="343">
        <f t="shared" ref="I55:I64" si="46">SUM(J55:K55)</f>
        <v>0</v>
      </c>
      <c r="J55" s="339">
        <f>SUM(J56)</f>
        <v>0</v>
      </c>
      <c r="K55" s="344">
        <f>SUM(K56)</f>
        <v>0</v>
      </c>
      <c r="L55" s="341">
        <f t="shared" ref="L55:L64" si="47">SUM(M55:N55)</f>
        <v>0</v>
      </c>
      <c r="M55" s="339">
        <f>SUM(M56)</f>
        <v>0</v>
      </c>
      <c r="N55" s="342">
        <f>SUM(N56)</f>
        <v>0</v>
      </c>
      <c r="O55" s="343">
        <f t="shared" ref="O55:O64" si="48">SUM(P55:Q55)</f>
        <v>0</v>
      </c>
      <c r="P55" s="339">
        <f>SUM(P56)</f>
        <v>0</v>
      </c>
      <c r="Q55" s="344">
        <f>SUM(Q56)</f>
        <v>0</v>
      </c>
      <c r="R55" s="341">
        <f t="shared" ref="R55:R64" si="49">SUM(S55:T55)</f>
        <v>0</v>
      </c>
      <c r="S55" s="339">
        <f>SUM(S56)</f>
        <v>0</v>
      </c>
      <c r="T55" s="342">
        <f>SUM(T56)</f>
        <v>0</v>
      </c>
      <c r="U55" s="341">
        <f t="shared" ref="U55:U64" si="50">SUM(V55:W55)</f>
        <v>0</v>
      </c>
      <c r="V55" s="339">
        <f>SUM(V56)</f>
        <v>0</v>
      </c>
      <c r="W55" s="342">
        <f>SUM(W56)</f>
        <v>0</v>
      </c>
      <c r="X55" s="343">
        <f t="shared" ref="X55:X64" si="51">SUM(Y55:Z55)</f>
        <v>0</v>
      </c>
      <c r="Y55" s="344">
        <f>SUM(Y56)</f>
        <v>0</v>
      </c>
      <c r="Z55" s="344">
        <f>SUM(Z56)</f>
        <v>0</v>
      </c>
      <c r="AA55" s="345">
        <f t="shared" si="43"/>
        <v>100</v>
      </c>
      <c r="AB55" s="346">
        <f t="shared" si="43"/>
        <v>100</v>
      </c>
      <c r="AC55" s="347">
        <f t="shared" si="43"/>
        <v>100</v>
      </c>
      <c r="AD55" s="348">
        <f t="shared" si="40"/>
        <v>0</v>
      </c>
      <c r="AE55" s="346">
        <f t="shared" si="40"/>
        <v>0</v>
      </c>
      <c r="AF55" s="347">
        <f t="shared" si="40"/>
        <v>0</v>
      </c>
    </row>
    <row r="56" spans="1:32" s="170" customFormat="1" ht="15" hidden="1" customHeight="1">
      <c r="B56" s="322" t="s">
        <v>105</v>
      </c>
      <c r="C56" s="338">
        <f>SUM(D56:E56)</f>
        <v>248</v>
      </c>
      <c r="D56" s="339">
        <f>SUM(G56,J56,M56,P56,S56,V56,Y55)</f>
        <v>135</v>
      </c>
      <c r="E56" s="340">
        <f>SUM(H56,K56,N56,Q56,T56,W56,Z56)</f>
        <v>113</v>
      </c>
      <c r="F56" s="341">
        <f t="shared" si="45"/>
        <v>248</v>
      </c>
      <c r="G56" s="339">
        <v>135</v>
      </c>
      <c r="H56" s="342">
        <v>113</v>
      </c>
      <c r="I56" s="343">
        <f t="shared" si="46"/>
        <v>0</v>
      </c>
      <c r="J56" s="339">
        <v>0</v>
      </c>
      <c r="K56" s="344">
        <v>0</v>
      </c>
      <c r="L56" s="341">
        <f t="shared" si="47"/>
        <v>0</v>
      </c>
      <c r="M56" s="339">
        <v>0</v>
      </c>
      <c r="N56" s="342">
        <v>0</v>
      </c>
      <c r="O56" s="343">
        <f t="shared" si="48"/>
        <v>0</v>
      </c>
      <c r="P56" s="339">
        <v>0</v>
      </c>
      <c r="Q56" s="344">
        <v>0</v>
      </c>
      <c r="R56" s="341">
        <f t="shared" si="49"/>
        <v>0</v>
      </c>
      <c r="S56" s="339">
        <v>0</v>
      </c>
      <c r="T56" s="342">
        <v>0</v>
      </c>
      <c r="U56" s="341">
        <f t="shared" si="50"/>
        <v>0</v>
      </c>
      <c r="V56" s="339">
        <v>0</v>
      </c>
      <c r="W56" s="342">
        <v>0</v>
      </c>
      <c r="X56" s="343">
        <f t="shared" si="51"/>
        <v>0</v>
      </c>
      <c r="Y56" s="344">
        <v>0</v>
      </c>
      <c r="Z56" s="344">
        <v>0</v>
      </c>
      <c r="AA56" s="345">
        <f t="shared" si="43"/>
        <v>100</v>
      </c>
      <c r="AB56" s="346">
        <f t="shared" si="43"/>
        <v>100</v>
      </c>
      <c r="AC56" s="347">
        <f t="shared" si="43"/>
        <v>100</v>
      </c>
      <c r="AD56" s="348">
        <f t="shared" si="40"/>
        <v>0</v>
      </c>
      <c r="AE56" s="346">
        <f t="shared" si="40"/>
        <v>0</v>
      </c>
      <c r="AF56" s="347">
        <f t="shared" si="40"/>
        <v>0</v>
      </c>
    </row>
    <row r="57" spans="1:32" s="170" customFormat="1" ht="16.5" hidden="1" customHeight="1">
      <c r="B57" s="322" t="s">
        <v>21</v>
      </c>
      <c r="C57" s="338">
        <f>SUM(D57:E57)</f>
        <v>393</v>
      </c>
      <c r="D57" s="339">
        <f>SUM(D58:D60)</f>
        <v>195</v>
      </c>
      <c r="E57" s="340">
        <f>SUM(E58:E60)</f>
        <v>198</v>
      </c>
      <c r="F57" s="341">
        <f t="shared" si="45"/>
        <v>392</v>
      </c>
      <c r="G57" s="339">
        <f>SUM(G58:G60)</f>
        <v>195</v>
      </c>
      <c r="H57" s="342">
        <f>SUM(H58:H60)</f>
        <v>197</v>
      </c>
      <c r="I57" s="343">
        <f t="shared" si="46"/>
        <v>0</v>
      </c>
      <c r="J57" s="339">
        <f>SUM(J58:J60)</f>
        <v>0</v>
      </c>
      <c r="K57" s="344">
        <f>SUM(K58:K60)</f>
        <v>0</v>
      </c>
      <c r="L57" s="341">
        <f t="shared" si="47"/>
        <v>0</v>
      </c>
      <c r="M57" s="339">
        <f>SUM(M58:M60)</f>
        <v>0</v>
      </c>
      <c r="N57" s="342">
        <f>SUM(N58:N60)</f>
        <v>0</v>
      </c>
      <c r="O57" s="343">
        <f t="shared" si="48"/>
        <v>0</v>
      </c>
      <c r="P57" s="339">
        <f>SUM(P58:P60)</f>
        <v>0</v>
      </c>
      <c r="Q57" s="344">
        <f>SUM(Q58:Q60)</f>
        <v>0</v>
      </c>
      <c r="R57" s="341">
        <f t="shared" si="49"/>
        <v>0</v>
      </c>
      <c r="S57" s="339">
        <f>SUM(S58:S60)</f>
        <v>0</v>
      </c>
      <c r="T57" s="342">
        <f>SUM(T58:T60)</f>
        <v>0</v>
      </c>
      <c r="U57" s="341">
        <f t="shared" si="50"/>
        <v>1</v>
      </c>
      <c r="V57" s="339">
        <f>SUM(V58:V60)</f>
        <v>0</v>
      </c>
      <c r="W57" s="342">
        <f>SUM(W58:W60)</f>
        <v>1</v>
      </c>
      <c r="X57" s="343">
        <f t="shared" si="51"/>
        <v>0</v>
      </c>
      <c r="Y57" s="344">
        <f>SUM(Y58:Y60)</f>
        <v>0</v>
      </c>
      <c r="Z57" s="344">
        <f>SUM(Z58:Z60)</f>
        <v>0</v>
      </c>
      <c r="AA57" s="345">
        <f t="shared" si="43"/>
        <v>99.7</v>
      </c>
      <c r="AB57" s="346">
        <f t="shared" si="43"/>
        <v>100</v>
      </c>
      <c r="AC57" s="347">
        <f t="shared" si="43"/>
        <v>99.5</v>
      </c>
      <c r="AD57" s="348">
        <f t="shared" si="40"/>
        <v>0</v>
      </c>
      <c r="AE57" s="346">
        <f t="shared" si="40"/>
        <v>0</v>
      </c>
      <c r="AF57" s="347">
        <f t="shared" si="40"/>
        <v>0</v>
      </c>
    </row>
    <row r="58" spans="1:32" s="170" customFormat="1" ht="15" hidden="1" customHeight="1">
      <c r="B58" s="322" t="s">
        <v>106</v>
      </c>
      <c r="C58" s="338">
        <f t="shared" ref="C58:C64" si="52">SUM(D58:E58)</f>
        <v>241</v>
      </c>
      <c r="D58" s="339">
        <f t="shared" ref="D58:E60" si="53">SUM(G58,J58,M58,P58,S58,V58,Y58)</f>
        <v>122</v>
      </c>
      <c r="E58" s="340">
        <f t="shared" si="53"/>
        <v>119</v>
      </c>
      <c r="F58" s="341">
        <f t="shared" si="45"/>
        <v>240</v>
      </c>
      <c r="G58" s="339">
        <v>122</v>
      </c>
      <c r="H58" s="342">
        <v>118</v>
      </c>
      <c r="I58" s="343">
        <f t="shared" si="46"/>
        <v>0</v>
      </c>
      <c r="J58" s="339">
        <v>0</v>
      </c>
      <c r="K58" s="344">
        <v>0</v>
      </c>
      <c r="L58" s="341">
        <f t="shared" si="47"/>
        <v>0</v>
      </c>
      <c r="M58" s="339">
        <v>0</v>
      </c>
      <c r="N58" s="342">
        <v>0</v>
      </c>
      <c r="O58" s="343">
        <f t="shared" si="48"/>
        <v>0</v>
      </c>
      <c r="P58" s="339">
        <v>0</v>
      </c>
      <c r="Q58" s="344">
        <v>0</v>
      </c>
      <c r="R58" s="341">
        <f t="shared" si="49"/>
        <v>0</v>
      </c>
      <c r="S58" s="339">
        <v>0</v>
      </c>
      <c r="T58" s="342">
        <v>0</v>
      </c>
      <c r="U58" s="341">
        <f t="shared" si="50"/>
        <v>1</v>
      </c>
      <c r="V58" s="339">
        <v>0</v>
      </c>
      <c r="W58" s="342">
        <v>1</v>
      </c>
      <c r="X58" s="343">
        <f t="shared" si="51"/>
        <v>0</v>
      </c>
      <c r="Y58" s="344">
        <v>0</v>
      </c>
      <c r="Z58" s="344">
        <v>0</v>
      </c>
      <c r="AA58" s="345">
        <f t="shared" si="43"/>
        <v>99.6</v>
      </c>
      <c r="AB58" s="346">
        <f t="shared" si="43"/>
        <v>100</v>
      </c>
      <c r="AC58" s="347">
        <f t="shared" si="43"/>
        <v>99.2</v>
      </c>
      <c r="AD58" s="348">
        <f t="shared" si="40"/>
        <v>0</v>
      </c>
      <c r="AE58" s="346">
        <f t="shared" si="40"/>
        <v>0</v>
      </c>
      <c r="AF58" s="347">
        <f t="shared" si="40"/>
        <v>0</v>
      </c>
    </row>
    <row r="59" spans="1:32" s="170" customFormat="1" ht="15" hidden="1" customHeight="1">
      <c r="B59" s="322" t="s">
        <v>233</v>
      </c>
      <c r="C59" s="338">
        <f t="shared" si="52"/>
        <v>0</v>
      </c>
      <c r="D59" s="339">
        <f t="shared" si="53"/>
        <v>0</v>
      </c>
      <c r="E59" s="340">
        <f t="shared" si="53"/>
        <v>0</v>
      </c>
      <c r="F59" s="341">
        <f t="shared" si="45"/>
        <v>0</v>
      </c>
      <c r="G59" s="339">
        <v>0</v>
      </c>
      <c r="H59" s="342">
        <v>0</v>
      </c>
      <c r="I59" s="343">
        <f t="shared" si="46"/>
        <v>0</v>
      </c>
      <c r="J59" s="339">
        <v>0</v>
      </c>
      <c r="K59" s="344">
        <v>0</v>
      </c>
      <c r="L59" s="341">
        <f t="shared" si="47"/>
        <v>0</v>
      </c>
      <c r="M59" s="339">
        <v>0</v>
      </c>
      <c r="N59" s="342">
        <v>0</v>
      </c>
      <c r="O59" s="343">
        <f t="shared" si="48"/>
        <v>0</v>
      </c>
      <c r="P59" s="339">
        <v>0</v>
      </c>
      <c r="Q59" s="344">
        <v>0</v>
      </c>
      <c r="R59" s="341">
        <f t="shared" si="49"/>
        <v>0</v>
      </c>
      <c r="S59" s="339">
        <v>0</v>
      </c>
      <c r="T59" s="342">
        <v>0</v>
      </c>
      <c r="U59" s="341">
        <f t="shared" si="50"/>
        <v>0</v>
      </c>
      <c r="V59" s="339">
        <v>0</v>
      </c>
      <c r="W59" s="342">
        <v>0</v>
      </c>
      <c r="X59" s="343">
        <f t="shared" si="51"/>
        <v>0</v>
      </c>
      <c r="Y59" s="344">
        <v>0</v>
      </c>
      <c r="Z59" s="344">
        <v>0</v>
      </c>
      <c r="AA59" s="372" t="s">
        <v>20</v>
      </c>
      <c r="AB59" s="373" t="s">
        <v>20</v>
      </c>
      <c r="AC59" s="374" t="s">
        <v>20</v>
      </c>
      <c r="AD59" s="375" t="s">
        <v>20</v>
      </c>
      <c r="AE59" s="373" t="s">
        <v>20</v>
      </c>
      <c r="AF59" s="374" t="s">
        <v>20</v>
      </c>
    </row>
    <row r="60" spans="1:32" s="170" customFormat="1" ht="15" hidden="1" customHeight="1">
      <c r="B60" s="322" t="s">
        <v>107</v>
      </c>
      <c r="C60" s="338">
        <f t="shared" si="52"/>
        <v>152</v>
      </c>
      <c r="D60" s="339">
        <f t="shared" si="53"/>
        <v>73</v>
      </c>
      <c r="E60" s="340">
        <f t="shared" si="53"/>
        <v>79</v>
      </c>
      <c r="F60" s="341">
        <f t="shared" si="45"/>
        <v>152</v>
      </c>
      <c r="G60" s="339">
        <v>73</v>
      </c>
      <c r="H60" s="342">
        <v>79</v>
      </c>
      <c r="I60" s="343">
        <f t="shared" si="46"/>
        <v>0</v>
      </c>
      <c r="J60" s="339">
        <v>0</v>
      </c>
      <c r="K60" s="344">
        <v>0</v>
      </c>
      <c r="L60" s="341">
        <f t="shared" si="47"/>
        <v>0</v>
      </c>
      <c r="M60" s="339">
        <v>0</v>
      </c>
      <c r="N60" s="342">
        <v>0</v>
      </c>
      <c r="O60" s="343">
        <f t="shared" si="48"/>
        <v>0</v>
      </c>
      <c r="P60" s="339">
        <v>0</v>
      </c>
      <c r="Q60" s="344">
        <v>0</v>
      </c>
      <c r="R60" s="341">
        <f t="shared" si="49"/>
        <v>0</v>
      </c>
      <c r="S60" s="339">
        <v>0</v>
      </c>
      <c r="T60" s="342">
        <v>0</v>
      </c>
      <c r="U60" s="341">
        <f t="shared" si="50"/>
        <v>0</v>
      </c>
      <c r="V60" s="339">
        <v>0</v>
      </c>
      <c r="W60" s="342">
        <v>0</v>
      </c>
      <c r="X60" s="343">
        <f t="shared" si="51"/>
        <v>0</v>
      </c>
      <c r="Y60" s="344">
        <v>0</v>
      </c>
      <c r="Z60" s="344">
        <v>0</v>
      </c>
      <c r="AA60" s="345">
        <f t="shared" ref="AA60:AC69" si="54">ROUND(F60/C60*100,1)</f>
        <v>100</v>
      </c>
      <c r="AB60" s="346">
        <f t="shared" si="54"/>
        <v>100</v>
      </c>
      <c r="AC60" s="347">
        <f t="shared" si="54"/>
        <v>100</v>
      </c>
      <c r="AD60" s="348">
        <f t="shared" ref="AD60:AF69" si="55">ROUND(R60/C60*100,1)</f>
        <v>0</v>
      </c>
      <c r="AE60" s="346">
        <f t="shared" si="55"/>
        <v>0</v>
      </c>
      <c r="AF60" s="347">
        <f t="shared" si="55"/>
        <v>0</v>
      </c>
    </row>
    <row r="61" spans="1:32" s="170" customFormat="1" ht="16.5" hidden="1" customHeight="1">
      <c r="B61" s="322" t="s">
        <v>23</v>
      </c>
      <c r="C61" s="338">
        <f t="shared" si="52"/>
        <v>267</v>
      </c>
      <c r="D61" s="339">
        <f>SUM(D62)</f>
        <v>149</v>
      </c>
      <c r="E61" s="340">
        <f>SUM(E62)</f>
        <v>118</v>
      </c>
      <c r="F61" s="341">
        <f t="shared" si="45"/>
        <v>264</v>
      </c>
      <c r="G61" s="339">
        <f>SUM(G62)</f>
        <v>146</v>
      </c>
      <c r="H61" s="342">
        <f>SUM(H62)</f>
        <v>118</v>
      </c>
      <c r="I61" s="343">
        <f t="shared" si="46"/>
        <v>0</v>
      </c>
      <c r="J61" s="339">
        <f>SUM(J62)</f>
        <v>0</v>
      </c>
      <c r="K61" s="344">
        <f>SUM(K62)</f>
        <v>0</v>
      </c>
      <c r="L61" s="341">
        <f t="shared" si="47"/>
        <v>0</v>
      </c>
      <c r="M61" s="339">
        <f>SUM(M62)</f>
        <v>0</v>
      </c>
      <c r="N61" s="342">
        <f>SUM(N62)</f>
        <v>0</v>
      </c>
      <c r="O61" s="343">
        <f t="shared" si="48"/>
        <v>1</v>
      </c>
      <c r="P61" s="339">
        <f>SUM(P62)</f>
        <v>1</v>
      </c>
      <c r="Q61" s="344">
        <f>SUM(Q62)</f>
        <v>0</v>
      </c>
      <c r="R61" s="341">
        <f t="shared" si="49"/>
        <v>1</v>
      </c>
      <c r="S61" s="339">
        <f>SUM(S62)</f>
        <v>1</v>
      </c>
      <c r="T61" s="342">
        <f>SUM(T62)</f>
        <v>0</v>
      </c>
      <c r="U61" s="341">
        <f t="shared" si="50"/>
        <v>1</v>
      </c>
      <c r="V61" s="339">
        <f>SUM(V62)</f>
        <v>1</v>
      </c>
      <c r="W61" s="342">
        <f>SUM(W62)</f>
        <v>0</v>
      </c>
      <c r="X61" s="343">
        <f t="shared" si="51"/>
        <v>0</v>
      </c>
      <c r="Y61" s="344">
        <f>SUM(Y62)</f>
        <v>0</v>
      </c>
      <c r="Z61" s="344">
        <f>SUM(Z62)</f>
        <v>0</v>
      </c>
      <c r="AA61" s="345">
        <f t="shared" si="54"/>
        <v>98.9</v>
      </c>
      <c r="AB61" s="346">
        <f t="shared" si="54"/>
        <v>98</v>
      </c>
      <c r="AC61" s="347">
        <f t="shared" si="54"/>
        <v>100</v>
      </c>
      <c r="AD61" s="348">
        <f t="shared" si="55"/>
        <v>0.4</v>
      </c>
      <c r="AE61" s="346">
        <f t="shared" si="55"/>
        <v>0.7</v>
      </c>
      <c r="AF61" s="347">
        <f t="shared" si="55"/>
        <v>0</v>
      </c>
    </row>
    <row r="62" spans="1:32" s="170" customFormat="1" ht="15" hidden="1" customHeight="1">
      <c r="B62" s="322" t="s">
        <v>108</v>
      </c>
      <c r="C62" s="338">
        <f t="shared" si="52"/>
        <v>267</v>
      </c>
      <c r="D62" s="339">
        <f>SUM(G62,J62,M62,P62,S62,V62,Y62)</f>
        <v>149</v>
      </c>
      <c r="E62" s="340">
        <f>SUM(H62,K62,N62,Q62,T62,W62,Z62)</f>
        <v>118</v>
      </c>
      <c r="F62" s="341">
        <f t="shared" si="45"/>
        <v>264</v>
      </c>
      <c r="G62" s="339">
        <v>146</v>
      </c>
      <c r="H62" s="342">
        <v>118</v>
      </c>
      <c r="I62" s="343">
        <f t="shared" si="46"/>
        <v>0</v>
      </c>
      <c r="J62" s="339">
        <v>0</v>
      </c>
      <c r="K62" s="344">
        <v>0</v>
      </c>
      <c r="L62" s="341">
        <f t="shared" si="47"/>
        <v>0</v>
      </c>
      <c r="M62" s="339">
        <v>0</v>
      </c>
      <c r="N62" s="342">
        <v>0</v>
      </c>
      <c r="O62" s="343">
        <f t="shared" si="48"/>
        <v>1</v>
      </c>
      <c r="P62" s="339">
        <v>1</v>
      </c>
      <c r="Q62" s="344">
        <v>0</v>
      </c>
      <c r="R62" s="341">
        <f t="shared" si="49"/>
        <v>1</v>
      </c>
      <c r="S62" s="339">
        <v>1</v>
      </c>
      <c r="T62" s="342">
        <v>0</v>
      </c>
      <c r="U62" s="341">
        <f t="shared" si="50"/>
        <v>1</v>
      </c>
      <c r="V62" s="339">
        <v>1</v>
      </c>
      <c r="W62" s="342">
        <v>0</v>
      </c>
      <c r="X62" s="343">
        <f t="shared" si="51"/>
        <v>0</v>
      </c>
      <c r="Y62" s="344">
        <v>0</v>
      </c>
      <c r="Z62" s="344">
        <v>0</v>
      </c>
      <c r="AA62" s="345">
        <f t="shared" si="54"/>
        <v>98.9</v>
      </c>
      <c r="AB62" s="346">
        <f t="shared" si="54"/>
        <v>98</v>
      </c>
      <c r="AC62" s="347">
        <f t="shared" si="54"/>
        <v>100</v>
      </c>
      <c r="AD62" s="348">
        <f t="shared" si="55"/>
        <v>0.4</v>
      </c>
      <c r="AE62" s="346">
        <f t="shared" si="55"/>
        <v>0.7</v>
      </c>
      <c r="AF62" s="347">
        <f t="shared" si="55"/>
        <v>0</v>
      </c>
    </row>
    <row r="63" spans="1:32" s="170" customFormat="1" ht="16.5" hidden="1" customHeight="1">
      <c r="B63" s="322" t="s">
        <v>24</v>
      </c>
      <c r="C63" s="338">
        <f t="shared" si="52"/>
        <v>164</v>
      </c>
      <c r="D63" s="339">
        <f>SUM(D64)</f>
        <v>99</v>
      </c>
      <c r="E63" s="340">
        <f>SUM(E64)</f>
        <v>65</v>
      </c>
      <c r="F63" s="341">
        <f t="shared" si="45"/>
        <v>164</v>
      </c>
      <c r="G63" s="339">
        <f>SUM(G64)</f>
        <v>99</v>
      </c>
      <c r="H63" s="342">
        <f>SUM(H64)</f>
        <v>65</v>
      </c>
      <c r="I63" s="343">
        <f t="shared" si="46"/>
        <v>0</v>
      </c>
      <c r="J63" s="339">
        <f>SUM(J64)</f>
        <v>0</v>
      </c>
      <c r="K63" s="344">
        <f>SUM(K64)</f>
        <v>0</v>
      </c>
      <c r="L63" s="341">
        <f t="shared" si="47"/>
        <v>0</v>
      </c>
      <c r="M63" s="339">
        <f>SUM(M64)</f>
        <v>0</v>
      </c>
      <c r="N63" s="342">
        <f>SUM(N64)</f>
        <v>0</v>
      </c>
      <c r="O63" s="343">
        <f t="shared" si="48"/>
        <v>0</v>
      </c>
      <c r="P63" s="339">
        <f>SUM(P64)</f>
        <v>0</v>
      </c>
      <c r="Q63" s="344">
        <f>SUM(Q64)</f>
        <v>0</v>
      </c>
      <c r="R63" s="341">
        <f t="shared" si="49"/>
        <v>0</v>
      </c>
      <c r="S63" s="339">
        <f>SUM(S64)</f>
        <v>0</v>
      </c>
      <c r="T63" s="342">
        <f>SUM(T64)</f>
        <v>0</v>
      </c>
      <c r="U63" s="341">
        <f t="shared" si="50"/>
        <v>0</v>
      </c>
      <c r="V63" s="339">
        <f>SUM(V64)</f>
        <v>0</v>
      </c>
      <c r="W63" s="342">
        <f>SUM(W64)</f>
        <v>0</v>
      </c>
      <c r="X63" s="343">
        <f t="shared" si="51"/>
        <v>0</v>
      </c>
      <c r="Y63" s="344">
        <f>SUM(Y64)</f>
        <v>0</v>
      </c>
      <c r="Z63" s="344">
        <f>SUM(Z64)</f>
        <v>0</v>
      </c>
      <c r="AA63" s="345">
        <f t="shared" si="54"/>
        <v>100</v>
      </c>
      <c r="AB63" s="346">
        <f t="shared" si="54"/>
        <v>100</v>
      </c>
      <c r="AC63" s="347">
        <f t="shared" si="54"/>
        <v>100</v>
      </c>
      <c r="AD63" s="348">
        <f t="shared" si="55"/>
        <v>0</v>
      </c>
      <c r="AE63" s="346">
        <f t="shared" si="55"/>
        <v>0</v>
      </c>
      <c r="AF63" s="347">
        <f t="shared" si="55"/>
        <v>0</v>
      </c>
    </row>
    <row r="64" spans="1:32" s="170" customFormat="1" ht="15" hidden="1" customHeight="1">
      <c r="B64" s="330" t="s">
        <v>230</v>
      </c>
      <c r="C64" s="349">
        <f t="shared" si="52"/>
        <v>164</v>
      </c>
      <c r="D64" s="350">
        <f>SUM(G64,J64,M64,P64,S64,V64,Y64)</f>
        <v>99</v>
      </c>
      <c r="E64" s="351">
        <f>SUM(H64,K64,N64,Q64,T64,W64,Z64)</f>
        <v>65</v>
      </c>
      <c r="F64" s="352">
        <f t="shared" si="45"/>
        <v>164</v>
      </c>
      <c r="G64" s="350">
        <v>99</v>
      </c>
      <c r="H64" s="353">
        <v>65</v>
      </c>
      <c r="I64" s="354">
        <f t="shared" si="46"/>
        <v>0</v>
      </c>
      <c r="J64" s="350">
        <v>0</v>
      </c>
      <c r="K64" s="355">
        <v>0</v>
      </c>
      <c r="L64" s="352">
        <f t="shared" si="47"/>
        <v>0</v>
      </c>
      <c r="M64" s="350">
        <v>0</v>
      </c>
      <c r="N64" s="353">
        <v>0</v>
      </c>
      <c r="O64" s="354">
        <f t="shared" si="48"/>
        <v>0</v>
      </c>
      <c r="P64" s="350">
        <v>0</v>
      </c>
      <c r="Q64" s="355">
        <v>0</v>
      </c>
      <c r="R64" s="352">
        <f t="shared" si="49"/>
        <v>0</v>
      </c>
      <c r="S64" s="350">
        <v>0</v>
      </c>
      <c r="T64" s="353">
        <v>0</v>
      </c>
      <c r="U64" s="352">
        <f t="shared" si="50"/>
        <v>0</v>
      </c>
      <c r="V64" s="350">
        <v>0</v>
      </c>
      <c r="W64" s="353">
        <v>0</v>
      </c>
      <c r="X64" s="354">
        <f t="shared" si="51"/>
        <v>0</v>
      </c>
      <c r="Y64" s="355">
        <v>0</v>
      </c>
      <c r="Z64" s="355">
        <v>0</v>
      </c>
      <c r="AA64" s="356">
        <f t="shared" si="54"/>
        <v>100</v>
      </c>
      <c r="AB64" s="357">
        <f t="shared" si="54"/>
        <v>100</v>
      </c>
      <c r="AC64" s="358">
        <f t="shared" si="54"/>
        <v>100</v>
      </c>
      <c r="AD64" s="359">
        <f t="shared" si="55"/>
        <v>0</v>
      </c>
      <c r="AE64" s="357">
        <f t="shared" si="55"/>
        <v>0</v>
      </c>
      <c r="AF64" s="358">
        <f t="shared" si="55"/>
        <v>0</v>
      </c>
    </row>
    <row r="65" spans="1:32" s="168" customFormat="1" ht="18.75" hidden="1" customHeight="1">
      <c r="A65" s="136"/>
      <c r="B65" s="108" t="s">
        <v>235</v>
      </c>
      <c r="C65" s="313">
        <f>C66+C68+C72+C74</f>
        <v>1021</v>
      </c>
      <c r="D65" s="313">
        <f t="shared" ref="D65:Z65" si="56">D66+D68+D72+D74</f>
        <v>502</v>
      </c>
      <c r="E65" s="314">
        <f t="shared" si="56"/>
        <v>519</v>
      </c>
      <c r="F65" s="315">
        <f t="shared" si="56"/>
        <v>1015</v>
      </c>
      <c r="G65" s="313">
        <f t="shared" si="56"/>
        <v>499</v>
      </c>
      <c r="H65" s="316">
        <f t="shared" si="56"/>
        <v>516</v>
      </c>
      <c r="I65" s="313">
        <f t="shared" si="56"/>
        <v>0</v>
      </c>
      <c r="J65" s="313">
        <f t="shared" si="56"/>
        <v>0</v>
      </c>
      <c r="K65" s="314">
        <f t="shared" si="56"/>
        <v>0</v>
      </c>
      <c r="L65" s="315">
        <f t="shared" si="56"/>
        <v>0</v>
      </c>
      <c r="M65" s="313">
        <f t="shared" si="56"/>
        <v>0</v>
      </c>
      <c r="N65" s="316">
        <f t="shared" si="56"/>
        <v>0</v>
      </c>
      <c r="O65" s="313">
        <f t="shared" si="56"/>
        <v>0</v>
      </c>
      <c r="P65" s="313">
        <f t="shared" si="56"/>
        <v>0</v>
      </c>
      <c r="Q65" s="314">
        <f t="shared" si="56"/>
        <v>0</v>
      </c>
      <c r="R65" s="315">
        <f t="shared" si="56"/>
        <v>0</v>
      </c>
      <c r="S65" s="313">
        <f t="shared" si="56"/>
        <v>0</v>
      </c>
      <c r="T65" s="316">
        <f t="shared" si="56"/>
        <v>0</v>
      </c>
      <c r="U65" s="313">
        <f t="shared" si="56"/>
        <v>6</v>
      </c>
      <c r="V65" s="313">
        <f t="shared" si="56"/>
        <v>3</v>
      </c>
      <c r="W65" s="314">
        <f t="shared" si="56"/>
        <v>3</v>
      </c>
      <c r="X65" s="315">
        <f t="shared" si="56"/>
        <v>0</v>
      </c>
      <c r="Y65" s="313">
        <f t="shared" si="56"/>
        <v>0</v>
      </c>
      <c r="Z65" s="316">
        <f t="shared" si="56"/>
        <v>0</v>
      </c>
      <c r="AA65" s="317">
        <f t="shared" si="54"/>
        <v>99.4</v>
      </c>
      <c r="AB65" s="318">
        <f t="shared" si="54"/>
        <v>99.4</v>
      </c>
      <c r="AC65" s="319">
        <f t="shared" si="54"/>
        <v>99.4</v>
      </c>
      <c r="AD65" s="320">
        <f t="shared" si="55"/>
        <v>0</v>
      </c>
      <c r="AE65" s="318">
        <f t="shared" si="55"/>
        <v>0</v>
      </c>
      <c r="AF65" s="319">
        <f>ROUND(T65/E65*100,1)</f>
        <v>0</v>
      </c>
    </row>
    <row r="66" spans="1:32" s="170" customFormat="1" ht="18.75" hidden="1" customHeight="1">
      <c r="B66" s="322" t="s">
        <v>19</v>
      </c>
      <c r="C66" s="338">
        <f>SUM(D66:E66)</f>
        <v>220</v>
      </c>
      <c r="D66" s="339">
        <f>SUM(D67)</f>
        <v>95</v>
      </c>
      <c r="E66" s="340">
        <f>SUM(E67)</f>
        <v>125</v>
      </c>
      <c r="F66" s="341">
        <f t="shared" ref="F66:F75" si="57">SUM(G66:H66)</f>
        <v>218</v>
      </c>
      <c r="G66" s="339">
        <f>SUM(G67)</f>
        <v>95</v>
      </c>
      <c r="H66" s="342">
        <f>SUM(H67)</f>
        <v>123</v>
      </c>
      <c r="I66" s="343">
        <f t="shared" ref="I66:I75" si="58">SUM(J66:K66)</f>
        <v>0</v>
      </c>
      <c r="J66" s="339">
        <f>SUM(J67)</f>
        <v>0</v>
      </c>
      <c r="K66" s="344">
        <f>SUM(K67)</f>
        <v>0</v>
      </c>
      <c r="L66" s="341">
        <f t="shared" ref="L66:L75" si="59">SUM(M66:N66)</f>
        <v>0</v>
      </c>
      <c r="M66" s="339">
        <f>SUM(M67)</f>
        <v>0</v>
      </c>
      <c r="N66" s="342">
        <f>SUM(N67)</f>
        <v>0</v>
      </c>
      <c r="O66" s="343">
        <f t="shared" ref="O66:O75" si="60">SUM(P66:Q66)</f>
        <v>0</v>
      </c>
      <c r="P66" s="339">
        <f>SUM(P67)</f>
        <v>0</v>
      </c>
      <c r="Q66" s="344">
        <f>SUM(Q67)</f>
        <v>0</v>
      </c>
      <c r="R66" s="341">
        <f t="shared" ref="R66:R75" si="61">SUM(S66:T66)</f>
        <v>0</v>
      </c>
      <c r="S66" s="339">
        <f>SUM(S67)</f>
        <v>0</v>
      </c>
      <c r="T66" s="342">
        <f>SUM(T67)</f>
        <v>0</v>
      </c>
      <c r="U66" s="341">
        <f t="shared" ref="U66:U75" si="62">SUM(V66:W66)</f>
        <v>2</v>
      </c>
      <c r="V66" s="339">
        <f>SUM(V67)</f>
        <v>0</v>
      </c>
      <c r="W66" s="342">
        <f>SUM(W67)</f>
        <v>2</v>
      </c>
      <c r="X66" s="343">
        <f t="shared" ref="X66:X75" si="63">SUM(Y66:Z66)</f>
        <v>0</v>
      </c>
      <c r="Y66" s="344">
        <f>SUM(Y67)</f>
        <v>0</v>
      </c>
      <c r="Z66" s="344">
        <f>SUM(Z67)</f>
        <v>0</v>
      </c>
      <c r="AA66" s="345">
        <f t="shared" si="54"/>
        <v>99.1</v>
      </c>
      <c r="AB66" s="346">
        <f t="shared" si="54"/>
        <v>100</v>
      </c>
      <c r="AC66" s="347">
        <f t="shared" si="54"/>
        <v>98.4</v>
      </c>
      <c r="AD66" s="348">
        <f t="shared" si="55"/>
        <v>0</v>
      </c>
      <c r="AE66" s="346">
        <f t="shared" si="55"/>
        <v>0</v>
      </c>
      <c r="AF66" s="347">
        <f>ROUND(T66/E66*100,1)</f>
        <v>0</v>
      </c>
    </row>
    <row r="67" spans="1:32" s="170" customFormat="1" ht="15" hidden="1" customHeight="1">
      <c r="B67" s="322" t="s">
        <v>105</v>
      </c>
      <c r="C67" s="338">
        <f>SUM(D67:E67)</f>
        <v>220</v>
      </c>
      <c r="D67" s="339">
        <f>SUM(G67,J67,M67,P67,S67,V67,Y67)</f>
        <v>95</v>
      </c>
      <c r="E67" s="340">
        <f>SUM(H67,K67,N67,Q67,T67,W67,Z67)</f>
        <v>125</v>
      </c>
      <c r="F67" s="341">
        <f t="shared" si="57"/>
        <v>218</v>
      </c>
      <c r="G67" s="339">
        <v>95</v>
      </c>
      <c r="H67" s="342">
        <v>123</v>
      </c>
      <c r="I67" s="343">
        <f t="shared" si="58"/>
        <v>0</v>
      </c>
      <c r="J67" s="339">
        <v>0</v>
      </c>
      <c r="K67" s="344">
        <v>0</v>
      </c>
      <c r="L67" s="341">
        <f t="shared" si="59"/>
        <v>0</v>
      </c>
      <c r="M67" s="339">
        <v>0</v>
      </c>
      <c r="N67" s="342">
        <v>0</v>
      </c>
      <c r="O67" s="343">
        <f t="shared" si="60"/>
        <v>0</v>
      </c>
      <c r="P67" s="339">
        <v>0</v>
      </c>
      <c r="Q67" s="344">
        <v>0</v>
      </c>
      <c r="R67" s="341">
        <f t="shared" si="61"/>
        <v>0</v>
      </c>
      <c r="S67" s="339">
        <v>0</v>
      </c>
      <c r="T67" s="342">
        <v>0</v>
      </c>
      <c r="U67" s="341">
        <f t="shared" si="62"/>
        <v>2</v>
      </c>
      <c r="V67" s="339">
        <v>0</v>
      </c>
      <c r="W67" s="342">
        <v>2</v>
      </c>
      <c r="X67" s="343">
        <f t="shared" si="63"/>
        <v>0</v>
      </c>
      <c r="Y67" s="344">
        <v>0</v>
      </c>
      <c r="Z67" s="344">
        <v>0</v>
      </c>
      <c r="AA67" s="345">
        <f t="shared" si="54"/>
        <v>99.1</v>
      </c>
      <c r="AB67" s="346">
        <f t="shared" si="54"/>
        <v>100</v>
      </c>
      <c r="AC67" s="347">
        <f t="shared" si="54"/>
        <v>98.4</v>
      </c>
      <c r="AD67" s="348">
        <f t="shared" si="55"/>
        <v>0</v>
      </c>
      <c r="AE67" s="346">
        <f t="shared" si="55"/>
        <v>0</v>
      </c>
      <c r="AF67" s="347">
        <f>ROUND(T67/E67*100,1)</f>
        <v>0</v>
      </c>
    </row>
    <row r="68" spans="1:32" s="170" customFormat="1" ht="18.75" hidden="1" customHeight="1">
      <c r="B68" s="322" t="s">
        <v>21</v>
      </c>
      <c r="C68" s="338">
        <f>SUM(D68:E68)</f>
        <v>374</v>
      </c>
      <c r="D68" s="339">
        <f>SUM(D69:D71)</f>
        <v>182</v>
      </c>
      <c r="E68" s="340">
        <f>SUM(E69:E71)</f>
        <v>192</v>
      </c>
      <c r="F68" s="341">
        <f t="shared" si="57"/>
        <v>373</v>
      </c>
      <c r="G68" s="339">
        <f>SUM(G69:G71)</f>
        <v>181</v>
      </c>
      <c r="H68" s="342">
        <f>SUM(H69:H71)</f>
        <v>192</v>
      </c>
      <c r="I68" s="343">
        <f t="shared" si="58"/>
        <v>0</v>
      </c>
      <c r="J68" s="339">
        <f>SUM(J69:J71)</f>
        <v>0</v>
      </c>
      <c r="K68" s="344">
        <f>SUM(K69:K71)</f>
        <v>0</v>
      </c>
      <c r="L68" s="341">
        <f t="shared" si="59"/>
        <v>0</v>
      </c>
      <c r="M68" s="339">
        <f>SUM(M69:M71)</f>
        <v>0</v>
      </c>
      <c r="N68" s="342">
        <f>SUM(N69:N71)</f>
        <v>0</v>
      </c>
      <c r="O68" s="343">
        <f t="shared" si="60"/>
        <v>0</v>
      </c>
      <c r="P68" s="339">
        <f>SUM(P69:P71)</f>
        <v>0</v>
      </c>
      <c r="Q68" s="344">
        <f>SUM(Q69:Q71)</f>
        <v>0</v>
      </c>
      <c r="R68" s="341">
        <f t="shared" si="61"/>
        <v>0</v>
      </c>
      <c r="S68" s="339">
        <f>SUM(S69:S71)</f>
        <v>0</v>
      </c>
      <c r="T68" s="342">
        <f>SUM(T69:T71)</f>
        <v>0</v>
      </c>
      <c r="U68" s="341">
        <f t="shared" si="62"/>
        <v>1</v>
      </c>
      <c r="V68" s="339">
        <f>SUM(V69:V71)</f>
        <v>1</v>
      </c>
      <c r="W68" s="342">
        <f>SUM(W69:W71)</f>
        <v>0</v>
      </c>
      <c r="X68" s="343">
        <f t="shared" si="63"/>
        <v>0</v>
      </c>
      <c r="Y68" s="344">
        <f>SUM(Y69:Y71)</f>
        <v>0</v>
      </c>
      <c r="Z68" s="344">
        <f>SUM(Z69:Z71)</f>
        <v>0</v>
      </c>
      <c r="AA68" s="345">
        <f t="shared" si="54"/>
        <v>99.7</v>
      </c>
      <c r="AB68" s="346">
        <f t="shared" si="54"/>
        <v>99.5</v>
      </c>
      <c r="AC68" s="347">
        <f t="shared" si="54"/>
        <v>100</v>
      </c>
      <c r="AD68" s="348">
        <f t="shared" si="55"/>
        <v>0</v>
      </c>
      <c r="AE68" s="346">
        <f t="shared" si="55"/>
        <v>0</v>
      </c>
      <c r="AF68" s="347">
        <f>ROUND(T68/E68*100,1)</f>
        <v>0</v>
      </c>
    </row>
    <row r="69" spans="1:32" s="170" customFormat="1" ht="15" hidden="1" customHeight="1">
      <c r="B69" s="322" t="s">
        <v>106</v>
      </c>
      <c r="C69" s="338">
        <f t="shared" ref="C69:C75" si="64">SUM(D69:E69)</f>
        <v>230</v>
      </c>
      <c r="D69" s="339">
        <f>SUM(G69,J69,M69,P69,S69,V69,Y69)</f>
        <v>115</v>
      </c>
      <c r="E69" s="340">
        <f>SUM(H69,K69,N69,Q69,T69,W69,Z69)</f>
        <v>115</v>
      </c>
      <c r="F69" s="341">
        <f t="shared" si="57"/>
        <v>229</v>
      </c>
      <c r="G69" s="339">
        <v>114</v>
      </c>
      <c r="H69" s="342">
        <v>115</v>
      </c>
      <c r="I69" s="343">
        <f t="shared" si="58"/>
        <v>0</v>
      </c>
      <c r="J69" s="339">
        <v>0</v>
      </c>
      <c r="K69" s="344">
        <v>0</v>
      </c>
      <c r="L69" s="341">
        <f t="shared" si="59"/>
        <v>0</v>
      </c>
      <c r="M69" s="339">
        <v>0</v>
      </c>
      <c r="N69" s="342">
        <v>0</v>
      </c>
      <c r="O69" s="343">
        <f t="shared" si="60"/>
        <v>0</v>
      </c>
      <c r="P69" s="339">
        <v>0</v>
      </c>
      <c r="Q69" s="344">
        <v>0</v>
      </c>
      <c r="R69" s="341">
        <f t="shared" si="61"/>
        <v>0</v>
      </c>
      <c r="S69" s="339">
        <v>0</v>
      </c>
      <c r="T69" s="342">
        <v>0</v>
      </c>
      <c r="U69" s="341">
        <f t="shared" si="62"/>
        <v>1</v>
      </c>
      <c r="V69" s="339">
        <v>1</v>
      </c>
      <c r="W69" s="342">
        <v>0</v>
      </c>
      <c r="X69" s="343">
        <f t="shared" si="63"/>
        <v>0</v>
      </c>
      <c r="Y69" s="344">
        <v>0</v>
      </c>
      <c r="Z69" s="344">
        <v>0</v>
      </c>
      <c r="AA69" s="345">
        <f t="shared" si="54"/>
        <v>99.6</v>
      </c>
      <c r="AB69" s="346">
        <f t="shared" si="54"/>
        <v>99.1</v>
      </c>
      <c r="AC69" s="347">
        <f t="shared" si="54"/>
        <v>100</v>
      </c>
      <c r="AD69" s="348">
        <f t="shared" si="55"/>
        <v>0</v>
      </c>
      <c r="AE69" s="346">
        <f t="shared" si="55"/>
        <v>0</v>
      </c>
      <c r="AF69" s="347">
        <f>ROUND(T69/E69*100,1)</f>
        <v>0</v>
      </c>
    </row>
    <row r="70" spans="1:32" s="170" customFormat="1" ht="15" hidden="1" customHeight="1">
      <c r="B70" s="322" t="s">
        <v>233</v>
      </c>
      <c r="C70" s="338">
        <f t="shared" si="64"/>
        <v>0</v>
      </c>
      <c r="D70" s="339">
        <v>0</v>
      </c>
      <c r="E70" s="340">
        <v>0</v>
      </c>
      <c r="F70" s="341">
        <f t="shared" si="57"/>
        <v>0</v>
      </c>
      <c r="G70" s="339">
        <v>0</v>
      </c>
      <c r="H70" s="342">
        <v>0</v>
      </c>
      <c r="I70" s="343">
        <f t="shared" si="58"/>
        <v>0</v>
      </c>
      <c r="J70" s="339">
        <v>0</v>
      </c>
      <c r="K70" s="344">
        <v>0</v>
      </c>
      <c r="L70" s="341">
        <f t="shared" si="59"/>
        <v>0</v>
      </c>
      <c r="M70" s="339">
        <v>0</v>
      </c>
      <c r="N70" s="342">
        <v>0</v>
      </c>
      <c r="O70" s="343">
        <f t="shared" si="60"/>
        <v>0</v>
      </c>
      <c r="P70" s="339">
        <v>0</v>
      </c>
      <c r="Q70" s="344">
        <v>0</v>
      </c>
      <c r="R70" s="341">
        <f t="shared" si="61"/>
        <v>0</v>
      </c>
      <c r="S70" s="339">
        <v>0</v>
      </c>
      <c r="T70" s="342">
        <v>0</v>
      </c>
      <c r="U70" s="341">
        <f t="shared" si="62"/>
        <v>0</v>
      </c>
      <c r="V70" s="339">
        <v>0</v>
      </c>
      <c r="W70" s="342">
        <v>0</v>
      </c>
      <c r="X70" s="343">
        <f t="shared" si="63"/>
        <v>0</v>
      </c>
      <c r="Y70" s="344">
        <v>0</v>
      </c>
      <c r="Z70" s="344">
        <v>0</v>
      </c>
      <c r="AA70" s="372" t="s">
        <v>20</v>
      </c>
      <c r="AB70" s="373" t="s">
        <v>20</v>
      </c>
      <c r="AC70" s="374" t="s">
        <v>20</v>
      </c>
      <c r="AD70" s="375" t="s">
        <v>20</v>
      </c>
      <c r="AE70" s="373" t="s">
        <v>20</v>
      </c>
      <c r="AF70" s="374" t="s">
        <v>20</v>
      </c>
    </row>
    <row r="71" spans="1:32" s="170" customFormat="1" ht="15" hidden="1" customHeight="1">
      <c r="B71" s="322" t="s">
        <v>107</v>
      </c>
      <c r="C71" s="338">
        <f t="shared" si="64"/>
        <v>144</v>
      </c>
      <c r="D71" s="339">
        <f>SUM(G71,J71,M71,P71,S71,V71,Y71)</f>
        <v>67</v>
      </c>
      <c r="E71" s="340">
        <f>SUM(H71,K71,N71,Q71,T71,W71,Z71)</f>
        <v>77</v>
      </c>
      <c r="F71" s="341">
        <f t="shared" si="57"/>
        <v>144</v>
      </c>
      <c r="G71" s="339">
        <v>67</v>
      </c>
      <c r="H71" s="342">
        <v>77</v>
      </c>
      <c r="I71" s="343">
        <f t="shared" si="58"/>
        <v>0</v>
      </c>
      <c r="J71" s="339">
        <v>0</v>
      </c>
      <c r="K71" s="344">
        <v>0</v>
      </c>
      <c r="L71" s="341">
        <f t="shared" si="59"/>
        <v>0</v>
      </c>
      <c r="M71" s="339">
        <v>0</v>
      </c>
      <c r="N71" s="342">
        <v>0</v>
      </c>
      <c r="O71" s="343">
        <f t="shared" si="60"/>
        <v>0</v>
      </c>
      <c r="P71" s="339">
        <v>0</v>
      </c>
      <c r="Q71" s="344">
        <v>0</v>
      </c>
      <c r="R71" s="341">
        <f t="shared" si="61"/>
        <v>0</v>
      </c>
      <c r="S71" s="339">
        <v>0</v>
      </c>
      <c r="T71" s="342">
        <v>0</v>
      </c>
      <c r="U71" s="341">
        <f t="shared" si="62"/>
        <v>0</v>
      </c>
      <c r="V71" s="339">
        <v>0</v>
      </c>
      <c r="W71" s="342">
        <v>0</v>
      </c>
      <c r="X71" s="343">
        <f t="shared" si="63"/>
        <v>0</v>
      </c>
      <c r="Y71" s="344">
        <v>0</v>
      </c>
      <c r="Z71" s="344">
        <v>0</v>
      </c>
      <c r="AA71" s="345">
        <f t="shared" ref="AA71:AC86" si="65">ROUND(F71/C71*100,1)</f>
        <v>100</v>
      </c>
      <c r="AB71" s="346">
        <f t="shared" si="65"/>
        <v>100</v>
      </c>
      <c r="AC71" s="347">
        <f t="shared" si="65"/>
        <v>100</v>
      </c>
      <c r="AD71" s="348">
        <f t="shared" ref="AD71:AF86" si="66">ROUND(R71/C71*100,1)</f>
        <v>0</v>
      </c>
      <c r="AE71" s="346">
        <f t="shared" si="66"/>
        <v>0</v>
      </c>
      <c r="AF71" s="347">
        <f t="shared" si="66"/>
        <v>0</v>
      </c>
    </row>
    <row r="72" spans="1:32" s="170" customFormat="1" ht="18.75" hidden="1" customHeight="1">
      <c r="B72" s="322" t="s">
        <v>23</v>
      </c>
      <c r="C72" s="338">
        <f t="shared" si="64"/>
        <v>261</v>
      </c>
      <c r="D72" s="339">
        <f>SUM(D73)</f>
        <v>143</v>
      </c>
      <c r="E72" s="340">
        <f>SUM(E73)</f>
        <v>118</v>
      </c>
      <c r="F72" s="341">
        <f t="shared" si="57"/>
        <v>258</v>
      </c>
      <c r="G72" s="339">
        <f>SUM(G73)</f>
        <v>141</v>
      </c>
      <c r="H72" s="342">
        <f>SUM(H73)</f>
        <v>117</v>
      </c>
      <c r="I72" s="343">
        <f t="shared" si="58"/>
        <v>0</v>
      </c>
      <c r="J72" s="339">
        <f>SUM(J73)</f>
        <v>0</v>
      </c>
      <c r="K72" s="344">
        <f>SUM(K73)</f>
        <v>0</v>
      </c>
      <c r="L72" s="341">
        <f t="shared" si="59"/>
        <v>0</v>
      </c>
      <c r="M72" s="339">
        <f>SUM(M73)</f>
        <v>0</v>
      </c>
      <c r="N72" s="342">
        <f>SUM(N73)</f>
        <v>0</v>
      </c>
      <c r="O72" s="343">
        <f t="shared" si="60"/>
        <v>0</v>
      </c>
      <c r="P72" s="339">
        <f>SUM(P73)</f>
        <v>0</v>
      </c>
      <c r="Q72" s="344">
        <f>SUM(Q73)</f>
        <v>0</v>
      </c>
      <c r="R72" s="341">
        <f t="shared" si="61"/>
        <v>0</v>
      </c>
      <c r="S72" s="339">
        <f>SUM(S73)</f>
        <v>0</v>
      </c>
      <c r="T72" s="342">
        <f>SUM(T73)</f>
        <v>0</v>
      </c>
      <c r="U72" s="341">
        <f t="shared" si="62"/>
        <v>3</v>
      </c>
      <c r="V72" s="339">
        <f>SUM(V73)</f>
        <v>2</v>
      </c>
      <c r="W72" s="342">
        <f>SUM(W73)</f>
        <v>1</v>
      </c>
      <c r="X72" s="343">
        <f t="shared" si="63"/>
        <v>0</v>
      </c>
      <c r="Y72" s="344">
        <f>SUM(Y73)</f>
        <v>0</v>
      </c>
      <c r="Z72" s="344">
        <f>SUM(Z73)</f>
        <v>0</v>
      </c>
      <c r="AA72" s="345">
        <f t="shared" si="65"/>
        <v>98.9</v>
      </c>
      <c r="AB72" s="346">
        <f t="shared" si="65"/>
        <v>98.6</v>
      </c>
      <c r="AC72" s="347">
        <f t="shared" si="65"/>
        <v>99.2</v>
      </c>
      <c r="AD72" s="348">
        <f t="shared" si="66"/>
        <v>0</v>
      </c>
      <c r="AE72" s="346">
        <f t="shared" si="66"/>
        <v>0</v>
      </c>
      <c r="AF72" s="347">
        <f t="shared" si="66"/>
        <v>0</v>
      </c>
    </row>
    <row r="73" spans="1:32" s="170" customFormat="1" ht="15" hidden="1" customHeight="1">
      <c r="B73" s="322" t="s">
        <v>108</v>
      </c>
      <c r="C73" s="338">
        <f t="shared" si="64"/>
        <v>261</v>
      </c>
      <c r="D73" s="339">
        <f>SUM(G73,J73,M73,P73,S73,V73,Y73)</f>
        <v>143</v>
      </c>
      <c r="E73" s="340">
        <f>SUM(H73,K73,N73,Q73,T73,W73,Z73)</f>
        <v>118</v>
      </c>
      <c r="F73" s="341">
        <f t="shared" si="57"/>
        <v>258</v>
      </c>
      <c r="G73" s="339">
        <v>141</v>
      </c>
      <c r="H73" s="342">
        <v>117</v>
      </c>
      <c r="I73" s="343">
        <f t="shared" si="58"/>
        <v>0</v>
      </c>
      <c r="J73" s="339">
        <v>0</v>
      </c>
      <c r="K73" s="344">
        <v>0</v>
      </c>
      <c r="L73" s="341">
        <f t="shared" si="59"/>
        <v>0</v>
      </c>
      <c r="M73" s="339">
        <v>0</v>
      </c>
      <c r="N73" s="342">
        <v>0</v>
      </c>
      <c r="O73" s="343">
        <f t="shared" si="60"/>
        <v>0</v>
      </c>
      <c r="P73" s="339">
        <v>0</v>
      </c>
      <c r="Q73" s="344">
        <v>0</v>
      </c>
      <c r="R73" s="341">
        <f t="shared" si="61"/>
        <v>0</v>
      </c>
      <c r="S73" s="339">
        <v>0</v>
      </c>
      <c r="T73" s="342">
        <v>0</v>
      </c>
      <c r="U73" s="341">
        <f t="shared" si="62"/>
        <v>3</v>
      </c>
      <c r="V73" s="339">
        <v>2</v>
      </c>
      <c r="W73" s="342">
        <v>1</v>
      </c>
      <c r="X73" s="343">
        <f t="shared" si="63"/>
        <v>0</v>
      </c>
      <c r="Y73" s="344">
        <v>0</v>
      </c>
      <c r="Z73" s="344">
        <v>0</v>
      </c>
      <c r="AA73" s="345">
        <f t="shared" si="65"/>
        <v>98.9</v>
      </c>
      <c r="AB73" s="346">
        <f t="shared" si="65"/>
        <v>98.6</v>
      </c>
      <c r="AC73" s="347">
        <f t="shared" si="65"/>
        <v>99.2</v>
      </c>
      <c r="AD73" s="348">
        <f t="shared" si="66"/>
        <v>0</v>
      </c>
      <c r="AE73" s="346">
        <f t="shared" si="66"/>
        <v>0</v>
      </c>
      <c r="AF73" s="347">
        <f t="shared" si="66"/>
        <v>0</v>
      </c>
    </row>
    <row r="74" spans="1:32" s="170" customFormat="1" ht="18.75" hidden="1" customHeight="1">
      <c r="B74" s="322" t="s">
        <v>24</v>
      </c>
      <c r="C74" s="338">
        <f t="shared" si="64"/>
        <v>166</v>
      </c>
      <c r="D74" s="339">
        <f>SUM(D75)</f>
        <v>82</v>
      </c>
      <c r="E74" s="340">
        <f>SUM(E75)</f>
        <v>84</v>
      </c>
      <c r="F74" s="341">
        <f t="shared" si="57"/>
        <v>166</v>
      </c>
      <c r="G74" s="339">
        <f>SUM(G75)</f>
        <v>82</v>
      </c>
      <c r="H74" s="342">
        <f>SUM(H75)</f>
        <v>84</v>
      </c>
      <c r="I74" s="343">
        <f t="shared" si="58"/>
        <v>0</v>
      </c>
      <c r="J74" s="339">
        <f>SUM(J75)</f>
        <v>0</v>
      </c>
      <c r="K74" s="344">
        <f>SUM(K75)</f>
        <v>0</v>
      </c>
      <c r="L74" s="341">
        <f t="shared" si="59"/>
        <v>0</v>
      </c>
      <c r="M74" s="339">
        <f>SUM(M75)</f>
        <v>0</v>
      </c>
      <c r="N74" s="342">
        <f>SUM(N75)</f>
        <v>0</v>
      </c>
      <c r="O74" s="343">
        <f t="shared" si="60"/>
        <v>0</v>
      </c>
      <c r="P74" s="339">
        <f>SUM(P75)</f>
        <v>0</v>
      </c>
      <c r="Q74" s="344">
        <f>SUM(Q75)</f>
        <v>0</v>
      </c>
      <c r="R74" s="341">
        <f t="shared" si="61"/>
        <v>0</v>
      </c>
      <c r="S74" s="339">
        <f>SUM(S75)</f>
        <v>0</v>
      </c>
      <c r="T74" s="342">
        <f>SUM(T75)</f>
        <v>0</v>
      </c>
      <c r="U74" s="341">
        <f t="shared" si="62"/>
        <v>0</v>
      </c>
      <c r="V74" s="339">
        <f>SUM(V75)</f>
        <v>0</v>
      </c>
      <c r="W74" s="342">
        <f>SUM(W75)</f>
        <v>0</v>
      </c>
      <c r="X74" s="343">
        <f t="shared" si="63"/>
        <v>0</v>
      </c>
      <c r="Y74" s="344">
        <f>SUM(Y75)</f>
        <v>0</v>
      </c>
      <c r="Z74" s="344">
        <f>SUM(Z75)</f>
        <v>0</v>
      </c>
      <c r="AA74" s="345">
        <f t="shared" si="65"/>
        <v>100</v>
      </c>
      <c r="AB74" s="346">
        <f t="shared" si="65"/>
        <v>100</v>
      </c>
      <c r="AC74" s="347">
        <f t="shared" si="65"/>
        <v>100</v>
      </c>
      <c r="AD74" s="348">
        <f t="shared" si="66"/>
        <v>0</v>
      </c>
      <c r="AE74" s="346">
        <f t="shared" si="66"/>
        <v>0</v>
      </c>
      <c r="AF74" s="347">
        <f t="shared" si="66"/>
        <v>0</v>
      </c>
    </row>
    <row r="75" spans="1:32" s="170" customFormat="1" ht="15" hidden="1" customHeight="1">
      <c r="B75" s="330" t="s">
        <v>230</v>
      </c>
      <c r="C75" s="349">
        <f t="shared" si="64"/>
        <v>166</v>
      </c>
      <c r="D75" s="350">
        <f>SUM(G75,J75,M75,P75,S75,V75,Y75)</f>
        <v>82</v>
      </c>
      <c r="E75" s="351">
        <f>SUM(H75,K75,N75,Q75,T75,W75,Z75)</f>
        <v>84</v>
      </c>
      <c r="F75" s="352">
        <f t="shared" si="57"/>
        <v>166</v>
      </c>
      <c r="G75" s="350">
        <v>82</v>
      </c>
      <c r="H75" s="353">
        <v>84</v>
      </c>
      <c r="I75" s="354">
        <f t="shared" si="58"/>
        <v>0</v>
      </c>
      <c r="J75" s="350">
        <v>0</v>
      </c>
      <c r="K75" s="355">
        <v>0</v>
      </c>
      <c r="L75" s="352">
        <f t="shared" si="59"/>
        <v>0</v>
      </c>
      <c r="M75" s="350">
        <v>0</v>
      </c>
      <c r="N75" s="353">
        <v>0</v>
      </c>
      <c r="O75" s="354">
        <f t="shared" si="60"/>
        <v>0</v>
      </c>
      <c r="P75" s="350">
        <v>0</v>
      </c>
      <c r="Q75" s="355">
        <v>0</v>
      </c>
      <c r="R75" s="352">
        <f t="shared" si="61"/>
        <v>0</v>
      </c>
      <c r="S75" s="350">
        <v>0</v>
      </c>
      <c r="T75" s="353">
        <v>0</v>
      </c>
      <c r="U75" s="352">
        <f t="shared" si="62"/>
        <v>0</v>
      </c>
      <c r="V75" s="350">
        <v>0</v>
      </c>
      <c r="W75" s="353">
        <v>0</v>
      </c>
      <c r="X75" s="354">
        <f t="shared" si="63"/>
        <v>0</v>
      </c>
      <c r="Y75" s="355">
        <v>0</v>
      </c>
      <c r="Z75" s="355">
        <v>0</v>
      </c>
      <c r="AA75" s="356">
        <f t="shared" si="65"/>
        <v>100</v>
      </c>
      <c r="AB75" s="357">
        <f t="shared" si="65"/>
        <v>100</v>
      </c>
      <c r="AC75" s="358">
        <f t="shared" si="65"/>
        <v>100</v>
      </c>
      <c r="AD75" s="359">
        <f t="shared" si="66"/>
        <v>0</v>
      </c>
      <c r="AE75" s="357">
        <f t="shared" si="66"/>
        <v>0</v>
      </c>
      <c r="AF75" s="358">
        <f t="shared" si="66"/>
        <v>0</v>
      </c>
    </row>
    <row r="76" spans="1:32" s="168" customFormat="1" ht="18.75" hidden="1" customHeight="1">
      <c r="A76" s="136"/>
      <c r="B76" s="108" t="s">
        <v>236</v>
      </c>
      <c r="C76" s="313">
        <f t="shared" ref="C76:Z76" si="67">C77+C79+C82+C84</f>
        <v>1041</v>
      </c>
      <c r="D76" s="313">
        <f t="shared" si="67"/>
        <v>522</v>
      </c>
      <c r="E76" s="314">
        <f t="shared" si="67"/>
        <v>519</v>
      </c>
      <c r="F76" s="315">
        <f t="shared" si="67"/>
        <v>1025</v>
      </c>
      <c r="G76" s="313">
        <f t="shared" si="67"/>
        <v>508</v>
      </c>
      <c r="H76" s="316">
        <f t="shared" si="67"/>
        <v>517</v>
      </c>
      <c r="I76" s="313">
        <f t="shared" si="67"/>
        <v>0</v>
      </c>
      <c r="J76" s="313">
        <f t="shared" si="67"/>
        <v>0</v>
      </c>
      <c r="K76" s="314">
        <f t="shared" si="67"/>
        <v>0</v>
      </c>
      <c r="L76" s="315">
        <f t="shared" si="67"/>
        <v>0</v>
      </c>
      <c r="M76" s="313">
        <f t="shared" si="67"/>
        <v>0</v>
      </c>
      <c r="N76" s="316">
        <f t="shared" si="67"/>
        <v>0</v>
      </c>
      <c r="O76" s="313">
        <f t="shared" si="67"/>
        <v>0</v>
      </c>
      <c r="P76" s="313">
        <f t="shared" si="67"/>
        <v>0</v>
      </c>
      <c r="Q76" s="314">
        <f t="shared" si="67"/>
        <v>0</v>
      </c>
      <c r="R76" s="315">
        <f t="shared" si="67"/>
        <v>8</v>
      </c>
      <c r="S76" s="313">
        <f t="shared" si="67"/>
        <v>8</v>
      </c>
      <c r="T76" s="316">
        <f t="shared" si="67"/>
        <v>0</v>
      </c>
      <c r="U76" s="313">
        <f t="shared" si="67"/>
        <v>8</v>
      </c>
      <c r="V76" s="313">
        <f t="shared" si="67"/>
        <v>6</v>
      </c>
      <c r="W76" s="314">
        <f t="shared" si="67"/>
        <v>2</v>
      </c>
      <c r="X76" s="315">
        <f t="shared" si="67"/>
        <v>0</v>
      </c>
      <c r="Y76" s="313">
        <f t="shared" si="67"/>
        <v>0</v>
      </c>
      <c r="Z76" s="316">
        <f t="shared" si="67"/>
        <v>0</v>
      </c>
      <c r="AA76" s="317">
        <f t="shared" si="65"/>
        <v>98.5</v>
      </c>
      <c r="AB76" s="318">
        <f t="shared" si="65"/>
        <v>97.3</v>
      </c>
      <c r="AC76" s="319">
        <f t="shared" si="65"/>
        <v>99.6</v>
      </c>
      <c r="AD76" s="320">
        <f t="shared" si="66"/>
        <v>0.8</v>
      </c>
      <c r="AE76" s="318">
        <f t="shared" si="66"/>
        <v>1.5</v>
      </c>
      <c r="AF76" s="319">
        <f>ROUND(T76/E76*100,1)</f>
        <v>0</v>
      </c>
    </row>
    <row r="77" spans="1:32" s="170" customFormat="1" ht="18.75" hidden="1" customHeight="1">
      <c r="B77" s="322" t="s">
        <v>19</v>
      </c>
      <c r="C77" s="338">
        <f>SUM(D77:E77)</f>
        <v>220</v>
      </c>
      <c r="D77" s="339">
        <f>SUM(D78)</f>
        <v>117</v>
      </c>
      <c r="E77" s="340">
        <f>SUM(E78)</f>
        <v>103</v>
      </c>
      <c r="F77" s="341">
        <f t="shared" ref="F77:F85" si="68">SUM(G77:H77)</f>
        <v>216</v>
      </c>
      <c r="G77" s="339">
        <v>114</v>
      </c>
      <c r="H77" s="342">
        <v>102</v>
      </c>
      <c r="I77" s="343">
        <f t="shared" ref="I77:I85" si="69">SUM(J77:K77)</f>
        <v>0</v>
      </c>
      <c r="J77" s="339">
        <f>SUM(J78)</f>
        <v>0</v>
      </c>
      <c r="K77" s="344">
        <f>SUM(K78)</f>
        <v>0</v>
      </c>
      <c r="L77" s="341">
        <f t="shared" ref="L77:L85" si="70">SUM(M77:N77)</f>
        <v>0</v>
      </c>
      <c r="M77" s="339">
        <f>SUM(M78)</f>
        <v>0</v>
      </c>
      <c r="N77" s="342">
        <f>SUM(N78)</f>
        <v>0</v>
      </c>
      <c r="O77" s="343">
        <f t="shared" ref="O77:O85" si="71">SUM(P77:Q77)</f>
        <v>0</v>
      </c>
      <c r="P77" s="339">
        <f>SUM(P78)</f>
        <v>0</v>
      </c>
      <c r="Q77" s="344">
        <f>SUM(Q78)</f>
        <v>0</v>
      </c>
      <c r="R77" s="341">
        <f t="shared" ref="R77:R85" si="72">SUM(S77:T77)</f>
        <v>2</v>
      </c>
      <c r="S77" s="339">
        <f>SUM(S78)</f>
        <v>2</v>
      </c>
      <c r="T77" s="342">
        <f>SUM(T78)</f>
        <v>0</v>
      </c>
      <c r="U77" s="341">
        <f t="shared" ref="U77:U85" si="73">SUM(V77:W77)</f>
        <v>2</v>
      </c>
      <c r="V77" s="339">
        <f>SUM(V78)</f>
        <v>1</v>
      </c>
      <c r="W77" s="342">
        <f>SUM(W78)</f>
        <v>1</v>
      </c>
      <c r="X77" s="343">
        <f t="shared" ref="X77:X85" si="74">SUM(Y77:Z77)</f>
        <v>0</v>
      </c>
      <c r="Y77" s="344">
        <f>SUM(Y78)</f>
        <v>0</v>
      </c>
      <c r="Z77" s="344">
        <f>SUM(Z78)</f>
        <v>0</v>
      </c>
      <c r="AA77" s="345">
        <f t="shared" si="65"/>
        <v>98.2</v>
      </c>
      <c r="AB77" s="346">
        <f t="shared" si="65"/>
        <v>97.4</v>
      </c>
      <c r="AC77" s="347">
        <f t="shared" si="65"/>
        <v>99</v>
      </c>
      <c r="AD77" s="348">
        <f t="shared" si="66"/>
        <v>0.9</v>
      </c>
      <c r="AE77" s="346">
        <f t="shared" si="66"/>
        <v>1.7</v>
      </c>
      <c r="AF77" s="347">
        <f>ROUND(T77/E77*100,1)</f>
        <v>0</v>
      </c>
    </row>
    <row r="78" spans="1:32" s="170" customFormat="1" ht="15" hidden="1" customHeight="1">
      <c r="B78" s="322" t="s">
        <v>105</v>
      </c>
      <c r="C78" s="338">
        <f>SUM(D78:E78)</f>
        <v>220</v>
      </c>
      <c r="D78" s="339">
        <v>117</v>
      </c>
      <c r="E78" s="340">
        <v>103</v>
      </c>
      <c r="F78" s="341">
        <f t="shared" si="68"/>
        <v>200</v>
      </c>
      <c r="G78" s="339">
        <v>104</v>
      </c>
      <c r="H78" s="342">
        <v>96</v>
      </c>
      <c r="I78" s="343">
        <f t="shared" si="69"/>
        <v>0</v>
      </c>
      <c r="J78" s="339">
        <v>0</v>
      </c>
      <c r="K78" s="344">
        <v>0</v>
      </c>
      <c r="L78" s="341">
        <f t="shared" si="70"/>
        <v>0</v>
      </c>
      <c r="M78" s="339">
        <v>0</v>
      </c>
      <c r="N78" s="342">
        <v>0</v>
      </c>
      <c r="O78" s="343">
        <f t="shared" si="71"/>
        <v>0</v>
      </c>
      <c r="P78" s="339">
        <v>0</v>
      </c>
      <c r="Q78" s="344">
        <v>0</v>
      </c>
      <c r="R78" s="341">
        <f t="shared" si="72"/>
        <v>2</v>
      </c>
      <c r="S78" s="339">
        <v>2</v>
      </c>
      <c r="T78" s="342">
        <v>0</v>
      </c>
      <c r="U78" s="341">
        <f t="shared" si="73"/>
        <v>2</v>
      </c>
      <c r="V78" s="339">
        <v>1</v>
      </c>
      <c r="W78" s="342">
        <v>1</v>
      </c>
      <c r="X78" s="343">
        <f t="shared" si="74"/>
        <v>0</v>
      </c>
      <c r="Y78" s="344">
        <v>0</v>
      </c>
      <c r="Z78" s="344">
        <v>0</v>
      </c>
      <c r="AA78" s="345">
        <f t="shared" si="65"/>
        <v>90.9</v>
      </c>
      <c r="AB78" s="346">
        <f t="shared" si="65"/>
        <v>88.9</v>
      </c>
      <c r="AC78" s="347">
        <f t="shared" si="65"/>
        <v>93.2</v>
      </c>
      <c r="AD78" s="348">
        <f t="shared" si="66"/>
        <v>0.9</v>
      </c>
      <c r="AE78" s="346">
        <f t="shared" si="66"/>
        <v>1.7</v>
      </c>
      <c r="AF78" s="347">
        <f>ROUND(T78/E78*100,1)</f>
        <v>0</v>
      </c>
    </row>
    <row r="79" spans="1:32" s="170" customFormat="1" ht="18.75" hidden="1" customHeight="1">
      <c r="B79" s="322" t="s">
        <v>21</v>
      </c>
      <c r="C79" s="338">
        <f>SUM(D79:E79)</f>
        <v>403</v>
      </c>
      <c r="D79" s="339">
        <f>SUM(D80:D81)</f>
        <v>204</v>
      </c>
      <c r="E79" s="340">
        <f>SUM(E80:E81)</f>
        <v>199</v>
      </c>
      <c r="F79" s="341">
        <f t="shared" si="68"/>
        <v>402</v>
      </c>
      <c r="G79" s="339">
        <f>SUM(G80:G81)</f>
        <v>203</v>
      </c>
      <c r="H79" s="342">
        <f>SUM(H80:H81)</f>
        <v>199</v>
      </c>
      <c r="I79" s="343">
        <f t="shared" si="69"/>
        <v>0</v>
      </c>
      <c r="J79" s="339">
        <f>SUM(J80:J81)</f>
        <v>0</v>
      </c>
      <c r="K79" s="344">
        <f>SUM(K80:K81)</f>
        <v>0</v>
      </c>
      <c r="L79" s="341">
        <f t="shared" si="70"/>
        <v>0</v>
      </c>
      <c r="M79" s="339">
        <f>SUM(M80:M81)</f>
        <v>0</v>
      </c>
      <c r="N79" s="342">
        <f>SUM(N80:N81)</f>
        <v>0</v>
      </c>
      <c r="O79" s="343">
        <f t="shared" si="71"/>
        <v>0</v>
      </c>
      <c r="P79" s="339">
        <f>SUM(P80:P81)</f>
        <v>0</v>
      </c>
      <c r="Q79" s="344">
        <f>SUM(Q80:Q81)</f>
        <v>0</v>
      </c>
      <c r="R79" s="341">
        <f t="shared" si="72"/>
        <v>0</v>
      </c>
      <c r="S79" s="339">
        <f>SUM(S80:S81)</f>
        <v>0</v>
      </c>
      <c r="T79" s="342">
        <f>SUM(T80:T81)</f>
        <v>0</v>
      </c>
      <c r="U79" s="341">
        <f t="shared" si="73"/>
        <v>1</v>
      </c>
      <c r="V79" s="339">
        <f>SUM(V80:V81)</f>
        <v>1</v>
      </c>
      <c r="W79" s="342">
        <f>SUM(W80:W81)</f>
        <v>0</v>
      </c>
      <c r="X79" s="343">
        <f t="shared" si="74"/>
        <v>0</v>
      </c>
      <c r="Y79" s="344">
        <f>SUM(Y80:Y81)</f>
        <v>0</v>
      </c>
      <c r="Z79" s="344">
        <f>SUM(Z80:Z81)</f>
        <v>0</v>
      </c>
      <c r="AA79" s="345">
        <f t="shared" si="65"/>
        <v>99.8</v>
      </c>
      <c r="AB79" s="346">
        <f t="shared" si="65"/>
        <v>99.5</v>
      </c>
      <c r="AC79" s="347">
        <f t="shared" si="65"/>
        <v>100</v>
      </c>
      <c r="AD79" s="348">
        <f t="shared" si="66"/>
        <v>0</v>
      </c>
      <c r="AE79" s="346">
        <f t="shared" si="66"/>
        <v>0</v>
      </c>
      <c r="AF79" s="347">
        <f>ROUND(T79/E79*100,1)</f>
        <v>0</v>
      </c>
    </row>
    <row r="80" spans="1:32" s="170" customFormat="1" ht="15" hidden="1" customHeight="1">
      <c r="B80" s="322" t="s">
        <v>106</v>
      </c>
      <c r="C80" s="338">
        <f t="shared" ref="C80:C85" si="75">SUM(D80:E80)</f>
        <v>248</v>
      </c>
      <c r="D80" s="339">
        <v>123</v>
      </c>
      <c r="E80" s="340">
        <v>125</v>
      </c>
      <c r="F80" s="341">
        <f t="shared" si="68"/>
        <v>247</v>
      </c>
      <c r="G80" s="339">
        <v>122</v>
      </c>
      <c r="H80" s="342">
        <v>125</v>
      </c>
      <c r="I80" s="343">
        <f t="shared" si="69"/>
        <v>0</v>
      </c>
      <c r="J80" s="339">
        <v>0</v>
      </c>
      <c r="K80" s="344">
        <v>0</v>
      </c>
      <c r="L80" s="341">
        <f t="shared" si="70"/>
        <v>0</v>
      </c>
      <c r="M80" s="339">
        <v>0</v>
      </c>
      <c r="N80" s="342">
        <v>0</v>
      </c>
      <c r="O80" s="343">
        <f t="shared" si="71"/>
        <v>0</v>
      </c>
      <c r="P80" s="339">
        <v>0</v>
      </c>
      <c r="Q80" s="344">
        <v>0</v>
      </c>
      <c r="R80" s="341">
        <f t="shared" si="72"/>
        <v>0</v>
      </c>
      <c r="S80" s="339">
        <v>0</v>
      </c>
      <c r="T80" s="342">
        <v>0</v>
      </c>
      <c r="U80" s="341">
        <f t="shared" si="73"/>
        <v>1</v>
      </c>
      <c r="V80" s="339">
        <v>1</v>
      </c>
      <c r="W80" s="342">
        <v>0</v>
      </c>
      <c r="X80" s="343">
        <f t="shared" si="74"/>
        <v>0</v>
      </c>
      <c r="Y80" s="344">
        <v>0</v>
      </c>
      <c r="Z80" s="344">
        <v>0</v>
      </c>
      <c r="AA80" s="345">
        <f t="shared" si="65"/>
        <v>99.6</v>
      </c>
      <c r="AB80" s="346">
        <f t="shared" si="65"/>
        <v>99.2</v>
      </c>
      <c r="AC80" s="347">
        <f t="shared" si="65"/>
        <v>100</v>
      </c>
      <c r="AD80" s="348">
        <f t="shared" si="66"/>
        <v>0</v>
      </c>
      <c r="AE80" s="346">
        <f t="shared" si="66"/>
        <v>0</v>
      </c>
      <c r="AF80" s="347">
        <f>ROUND(T80/E80*100,1)</f>
        <v>0</v>
      </c>
    </row>
    <row r="81" spans="2:32" s="170" customFormat="1" ht="15" hidden="1" customHeight="1">
      <c r="B81" s="322" t="s">
        <v>107</v>
      </c>
      <c r="C81" s="338">
        <f t="shared" si="75"/>
        <v>155</v>
      </c>
      <c r="D81" s="339">
        <v>81</v>
      </c>
      <c r="E81" s="340">
        <v>74</v>
      </c>
      <c r="F81" s="341">
        <f t="shared" si="68"/>
        <v>155</v>
      </c>
      <c r="G81" s="339">
        <v>81</v>
      </c>
      <c r="H81" s="342">
        <v>74</v>
      </c>
      <c r="I81" s="343">
        <f t="shared" si="69"/>
        <v>0</v>
      </c>
      <c r="J81" s="339">
        <v>0</v>
      </c>
      <c r="K81" s="344">
        <v>0</v>
      </c>
      <c r="L81" s="341">
        <f t="shared" si="70"/>
        <v>0</v>
      </c>
      <c r="M81" s="339">
        <v>0</v>
      </c>
      <c r="N81" s="342">
        <v>0</v>
      </c>
      <c r="O81" s="343">
        <f t="shared" si="71"/>
        <v>0</v>
      </c>
      <c r="P81" s="339">
        <v>0</v>
      </c>
      <c r="Q81" s="344">
        <v>0</v>
      </c>
      <c r="R81" s="341">
        <f t="shared" si="72"/>
        <v>0</v>
      </c>
      <c r="S81" s="339">
        <v>0</v>
      </c>
      <c r="T81" s="342">
        <v>0</v>
      </c>
      <c r="U81" s="341">
        <f t="shared" si="73"/>
        <v>0</v>
      </c>
      <c r="V81" s="339">
        <v>0</v>
      </c>
      <c r="W81" s="342">
        <v>0</v>
      </c>
      <c r="X81" s="343">
        <f t="shared" si="74"/>
        <v>0</v>
      </c>
      <c r="Y81" s="344">
        <v>0</v>
      </c>
      <c r="Z81" s="344">
        <v>0</v>
      </c>
      <c r="AA81" s="345">
        <f t="shared" si="65"/>
        <v>100</v>
      </c>
      <c r="AB81" s="346">
        <f t="shared" si="65"/>
        <v>100</v>
      </c>
      <c r="AC81" s="347">
        <f t="shared" si="65"/>
        <v>100</v>
      </c>
      <c r="AD81" s="348">
        <f t="shared" si="66"/>
        <v>0</v>
      </c>
      <c r="AE81" s="346">
        <f t="shared" si="66"/>
        <v>0</v>
      </c>
      <c r="AF81" s="347">
        <f t="shared" si="66"/>
        <v>0</v>
      </c>
    </row>
    <row r="82" spans="2:32" s="170" customFormat="1" ht="18.75" hidden="1" customHeight="1">
      <c r="B82" s="322" t="s">
        <v>23</v>
      </c>
      <c r="C82" s="338">
        <f t="shared" si="75"/>
        <v>265</v>
      </c>
      <c r="D82" s="339">
        <f>SUM(D83)</f>
        <v>129</v>
      </c>
      <c r="E82" s="340">
        <f>SUM(E83)</f>
        <v>136</v>
      </c>
      <c r="F82" s="341">
        <f t="shared" si="68"/>
        <v>254</v>
      </c>
      <c r="G82" s="339">
        <f>SUM(G83)</f>
        <v>119</v>
      </c>
      <c r="H82" s="342">
        <f>SUM(H83)</f>
        <v>135</v>
      </c>
      <c r="I82" s="343">
        <f t="shared" si="69"/>
        <v>0</v>
      </c>
      <c r="J82" s="339">
        <f>SUM(J83)</f>
        <v>0</v>
      </c>
      <c r="K82" s="344">
        <f>SUM(K83)</f>
        <v>0</v>
      </c>
      <c r="L82" s="341">
        <f t="shared" si="70"/>
        <v>0</v>
      </c>
      <c r="M82" s="339">
        <f>SUM(M83)</f>
        <v>0</v>
      </c>
      <c r="N82" s="342">
        <f>SUM(N83)</f>
        <v>0</v>
      </c>
      <c r="O82" s="343">
        <f t="shared" si="71"/>
        <v>0</v>
      </c>
      <c r="P82" s="339">
        <f>SUM(P83)</f>
        <v>0</v>
      </c>
      <c r="Q82" s="344">
        <f>SUM(Q83)</f>
        <v>0</v>
      </c>
      <c r="R82" s="341">
        <f t="shared" si="72"/>
        <v>6</v>
      </c>
      <c r="S82" s="339">
        <f>SUM(S83)</f>
        <v>6</v>
      </c>
      <c r="T82" s="342">
        <f>SUM(T83)</f>
        <v>0</v>
      </c>
      <c r="U82" s="341">
        <f t="shared" si="73"/>
        <v>5</v>
      </c>
      <c r="V82" s="339">
        <f>SUM(V83)</f>
        <v>4</v>
      </c>
      <c r="W82" s="342">
        <f>SUM(W83)</f>
        <v>1</v>
      </c>
      <c r="X82" s="343">
        <f t="shared" si="74"/>
        <v>0</v>
      </c>
      <c r="Y82" s="344">
        <f>SUM(Y83)</f>
        <v>0</v>
      </c>
      <c r="Z82" s="344">
        <f>SUM(Z83)</f>
        <v>0</v>
      </c>
      <c r="AA82" s="345">
        <f t="shared" si="65"/>
        <v>95.8</v>
      </c>
      <c r="AB82" s="346">
        <f t="shared" si="65"/>
        <v>92.2</v>
      </c>
      <c r="AC82" s="347">
        <f t="shared" si="65"/>
        <v>99.3</v>
      </c>
      <c r="AD82" s="348">
        <f t="shared" si="66"/>
        <v>2.2999999999999998</v>
      </c>
      <c r="AE82" s="346">
        <f t="shared" si="66"/>
        <v>4.7</v>
      </c>
      <c r="AF82" s="347">
        <f t="shared" si="66"/>
        <v>0</v>
      </c>
    </row>
    <row r="83" spans="2:32" s="170" customFormat="1" ht="15" hidden="1" customHeight="1">
      <c r="B83" s="322" t="s">
        <v>108</v>
      </c>
      <c r="C83" s="338">
        <f t="shared" si="75"/>
        <v>265</v>
      </c>
      <c r="D83" s="339">
        <v>129</v>
      </c>
      <c r="E83" s="340">
        <v>136</v>
      </c>
      <c r="F83" s="341">
        <f t="shared" si="68"/>
        <v>254</v>
      </c>
      <c r="G83" s="339">
        <v>119</v>
      </c>
      <c r="H83" s="342">
        <v>135</v>
      </c>
      <c r="I83" s="343">
        <f t="shared" si="69"/>
        <v>0</v>
      </c>
      <c r="J83" s="339">
        <v>0</v>
      </c>
      <c r="K83" s="344">
        <v>0</v>
      </c>
      <c r="L83" s="341">
        <f t="shared" si="70"/>
        <v>0</v>
      </c>
      <c r="M83" s="339">
        <v>0</v>
      </c>
      <c r="N83" s="342">
        <v>0</v>
      </c>
      <c r="O83" s="343">
        <f t="shared" si="71"/>
        <v>0</v>
      </c>
      <c r="P83" s="339">
        <v>0</v>
      </c>
      <c r="Q83" s="344">
        <v>0</v>
      </c>
      <c r="R83" s="341">
        <f t="shared" si="72"/>
        <v>6</v>
      </c>
      <c r="S83" s="339">
        <v>6</v>
      </c>
      <c r="T83" s="342">
        <v>0</v>
      </c>
      <c r="U83" s="341">
        <f t="shared" si="73"/>
        <v>5</v>
      </c>
      <c r="V83" s="339">
        <v>4</v>
      </c>
      <c r="W83" s="342">
        <v>1</v>
      </c>
      <c r="X83" s="343">
        <f t="shared" si="74"/>
        <v>0</v>
      </c>
      <c r="Y83" s="344">
        <v>0</v>
      </c>
      <c r="Z83" s="344">
        <v>0</v>
      </c>
      <c r="AA83" s="345">
        <f t="shared" si="65"/>
        <v>95.8</v>
      </c>
      <c r="AB83" s="346">
        <f t="shared" si="65"/>
        <v>92.2</v>
      </c>
      <c r="AC83" s="347">
        <f t="shared" si="65"/>
        <v>99.3</v>
      </c>
      <c r="AD83" s="348">
        <f t="shared" si="66"/>
        <v>2.2999999999999998</v>
      </c>
      <c r="AE83" s="346">
        <f t="shared" si="66"/>
        <v>4.7</v>
      </c>
      <c r="AF83" s="347">
        <f t="shared" si="66"/>
        <v>0</v>
      </c>
    </row>
    <row r="84" spans="2:32" s="170" customFormat="1" ht="18.75" hidden="1" customHeight="1">
      <c r="B84" s="322" t="s">
        <v>24</v>
      </c>
      <c r="C84" s="338">
        <f t="shared" si="75"/>
        <v>153</v>
      </c>
      <c r="D84" s="339">
        <v>72</v>
      </c>
      <c r="E84" s="340">
        <v>81</v>
      </c>
      <c r="F84" s="341">
        <f t="shared" si="68"/>
        <v>153</v>
      </c>
      <c r="G84" s="339">
        <v>72</v>
      </c>
      <c r="H84" s="342">
        <v>81</v>
      </c>
      <c r="I84" s="343">
        <f t="shared" si="69"/>
        <v>0</v>
      </c>
      <c r="J84" s="339">
        <f>SUM(J85)</f>
        <v>0</v>
      </c>
      <c r="K84" s="344">
        <f>SUM(K85)</f>
        <v>0</v>
      </c>
      <c r="L84" s="341">
        <f t="shared" si="70"/>
        <v>0</v>
      </c>
      <c r="M84" s="339">
        <f>SUM(M85)</f>
        <v>0</v>
      </c>
      <c r="N84" s="342">
        <f>SUM(N85)</f>
        <v>0</v>
      </c>
      <c r="O84" s="343">
        <f t="shared" si="71"/>
        <v>0</v>
      </c>
      <c r="P84" s="339">
        <f>SUM(P85)</f>
        <v>0</v>
      </c>
      <c r="Q84" s="344">
        <f>SUM(Q85)</f>
        <v>0</v>
      </c>
      <c r="R84" s="341">
        <f t="shared" si="72"/>
        <v>0</v>
      </c>
      <c r="S84" s="339">
        <f>SUM(S85)</f>
        <v>0</v>
      </c>
      <c r="T84" s="342">
        <f>SUM(T85)</f>
        <v>0</v>
      </c>
      <c r="U84" s="341">
        <f t="shared" si="73"/>
        <v>0</v>
      </c>
      <c r="V84" s="339">
        <f>SUM(V85)</f>
        <v>0</v>
      </c>
      <c r="W84" s="342">
        <f>SUM(W85)</f>
        <v>0</v>
      </c>
      <c r="X84" s="343">
        <f t="shared" si="74"/>
        <v>0</v>
      </c>
      <c r="Y84" s="344">
        <f>SUM(Y85)</f>
        <v>0</v>
      </c>
      <c r="Z84" s="344">
        <f>SUM(Z85)</f>
        <v>0</v>
      </c>
      <c r="AA84" s="345">
        <f t="shared" si="65"/>
        <v>100</v>
      </c>
      <c r="AB84" s="346">
        <f t="shared" si="65"/>
        <v>100</v>
      </c>
      <c r="AC84" s="347">
        <f t="shared" si="65"/>
        <v>100</v>
      </c>
      <c r="AD84" s="348">
        <f t="shared" si="66"/>
        <v>0</v>
      </c>
      <c r="AE84" s="346">
        <f t="shared" si="66"/>
        <v>0</v>
      </c>
      <c r="AF84" s="347">
        <f t="shared" si="66"/>
        <v>0</v>
      </c>
    </row>
    <row r="85" spans="2:32" s="170" customFormat="1" ht="15" hidden="1" customHeight="1">
      <c r="B85" s="330" t="s">
        <v>230</v>
      </c>
      <c r="C85" s="349">
        <f t="shared" si="75"/>
        <v>155</v>
      </c>
      <c r="D85" s="350">
        <v>81</v>
      </c>
      <c r="E85" s="351">
        <v>74</v>
      </c>
      <c r="F85" s="352">
        <f t="shared" si="68"/>
        <v>155</v>
      </c>
      <c r="G85" s="350">
        <v>81</v>
      </c>
      <c r="H85" s="353">
        <v>74</v>
      </c>
      <c r="I85" s="354">
        <f t="shared" si="69"/>
        <v>0</v>
      </c>
      <c r="J85" s="350">
        <v>0</v>
      </c>
      <c r="K85" s="355">
        <v>0</v>
      </c>
      <c r="L85" s="352">
        <f t="shared" si="70"/>
        <v>0</v>
      </c>
      <c r="M85" s="350">
        <v>0</v>
      </c>
      <c r="N85" s="353">
        <v>0</v>
      </c>
      <c r="O85" s="354">
        <f t="shared" si="71"/>
        <v>0</v>
      </c>
      <c r="P85" s="350">
        <v>0</v>
      </c>
      <c r="Q85" s="355">
        <v>0</v>
      </c>
      <c r="R85" s="352">
        <f t="shared" si="72"/>
        <v>0</v>
      </c>
      <c r="S85" s="350">
        <v>0</v>
      </c>
      <c r="T85" s="353">
        <v>0</v>
      </c>
      <c r="U85" s="352">
        <f t="shared" si="73"/>
        <v>0</v>
      </c>
      <c r="V85" s="350">
        <v>0</v>
      </c>
      <c r="W85" s="353">
        <v>0</v>
      </c>
      <c r="X85" s="354">
        <f t="shared" si="74"/>
        <v>0</v>
      </c>
      <c r="Y85" s="355">
        <v>0</v>
      </c>
      <c r="Z85" s="355">
        <v>0</v>
      </c>
      <c r="AA85" s="356">
        <f t="shared" si="65"/>
        <v>100</v>
      </c>
      <c r="AB85" s="357">
        <f t="shared" si="65"/>
        <v>100</v>
      </c>
      <c r="AC85" s="358">
        <f t="shared" si="65"/>
        <v>100</v>
      </c>
      <c r="AD85" s="359">
        <f t="shared" si="66"/>
        <v>0</v>
      </c>
      <c r="AE85" s="357">
        <f t="shared" si="66"/>
        <v>0</v>
      </c>
      <c r="AF85" s="358">
        <f t="shared" si="66"/>
        <v>0</v>
      </c>
    </row>
    <row r="86" spans="2:32" s="170" customFormat="1" ht="18.75" customHeight="1">
      <c r="B86" s="108" t="s">
        <v>237</v>
      </c>
      <c r="C86" s="313">
        <f t="shared" ref="C86:Z86" si="76">C87+C89+C92+C94</f>
        <v>956</v>
      </c>
      <c r="D86" s="313">
        <f t="shared" si="76"/>
        <v>471</v>
      </c>
      <c r="E86" s="314">
        <f t="shared" si="76"/>
        <v>485</v>
      </c>
      <c r="F86" s="315">
        <f t="shared" si="76"/>
        <v>1007</v>
      </c>
      <c r="G86" s="313">
        <f t="shared" si="76"/>
        <v>516</v>
      </c>
      <c r="H86" s="316">
        <f>H87+H89+H92+H94</f>
        <v>491</v>
      </c>
      <c r="I86" s="313">
        <f t="shared" si="76"/>
        <v>0</v>
      </c>
      <c r="J86" s="313">
        <f t="shared" si="76"/>
        <v>0</v>
      </c>
      <c r="K86" s="314">
        <f t="shared" si="76"/>
        <v>0</v>
      </c>
      <c r="L86" s="315">
        <f t="shared" si="76"/>
        <v>0</v>
      </c>
      <c r="M86" s="313">
        <f t="shared" si="76"/>
        <v>0</v>
      </c>
      <c r="N86" s="316">
        <f t="shared" si="76"/>
        <v>0</v>
      </c>
      <c r="O86" s="313">
        <f t="shared" si="76"/>
        <v>0</v>
      </c>
      <c r="P86" s="313">
        <f t="shared" si="76"/>
        <v>0</v>
      </c>
      <c r="Q86" s="314">
        <f t="shared" si="76"/>
        <v>0</v>
      </c>
      <c r="R86" s="315">
        <f t="shared" si="76"/>
        <v>0</v>
      </c>
      <c r="S86" s="313">
        <f t="shared" si="76"/>
        <v>0</v>
      </c>
      <c r="T86" s="316">
        <f t="shared" si="76"/>
        <v>0</v>
      </c>
      <c r="U86" s="313">
        <f t="shared" si="76"/>
        <v>0</v>
      </c>
      <c r="V86" s="313">
        <f t="shared" si="76"/>
        <v>0</v>
      </c>
      <c r="W86" s="314">
        <f t="shared" si="76"/>
        <v>0</v>
      </c>
      <c r="X86" s="315">
        <f t="shared" si="76"/>
        <v>0</v>
      </c>
      <c r="Y86" s="313">
        <f t="shared" si="76"/>
        <v>0</v>
      </c>
      <c r="Z86" s="316">
        <f t="shared" si="76"/>
        <v>0</v>
      </c>
      <c r="AA86" s="317">
        <f t="shared" si="65"/>
        <v>105.3</v>
      </c>
      <c r="AB86" s="318">
        <f t="shared" si="65"/>
        <v>109.6</v>
      </c>
      <c r="AC86" s="319">
        <f t="shared" si="65"/>
        <v>101.2</v>
      </c>
      <c r="AD86" s="320">
        <f t="shared" si="66"/>
        <v>0</v>
      </c>
      <c r="AE86" s="318">
        <f t="shared" si="66"/>
        <v>0</v>
      </c>
      <c r="AF86" s="319">
        <f t="shared" si="66"/>
        <v>0</v>
      </c>
    </row>
    <row r="87" spans="2:32" s="170" customFormat="1" ht="18.75" customHeight="1">
      <c r="B87" s="322" t="s">
        <v>19</v>
      </c>
      <c r="C87" s="338">
        <f t="shared" ref="C87:C95" si="77">SUM(D87:E87)</f>
        <v>216</v>
      </c>
      <c r="D87" s="339">
        <v>101</v>
      </c>
      <c r="E87" s="340">
        <v>115</v>
      </c>
      <c r="F87" s="341">
        <f>SUM(G87:H87)</f>
        <v>225</v>
      </c>
      <c r="G87" s="339">
        <f>SUM(G88)</f>
        <v>127</v>
      </c>
      <c r="H87" s="342">
        <f>SUM(H88)</f>
        <v>98</v>
      </c>
      <c r="I87" s="343">
        <f t="shared" ref="I87:I95" si="78">SUM(J87:K87)</f>
        <v>0</v>
      </c>
      <c r="J87" s="339">
        <f>SUM(J88)</f>
        <v>0</v>
      </c>
      <c r="K87" s="344">
        <f>SUM(K88)</f>
        <v>0</v>
      </c>
      <c r="L87" s="341">
        <f t="shared" ref="L87:L95" si="79">SUM(M87:N87)</f>
        <v>0</v>
      </c>
      <c r="M87" s="339">
        <f>SUM(M88)</f>
        <v>0</v>
      </c>
      <c r="N87" s="342">
        <f>SUM(N88)</f>
        <v>0</v>
      </c>
      <c r="O87" s="343">
        <f t="shared" ref="O87:O95" si="80">SUM(P87:Q87)</f>
        <v>0</v>
      </c>
      <c r="P87" s="339">
        <f>SUM(P88)</f>
        <v>0</v>
      </c>
      <c r="Q87" s="344">
        <f>SUM(Q88)</f>
        <v>0</v>
      </c>
      <c r="R87" s="341">
        <f t="shared" ref="R87:R95" si="81">SUM(S87:T87)</f>
        <v>0</v>
      </c>
      <c r="S87" s="339">
        <f>SUM(S88)</f>
        <v>0</v>
      </c>
      <c r="T87" s="342">
        <f>SUM(T88)</f>
        <v>0</v>
      </c>
      <c r="U87" s="341">
        <f t="shared" ref="U87:U95" si="82">SUM(V87:W87)</f>
        <v>0</v>
      </c>
      <c r="V87" s="339">
        <f>SUM(V88)</f>
        <v>0</v>
      </c>
      <c r="W87" s="342">
        <f>SUM(W88)</f>
        <v>0</v>
      </c>
      <c r="X87" s="343">
        <f t="shared" ref="X87:X95" si="83">SUM(Y87:Z87)</f>
        <v>0</v>
      </c>
      <c r="Y87" s="344">
        <f>SUM(Y88)</f>
        <v>0</v>
      </c>
      <c r="Z87" s="344">
        <f>SUM(Z88)</f>
        <v>0</v>
      </c>
      <c r="AA87" s="345">
        <f t="shared" ref="AA87:AC102" si="84">ROUND(F87/C87*100,1)</f>
        <v>104.2</v>
      </c>
      <c r="AB87" s="346">
        <f t="shared" si="84"/>
        <v>125.7</v>
      </c>
      <c r="AC87" s="347">
        <f t="shared" si="84"/>
        <v>85.2</v>
      </c>
      <c r="AD87" s="348">
        <f t="shared" ref="AD87:AF102" si="85">ROUND(R87/C87*100,1)</f>
        <v>0</v>
      </c>
      <c r="AE87" s="346">
        <f t="shared" si="85"/>
        <v>0</v>
      </c>
      <c r="AF87" s="347">
        <f t="shared" si="85"/>
        <v>0</v>
      </c>
    </row>
    <row r="88" spans="2:32" s="170" customFormat="1" ht="15" hidden="1" customHeight="1">
      <c r="B88" s="322" t="s">
        <v>105</v>
      </c>
      <c r="C88" s="338">
        <f t="shared" si="77"/>
        <v>216</v>
      </c>
      <c r="D88" s="339">
        <v>101</v>
      </c>
      <c r="E88" s="340">
        <v>115</v>
      </c>
      <c r="F88" s="341">
        <f t="shared" ref="F88:F95" si="86">SUM(G88:H88)</f>
        <v>225</v>
      </c>
      <c r="G88" s="339">
        <v>127</v>
      </c>
      <c r="H88" s="342">
        <v>98</v>
      </c>
      <c r="I88" s="343">
        <f t="shared" si="78"/>
        <v>0</v>
      </c>
      <c r="J88" s="339">
        <v>0</v>
      </c>
      <c r="K88" s="344">
        <v>0</v>
      </c>
      <c r="L88" s="341">
        <f t="shared" si="79"/>
        <v>0</v>
      </c>
      <c r="M88" s="339">
        <v>0</v>
      </c>
      <c r="N88" s="342">
        <v>0</v>
      </c>
      <c r="O88" s="343">
        <f t="shared" si="80"/>
        <v>0</v>
      </c>
      <c r="P88" s="339">
        <v>0</v>
      </c>
      <c r="Q88" s="344">
        <v>0</v>
      </c>
      <c r="R88" s="341">
        <f t="shared" si="81"/>
        <v>0</v>
      </c>
      <c r="S88" s="339">
        <v>0</v>
      </c>
      <c r="T88" s="342">
        <v>0</v>
      </c>
      <c r="U88" s="341">
        <f t="shared" si="82"/>
        <v>0</v>
      </c>
      <c r="V88" s="339">
        <v>0</v>
      </c>
      <c r="W88" s="342">
        <v>0</v>
      </c>
      <c r="X88" s="343">
        <f t="shared" si="83"/>
        <v>0</v>
      </c>
      <c r="Y88" s="344">
        <v>0</v>
      </c>
      <c r="Z88" s="344">
        <v>0</v>
      </c>
      <c r="AA88" s="345">
        <f t="shared" si="84"/>
        <v>104.2</v>
      </c>
      <c r="AB88" s="346">
        <f t="shared" si="84"/>
        <v>125.7</v>
      </c>
      <c r="AC88" s="347">
        <f t="shared" si="84"/>
        <v>85.2</v>
      </c>
      <c r="AD88" s="348">
        <f t="shared" si="85"/>
        <v>0</v>
      </c>
      <c r="AE88" s="346">
        <f t="shared" si="85"/>
        <v>0</v>
      </c>
      <c r="AF88" s="347">
        <f t="shared" si="85"/>
        <v>0</v>
      </c>
    </row>
    <row r="89" spans="2:32" s="170" customFormat="1" ht="18.75" customHeight="1">
      <c r="B89" s="322" t="s">
        <v>21</v>
      </c>
      <c r="C89" s="338">
        <f t="shared" si="77"/>
        <v>337</v>
      </c>
      <c r="D89" s="339">
        <f>SUM(D90:D91)</f>
        <v>165</v>
      </c>
      <c r="E89" s="340">
        <f>SUM(E90:E91)</f>
        <v>172</v>
      </c>
      <c r="F89" s="341">
        <f>SUM(G89:H89)</f>
        <v>350</v>
      </c>
      <c r="G89" s="339">
        <f>SUM(G90:G91)</f>
        <v>179</v>
      </c>
      <c r="H89" s="342">
        <f>SUM(H90:H91)</f>
        <v>171</v>
      </c>
      <c r="I89" s="343">
        <f t="shared" si="78"/>
        <v>0</v>
      </c>
      <c r="J89" s="339">
        <f>SUM(J90:J91)</f>
        <v>0</v>
      </c>
      <c r="K89" s="344">
        <f>SUM(K90:K91)</f>
        <v>0</v>
      </c>
      <c r="L89" s="341">
        <f t="shared" si="79"/>
        <v>0</v>
      </c>
      <c r="M89" s="339">
        <f>SUM(M90:M91)</f>
        <v>0</v>
      </c>
      <c r="N89" s="342">
        <f>SUM(N90:N91)</f>
        <v>0</v>
      </c>
      <c r="O89" s="343">
        <f t="shared" si="80"/>
        <v>0</v>
      </c>
      <c r="P89" s="339">
        <f>SUM(P90:P91)</f>
        <v>0</v>
      </c>
      <c r="Q89" s="344">
        <f>SUM(Q90:Q91)</f>
        <v>0</v>
      </c>
      <c r="R89" s="341">
        <f t="shared" si="81"/>
        <v>0</v>
      </c>
      <c r="S89" s="339">
        <f>SUM(S90:S91)</f>
        <v>0</v>
      </c>
      <c r="T89" s="342">
        <f>SUM(T90:T91)</f>
        <v>0</v>
      </c>
      <c r="U89" s="341">
        <f t="shared" si="82"/>
        <v>0</v>
      </c>
      <c r="V89" s="339">
        <f>SUM(V90:V91)</f>
        <v>0</v>
      </c>
      <c r="W89" s="342">
        <f>SUM(W90:W91)</f>
        <v>0</v>
      </c>
      <c r="X89" s="343">
        <f t="shared" si="83"/>
        <v>0</v>
      </c>
      <c r="Y89" s="344">
        <f>SUM(Y90:Y91)</f>
        <v>0</v>
      </c>
      <c r="Z89" s="344">
        <f>SUM(Z90:Z91)</f>
        <v>0</v>
      </c>
      <c r="AA89" s="345">
        <f t="shared" si="84"/>
        <v>103.9</v>
      </c>
      <c r="AB89" s="346">
        <f t="shared" si="84"/>
        <v>108.5</v>
      </c>
      <c r="AC89" s="347">
        <f t="shared" si="84"/>
        <v>99.4</v>
      </c>
      <c r="AD89" s="348">
        <f t="shared" si="85"/>
        <v>0</v>
      </c>
      <c r="AE89" s="346">
        <f t="shared" si="85"/>
        <v>0</v>
      </c>
      <c r="AF89" s="347">
        <f t="shared" si="85"/>
        <v>0</v>
      </c>
    </row>
    <row r="90" spans="2:32" s="170" customFormat="1" ht="15" hidden="1" customHeight="1">
      <c r="B90" s="322" t="s">
        <v>106</v>
      </c>
      <c r="C90" s="338">
        <f t="shared" si="77"/>
        <v>208</v>
      </c>
      <c r="D90" s="339">
        <v>103</v>
      </c>
      <c r="E90" s="340">
        <v>105</v>
      </c>
      <c r="F90" s="341">
        <f t="shared" si="86"/>
        <v>216</v>
      </c>
      <c r="G90" s="339">
        <v>116</v>
      </c>
      <c r="H90" s="342">
        <v>100</v>
      </c>
      <c r="I90" s="343">
        <f t="shared" si="78"/>
        <v>0</v>
      </c>
      <c r="J90" s="339">
        <v>0</v>
      </c>
      <c r="K90" s="344">
        <v>0</v>
      </c>
      <c r="L90" s="341">
        <f t="shared" si="79"/>
        <v>0</v>
      </c>
      <c r="M90" s="339">
        <v>0</v>
      </c>
      <c r="N90" s="342">
        <v>0</v>
      </c>
      <c r="O90" s="343">
        <f t="shared" si="80"/>
        <v>0</v>
      </c>
      <c r="P90" s="339">
        <v>0</v>
      </c>
      <c r="Q90" s="344">
        <v>0</v>
      </c>
      <c r="R90" s="341">
        <f t="shared" si="81"/>
        <v>0</v>
      </c>
      <c r="S90" s="339">
        <v>0</v>
      </c>
      <c r="T90" s="342">
        <v>0</v>
      </c>
      <c r="U90" s="341">
        <f t="shared" si="82"/>
        <v>0</v>
      </c>
      <c r="V90" s="339">
        <v>0</v>
      </c>
      <c r="W90" s="342">
        <v>0</v>
      </c>
      <c r="X90" s="343">
        <f t="shared" si="83"/>
        <v>0</v>
      </c>
      <c r="Y90" s="344">
        <v>0</v>
      </c>
      <c r="Z90" s="344">
        <v>0</v>
      </c>
      <c r="AA90" s="345">
        <f t="shared" si="84"/>
        <v>103.8</v>
      </c>
      <c r="AB90" s="346">
        <f t="shared" si="84"/>
        <v>112.6</v>
      </c>
      <c r="AC90" s="347">
        <f t="shared" si="84"/>
        <v>95.2</v>
      </c>
      <c r="AD90" s="348">
        <f t="shared" si="85"/>
        <v>0</v>
      </c>
      <c r="AE90" s="346">
        <f t="shared" si="85"/>
        <v>0</v>
      </c>
      <c r="AF90" s="347">
        <f t="shared" si="85"/>
        <v>0</v>
      </c>
    </row>
    <row r="91" spans="2:32" s="170" customFormat="1" ht="15" hidden="1" customHeight="1">
      <c r="B91" s="322" t="s">
        <v>107</v>
      </c>
      <c r="C91" s="338">
        <f t="shared" si="77"/>
        <v>129</v>
      </c>
      <c r="D91" s="339">
        <v>62</v>
      </c>
      <c r="E91" s="340">
        <v>67</v>
      </c>
      <c r="F91" s="341">
        <f t="shared" si="86"/>
        <v>134</v>
      </c>
      <c r="G91" s="339">
        <v>63</v>
      </c>
      <c r="H91" s="342">
        <v>71</v>
      </c>
      <c r="I91" s="343">
        <f t="shared" si="78"/>
        <v>0</v>
      </c>
      <c r="J91" s="339">
        <v>0</v>
      </c>
      <c r="K91" s="344">
        <v>0</v>
      </c>
      <c r="L91" s="341">
        <f t="shared" si="79"/>
        <v>0</v>
      </c>
      <c r="M91" s="339">
        <v>0</v>
      </c>
      <c r="N91" s="342">
        <v>0</v>
      </c>
      <c r="O91" s="343">
        <f t="shared" si="80"/>
        <v>0</v>
      </c>
      <c r="P91" s="339">
        <v>0</v>
      </c>
      <c r="Q91" s="344">
        <v>0</v>
      </c>
      <c r="R91" s="341">
        <f t="shared" si="81"/>
        <v>0</v>
      </c>
      <c r="S91" s="339">
        <v>0</v>
      </c>
      <c r="T91" s="342">
        <v>0</v>
      </c>
      <c r="U91" s="341">
        <f t="shared" si="82"/>
        <v>0</v>
      </c>
      <c r="V91" s="339">
        <v>0</v>
      </c>
      <c r="W91" s="342">
        <v>0</v>
      </c>
      <c r="X91" s="343">
        <f t="shared" si="83"/>
        <v>0</v>
      </c>
      <c r="Y91" s="344">
        <v>0</v>
      </c>
      <c r="Z91" s="344">
        <v>0</v>
      </c>
      <c r="AA91" s="345">
        <f t="shared" si="84"/>
        <v>103.9</v>
      </c>
      <c r="AB91" s="346">
        <f t="shared" si="84"/>
        <v>101.6</v>
      </c>
      <c r="AC91" s="347">
        <f t="shared" si="84"/>
        <v>106</v>
      </c>
      <c r="AD91" s="348">
        <f t="shared" si="85"/>
        <v>0</v>
      </c>
      <c r="AE91" s="346">
        <f t="shared" si="85"/>
        <v>0</v>
      </c>
      <c r="AF91" s="347">
        <f t="shared" si="85"/>
        <v>0</v>
      </c>
    </row>
    <row r="92" spans="2:32" s="170" customFormat="1" ht="18.75" customHeight="1">
      <c r="B92" s="322" t="s">
        <v>23</v>
      </c>
      <c r="C92" s="338">
        <f t="shared" si="77"/>
        <v>263</v>
      </c>
      <c r="D92" s="339">
        <f>SUM(D93)</f>
        <v>140</v>
      </c>
      <c r="E92" s="340">
        <f>SUM(E93)</f>
        <v>123</v>
      </c>
      <c r="F92" s="341">
        <f t="shared" si="86"/>
        <v>256</v>
      </c>
      <c r="G92" s="339">
        <f>SUM(G93)</f>
        <v>125</v>
      </c>
      <c r="H92" s="342">
        <f>SUM(H93)</f>
        <v>131</v>
      </c>
      <c r="I92" s="343">
        <f t="shared" si="78"/>
        <v>0</v>
      </c>
      <c r="J92" s="339">
        <f>SUM(J93)</f>
        <v>0</v>
      </c>
      <c r="K92" s="344">
        <f>SUM(K93)</f>
        <v>0</v>
      </c>
      <c r="L92" s="341">
        <f t="shared" si="79"/>
        <v>0</v>
      </c>
      <c r="M92" s="339">
        <f>SUM(M93)</f>
        <v>0</v>
      </c>
      <c r="N92" s="342">
        <f>SUM(N93)</f>
        <v>0</v>
      </c>
      <c r="O92" s="343">
        <f t="shared" si="80"/>
        <v>0</v>
      </c>
      <c r="P92" s="339">
        <f>SUM(P93)</f>
        <v>0</v>
      </c>
      <c r="Q92" s="344">
        <f>SUM(Q93)</f>
        <v>0</v>
      </c>
      <c r="R92" s="341">
        <f t="shared" si="81"/>
        <v>0</v>
      </c>
      <c r="S92" s="339">
        <f>SUM(S93)</f>
        <v>0</v>
      </c>
      <c r="T92" s="342">
        <f>SUM(T93)</f>
        <v>0</v>
      </c>
      <c r="U92" s="341">
        <f t="shared" si="82"/>
        <v>0</v>
      </c>
      <c r="V92" s="339">
        <f>SUM(V93)</f>
        <v>0</v>
      </c>
      <c r="W92" s="342">
        <f>SUM(W93)</f>
        <v>0</v>
      </c>
      <c r="X92" s="343">
        <f t="shared" si="83"/>
        <v>0</v>
      </c>
      <c r="Y92" s="344">
        <f>SUM(Y93)</f>
        <v>0</v>
      </c>
      <c r="Z92" s="344">
        <f>SUM(Z93)</f>
        <v>0</v>
      </c>
      <c r="AA92" s="345">
        <f t="shared" si="84"/>
        <v>97.3</v>
      </c>
      <c r="AB92" s="346">
        <f t="shared" si="84"/>
        <v>89.3</v>
      </c>
      <c r="AC92" s="347">
        <f t="shared" si="84"/>
        <v>106.5</v>
      </c>
      <c r="AD92" s="348">
        <f t="shared" si="85"/>
        <v>0</v>
      </c>
      <c r="AE92" s="346">
        <f t="shared" si="85"/>
        <v>0</v>
      </c>
      <c r="AF92" s="347">
        <f t="shared" si="85"/>
        <v>0</v>
      </c>
    </row>
    <row r="93" spans="2:32" s="170" customFormat="1" ht="15" hidden="1" customHeight="1">
      <c r="B93" s="322" t="s">
        <v>108</v>
      </c>
      <c r="C93" s="338">
        <f t="shared" si="77"/>
        <v>263</v>
      </c>
      <c r="D93" s="339">
        <v>140</v>
      </c>
      <c r="E93" s="340">
        <v>123</v>
      </c>
      <c r="F93" s="341">
        <f t="shared" si="86"/>
        <v>256</v>
      </c>
      <c r="G93" s="339">
        <v>125</v>
      </c>
      <c r="H93" s="342">
        <v>131</v>
      </c>
      <c r="I93" s="343">
        <f t="shared" si="78"/>
        <v>0</v>
      </c>
      <c r="J93" s="339">
        <v>0</v>
      </c>
      <c r="K93" s="344">
        <v>0</v>
      </c>
      <c r="L93" s="341">
        <f t="shared" si="79"/>
        <v>0</v>
      </c>
      <c r="M93" s="339">
        <v>0</v>
      </c>
      <c r="N93" s="342">
        <v>0</v>
      </c>
      <c r="O93" s="343">
        <f t="shared" si="80"/>
        <v>0</v>
      </c>
      <c r="P93" s="339">
        <v>0</v>
      </c>
      <c r="Q93" s="344">
        <v>0</v>
      </c>
      <c r="R93" s="341">
        <f t="shared" si="81"/>
        <v>0</v>
      </c>
      <c r="S93" s="339">
        <v>0</v>
      </c>
      <c r="T93" s="342">
        <v>0</v>
      </c>
      <c r="U93" s="341">
        <f t="shared" si="82"/>
        <v>0</v>
      </c>
      <c r="V93" s="339">
        <v>0</v>
      </c>
      <c r="W93" s="342">
        <v>0</v>
      </c>
      <c r="X93" s="343">
        <f t="shared" si="83"/>
        <v>0</v>
      </c>
      <c r="Y93" s="344">
        <v>0</v>
      </c>
      <c r="Z93" s="344">
        <v>0</v>
      </c>
      <c r="AA93" s="345">
        <f t="shared" si="84"/>
        <v>97.3</v>
      </c>
      <c r="AB93" s="346">
        <f t="shared" si="84"/>
        <v>89.3</v>
      </c>
      <c r="AC93" s="347">
        <f t="shared" si="84"/>
        <v>106.5</v>
      </c>
      <c r="AD93" s="348">
        <f t="shared" si="85"/>
        <v>0</v>
      </c>
      <c r="AE93" s="346">
        <f t="shared" si="85"/>
        <v>0</v>
      </c>
      <c r="AF93" s="347">
        <f t="shared" si="85"/>
        <v>0</v>
      </c>
    </row>
    <row r="94" spans="2:32" s="170" customFormat="1" ht="18.75" customHeight="1">
      <c r="B94" s="322" t="s">
        <v>24</v>
      </c>
      <c r="C94" s="338">
        <f t="shared" si="77"/>
        <v>140</v>
      </c>
      <c r="D94" s="339">
        <f>D95</f>
        <v>65</v>
      </c>
      <c r="E94" s="340">
        <f>E95</f>
        <v>75</v>
      </c>
      <c r="F94" s="341">
        <f t="shared" si="86"/>
        <v>176</v>
      </c>
      <c r="G94" s="339">
        <f>G95</f>
        <v>85</v>
      </c>
      <c r="H94" s="342">
        <f>H95</f>
        <v>91</v>
      </c>
      <c r="I94" s="343">
        <f t="shared" si="78"/>
        <v>0</v>
      </c>
      <c r="J94" s="339">
        <f>SUM(J95)</f>
        <v>0</v>
      </c>
      <c r="K94" s="344">
        <f>SUM(K95)</f>
        <v>0</v>
      </c>
      <c r="L94" s="341">
        <f t="shared" si="79"/>
        <v>0</v>
      </c>
      <c r="M94" s="339">
        <f>SUM(M95)</f>
        <v>0</v>
      </c>
      <c r="N94" s="342">
        <f>SUM(N95)</f>
        <v>0</v>
      </c>
      <c r="O94" s="343">
        <f t="shared" si="80"/>
        <v>0</v>
      </c>
      <c r="P94" s="339">
        <f>SUM(P95)</f>
        <v>0</v>
      </c>
      <c r="Q94" s="344">
        <f>SUM(Q95)</f>
        <v>0</v>
      </c>
      <c r="R94" s="341">
        <f t="shared" si="81"/>
        <v>0</v>
      </c>
      <c r="S94" s="339">
        <f>SUM(S95)</f>
        <v>0</v>
      </c>
      <c r="T94" s="342">
        <f>SUM(T95)</f>
        <v>0</v>
      </c>
      <c r="U94" s="341">
        <f t="shared" si="82"/>
        <v>0</v>
      </c>
      <c r="V94" s="339">
        <f>SUM(V95)</f>
        <v>0</v>
      </c>
      <c r="W94" s="342">
        <f>SUM(W95)</f>
        <v>0</v>
      </c>
      <c r="X94" s="343">
        <f t="shared" si="83"/>
        <v>0</v>
      </c>
      <c r="Y94" s="344">
        <f>SUM(Y95)</f>
        <v>0</v>
      </c>
      <c r="Z94" s="344">
        <f>SUM(Z95)</f>
        <v>0</v>
      </c>
      <c r="AA94" s="345">
        <f t="shared" si="84"/>
        <v>125.7</v>
      </c>
      <c r="AB94" s="346">
        <f t="shared" si="84"/>
        <v>130.80000000000001</v>
      </c>
      <c r="AC94" s="347">
        <f t="shared" si="84"/>
        <v>121.3</v>
      </c>
      <c r="AD94" s="348">
        <f t="shared" si="85"/>
        <v>0</v>
      </c>
      <c r="AE94" s="346">
        <f t="shared" si="85"/>
        <v>0</v>
      </c>
      <c r="AF94" s="347">
        <f>ROUND(T94/E94*100,1)</f>
        <v>0</v>
      </c>
    </row>
    <row r="95" spans="2:32" s="170" customFormat="1" ht="15" hidden="1" customHeight="1">
      <c r="B95" s="330" t="s">
        <v>110</v>
      </c>
      <c r="C95" s="376">
        <f t="shared" si="77"/>
        <v>140</v>
      </c>
      <c r="D95" s="350">
        <v>65</v>
      </c>
      <c r="E95" s="377">
        <v>75</v>
      </c>
      <c r="F95" s="352">
        <f t="shared" si="86"/>
        <v>176</v>
      </c>
      <c r="G95" s="350">
        <v>85</v>
      </c>
      <c r="H95" s="353">
        <v>91</v>
      </c>
      <c r="I95" s="354">
        <f t="shared" si="78"/>
        <v>0</v>
      </c>
      <c r="J95" s="350">
        <v>0</v>
      </c>
      <c r="K95" s="353">
        <v>0</v>
      </c>
      <c r="L95" s="352">
        <f t="shared" si="79"/>
        <v>0</v>
      </c>
      <c r="M95" s="350">
        <v>0</v>
      </c>
      <c r="N95" s="353">
        <v>0</v>
      </c>
      <c r="O95" s="354">
        <f t="shared" si="80"/>
        <v>0</v>
      </c>
      <c r="P95" s="350">
        <v>0</v>
      </c>
      <c r="Q95" s="353">
        <v>0</v>
      </c>
      <c r="R95" s="352">
        <f t="shared" si="81"/>
        <v>0</v>
      </c>
      <c r="S95" s="350">
        <v>0</v>
      </c>
      <c r="T95" s="353">
        <v>0</v>
      </c>
      <c r="U95" s="352">
        <f t="shared" si="82"/>
        <v>0</v>
      </c>
      <c r="V95" s="350">
        <v>0</v>
      </c>
      <c r="W95" s="353">
        <v>0</v>
      </c>
      <c r="X95" s="354">
        <f t="shared" si="83"/>
        <v>0</v>
      </c>
      <c r="Y95" s="350">
        <v>0</v>
      </c>
      <c r="Z95" s="353">
        <v>0</v>
      </c>
      <c r="AA95" s="356">
        <f t="shared" si="84"/>
        <v>125.7</v>
      </c>
      <c r="AB95" s="357">
        <f t="shared" si="84"/>
        <v>130.80000000000001</v>
      </c>
      <c r="AC95" s="358">
        <f t="shared" si="84"/>
        <v>121.3</v>
      </c>
      <c r="AD95" s="359">
        <f t="shared" si="85"/>
        <v>0</v>
      </c>
      <c r="AE95" s="357">
        <f t="shared" si="85"/>
        <v>0</v>
      </c>
      <c r="AF95" s="358">
        <f t="shared" si="85"/>
        <v>0</v>
      </c>
    </row>
    <row r="96" spans="2:32" s="170" customFormat="1" ht="18.75" customHeight="1">
      <c r="B96" s="108" t="s">
        <v>238</v>
      </c>
      <c r="C96" s="313">
        <f t="shared" ref="C96:Z96" si="87">C97+C99+C102+C104</f>
        <v>956</v>
      </c>
      <c r="D96" s="313">
        <f t="shared" si="87"/>
        <v>469</v>
      </c>
      <c r="E96" s="314">
        <f t="shared" si="87"/>
        <v>487</v>
      </c>
      <c r="F96" s="315">
        <f t="shared" si="87"/>
        <v>952</v>
      </c>
      <c r="G96" s="313">
        <f t="shared" si="87"/>
        <v>466</v>
      </c>
      <c r="H96" s="316">
        <f t="shared" si="87"/>
        <v>486</v>
      </c>
      <c r="I96" s="313">
        <f t="shared" si="87"/>
        <v>0</v>
      </c>
      <c r="J96" s="313">
        <f t="shared" si="87"/>
        <v>0</v>
      </c>
      <c r="K96" s="314">
        <f t="shared" si="87"/>
        <v>0</v>
      </c>
      <c r="L96" s="315">
        <f t="shared" si="87"/>
        <v>0</v>
      </c>
      <c r="M96" s="313">
        <f t="shared" si="87"/>
        <v>0</v>
      </c>
      <c r="N96" s="316">
        <f t="shared" si="87"/>
        <v>0</v>
      </c>
      <c r="O96" s="313">
        <f t="shared" si="87"/>
        <v>0</v>
      </c>
      <c r="P96" s="313">
        <f t="shared" si="87"/>
        <v>0</v>
      </c>
      <c r="Q96" s="314">
        <f t="shared" si="87"/>
        <v>0</v>
      </c>
      <c r="R96" s="315">
        <f t="shared" si="87"/>
        <v>2</v>
      </c>
      <c r="S96" s="313">
        <f t="shared" si="87"/>
        <v>2</v>
      </c>
      <c r="T96" s="316">
        <f t="shared" si="87"/>
        <v>0</v>
      </c>
      <c r="U96" s="313">
        <f t="shared" si="87"/>
        <v>2</v>
      </c>
      <c r="V96" s="313">
        <f t="shared" si="87"/>
        <v>1</v>
      </c>
      <c r="W96" s="314">
        <f t="shared" si="87"/>
        <v>1</v>
      </c>
      <c r="X96" s="315">
        <f t="shared" si="87"/>
        <v>0</v>
      </c>
      <c r="Y96" s="313">
        <f t="shared" si="87"/>
        <v>0</v>
      </c>
      <c r="Z96" s="316">
        <f t="shared" si="87"/>
        <v>0</v>
      </c>
      <c r="AA96" s="317">
        <f t="shared" si="84"/>
        <v>99.6</v>
      </c>
      <c r="AB96" s="318">
        <f t="shared" si="84"/>
        <v>99.4</v>
      </c>
      <c r="AC96" s="319">
        <f t="shared" si="84"/>
        <v>99.8</v>
      </c>
      <c r="AD96" s="320">
        <f t="shared" si="85"/>
        <v>0.2</v>
      </c>
      <c r="AE96" s="318">
        <f t="shared" si="85"/>
        <v>0.4</v>
      </c>
      <c r="AF96" s="319">
        <f t="shared" si="85"/>
        <v>0</v>
      </c>
    </row>
    <row r="97" spans="2:32" s="170" customFormat="1" ht="18.75" customHeight="1">
      <c r="B97" s="322" t="s">
        <v>19</v>
      </c>
      <c r="C97" s="338">
        <f>SUM(D97:E97)</f>
        <v>216</v>
      </c>
      <c r="D97" s="339">
        <f>D98</f>
        <v>101</v>
      </c>
      <c r="E97" s="340">
        <f>E98</f>
        <v>115</v>
      </c>
      <c r="F97" s="341">
        <f>SUM(G97:H97)</f>
        <v>216</v>
      </c>
      <c r="G97" s="339">
        <f>SUM(G98)</f>
        <v>101</v>
      </c>
      <c r="H97" s="342">
        <f>SUM(H98)</f>
        <v>115</v>
      </c>
      <c r="I97" s="343">
        <f t="shared" ref="I97:I105" si="88">SUM(J97:K97)</f>
        <v>0</v>
      </c>
      <c r="J97" s="339">
        <f>SUM(J98)</f>
        <v>0</v>
      </c>
      <c r="K97" s="344">
        <f>SUM(K98)</f>
        <v>0</v>
      </c>
      <c r="L97" s="341">
        <f t="shared" ref="L97:L105" si="89">SUM(M97:N97)</f>
        <v>0</v>
      </c>
      <c r="M97" s="339">
        <f>SUM(M98)</f>
        <v>0</v>
      </c>
      <c r="N97" s="342">
        <f>SUM(N98)</f>
        <v>0</v>
      </c>
      <c r="O97" s="343">
        <f t="shared" ref="O97:O105" si="90">SUM(P97:Q97)</f>
        <v>0</v>
      </c>
      <c r="P97" s="339">
        <f>SUM(P98)</f>
        <v>0</v>
      </c>
      <c r="Q97" s="344">
        <f>SUM(Q98)</f>
        <v>0</v>
      </c>
      <c r="R97" s="341">
        <f t="shared" ref="R97:R105" si="91">SUM(S97:T97)</f>
        <v>0</v>
      </c>
      <c r="S97" s="339">
        <f>SUM(S98)</f>
        <v>0</v>
      </c>
      <c r="T97" s="342">
        <f>SUM(T98)</f>
        <v>0</v>
      </c>
      <c r="U97" s="341">
        <f t="shared" ref="U97:U105" si="92">SUM(V97:W97)</f>
        <v>0</v>
      </c>
      <c r="V97" s="339">
        <f>SUM(V98)</f>
        <v>0</v>
      </c>
      <c r="W97" s="342">
        <f>SUM(W98)</f>
        <v>0</v>
      </c>
      <c r="X97" s="343">
        <f t="shared" ref="X97:X105" si="93">SUM(Y97:Z97)</f>
        <v>0</v>
      </c>
      <c r="Y97" s="344">
        <f>SUM(Y98)</f>
        <v>0</v>
      </c>
      <c r="Z97" s="344">
        <f>SUM(Z98)</f>
        <v>0</v>
      </c>
      <c r="AA97" s="345">
        <f t="shared" si="84"/>
        <v>100</v>
      </c>
      <c r="AB97" s="346">
        <f t="shared" si="84"/>
        <v>100</v>
      </c>
      <c r="AC97" s="347">
        <f t="shared" si="84"/>
        <v>100</v>
      </c>
      <c r="AD97" s="348">
        <f t="shared" si="85"/>
        <v>0</v>
      </c>
      <c r="AE97" s="346">
        <f t="shared" si="85"/>
        <v>0</v>
      </c>
      <c r="AF97" s="347">
        <f t="shared" si="85"/>
        <v>0</v>
      </c>
    </row>
    <row r="98" spans="2:32" s="170" customFormat="1" ht="15" hidden="1" customHeight="1">
      <c r="B98" s="322" t="s">
        <v>105</v>
      </c>
      <c r="C98" s="338">
        <f t="shared" ref="C98:C105" si="94">SUM(D98:E98)</f>
        <v>216</v>
      </c>
      <c r="D98" s="339">
        <v>101</v>
      </c>
      <c r="E98" s="340">
        <v>115</v>
      </c>
      <c r="F98" s="341">
        <f>SUM(G98:H98)</f>
        <v>216</v>
      </c>
      <c r="G98" s="339">
        <v>101</v>
      </c>
      <c r="H98" s="342">
        <v>115</v>
      </c>
      <c r="I98" s="343">
        <f t="shared" si="88"/>
        <v>0</v>
      </c>
      <c r="J98" s="339">
        <v>0</v>
      </c>
      <c r="K98" s="344">
        <v>0</v>
      </c>
      <c r="L98" s="341">
        <f t="shared" si="89"/>
        <v>0</v>
      </c>
      <c r="M98" s="339">
        <v>0</v>
      </c>
      <c r="N98" s="342">
        <v>0</v>
      </c>
      <c r="O98" s="343">
        <f t="shared" si="90"/>
        <v>0</v>
      </c>
      <c r="P98" s="339">
        <v>0</v>
      </c>
      <c r="Q98" s="344">
        <v>0</v>
      </c>
      <c r="R98" s="341">
        <f t="shared" si="91"/>
        <v>0</v>
      </c>
      <c r="S98" s="339">
        <v>0</v>
      </c>
      <c r="T98" s="342">
        <v>0</v>
      </c>
      <c r="U98" s="341">
        <f t="shared" si="92"/>
        <v>0</v>
      </c>
      <c r="V98" s="339">
        <v>0</v>
      </c>
      <c r="W98" s="342">
        <v>0</v>
      </c>
      <c r="X98" s="343">
        <f t="shared" si="93"/>
        <v>0</v>
      </c>
      <c r="Y98" s="344">
        <v>0</v>
      </c>
      <c r="Z98" s="344">
        <v>0</v>
      </c>
      <c r="AA98" s="345">
        <f t="shared" si="84"/>
        <v>100</v>
      </c>
      <c r="AB98" s="346">
        <f t="shared" si="84"/>
        <v>100</v>
      </c>
      <c r="AC98" s="347">
        <f t="shared" si="84"/>
        <v>100</v>
      </c>
      <c r="AD98" s="348">
        <f t="shared" si="85"/>
        <v>0</v>
      </c>
      <c r="AE98" s="346">
        <f t="shared" si="85"/>
        <v>0</v>
      </c>
      <c r="AF98" s="347">
        <f t="shared" si="85"/>
        <v>0</v>
      </c>
    </row>
    <row r="99" spans="2:32" s="170" customFormat="1" ht="18.75" customHeight="1">
      <c r="B99" s="322" t="s">
        <v>21</v>
      </c>
      <c r="C99" s="338">
        <f t="shared" si="94"/>
        <v>337</v>
      </c>
      <c r="D99" s="339">
        <f>SUM(D100:D101)</f>
        <v>163</v>
      </c>
      <c r="E99" s="340">
        <f>SUM(E100:E101)</f>
        <v>174</v>
      </c>
      <c r="F99" s="341">
        <f>SUM(G99:H99)</f>
        <v>336</v>
      </c>
      <c r="G99" s="339">
        <f>SUM(G100:G101)</f>
        <v>162</v>
      </c>
      <c r="H99" s="342">
        <f>SUM(H100:H101)</f>
        <v>174</v>
      </c>
      <c r="I99" s="343">
        <f t="shared" si="88"/>
        <v>0</v>
      </c>
      <c r="J99" s="339">
        <f>SUM(J100:J101)</f>
        <v>0</v>
      </c>
      <c r="K99" s="344">
        <f>SUM(K100:K101)</f>
        <v>0</v>
      </c>
      <c r="L99" s="341">
        <f t="shared" si="89"/>
        <v>0</v>
      </c>
      <c r="M99" s="339">
        <f>SUM(M100:M101)</f>
        <v>0</v>
      </c>
      <c r="N99" s="342">
        <f>SUM(N100:N101)</f>
        <v>0</v>
      </c>
      <c r="O99" s="343">
        <f t="shared" si="90"/>
        <v>0</v>
      </c>
      <c r="P99" s="339">
        <f>SUM(P100:P101)</f>
        <v>0</v>
      </c>
      <c r="Q99" s="344">
        <f>SUM(Q100:Q101)</f>
        <v>0</v>
      </c>
      <c r="R99" s="341">
        <f t="shared" si="91"/>
        <v>0</v>
      </c>
      <c r="S99" s="339">
        <f>SUM(S100:S101)</f>
        <v>0</v>
      </c>
      <c r="T99" s="342">
        <f>SUM(T100:T101)</f>
        <v>0</v>
      </c>
      <c r="U99" s="341">
        <f t="shared" si="92"/>
        <v>1</v>
      </c>
      <c r="V99" s="339">
        <f>SUM(V100:V101)</f>
        <v>1</v>
      </c>
      <c r="W99" s="342">
        <f>SUM(W100:W101)</f>
        <v>0</v>
      </c>
      <c r="X99" s="343">
        <f t="shared" si="93"/>
        <v>0</v>
      </c>
      <c r="Y99" s="344">
        <f>SUM(Y100:Y101)</f>
        <v>0</v>
      </c>
      <c r="Z99" s="344">
        <f>SUM(Z100:Z101)</f>
        <v>0</v>
      </c>
      <c r="AA99" s="345">
        <f t="shared" si="84"/>
        <v>99.7</v>
      </c>
      <c r="AB99" s="346">
        <f t="shared" si="84"/>
        <v>99.4</v>
      </c>
      <c r="AC99" s="347">
        <f t="shared" si="84"/>
        <v>100</v>
      </c>
      <c r="AD99" s="348">
        <f t="shared" si="85"/>
        <v>0</v>
      </c>
      <c r="AE99" s="346">
        <f t="shared" si="85"/>
        <v>0</v>
      </c>
      <c r="AF99" s="347">
        <f t="shared" si="85"/>
        <v>0</v>
      </c>
    </row>
    <row r="100" spans="2:32" s="170" customFormat="1" ht="15" hidden="1" customHeight="1">
      <c r="B100" s="322" t="s">
        <v>106</v>
      </c>
      <c r="C100" s="338">
        <f t="shared" si="94"/>
        <v>208</v>
      </c>
      <c r="D100" s="339">
        <v>102</v>
      </c>
      <c r="E100" s="340">
        <v>106</v>
      </c>
      <c r="F100" s="341">
        <f t="shared" ref="F100:F105" si="95">SUM(G100:H100)</f>
        <v>208</v>
      </c>
      <c r="G100" s="339">
        <v>102</v>
      </c>
      <c r="H100" s="342">
        <v>106</v>
      </c>
      <c r="I100" s="343">
        <f t="shared" si="88"/>
        <v>0</v>
      </c>
      <c r="J100" s="339">
        <v>0</v>
      </c>
      <c r="K100" s="344">
        <v>0</v>
      </c>
      <c r="L100" s="341">
        <f t="shared" si="89"/>
        <v>0</v>
      </c>
      <c r="M100" s="339">
        <v>0</v>
      </c>
      <c r="N100" s="342">
        <v>0</v>
      </c>
      <c r="O100" s="343">
        <f t="shared" si="90"/>
        <v>0</v>
      </c>
      <c r="P100" s="339">
        <v>0</v>
      </c>
      <c r="Q100" s="344">
        <v>0</v>
      </c>
      <c r="R100" s="341">
        <f t="shared" si="91"/>
        <v>0</v>
      </c>
      <c r="S100" s="339">
        <v>0</v>
      </c>
      <c r="T100" s="342">
        <v>0</v>
      </c>
      <c r="U100" s="341">
        <f t="shared" si="92"/>
        <v>0</v>
      </c>
      <c r="V100" s="339">
        <v>0</v>
      </c>
      <c r="W100" s="342">
        <v>0</v>
      </c>
      <c r="X100" s="343">
        <f t="shared" si="93"/>
        <v>0</v>
      </c>
      <c r="Y100" s="344">
        <v>0</v>
      </c>
      <c r="Z100" s="344">
        <v>0</v>
      </c>
      <c r="AA100" s="345">
        <f t="shared" si="84"/>
        <v>100</v>
      </c>
      <c r="AB100" s="346">
        <f t="shared" si="84"/>
        <v>100</v>
      </c>
      <c r="AC100" s="347">
        <f t="shared" si="84"/>
        <v>100</v>
      </c>
      <c r="AD100" s="348">
        <f t="shared" si="85"/>
        <v>0</v>
      </c>
      <c r="AE100" s="346">
        <f t="shared" si="85"/>
        <v>0</v>
      </c>
      <c r="AF100" s="347">
        <f t="shared" si="85"/>
        <v>0</v>
      </c>
    </row>
    <row r="101" spans="2:32" s="170" customFormat="1" ht="15" hidden="1" customHeight="1">
      <c r="B101" s="322" t="s">
        <v>107</v>
      </c>
      <c r="C101" s="338">
        <f t="shared" si="94"/>
        <v>129</v>
      </c>
      <c r="D101" s="339">
        <v>61</v>
      </c>
      <c r="E101" s="340">
        <v>68</v>
      </c>
      <c r="F101" s="341">
        <f t="shared" si="95"/>
        <v>128</v>
      </c>
      <c r="G101" s="339">
        <v>60</v>
      </c>
      <c r="H101" s="342">
        <v>68</v>
      </c>
      <c r="I101" s="343">
        <f t="shared" si="88"/>
        <v>0</v>
      </c>
      <c r="J101" s="339">
        <v>0</v>
      </c>
      <c r="K101" s="344">
        <v>0</v>
      </c>
      <c r="L101" s="341">
        <f t="shared" si="89"/>
        <v>0</v>
      </c>
      <c r="M101" s="339">
        <v>0</v>
      </c>
      <c r="N101" s="342">
        <v>0</v>
      </c>
      <c r="O101" s="343">
        <f t="shared" si="90"/>
        <v>0</v>
      </c>
      <c r="P101" s="339">
        <v>0</v>
      </c>
      <c r="Q101" s="344">
        <v>0</v>
      </c>
      <c r="R101" s="341">
        <f t="shared" si="91"/>
        <v>0</v>
      </c>
      <c r="S101" s="339">
        <v>0</v>
      </c>
      <c r="T101" s="342">
        <v>0</v>
      </c>
      <c r="U101" s="341">
        <f t="shared" si="92"/>
        <v>1</v>
      </c>
      <c r="V101" s="339">
        <v>1</v>
      </c>
      <c r="W101" s="342">
        <v>0</v>
      </c>
      <c r="X101" s="343">
        <f t="shared" si="93"/>
        <v>0</v>
      </c>
      <c r="Y101" s="344">
        <v>0</v>
      </c>
      <c r="Z101" s="344">
        <v>0</v>
      </c>
      <c r="AA101" s="345">
        <f t="shared" si="84"/>
        <v>99.2</v>
      </c>
      <c r="AB101" s="346">
        <f t="shared" si="84"/>
        <v>98.4</v>
      </c>
      <c r="AC101" s="347">
        <f t="shared" si="84"/>
        <v>100</v>
      </c>
      <c r="AD101" s="348">
        <f t="shared" si="85"/>
        <v>0</v>
      </c>
      <c r="AE101" s="346">
        <f t="shared" si="85"/>
        <v>0</v>
      </c>
      <c r="AF101" s="347">
        <f t="shared" si="85"/>
        <v>0</v>
      </c>
    </row>
    <row r="102" spans="2:32" s="170" customFormat="1" ht="18.75" customHeight="1">
      <c r="B102" s="322" t="s">
        <v>23</v>
      </c>
      <c r="C102" s="338">
        <f t="shared" si="94"/>
        <v>263</v>
      </c>
      <c r="D102" s="339">
        <f>SUM(D103)</f>
        <v>140</v>
      </c>
      <c r="E102" s="340">
        <f>SUM(E103)</f>
        <v>123</v>
      </c>
      <c r="F102" s="341">
        <f t="shared" si="95"/>
        <v>262</v>
      </c>
      <c r="G102" s="339">
        <f>SUM(G103)</f>
        <v>140</v>
      </c>
      <c r="H102" s="342">
        <f>SUM(H103)</f>
        <v>122</v>
      </c>
      <c r="I102" s="343">
        <f t="shared" si="88"/>
        <v>0</v>
      </c>
      <c r="J102" s="339">
        <f>SUM(J103)</f>
        <v>0</v>
      </c>
      <c r="K102" s="344">
        <f>SUM(K103)</f>
        <v>0</v>
      </c>
      <c r="L102" s="341">
        <f t="shared" si="89"/>
        <v>0</v>
      </c>
      <c r="M102" s="339">
        <f>SUM(M103)</f>
        <v>0</v>
      </c>
      <c r="N102" s="342">
        <f>SUM(N103)</f>
        <v>0</v>
      </c>
      <c r="O102" s="343">
        <f t="shared" si="90"/>
        <v>0</v>
      </c>
      <c r="P102" s="339">
        <f>SUM(P103)</f>
        <v>0</v>
      </c>
      <c r="Q102" s="344">
        <f>SUM(Q103)</f>
        <v>0</v>
      </c>
      <c r="R102" s="341">
        <f t="shared" si="91"/>
        <v>0</v>
      </c>
      <c r="S102" s="339">
        <f>SUM(S103)</f>
        <v>0</v>
      </c>
      <c r="T102" s="342">
        <f>SUM(T103)</f>
        <v>0</v>
      </c>
      <c r="U102" s="341">
        <f t="shared" si="92"/>
        <v>1</v>
      </c>
      <c r="V102" s="339">
        <f>SUM(V103)</f>
        <v>0</v>
      </c>
      <c r="W102" s="342">
        <f>SUM(W103)</f>
        <v>1</v>
      </c>
      <c r="X102" s="343">
        <f t="shared" si="93"/>
        <v>0</v>
      </c>
      <c r="Y102" s="344">
        <f>SUM(Y103)</f>
        <v>0</v>
      </c>
      <c r="Z102" s="344">
        <f>SUM(Z103)</f>
        <v>0</v>
      </c>
      <c r="AA102" s="345">
        <f t="shared" si="84"/>
        <v>99.6</v>
      </c>
      <c r="AB102" s="346">
        <f t="shared" si="84"/>
        <v>100</v>
      </c>
      <c r="AC102" s="347">
        <f t="shared" si="84"/>
        <v>99.2</v>
      </c>
      <c r="AD102" s="348">
        <f t="shared" si="85"/>
        <v>0</v>
      </c>
      <c r="AE102" s="346">
        <f t="shared" si="85"/>
        <v>0</v>
      </c>
      <c r="AF102" s="347">
        <f t="shared" si="85"/>
        <v>0</v>
      </c>
    </row>
    <row r="103" spans="2:32" s="170" customFormat="1" ht="15" hidden="1" customHeight="1">
      <c r="B103" s="322" t="s">
        <v>108</v>
      </c>
      <c r="C103" s="338">
        <f t="shared" si="94"/>
        <v>263</v>
      </c>
      <c r="D103" s="339">
        <v>140</v>
      </c>
      <c r="E103" s="340">
        <v>123</v>
      </c>
      <c r="F103" s="341">
        <f t="shared" si="95"/>
        <v>262</v>
      </c>
      <c r="G103" s="339">
        <v>140</v>
      </c>
      <c r="H103" s="342">
        <v>122</v>
      </c>
      <c r="I103" s="343">
        <f t="shared" si="88"/>
        <v>0</v>
      </c>
      <c r="J103" s="339">
        <v>0</v>
      </c>
      <c r="K103" s="344">
        <v>0</v>
      </c>
      <c r="L103" s="341">
        <f t="shared" si="89"/>
        <v>0</v>
      </c>
      <c r="M103" s="339">
        <v>0</v>
      </c>
      <c r="N103" s="342">
        <v>0</v>
      </c>
      <c r="O103" s="343">
        <f t="shared" si="90"/>
        <v>0</v>
      </c>
      <c r="P103" s="339">
        <v>0</v>
      </c>
      <c r="Q103" s="344">
        <v>0</v>
      </c>
      <c r="R103" s="341">
        <f t="shared" si="91"/>
        <v>0</v>
      </c>
      <c r="S103" s="339">
        <v>0</v>
      </c>
      <c r="T103" s="342">
        <v>0</v>
      </c>
      <c r="U103" s="341">
        <f t="shared" si="92"/>
        <v>1</v>
      </c>
      <c r="V103" s="339">
        <v>0</v>
      </c>
      <c r="W103" s="342">
        <v>1</v>
      </c>
      <c r="X103" s="343">
        <f t="shared" si="93"/>
        <v>0</v>
      </c>
      <c r="Y103" s="344">
        <v>0</v>
      </c>
      <c r="Z103" s="344">
        <v>0</v>
      </c>
      <c r="AA103" s="345">
        <f t="shared" ref="AA103:AC118" si="96">ROUND(F103/C103*100,1)</f>
        <v>99.6</v>
      </c>
      <c r="AB103" s="346">
        <f t="shared" si="96"/>
        <v>100</v>
      </c>
      <c r="AC103" s="347">
        <f t="shared" si="96"/>
        <v>99.2</v>
      </c>
      <c r="AD103" s="348">
        <f t="shared" ref="AD103:AF118" si="97">ROUND(R103/C103*100,1)</f>
        <v>0</v>
      </c>
      <c r="AE103" s="346">
        <f t="shared" si="97"/>
        <v>0</v>
      </c>
      <c r="AF103" s="347">
        <f t="shared" si="97"/>
        <v>0</v>
      </c>
    </row>
    <row r="104" spans="2:32" s="170" customFormat="1" ht="18.75" customHeight="1">
      <c r="B104" s="322" t="s">
        <v>24</v>
      </c>
      <c r="C104" s="338">
        <f t="shared" si="94"/>
        <v>140</v>
      </c>
      <c r="D104" s="339">
        <f>D105</f>
        <v>65</v>
      </c>
      <c r="E104" s="340">
        <f>E105</f>
        <v>75</v>
      </c>
      <c r="F104" s="341">
        <f t="shared" si="95"/>
        <v>138</v>
      </c>
      <c r="G104" s="339">
        <f>G105</f>
        <v>63</v>
      </c>
      <c r="H104" s="342">
        <f>H105</f>
        <v>75</v>
      </c>
      <c r="I104" s="343">
        <f t="shared" si="88"/>
        <v>0</v>
      </c>
      <c r="J104" s="339">
        <f>SUM(J105)</f>
        <v>0</v>
      </c>
      <c r="K104" s="344">
        <f>SUM(K105)</f>
        <v>0</v>
      </c>
      <c r="L104" s="341">
        <f t="shared" si="89"/>
        <v>0</v>
      </c>
      <c r="M104" s="339">
        <f>SUM(M105)</f>
        <v>0</v>
      </c>
      <c r="N104" s="342">
        <f>SUM(N105)</f>
        <v>0</v>
      </c>
      <c r="O104" s="343">
        <f t="shared" si="90"/>
        <v>0</v>
      </c>
      <c r="P104" s="339">
        <f>SUM(P105)</f>
        <v>0</v>
      </c>
      <c r="Q104" s="344">
        <f>SUM(Q105)</f>
        <v>0</v>
      </c>
      <c r="R104" s="341">
        <f t="shared" si="91"/>
        <v>2</v>
      </c>
      <c r="S104" s="339">
        <f>SUM(S105)</f>
        <v>2</v>
      </c>
      <c r="T104" s="342">
        <f>SUM(T105)</f>
        <v>0</v>
      </c>
      <c r="U104" s="341">
        <f t="shared" si="92"/>
        <v>0</v>
      </c>
      <c r="V104" s="339">
        <f>SUM(V105)</f>
        <v>0</v>
      </c>
      <c r="W104" s="342">
        <f>SUM(W105)</f>
        <v>0</v>
      </c>
      <c r="X104" s="343">
        <f t="shared" si="93"/>
        <v>0</v>
      </c>
      <c r="Y104" s="344">
        <f>SUM(Y105)</f>
        <v>0</v>
      </c>
      <c r="Z104" s="344">
        <f>SUM(Z105)</f>
        <v>0</v>
      </c>
      <c r="AA104" s="345">
        <f t="shared" si="96"/>
        <v>98.6</v>
      </c>
      <c r="AB104" s="346">
        <f t="shared" si="96"/>
        <v>96.9</v>
      </c>
      <c r="AC104" s="347">
        <f t="shared" si="96"/>
        <v>100</v>
      </c>
      <c r="AD104" s="348">
        <f t="shared" si="97"/>
        <v>1.4</v>
      </c>
      <c r="AE104" s="346">
        <f t="shared" si="97"/>
        <v>3.1</v>
      </c>
      <c r="AF104" s="347">
        <f>ROUND(T104/E104*100,1)</f>
        <v>0</v>
      </c>
    </row>
    <row r="105" spans="2:32" s="170" customFormat="1" ht="15" hidden="1" customHeight="1">
      <c r="B105" s="330" t="s">
        <v>110</v>
      </c>
      <c r="C105" s="376">
        <f t="shared" si="94"/>
        <v>140</v>
      </c>
      <c r="D105" s="350">
        <v>65</v>
      </c>
      <c r="E105" s="377">
        <v>75</v>
      </c>
      <c r="F105" s="352">
        <f t="shared" si="95"/>
        <v>138</v>
      </c>
      <c r="G105" s="350">
        <v>63</v>
      </c>
      <c r="H105" s="353">
        <v>75</v>
      </c>
      <c r="I105" s="354">
        <f t="shared" si="88"/>
        <v>0</v>
      </c>
      <c r="J105" s="350">
        <v>0</v>
      </c>
      <c r="K105" s="353">
        <v>0</v>
      </c>
      <c r="L105" s="352">
        <f t="shared" si="89"/>
        <v>0</v>
      </c>
      <c r="M105" s="350">
        <v>0</v>
      </c>
      <c r="N105" s="353">
        <v>0</v>
      </c>
      <c r="O105" s="354">
        <f t="shared" si="90"/>
        <v>0</v>
      </c>
      <c r="P105" s="350">
        <v>0</v>
      </c>
      <c r="Q105" s="353">
        <v>0</v>
      </c>
      <c r="R105" s="352">
        <f t="shared" si="91"/>
        <v>2</v>
      </c>
      <c r="S105" s="350">
        <v>2</v>
      </c>
      <c r="T105" s="353">
        <v>0</v>
      </c>
      <c r="U105" s="352">
        <f t="shared" si="92"/>
        <v>0</v>
      </c>
      <c r="V105" s="350">
        <v>0</v>
      </c>
      <c r="W105" s="353">
        <v>0</v>
      </c>
      <c r="X105" s="354">
        <f t="shared" si="93"/>
        <v>0</v>
      </c>
      <c r="Y105" s="350">
        <v>0</v>
      </c>
      <c r="Z105" s="353">
        <v>0</v>
      </c>
      <c r="AA105" s="356">
        <f t="shared" si="96"/>
        <v>98.6</v>
      </c>
      <c r="AB105" s="357">
        <f t="shared" si="96"/>
        <v>96.9</v>
      </c>
      <c r="AC105" s="358">
        <f t="shared" si="96"/>
        <v>100</v>
      </c>
      <c r="AD105" s="359">
        <f t="shared" si="97"/>
        <v>1.4</v>
      </c>
      <c r="AE105" s="357">
        <f t="shared" si="97"/>
        <v>3.1</v>
      </c>
      <c r="AF105" s="358">
        <f>ROUND(T105/E105*100,1)</f>
        <v>0</v>
      </c>
    </row>
    <row r="106" spans="2:32" s="170" customFormat="1" ht="18.75" customHeight="1">
      <c r="B106" s="108" t="s">
        <v>239</v>
      </c>
      <c r="C106" s="313">
        <f t="shared" ref="C106:Z106" si="98">C107+C109+C112+C114</f>
        <v>1038</v>
      </c>
      <c r="D106" s="313">
        <f t="shared" si="98"/>
        <v>524</v>
      </c>
      <c r="E106" s="314">
        <f t="shared" si="98"/>
        <v>514</v>
      </c>
      <c r="F106" s="315">
        <f t="shared" si="98"/>
        <v>1032</v>
      </c>
      <c r="G106" s="313">
        <f t="shared" si="98"/>
        <v>520</v>
      </c>
      <c r="H106" s="316">
        <f t="shared" si="98"/>
        <v>512</v>
      </c>
      <c r="I106" s="313">
        <f t="shared" si="98"/>
        <v>0</v>
      </c>
      <c r="J106" s="313">
        <f t="shared" si="98"/>
        <v>0</v>
      </c>
      <c r="K106" s="314">
        <f t="shared" si="98"/>
        <v>0</v>
      </c>
      <c r="L106" s="315">
        <f t="shared" si="98"/>
        <v>0</v>
      </c>
      <c r="M106" s="313">
        <f t="shared" si="98"/>
        <v>0</v>
      </c>
      <c r="N106" s="316">
        <f t="shared" si="98"/>
        <v>0</v>
      </c>
      <c r="O106" s="313">
        <f t="shared" si="98"/>
        <v>0</v>
      </c>
      <c r="P106" s="313">
        <f t="shared" si="98"/>
        <v>0</v>
      </c>
      <c r="Q106" s="314">
        <f t="shared" si="98"/>
        <v>0</v>
      </c>
      <c r="R106" s="315">
        <f t="shared" si="98"/>
        <v>1</v>
      </c>
      <c r="S106" s="313">
        <f t="shared" si="98"/>
        <v>1</v>
      </c>
      <c r="T106" s="316">
        <f t="shared" si="98"/>
        <v>0</v>
      </c>
      <c r="U106" s="313">
        <f t="shared" si="98"/>
        <v>5</v>
      </c>
      <c r="V106" s="313">
        <f t="shared" si="98"/>
        <v>3</v>
      </c>
      <c r="W106" s="314">
        <f t="shared" si="98"/>
        <v>2</v>
      </c>
      <c r="X106" s="315">
        <f t="shared" si="98"/>
        <v>0</v>
      </c>
      <c r="Y106" s="313">
        <f t="shared" si="98"/>
        <v>0</v>
      </c>
      <c r="Z106" s="316">
        <f t="shared" si="98"/>
        <v>0</v>
      </c>
      <c r="AA106" s="317">
        <f t="shared" si="96"/>
        <v>99.4</v>
      </c>
      <c r="AB106" s="318">
        <f t="shared" si="96"/>
        <v>99.2</v>
      </c>
      <c r="AC106" s="319">
        <f t="shared" si="96"/>
        <v>99.6</v>
      </c>
      <c r="AD106" s="320">
        <f t="shared" si="97"/>
        <v>0.1</v>
      </c>
      <c r="AE106" s="318">
        <f t="shared" si="97"/>
        <v>0.2</v>
      </c>
      <c r="AF106" s="319">
        <f t="shared" si="97"/>
        <v>0</v>
      </c>
    </row>
    <row r="107" spans="2:32" s="170" customFormat="1" ht="18.75" customHeight="1">
      <c r="B107" s="322" t="s">
        <v>19</v>
      </c>
      <c r="C107" s="338">
        <f>SUM(D107:E107)</f>
        <v>209</v>
      </c>
      <c r="D107" s="339">
        <f>D108</f>
        <v>115</v>
      </c>
      <c r="E107" s="340">
        <f>E108</f>
        <v>94</v>
      </c>
      <c r="F107" s="341">
        <f>SUM(G107:H107)</f>
        <v>207</v>
      </c>
      <c r="G107" s="339">
        <f>SUM(G108)</f>
        <v>113</v>
      </c>
      <c r="H107" s="342">
        <f>SUM(H108)</f>
        <v>94</v>
      </c>
      <c r="I107" s="343">
        <f t="shared" ref="I107:I115" si="99">SUM(J107:K107)</f>
        <v>0</v>
      </c>
      <c r="J107" s="339">
        <f>SUM(J108)</f>
        <v>0</v>
      </c>
      <c r="K107" s="344">
        <f>SUM(K108)</f>
        <v>0</v>
      </c>
      <c r="L107" s="341">
        <f t="shared" ref="L107:L115" si="100">SUM(M107:N107)</f>
        <v>0</v>
      </c>
      <c r="M107" s="339">
        <f>SUM(M108)</f>
        <v>0</v>
      </c>
      <c r="N107" s="342">
        <f>SUM(N108)</f>
        <v>0</v>
      </c>
      <c r="O107" s="343">
        <f t="shared" ref="O107:O115" si="101">SUM(P107:Q107)</f>
        <v>0</v>
      </c>
      <c r="P107" s="339">
        <f>SUM(P108)</f>
        <v>0</v>
      </c>
      <c r="Q107" s="344">
        <f>SUM(Q108)</f>
        <v>0</v>
      </c>
      <c r="R107" s="341">
        <f t="shared" ref="R107:R115" si="102">SUM(S107:T107)</f>
        <v>1</v>
      </c>
      <c r="S107" s="339">
        <f>SUM(S108)</f>
        <v>1</v>
      </c>
      <c r="T107" s="342">
        <f>SUM(T108)</f>
        <v>0</v>
      </c>
      <c r="U107" s="341">
        <f t="shared" ref="U107:U115" si="103">SUM(V107:W107)</f>
        <v>1</v>
      </c>
      <c r="V107" s="339">
        <f>SUM(V108)</f>
        <v>1</v>
      </c>
      <c r="W107" s="342">
        <f>SUM(W108)</f>
        <v>0</v>
      </c>
      <c r="X107" s="343">
        <f t="shared" ref="X107:X115" si="104">SUM(Y107:Z107)</f>
        <v>0</v>
      </c>
      <c r="Y107" s="344">
        <f>SUM(Y108)</f>
        <v>0</v>
      </c>
      <c r="Z107" s="344">
        <f>SUM(Z108)</f>
        <v>0</v>
      </c>
      <c r="AA107" s="345">
        <f t="shared" si="96"/>
        <v>99</v>
      </c>
      <c r="AB107" s="346">
        <f t="shared" si="96"/>
        <v>98.3</v>
      </c>
      <c r="AC107" s="347">
        <f t="shared" si="96"/>
        <v>100</v>
      </c>
      <c r="AD107" s="348">
        <f t="shared" si="97"/>
        <v>0.5</v>
      </c>
      <c r="AE107" s="346">
        <f t="shared" si="97"/>
        <v>0.9</v>
      </c>
      <c r="AF107" s="347">
        <f t="shared" si="97"/>
        <v>0</v>
      </c>
    </row>
    <row r="108" spans="2:32" s="170" customFormat="1" ht="15" hidden="1" customHeight="1">
      <c r="B108" s="322" t="s">
        <v>105</v>
      </c>
      <c r="C108" s="338">
        <f t="shared" ref="C108:C115" si="105">SUM(D108:E108)</f>
        <v>209</v>
      </c>
      <c r="D108" s="339">
        <v>115</v>
      </c>
      <c r="E108" s="340">
        <v>94</v>
      </c>
      <c r="F108" s="341">
        <f>SUM(G108:H108)</f>
        <v>207</v>
      </c>
      <c r="G108" s="339">
        <v>113</v>
      </c>
      <c r="H108" s="342">
        <v>94</v>
      </c>
      <c r="I108" s="343">
        <f t="shared" si="99"/>
        <v>0</v>
      </c>
      <c r="J108" s="339">
        <v>0</v>
      </c>
      <c r="K108" s="344">
        <v>0</v>
      </c>
      <c r="L108" s="341">
        <f t="shared" si="100"/>
        <v>0</v>
      </c>
      <c r="M108" s="339">
        <v>0</v>
      </c>
      <c r="N108" s="342">
        <v>0</v>
      </c>
      <c r="O108" s="343">
        <f t="shared" si="101"/>
        <v>0</v>
      </c>
      <c r="P108" s="339">
        <v>0</v>
      </c>
      <c r="Q108" s="344">
        <v>0</v>
      </c>
      <c r="R108" s="341">
        <f t="shared" si="102"/>
        <v>1</v>
      </c>
      <c r="S108" s="339">
        <v>1</v>
      </c>
      <c r="T108" s="342">
        <v>0</v>
      </c>
      <c r="U108" s="341">
        <f t="shared" si="103"/>
        <v>1</v>
      </c>
      <c r="V108" s="339">
        <v>1</v>
      </c>
      <c r="W108" s="342">
        <v>0</v>
      </c>
      <c r="X108" s="343">
        <f t="shared" si="104"/>
        <v>0</v>
      </c>
      <c r="Y108" s="344">
        <v>0</v>
      </c>
      <c r="Z108" s="344">
        <v>0</v>
      </c>
      <c r="AA108" s="345">
        <f t="shared" si="96"/>
        <v>99</v>
      </c>
      <c r="AB108" s="346">
        <f t="shared" si="96"/>
        <v>98.3</v>
      </c>
      <c r="AC108" s="347">
        <f t="shared" si="96"/>
        <v>100</v>
      </c>
      <c r="AD108" s="348">
        <f t="shared" si="97"/>
        <v>0.5</v>
      </c>
      <c r="AE108" s="346">
        <f t="shared" si="97"/>
        <v>0.9</v>
      </c>
      <c r="AF108" s="347">
        <f t="shared" si="97"/>
        <v>0</v>
      </c>
    </row>
    <row r="109" spans="2:32" s="170" customFormat="1" ht="18.75" customHeight="1">
      <c r="B109" s="322" t="s">
        <v>21</v>
      </c>
      <c r="C109" s="338">
        <f t="shared" si="105"/>
        <v>391</v>
      </c>
      <c r="D109" s="339">
        <f>SUM(D110:D111)</f>
        <v>187</v>
      </c>
      <c r="E109" s="340">
        <f>SUM(E110:E111)</f>
        <v>204</v>
      </c>
      <c r="F109" s="341">
        <f>SUM(G109:H109)</f>
        <v>389</v>
      </c>
      <c r="G109" s="339">
        <f>SUM(G110:G111)</f>
        <v>187</v>
      </c>
      <c r="H109" s="342">
        <f>SUM(H110:H111)</f>
        <v>202</v>
      </c>
      <c r="I109" s="343">
        <f t="shared" si="99"/>
        <v>0</v>
      </c>
      <c r="J109" s="339">
        <f>SUM(J110:J111)</f>
        <v>0</v>
      </c>
      <c r="K109" s="339">
        <f>SUM(K110:K111)</f>
        <v>0</v>
      </c>
      <c r="L109" s="341">
        <f t="shared" si="100"/>
        <v>0</v>
      </c>
      <c r="M109" s="339">
        <f>SUM(M110:M111)</f>
        <v>0</v>
      </c>
      <c r="N109" s="342">
        <f>SUM(N110:N111)</f>
        <v>0</v>
      </c>
      <c r="O109" s="343">
        <f t="shared" si="101"/>
        <v>0</v>
      </c>
      <c r="P109" s="339">
        <f>SUM(P110:P111)</f>
        <v>0</v>
      </c>
      <c r="Q109" s="344">
        <f>SUM(Q110:Q111)</f>
        <v>0</v>
      </c>
      <c r="R109" s="341">
        <f t="shared" si="102"/>
        <v>0</v>
      </c>
      <c r="S109" s="339">
        <f>SUM(S110:S111)</f>
        <v>0</v>
      </c>
      <c r="T109" s="342">
        <f>SUM(T110:T111)</f>
        <v>0</v>
      </c>
      <c r="U109" s="341">
        <f t="shared" si="103"/>
        <v>2</v>
      </c>
      <c r="V109" s="339">
        <f>SUM(V110:V111)</f>
        <v>0</v>
      </c>
      <c r="W109" s="342">
        <f>SUM(W110:W111)</f>
        <v>2</v>
      </c>
      <c r="X109" s="343">
        <f t="shared" si="104"/>
        <v>0</v>
      </c>
      <c r="Y109" s="344">
        <f>SUM(Y110:Y111)</f>
        <v>0</v>
      </c>
      <c r="Z109" s="344">
        <f>SUM(Z110:Z111)</f>
        <v>0</v>
      </c>
      <c r="AA109" s="345">
        <f t="shared" si="96"/>
        <v>99.5</v>
      </c>
      <c r="AB109" s="346">
        <f t="shared" si="96"/>
        <v>100</v>
      </c>
      <c r="AC109" s="347">
        <f t="shared" si="96"/>
        <v>99</v>
      </c>
      <c r="AD109" s="348">
        <f t="shared" si="97"/>
        <v>0</v>
      </c>
      <c r="AE109" s="346">
        <f t="shared" si="97"/>
        <v>0</v>
      </c>
      <c r="AF109" s="347">
        <f t="shared" si="97"/>
        <v>0</v>
      </c>
    </row>
    <row r="110" spans="2:32" s="170" customFormat="1" ht="15" hidden="1" customHeight="1">
      <c r="B110" s="322" t="s">
        <v>106</v>
      </c>
      <c r="C110" s="338">
        <f t="shared" si="105"/>
        <v>239</v>
      </c>
      <c r="D110" s="339">
        <v>114</v>
      </c>
      <c r="E110" s="340">
        <v>125</v>
      </c>
      <c r="F110" s="341">
        <f t="shared" ref="F110:F115" si="106">SUM(G110:H110)</f>
        <v>237</v>
      </c>
      <c r="G110" s="339">
        <v>114</v>
      </c>
      <c r="H110" s="342">
        <v>123</v>
      </c>
      <c r="I110" s="343">
        <f t="shared" si="99"/>
        <v>0</v>
      </c>
      <c r="J110" s="339">
        <v>0</v>
      </c>
      <c r="K110" s="344">
        <v>0</v>
      </c>
      <c r="L110" s="341">
        <f t="shared" si="100"/>
        <v>0</v>
      </c>
      <c r="M110" s="339">
        <v>0</v>
      </c>
      <c r="N110" s="342">
        <v>0</v>
      </c>
      <c r="O110" s="343">
        <f t="shared" si="101"/>
        <v>0</v>
      </c>
      <c r="P110" s="339">
        <v>0</v>
      </c>
      <c r="Q110" s="344">
        <v>0</v>
      </c>
      <c r="R110" s="341">
        <f t="shared" si="102"/>
        <v>0</v>
      </c>
      <c r="S110" s="339">
        <v>0</v>
      </c>
      <c r="T110" s="342">
        <v>0</v>
      </c>
      <c r="U110" s="341">
        <f t="shared" si="103"/>
        <v>2</v>
      </c>
      <c r="V110" s="339">
        <v>0</v>
      </c>
      <c r="W110" s="342">
        <v>2</v>
      </c>
      <c r="X110" s="343">
        <f t="shared" si="104"/>
        <v>0</v>
      </c>
      <c r="Y110" s="344">
        <v>0</v>
      </c>
      <c r="Z110" s="344">
        <v>0</v>
      </c>
      <c r="AA110" s="345">
        <f t="shared" si="96"/>
        <v>99.2</v>
      </c>
      <c r="AB110" s="346">
        <f t="shared" si="96"/>
        <v>100</v>
      </c>
      <c r="AC110" s="347">
        <f t="shared" si="96"/>
        <v>98.4</v>
      </c>
      <c r="AD110" s="348">
        <f t="shared" si="97"/>
        <v>0</v>
      </c>
      <c r="AE110" s="346">
        <f t="shared" si="97"/>
        <v>0</v>
      </c>
      <c r="AF110" s="347">
        <f t="shared" si="97"/>
        <v>0</v>
      </c>
    </row>
    <row r="111" spans="2:32" s="170" customFormat="1" ht="15" hidden="1" customHeight="1">
      <c r="B111" s="322" t="s">
        <v>107</v>
      </c>
      <c r="C111" s="338">
        <f t="shared" si="105"/>
        <v>152</v>
      </c>
      <c r="D111" s="339">
        <v>73</v>
      </c>
      <c r="E111" s="340">
        <v>79</v>
      </c>
      <c r="F111" s="341">
        <f t="shared" si="106"/>
        <v>152</v>
      </c>
      <c r="G111" s="339">
        <v>73</v>
      </c>
      <c r="H111" s="342">
        <v>79</v>
      </c>
      <c r="I111" s="343">
        <f t="shared" si="99"/>
        <v>0</v>
      </c>
      <c r="J111" s="339">
        <v>0</v>
      </c>
      <c r="K111" s="344">
        <v>0</v>
      </c>
      <c r="L111" s="341">
        <f t="shared" si="100"/>
        <v>0</v>
      </c>
      <c r="M111" s="339">
        <v>0</v>
      </c>
      <c r="N111" s="342">
        <v>0</v>
      </c>
      <c r="O111" s="343">
        <f t="shared" si="101"/>
        <v>0</v>
      </c>
      <c r="P111" s="339">
        <v>0</v>
      </c>
      <c r="Q111" s="344">
        <v>0</v>
      </c>
      <c r="R111" s="341">
        <f t="shared" si="102"/>
        <v>0</v>
      </c>
      <c r="S111" s="339">
        <v>0</v>
      </c>
      <c r="T111" s="342">
        <v>0</v>
      </c>
      <c r="U111" s="341">
        <f t="shared" si="103"/>
        <v>0</v>
      </c>
      <c r="V111" s="339">
        <v>0</v>
      </c>
      <c r="W111" s="342">
        <v>0</v>
      </c>
      <c r="X111" s="343">
        <f t="shared" si="104"/>
        <v>0</v>
      </c>
      <c r="Y111" s="344">
        <v>0</v>
      </c>
      <c r="Z111" s="344">
        <v>0</v>
      </c>
      <c r="AA111" s="345">
        <f t="shared" si="96"/>
        <v>100</v>
      </c>
      <c r="AB111" s="346">
        <f t="shared" si="96"/>
        <v>100</v>
      </c>
      <c r="AC111" s="347">
        <f t="shared" si="96"/>
        <v>100</v>
      </c>
      <c r="AD111" s="348">
        <f t="shared" si="97"/>
        <v>0</v>
      </c>
      <c r="AE111" s="346">
        <f t="shared" si="97"/>
        <v>0</v>
      </c>
      <c r="AF111" s="347">
        <f t="shared" si="97"/>
        <v>0</v>
      </c>
    </row>
    <row r="112" spans="2:32" s="170" customFormat="1" ht="18.75" customHeight="1">
      <c r="B112" s="322" t="s">
        <v>23</v>
      </c>
      <c r="C112" s="338">
        <f t="shared" si="105"/>
        <v>296</v>
      </c>
      <c r="D112" s="339">
        <f>SUM(D113)</f>
        <v>146</v>
      </c>
      <c r="E112" s="340">
        <f>SUM(E113)</f>
        <v>150</v>
      </c>
      <c r="F112" s="341">
        <f t="shared" si="106"/>
        <v>295</v>
      </c>
      <c r="G112" s="339">
        <f>SUM(G113)</f>
        <v>145</v>
      </c>
      <c r="H112" s="342">
        <f>SUM(H113)</f>
        <v>150</v>
      </c>
      <c r="I112" s="343">
        <f t="shared" si="99"/>
        <v>0</v>
      </c>
      <c r="J112" s="339">
        <f>SUM(J113)</f>
        <v>0</v>
      </c>
      <c r="K112" s="344">
        <f>SUM(K113)</f>
        <v>0</v>
      </c>
      <c r="L112" s="341">
        <f t="shared" si="100"/>
        <v>0</v>
      </c>
      <c r="M112" s="339">
        <f>SUM(M113)</f>
        <v>0</v>
      </c>
      <c r="N112" s="342">
        <f>SUM(N113)</f>
        <v>0</v>
      </c>
      <c r="O112" s="343">
        <f t="shared" si="101"/>
        <v>0</v>
      </c>
      <c r="P112" s="339">
        <f>SUM(P113)</f>
        <v>0</v>
      </c>
      <c r="Q112" s="344">
        <f>SUM(Q113)</f>
        <v>0</v>
      </c>
      <c r="R112" s="341">
        <f t="shared" si="102"/>
        <v>0</v>
      </c>
      <c r="S112" s="339">
        <f>SUM(S113)</f>
        <v>0</v>
      </c>
      <c r="T112" s="342">
        <f>SUM(T113)</f>
        <v>0</v>
      </c>
      <c r="U112" s="341">
        <f t="shared" si="103"/>
        <v>1</v>
      </c>
      <c r="V112" s="339">
        <f>SUM(V113)</f>
        <v>1</v>
      </c>
      <c r="W112" s="342">
        <f>SUM(W113)</f>
        <v>0</v>
      </c>
      <c r="X112" s="343">
        <f t="shared" si="104"/>
        <v>0</v>
      </c>
      <c r="Y112" s="344">
        <f>SUM(Y113)</f>
        <v>0</v>
      </c>
      <c r="Z112" s="344">
        <f>SUM(Z113)</f>
        <v>0</v>
      </c>
      <c r="AA112" s="345">
        <f t="shared" si="96"/>
        <v>99.7</v>
      </c>
      <c r="AB112" s="346">
        <f t="shared" si="96"/>
        <v>99.3</v>
      </c>
      <c r="AC112" s="347">
        <f t="shared" si="96"/>
        <v>100</v>
      </c>
      <c r="AD112" s="348">
        <f t="shared" si="97"/>
        <v>0</v>
      </c>
      <c r="AE112" s="346">
        <f t="shared" si="97"/>
        <v>0</v>
      </c>
      <c r="AF112" s="347">
        <f t="shared" si="97"/>
        <v>0</v>
      </c>
    </row>
    <row r="113" spans="2:32" s="170" customFormat="1" ht="15" hidden="1" customHeight="1">
      <c r="B113" s="322" t="s">
        <v>108</v>
      </c>
      <c r="C113" s="338">
        <f t="shared" si="105"/>
        <v>296</v>
      </c>
      <c r="D113" s="339">
        <v>146</v>
      </c>
      <c r="E113" s="340">
        <v>150</v>
      </c>
      <c r="F113" s="341">
        <f t="shared" si="106"/>
        <v>295</v>
      </c>
      <c r="G113" s="339">
        <v>145</v>
      </c>
      <c r="H113" s="342">
        <v>150</v>
      </c>
      <c r="I113" s="343">
        <f t="shared" si="99"/>
        <v>0</v>
      </c>
      <c r="J113" s="339">
        <v>0</v>
      </c>
      <c r="K113" s="344">
        <v>0</v>
      </c>
      <c r="L113" s="341">
        <f t="shared" si="100"/>
        <v>0</v>
      </c>
      <c r="M113" s="339">
        <v>0</v>
      </c>
      <c r="N113" s="342">
        <v>0</v>
      </c>
      <c r="O113" s="343">
        <f t="shared" si="101"/>
        <v>0</v>
      </c>
      <c r="P113" s="339">
        <v>0</v>
      </c>
      <c r="Q113" s="344">
        <v>0</v>
      </c>
      <c r="R113" s="341">
        <f t="shared" si="102"/>
        <v>0</v>
      </c>
      <c r="S113" s="339">
        <v>0</v>
      </c>
      <c r="T113" s="342">
        <v>0</v>
      </c>
      <c r="U113" s="341">
        <f t="shared" si="103"/>
        <v>1</v>
      </c>
      <c r="V113" s="339">
        <v>1</v>
      </c>
      <c r="W113" s="342">
        <v>0</v>
      </c>
      <c r="X113" s="343">
        <f t="shared" si="104"/>
        <v>0</v>
      </c>
      <c r="Y113" s="344">
        <v>0</v>
      </c>
      <c r="Z113" s="344">
        <v>0</v>
      </c>
      <c r="AA113" s="345">
        <f t="shared" si="96"/>
        <v>99.7</v>
      </c>
      <c r="AB113" s="346">
        <f t="shared" si="96"/>
        <v>99.3</v>
      </c>
      <c r="AC113" s="347">
        <f t="shared" si="96"/>
        <v>100</v>
      </c>
      <c r="AD113" s="348">
        <f t="shared" si="97"/>
        <v>0</v>
      </c>
      <c r="AE113" s="346">
        <f t="shared" si="97"/>
        <v>0</v>
      </c>
      <c r="AF113" s="347">
        <f t="shared" si="97"/>
        <v>0</v>
      </c>
    </row>
    <row r="114" spans="2:32" s="170" customFormat="1" ht="18.75" customHeight="1">
      <c r="B114" s="322" t="s">
        <v>24</v>
      </c>
      <c r="C114" s="338">
        <f t="shared" si="105"/>
        <v>142</v>
      </c>
      <c r="D114" s="339">
        <f>D115</f>
        <v>76</v>
      </c>
      <c r="E114" s="340">
        <f>E115</f>
        <v>66</v>
      </c>
      <c r="F114" s="341">
        <f t="shared" si="106"/>
        <v>141</v>
      </c>
      <c r="G114" s="339">
        <f>G115</f>
        <v>75</v>
      </c>
      <c r="H114" s="342">
        <f>H115</f>
        <v>66</v>
      </c>
      <c r="I114" s="343">
        <f t="shared" si="99"/>
        <v>0</v>
      </c>
      <c r="J114" s="339">
        <f>SUM(J115)</f>
        <v>0</v>
      </c>
      <c r="K114" s="344">
        <f>SUM(K115)</f>
        <v>0</v>
      </c>
      <c r="L114" s="341">
        <f t="shared" si="100"/>
        <v>0</v>
      </c>
      <c r="M114" s="339">
        <f>SUM(M115)</f>
        <v>0</v>
      </c>
      <c r="N114" s="342">
        <f>SUM(N115)</f>
        <v>0</v>
      </c>
      <c r="O114" s="343">
        <f t="shared" si="101"/>
        <v>0</v>
      </c>
      <c r="P114" s="339">
        <f>SUM(P115)</f>
        <v>0</v>
      </c>
      <c r="Q114" s="344">
        <f>SUM(Q115)</f>
        <v>0</v>
      </c>
      <c r="R114" s="341">
        <f t="shared" si="102"/>
        <v>0</v>
      </c>
      <c r="S114" s="339">
        <f>SUM(S115)</f>
        <v>0</v>
      </c>
      <c r="T114" s="342">
        <f>SUM(T115)</f>
        <v>0</v>
      </c>
      <c r="U114" s="341">
        <f t="shared" si="103"/>
        <v>1</v>
      </c>
      <c r="V114" s="339">
        <f>SUM(V115)</f>
        <v>1</v>
      </c>
      <c r="W114" s="342">
        <f>SUM(W115)</f>
        <v>0</v>
      </c>
      <c r="X114" s="343">
        <f t="shared" si="104"/>
        <v>0</v>
      </c>
      <c r="Y114" s="344">
        <f>SUM(Y115)</f>
        <v>0</v>
      </c>
      <c r="Z114" s="344">
        <f>SUM(Z115)</f>
        <v>0</v>
      </c>
      <c r="AA114" s="345">
        <f t="shared" si="96"/>
        <v>99.3</v>
      </c>
      <c r="AB114" s="346">
        <f t="shared" si="96"/>
        <v>98.7</v>
      </c>
      <c r="AC114" s="347">
        <f t="shared" si="96"/>
        <v>100</v>
      </c>
      <c r="AD114" s="348">
        <f t="shared" si="97"/>
        <v>0</v>
      </c>
      <c r="AE114" s="346">
        <f t="shared" si="97"/>
        <v>0</v>
      </c>
      <c r="AF114" s="347">
        <f>ROUND(T114/E114*100,1)</f>
        <v>0</v>
      </c>
    </row>
    <row r="115" spans="2:32" s="170" customFormat="1" ht="15" hidden="1" customHeight="1">
      <c r="B115" s="330" t="s">
        <v>110</v>
      </c>
      <c r="C115" s="376">
        <f t="shared" si="105"/>
        <v>142</v>
      </c>
      <c r="D115" s="350">
        <v>76</v>
      </c>
      <c r="E115" s="377">
        <v>66</v>
      </c>
      <c r="F115" s="352">
        <f t="shared" si="106"/>
        <v>141</v>
      </c>
      <c r="G115" s="350">
        <v>75</v>
      </c>
      <c r="H115" s="353">
        <v>66</v>
      </c>
      <c r="I115" s="354">
        <f t="shared" si="99"/>
        <v>0</v>
      </c>
      <c r="J115" s="350">
        <v>0</v>
      </c>
      <c r="K115" s="353">
        <v>0</v>
      </c>
      <c r="L115" s="352">
        <f t="shared" si="100"/>
        <v>0</v>
      </c>
      <c r="M115" s="350">
        <v>0</v>
      </c>
      <c r="N115" s="353">
        <v>0</v>
      </c>
      <c r="O115" s="354">
        <f t="shared" si="101"/>
        <v>0</v>
      </c>
      <c r="P115" s="350">
        <v>0</v>
      </c>
      <c r="Q115" s="353">
        <v>0</v>
      </c>
      <c r="R115" s="352">
        <f t="shared" si="102"/>
        <v>0</v>
      </c>
      <c r="S115" s="350">
        <v>0</v>
      </c>
      <c r="T115" s="353">
        <v>0</v>
      </c>
      <c r="U115" s="352">
        <f t="shared" si="103"/>
        <v>1</v>
      </c>
      <c r="V115" s="350">
        <v>1</v>
      </c>
      <c r="W115" s="353">
        <v>0</v>
      </c>
      <c r="X115" s="354">
        <f t="shared" si="104"/>
        <v>0</v>
      </c>
      <c r="Y115" s="350">
        <v>0</v>
      </c>
      <c r="Z115" s="353">
        <v>0</v>
      </c>
      <c r="AA115" s="356">
        <f t="shared" si="96"/>
        <v>99.3</v>
      </c>
      <c r="AB115" s="357">
        <f t="shared" si="96"/>
        <v>98.7</v>
      </c>
      <c r="AC115" s="358">
        <f t="shared" si="96"/>
        <v>100</v>
      </c>
      <c r="AD115" s="359">
        <f t="shared" si="97"/>
        <v>0</v>
      </c>
      <c r="AE115" s="357">
        <f t="shared" si="97"/>
        <v>0</v>
      </c>
      <c r="AF115" s="358">
        <f>ROUND(T115/E115*100,1)</f>
        <v>0</v>
      </c>
    </row>
    <row r="116" spans="2:32" s="170" customFormat="1" ht="18.75" customHeight="1">
      <c r="B116" s="108" t="s">
        <v>240</v>
      </c>
      <c r="C116" s="313">
        <f>C117+C119+C122+C124</f>
        <v>846</v>
      </c>
      <c r="D116" s="313">
        <f t="shared" ref="D116:Z116" si="107">D117+D119+D122+D124</f>
        <v>447</v>
      </c>
      <c r="E116" s="314">
        <f t="shared" si="107"/>
        <v>399</v>
      </c>
      <c r="F116" s="315">
        <f t="shared" si="107"/>
        <v>839</v>
      </c>
      <c r="G116" s="313">
        <f t="shared" si="107"/>
        <v>443</v>
      </c>
      <c r="H116" s="316">
        <f t="shared" si="107"/>
        <v>396</v>
      </c>
      <c r="I116" s="313">
        <f t="shared" si="107"/>
        <v>0</v>
      </c>
      <c r="J116" s="313">
        <f t="shared" si="107"/>
        <v>0</v>
      </c>
      <c r="K116" s="314">
        <f t="shared" si="107"/>
        <v>0</v>
      </c>
      <c r="L116" s="315">
        <f t="shared" si="107"/>
        <v>0</v>
      </c>
      <c r="M116" s="313">
        <f t="shared" si="107"/>
        <v>0</v>
      </c>
      <c r="N116" s="316">
        <f t="shared" si="107"/>
        <v>0</v>
      </c>
      <c r="O116" s="313">
        <f t="shared" si="107"/>
        <v>0</v>
      </c>
      <c r="P116" s="313">
        <f t="shared" si="107"/>
        <v>0</v>
      </c>
      <c r="Q116" s="314">
        <f t="shared" si="107"/>
        <v>0</v>
      </c>
      <c r="R116" s="315">
        <f t="shared" si="107"/>
        <v>2</v>
      </c>
      <c r="S116" s="313">
        <f t="shared" si="107"/>
        <v>2</v>
      </c>
      <c r="T116" s="316">
        <f t="shared" si="107"/>
        <v>0</v>
      </c>
      <c r="U116" s="313">
        <f t="shared" si="107"/>
        <v>5</v>
      </c>
      <c r="V116" s="313">
        <f t="shared" si="107"/>
        <v>2</v>
      </c>
      <c r="W116" s="314">
        <f t="shared" si="107"/>
        <v>3</v>
      </c>
      <c r="X116" s="315">
        <f t="shared" si="107"/>
        <v>0</v>
      </c>
      <c r="Y116" s="313">
        <f t="shared" si="107"/>
        <v>0</v>
      </c>
      <c r="Z116" s="316">
        <f t="shared" si="107"/>
        <v>0</v>
      </c>
      <c r="AA116" s="317">
        <f t="shared" si="96"/>
        <v>99.2</v>
      </c>
      <c r="AB116" s="318">
        <f t="shared" si="96"/>
        <v>99.1</v>
      </c>
      <c r="AC116" s="319">
        <f t="shared" si="96"/>
        <v>99.2</v>
      </c>
      <c r="AD116" s="320">
        <f t="shared" si="97"/>
        <v>0.2</v>
      </c>
      <c r="AE116" s="318">
        <f t="shared" si="97"/>
        <v>0.4</v>
      </c>
      <c r="AF116" s="319">
        <f t="shared" si="97"/>
        <v>0</v>
      </c>
    </row>
    <row r="117" spans="2:32" s="170" customFormat="1" ht="18.75" customHeight="1">
      <c r="B117" s="322" t="s">
        <v>19</v>
      </c>
      <c r="C117" s="338">
        <f>SUM(D117:E117)</f>
        <v>180</v>
      </c>
      <c r="D117" s="339">
        <f>D118</f>
        <v>82</v>
      </c>
      <c r="E117" s="340">
        <f>E118</f>
        <v>98</v>
      </c>
      <c r="F117" s="341">
        <f>SUM(G117:H117)</f>
        <v>177</v>
      </c>
      <c r="G117" s="339">
        <f>SUM(G118)</f>
        <v>80</v>
      </c>
      <c r="H117" s="342">
        <f>SUM(H118)</f>
        <v>97</v>
      </c>
      <c r="I117" s="343">
        <f t="shared" ref="I117:I125" si="108">SUM(J117:K117)</f>
        <v>0</v>
      </c>
      <c r="J117" s="339">
        <f>SUM(J118)</f>
        <v>0</v>
      </c>
      <c r="K117" s="344">
        <f>SUM(K118)</f>
        <v>0</v>
      </c>
      <c r="L117" s="341">
        <f t="shared" ref="L117:L125" si="109">SUM(M117:N117)</f>
        <v>0</v>
      </c>
      <c r="M117" s="339">
        <f>SUM(M118)</f>
        <v>0</v>
      </c>
      <c r="N117" s="342">
        <f>SUM(N118)</f>
        <v>0</v>
      </c>
      <c r="O117" s="343">
        <f t="shared" ref="O117:O125" si="110">SUM(P117:Q117)</f>
        <v>0</v>
      </c>
      <c r="P117" s="339">
        <f>SUM(P118)</f>
        <v>0</v>
      </c>
      <c r="Q117" s="344">
        <f>SUM(Q118)</f>
        <v>0</v>
      </c>
      <c r="R117" s="341">
        <f t="shared" ref="R117:R125" si="111">SUM(S117:T117)</f>
        <v>2</v>
      </c>
      <c r="S117" s="339">
        <f>SUM(S118)</f>
        <v>2</v>
      </c>
      <c r="T117" s="342">
        <f>SUM(T118)</f>
        <v>0</v>
      </c>
      <c r="U117" s="341">
        <f t="shared" ref="U117:U125" si="112">SUM(V117:W117)</f>
        <v>1</v>
      </c>
      <c r="V117" s="339">
        <f>SUM(V118)</f>
        <v>0</v>
      </c>
      <c r="W117" s="342">
        <f>SUM(W118)</f>
        <v>1</v>
      </c>
      <c r="X117" s="343">
        <f t="shared" ref="X117:X125" si="113">SUM(Y117:Z117)</f>
        <v>0</v>
      </c>
      <c r="Y117" s="344">
        <f>SUM(Y118)</f>
        <v>0</v>
      </c>
      <c r="Z117" s="344">
        <f>SUM(Z118)</f>
        <v>0</v>
      </c>
      <c r="AA117" s="345">
        <f>ROUND(F117/C117*100,1)</f>
        <v>98.3</v>
      </c>
      <c r="AB117" s="346">
        <f t="shared" si="96"/>
        <v>97.6</v>
      </c>
      <c r="AC117" s="347">
        <f t="shared" si="96"/>
        <v>99</v>
      </c>
      <c r="AD117" s="348">
        <f t="shared" si="97"/>
        <v>1.1000000000000001</v>
      </c>
      <c r="AE117" s="346">
        <f t="shared" si="97"/>
        <v>2.4</v>
      </c>
      <c r="AF117" s="347">
        <f t="shared" si="97"/>
        <v>0</v>
      </c>
    </row>
    <row r="118" spans="2:32" s="170" customFormat="1" ht="15" hidden="1" customHeight="1">
      <c r="B118" s="322" t="s">
        <v>105</v>
      </c>
      <c r="C118" s="338">
        <f t="shared" ref="C118:C125" si="114">SUM(D118:E118)</f>
        <v>180</v>
      </c>
      <c r="D118" s="339">
        <v>82</v>
      </c>
      <c r="E118" s="340">
        <v>98</v>
      </c>
      <c r="F118" s="341">
        <f>SUM(G118:H118)</f>
        <v>177</v>
      </c>
      <c r="G118" s="339">
        <v>80</v>
      </c>
      <c r="H118" s="342">
        <v>97</v>
      </c>
      <c r="I118" s="343">
        <f t="shared" si="108"/>
        <v>0</v>
      </c>
      <c r="J118" s="339">
        <v>0</v>
      </c>
      <c r="K118" s="344">
        <v>0</v>
      </c>
      <c r="L118" s="341">
        <f t="shared" si="109"/>
        <v>0</v>
      </c>
      <c r="M118" s="339">
        <v>0</v>
      </c>
      <c r="N118" s="342">
        <v>0</v>
      </c>
      <c r="O118" s="343">
        <f t="shared" si="110"/>
        <v>0</v>
      </c>
      <c r="P118" s="339">
        <v>0</v>
      </c>
      <c r="Q118" s="344">
        <v>0</v>
      </c>
      <c r="R118" s="341">
        <f t="shared" si="111"/>
        <v>2</v>
      </c>
      <c r="S118" s="339">
        <v>2</v>
      </c>
      <c r="T118" s="342">
        <v>0</v>
      </c>
      <c r="U118" s="341">
        <f t="shared" si="112"/>
        <v>1</v>
      </c>
      <c r="V118" s="339">
        <v>0</v>
      </c>
      <c r="W118" s="342">
        <v>1</v>
      </c>
      <c r="X118" s="343">
        <f t="shared" si="113"/>
        <v>0</v>
      </c>
      <c r="Y118" s="344">
        <v>0</v>
      </c>
      <c r="Z118" s="344">
        <v>0</v>
      </c>
      <c r="AA118" s="345">
        <f t="shared" si="96"/>
        <v>98.3</v>
      </c>
      <c r="AB118" s="346">
        <f t="shared" si="96"/>
        <v>97.6</v>
      </c>
      <c r="AC118" s="347">
        <f t="shared" si="96"/>
        <v>99</v>
      </c>
      <c r="AD118" s="348">
        <f t="shared" si="97"/>
        <v>1.1000000000000001</v>
      </c>
      <c r="AE118" s="346">
        <f t="shared" si="97"/>
        <v>2.4</v>
      </c>
      <c r="AF118" s="347">
        <f t="shared" si="97"/>
        <v>0</v>
      </c>
    </row>
    <row r="119" spans="2:32" s="170" customFormat="1" ht="18.75" customHeight="1">
      <c r="B119" s="322" t="s">
        <v>21</v>
      </c>
      <c r="C119" s="338">
        <f t="shared" si="114"/>
        <v>324</v>
      </c>
      <c r="D119" s="339">
        <f>SUM(D120:D121)</f>
        <v>182</v>
      </c>
      <c r="E119" s="340">
        <f>SUM(E120:E121)</f>
        <v>142</v>
      </c>
      <c r="F119" s="341">
        <f>SUM(G119:H119)</f>
        <v>323</v>
      </c>
      <c r="G119" s="339">
        <f>SUM(G120:G121)</f>
        <v>181</v>
      </c>
      <c r="H119" s="342">
        <f>SUM(H120:H121)</f>
        <v>142</v>
      </c>
      <c r="I119" s="343">
        <f t="shared" si="108"/>
        <v>0</v>
      </c>
      <c r="J119" s="339">
        <f>SUM(J120:J121)</f>
        <v>0</v>
      </c>
      <c r="K119" s="339">
        <f>SUM(K120:K121)</f>
        <v>0</v>
      </c>
      <c r="L119" s="341">
        <f t="shared" si="109"/>
        <v>0</v>
      </c>
      <c r="M119" s="339">
        <f>SUM(M120:M121)</f>
        <v>0</v>
      </c>
      <c r="N119" s="342">
        <f>SUM(N120:N121)</f>
        <v>0</v>
      </c>
      <c r="O119" s="343">
        <f t="shared" si="110"/>
        <v>0</v>
      </c>
      <c r="P119" s="339">
        <f>SUM(P120:P121)</f>
        <v>0</v>
      </c>
      <c r="Q119" s="344">
        <f>SUM(Q120:Q121)</f>
        <v>0</v>
      </c>
      <c r="R119" s="341">
        <f t="shared" si="111"/>
        <v>0</v>
      </c>
      <c r="S119" s="339">
        <f>SUM(S120:S121)</f>
        <v>0</v>
      </c>
      <c r="T119" s="342">
        <f>SUM(T120:T121)</f>
        <v>0</v>
      </c>
      <c r="U119" s="341">
        <f t="shared" si="112"/>
        <v>1</v>
      </c>
      <c r="V119" s="339">
        <f>SUM(V120:V121)</f>
        <v>1</v>
      </c>
      <c r="W119" s="342">
        <f>SUM(W120:W121)</f>
        <v>0</v>
      </c>
      <c r="X119" s="343">
        <f t="shared" si="113"/>
        <v>0</v>
      </c>
      <c r="Y119" s="344">
        <f>SUM(Y120:Y121)</f>
        <v>0</v>
      </c>
      <c r="Z119" s="344">
        <f>SUM(Z120:Z121)</f>
        <v>0</v>
      </c>
      <c r="AA119" s="345">
        <f t="shared" ref="AA119:AC134" si="115">ROUND(F119/C119*100,1)</f>
        <v>99.7</v>
      </c>
      <c r="AB119" s="346">
        <f t="shared" si="115"/>
        <v>99.5</v>
      </c>
      <c r="AC119" s="347">
        <f t="shared" si="115"/>
        <v>100</v>
      </c>
      <c r="AD119" s="348">
        <f t="shared" ref="AD119:AF134" si="116">ROUND(R119/C119*100,1)</f>
        <v>0</v>
      </c>
      <c r="AE119" s="346">
        <f t="shared" si="116"/>
        <v>0</v>
      </c>
      <c r="AF119" s="347">
        <f t="shared" si="116"/>
        <v>0</v>
      </c>
    </row>
    <row r="120" spans="2:32" s="170" customFormat="1" ht="15" hidden="1" customHeight="1">
      <c r="B120" s="322" t="s">
        <v>106</v>
      </c>
      <c r="C120" s="338">
        <f t="shared" si="114"/>
        <v>213</v>
      </c>
      <c r="D120" s="339">
        <v>116</v>
      </c>
      <c r="E120" s="340">
        <v>97</v>
      </c>
      <c r="F120" s="341">
        <f t="shared" ref="F120:F125" si="117">SUM(G120:H120)</f>
        <v>212</v>
      </c>
      <c r="G120" s="339">
        <v>115</v>
      </c>
      <c r="H120" s="342">
        <v>97</v>
      </c>
      <c r="I120" s="343">
        <f t="shared" si="108"/>
        <v>0</v>
      </c>
      <c r="J120" s="339">
        <v>0</v>
      </c>
      <c r="K120" s="344">
        <v>0</v>
      </c>
      <c r="L120" s="341">
        <f t="shared" si="109"/>
        <v>0</v>
      </c>
      <c r="M120" s="339">
        <v>0</v>
      </c>
      <c r="N120" s="342">
        <v>0</v>
      </c>
      <c r="O120" s="343">
        <f t="shared" si="110"/>
        <v>0</v>
      </c>
      <c r="P120" s="339">
        <v>0</v>
      </c>
      <c r="Q120" s="344">
        <v>0</v>
      </c>
      <c r="R120" s="341">
        <f t="shared" si="111"/>
        <v>0</v>
      </c>
      <c r="S120" s="339">
        <v>0</v>
      </c>
      <c r="T120" s="342">
        <v>0</v>
      </c>
      <c r="U120" s="341">
        <f t="shared" si="112"/>
        <v>1</v>
      </c>
      <c r="V120" s="339">
        <v>1</v>
      </c>
      <c r="W120" s="342">
        <v>0</v>
      </c>
      <c r="X120" s="343">
        <f t="shared" si="113"/>
        <v>0</v>
      </c>
      <c r="Y120" s="344">
        <v>0</v>
      </c>
      <c r="Z120" s="344">
        <v>0</v>
      </c>
      <c r="AA120" s="345">
        <f t="shared" si="115"/>
        <v>99.5</v>
      </c>
      <c r="AB120" s="346">
        <f t="shared" si="115"/>
        <v>99.1</v>
      </c>
      <c r="AC120" s="347">
        <f t="shared" si="115"/>
        <v>100</v>
      </c>
      <c r="AD120" s="348">
        <f t="shared" si="116"/>
        <v>0</v>
      </c>
      <c r="AE120" s="346">
        <f t="shared" si="116"/>
        <v>0</v>
      </c>
      <c r="AF120" s="347">
        <f t="shared" si="116"/>
        <v>0</v>
      </c>
    </row>
    <row r="121" spans="2:32" s="170" customFormat="1" ht="15" hidden="1" customHeight="1">
      <c r="B121" s="322" t="s">
        <v>107</v>
      </c>
      <c r="C121" s="338">
        <f t="shared" si="114"/>
        <v>111</v>
      </c>
      <c r="D121" s="339">
        <v>66</v>
      </c>
      <c r="E121" s="340">
        <v>45</v>
      </c>
      <c r="F121" s="341">
        <f t="shared" si="117"/>
        <v>111</v>
      </c>
      <c r="G121" s="339">
        <v>66</v>
      </c>
      <c r="H121" s="342">
        <v>45</v>
      </c>
      <c r="I121" s="343">
        <f t="shared" si="108"/>
        <v>0</v>
      </c>
      <c r="J121" s="339">
        <v>0</v>
      </c>
      <c r="K121" s="344">
        <v>0</v>
      </c>
      <c r="L121" s="341">
        <f t="shared" si="109"/>
        <v>0</v>
      </c>
      <c r="M121" s="339">
        <v>0</v>
      </c>
      <c r="N121" s="342">
        <v>0</v>
      </c>
      <c r="O121" s="343">
        <f t="shared" si="110"/>
        <v>0</v>
      </c>
      <c r="P121" s="339">
        <v>0</v>
      </c>
      <c r="Q121" s="344">
        <v>0</v>
      </c>
      <c r="R121" s="341">
        <f t="shared" si="111"/>
        <v>0</v>
      </c>
      <c r="S121" s="339">
        <v>0</v>
      </c>
      <c r="T121" s="342">
        <v>0</v>
      </c>
      <c r="U121" s="341">
        <f t="shared" si="112"/>
        <v>0</v>
      </c>
      <c r="V121" s="339">
        <v>0</v>
      </c>
      <c r="W121" s="342">
        <v>0</v>
      </c>
      <c r="X121" s="343">
        <f t="shared" si="113"/>
        <v>0</v>
      </c>
      <c r="Y121" s="344">
        <v>0</v>
      </c>
      <c r="Z121" s="344">
        <v>0</v>
      </c>
      <c r="AA121" s="345">
        <f t="shared" si="115"/>
        <v>100</v>
      </c>
      <c r="AB121" s="346">
        <f t="shared" si="115"/>
        <v>100</v>
      </c>
      <c r="AC121" s="347">
        <f t="shared" si="115"/>
        <v>100</v>
      </c>
      <c r="AD121" s="348">
        <f t="shared" si="116"/>
        <v>0</v>
      </c>
      <c r="AE121" s="346">
        <f t="shared" si="116"/>
        <v>0</v>
      </c>
      <c r="AF121" s="347">
        <f t="shared" si="116"/>
        <v>0</v>
      </c>
    </row>
    <row r="122" spans="2:32" s="170" customFormat="1" ht="18.75" customHeight="1">
      <c r="B122" s="322" t="s">
        <v>23</v>
      </c>
      <c r="C122" s="338">
        <f t="shared" si="114"/>
        <v>218</v>
      </c>
      <c r="D122" s="339">
        <f>SUM(D123)</f>
        <v>120</v>
      </c>
      <c r="E122" s="340">
        <f>SUM(E123)</f>
        <v>98</v>
      </c>
      <c r="F122" s="341">
        <f t="shared" si="117"/>
        <v>216</v>
      </c>
      <c r="G122" s="339">
        <f>SUM(G123)</f>
        <v>119</v>
      </c>
      <c r="H122" s="342">
        <f>SUM(H123)</f>
        <v>97</v>
      </c>
      <c r="I122" s="343">
        <f t="shared" si="108"/>
        <v>0</v>
      </c>
      <c r="J122" s="339">
        <f>SUM(J123)</f>
        <v>0</v>
      </c>
      <c r="K122" s="344">
        <f>SUM(K123)</f>
        <v>0</v>
      </c>
      <c r="L122" s="341">
        <f t="shared" si="109"/>
        <v>0</v>
      </c>
      <c r="M122" s="339">
        <f>SUM(M123)</f>
        <v>0</v>
      </c>
      <c r="N122" s="342">
        <f>SUM(N123)</f>
        <v>0</v>
      </c>
      <c r="O122" s="343">
        <f t="shared" si="110"/>
        <v>0</v>
      </c>
      <c r="P122" s="339">
        <f>SUM(P123)</f>
        <v>0</v>
      </c>
      <c r="Q122" s="344">
        <f>SUM(Q123)</f>
        <v>0</v>
      </c>
      <c r="R122" s="341">
        <f t="shared" si="111"/>
        <v>0</v>
      </c>
      <c r="S122" s="339">
        <f>SUM(S123)</f>
        <v>0</v>
      </c>
      <c r="T122" s="342">
        <f>SUM(T123)</f>
        <v>0</v>
      </c>
      <c r="U122" s="341">
        <f t="shared" si="112"/>
        <v>2</v>
      </c>
      <c r="V122" s="339">
        <f>SUM(V123)</f>
        <v>1</v>
      </c>
      <c r="W122" s="342">
        <f>SUM(W123)</f>
        <v>1</v>
      </c>
      <c r="X122" s="343">
        <f t="shared" si="113"/>
        <v>0</v>
      </c>
      <c r="Y122" s="344">
        <f>SUM(Y123)</f>
        <v>0</v>
      </c>
      <c r="Z122" s="344">
        <f>SUM(Z123)</f>
        <v>0</v>
      </c>
      <c r="AA122" s="345">
        <f t="shared" si="115"/>
        <v>99.1</v>
      </c>
      <c r="AB122" s="346">
        <f t="shared" si="115"/>
        <v>99.2</v>
      </c>
      <c r="AC122" s="347">
        <f t="shared" si="115"/>
        <v>99</v>
      </c>
      <c r="AD122" s="348">
        <f t="shared" si="116"/>
        <v>0</v>
      </c>
      <c r="AE122" s="346">
        <f t="shared" si="116"/>
        <v>0</v>
      </c>
      <c r="AF122" s="347">
        <f t="shared" si="116"/>
        <v>0</v>
      </c>
    </row>
    <row r="123" spans="2:32" s="170" customFormat="1" ht="15" hidden="1" customHeight="1">
      <c r="B123" s="322" t="s">
        <v>108</v>
      </c>
      <c r="C123" s="338">
        <f t="shared" si="114"/>
        <v>218</v>
      </c>
      <c r="D123" s="339">
        <v>120</v>
      </c>
      <c r="E123" s="340">
        <v>98</v>
      </c>
      <c r="F123" s="341">
        <f t="shared" si="117"/>
        <v>216</v>
      </c>
      <c r="G123" s="339">
        <v>119</v>
      </c>
      <c r="H123" s="342">
        <v>97</v>
      </c>
      <c r="I123" s="343">
        <f t="shared" si="108"/>
        <v>0</v>
      </c>
      <c r="J123" s="339">
        <v>0</v>
      </c>
      <c r="K123" s="344">
        <v>0</v>
      </c>
      <c r="L123" s="341">
        <f t="shared" si="109"/>
        <v>0</v>
      </c>
      <c r="M123" s="339">
        <v>0</v>
      </c>
      <c r="N123" s="342">
        <v>0</v>
      </c>
      <c r="O123" s="343">
        <f t="shared" si="110"/>
        <v>0</v>
      </c>
      <c r="P123" s="339">
        <v>0</v>
      </c>
      <c r="Q123" s="344">
        <v>0</v>
      </c>
      <c r="R123" s="341">
        <f t="shared" si="111"/>
        <v>0</v>
      </c>
      <c r="S123" s="339">
        <v>0</v>
      </c>
      <c r="T123" s="342">
        <v>0</v>
      </c>
      <c r="U123" s="341">
        <f t="shared" si="112"/>
        <v>2</v>
      </c>
      <c r="V123" s="339">
        <v>1</v>
      </c>
      <c r="W123" s="342">
        <v>1</v>
      </c>
      <c r="X123" s="343">
        <f t="shared" si="113"/>
        <v>0</v>
      </c>
      <c r="Y123" s="344">
        <v>0</v>
      </c>
      <c r="Z123" s="344">
        <v>0</v>
      </c>
      <c r="AA123" s="345">
        <f t="shared" si="115"/>
        <v>99.1</v>
      </c>
      <c r="AB123" s="346">
        <f t="shared" si="115"/>
        <v>99.2</v>
      </c>
      <c r="AC123" s="347">
        <f t="shared" si="115"/>
        <v>99</v>
      </c>
      <c r="AD123" s="348">
        <f t="shared" si="116"/>
        <v>0</v>
      </c>
      <c r="AE123" s="346">
        <f t="shared" si="116"/>
        <v>0</v>
      </c>
      <c r="AF123" s="347">
        <f t="shared" si="116"/>
        <v>0</v>
      </c>
    </row>
    <row r="124" spans="2:32" s="170" customFormat="1" ht="18.75" customHeight="1">
      <c r="B124" s="322" t="s">
        <v>24</v>
      </c>
      <c r="C124" s="338">
        <f t="shared" si="114"/>
        <v>124</v>
      </c>
      <c r="D124" s="339">
        <f>D125</f>
        <v>63</v>
      </c>
      <c r="E124" s="340">
        <f>E125</f>
        <v>61</v>
      </c>
      <c r="F124" s="341">
        <f t="shared" si="117"/>
        <v>123</v>
      </c>
      <c r="G124" s="339">
        <f>G125</f>
        <v>63</v>
      </c>
      <c r="H124" s="342">
        <f>H125</f>
        <v>60</v>
      </c>
      <c r="I124" s="343">
        <f t="shared" si="108"/>
        <v>0</v>
      </c>
      <c r="J124" s="339">
        <f>SUM(J125)</f>
        <v>0</v>
      </c>
      <c r="K124" s="344">
        <f>SUM(K125)</f>
        <v>0</v>
      </c>
      <c r="L124" s="341">
        <f t="shared" si="109"/>
        <v>0</v>
      </c>
      <c r="M124" s="339">
        <f>SUM(M125)</f>
        <v>0</v>
      </c>
      <c r="N124" s="342">
        <f>SUM(N125)</f>
        <v>0</v>
      </c>
      <c r="O124" s="343">
        <f t="shared" si="110"/>
        <v>0</v>
      </c>
      <c r="P124" s="339">
        <f>SUM(P125)</f>
        <v>0</v>
      </c>
      <c r="Q124" s="344">
        <f>SUM(Q125)</f>
        <v>0</v>
      </c>
      <c r="R124" s="341">
        <f t="shared" si="111"/>
        <v>0</v>
      </c>
      <c r="S124" s="339">
        <f>SUM(S125)</f>
        <v>0</v>
      </c>
      <c r="T124" s="342">
        <f>SUM(T125)</f>
        <v>0</v>
      </c>
      <c r="U124" s="341">
        <f t="shared" si="112"/>
        <v>1</v>
      </c>
      <c r="V124" s="339">
        <f>SUM(V125)</f>
        <v>0</v>
      </c>
      <c r="W124" s="342">
        <f>SUM(W125)</f>
        <v>1</v>
      </c>
      <c r="X124" s="343">
        <f t="shared" si="113"/>
        <v>0</v>
      </c>
      <c r="Y124" s="344">
        <f>SUM(Y125)</f>
        <v>0</v>
      </c>
      <c r="Z124" s="344">
        <f>SUM(Z125)</f>
        <v>0</v>
      </c>
      <c r="AA124" s="345">
        <f t="shared" si="115"/>
        <v>99.2</v>
      </c>
      <c r="AB124" s="346">
        <f t="shared" si="115"/>
        <v>100</v>
      </c>
      <c r="AC124" s="347">
        <f t="shared" si="115"/>
        <v>98.4</v>
      </c>
      <c r="AD124" s="348">
        <f t="shared" si="116"/>
        <v>0</v>
      </c>
      <c r="AE124" s="346">
        <f t="shared" si="116"/>
        <v>0</v>
      </c>
      <c r="AF124" s="347">
        <f>ROUND(T124/E124*100,1)</f>
        <v>0</v>
      </c>
    </row>
    <row r="125" spans="2:32" s="170" customFormat="1" ht="15" hidden="1" customHeight="1">
      <c r="B125" s="330" t="s">
        <v>110</v>
      </c>
      <c r="C125" s="376">
        <f t="shared" si="114"/>
        <v>124</v>
      </c>
      <c r="D125" s="350">
        <v>63</v>
      </c>
      <c r="E125" s="377">
        <v>61</v>
      </c>
      <c r="F125" s="352">
        <f t="shared" si="117"/>
        <v>123</v>
      </c>
      <c r="G125" s="350">
        <v>63</v>
      </c>
      <c r="H125" s="353">
        <v>60</v>
      </c>
      <c r="I125" s="354">
        <f t="shared" si="108"/>
        <v>0</v>
      </c>
      <c r="J125" s="350">
        <v>0</v>
      </c>
      <c r="K125" s="353">
        <v>0</v>
      </c>
      <c r="L125" s="352">
        <f t="shared" si="109"/>
        <v>0</v>
      </c>
      <c r="M125" s="350">
        <v>0</v>
      </c>
      <c r="N125" s="353">
        <v>0</v>
      </c>
      <c r="O125" s="354">
        <f t="shared" si="110"/>
        <v>0</v>
      </c>
      <c r="P125" s="350">
        <v>0</v>
      </c>
      <c r="Q125" s="353">
        <v>0</v>
      </c>
      <c r="R125" s="352">
        <f t="shared" si="111"/>
        <v>0</v>
      </c>
      <c r="S125" s="350">
        <v>0</v>
      </c>
      <c r="T125" s="353">
        <v>0</v>
      </c>
      <c r="U125" s="352">
        <f t="shared" si="112"/>
        <v>1</v>
      </c>
      <c r="V125" s="350">
        <v>0</v>
      </c>
      <c r="W125" s="353">
        <v>1</v>
      </c>
      <c r="X125" s="354">
        <f t="shared" si="113"/>
        <v>0</v>
      </c>
      <c r="Y125" s="350">
        <v>0</v>
      </c>
      <c r="Z125" s="353">
        <v>0</v>
      </c>
      <c r="AA125" s="356">
        <f t="shared" si="115"/>
        <v>99.2</v>
      </c>
      <c r="AB125" s="357">
        <f t="shared" si="115"/>
        <v>100</v>
      </c>
      <c r="AC125" s="358">
        <f t="shared" si="115"/>
        <v>98.4</v>
      </c>
      <c r="AD125" s="359">
        <f t="shared" si="116"/>
        <v>0</v>
      </c>
      <c r="AE125" s="357">
        <f t="shared" si="116"/>
        <v>0</v>
      </c>
      <c r="AF125" s="358">
        <f>ROUND(T125/E125*100,1)</f>
        <v>0</v>
      </c>
    </row>
    <row r="126" spans="2:32" s="170" customFormat="1" ht="18.75" customHeight="1">
      <c r="B126" s="108" t="s">
        <v>241</v>
      </c>
      <c r="C126" s="313">
        <f>C127+C129+C132+C134</f>
        <v>909</v>
      </c>
      <c r="D126" s="313">
        <f t="shared" ref="D126:Z126" si="118">D127+D129+D132+D134</f>
        <v>471</v>
      </c>
      <c r="E126" s="314">
        <f t="shared" si="118"/>
        <v>438</v>
      </c>
      <c r="F126" s="315">
        <f t="shared" si="118"/>
        <v>907</v>
      </c>
      <c r="G126" s="313">
        <f t="shared" si="118"/>
        <v>470</v>
      </c>
      <c r="H126" s="316">
        <f t="shared" si="118"/>
        <v>437</v>
      </c>
      <c r="I126" s="313">
        <f t="shared" si="118"/>
        <v>0</v>
      </c>
      <c r="J126" s="313">
        <f t="shared" si="118"/>
        <v>0</v>
      </c>
      <c r="K126" s="314">
        <f t="shared" si="118"/>
        <v>0</v>
      </c>
      <c r="L126" s="315">
        <f t="shared" si="118"/>
        <v>0</v>
      </c>
      <c r="M126" s="313">
        <f t="shared" si="118"/>
        <v>0</v>
      </c>
      <c r="N126" s="316">
        <f t="shared" si="118"/>
        <v>0</v>
      </c>
      <c r="O126" s="313">
        <f t="shared" si="118"/>
        <v>0</v>
      </c>
      <c r="P126" s="313">
        <f t="shared" si="118"/>
        <v>0</v>
      </c>
      <c r="Q126" s="314">
        <f t="shared" si="118"/>
        <v>0</v>
      </c>
      <c r="R126" s="315">
        <f t="shared" si="118"/>
        <v>0</v>
      </c>
      <c r="S126" s="313">
        <f t="shared" si="118"/>
        <v>0</v>
      </c>
      <c r="T126" s="316">
        <f t="shared" si="118"/>
        <v>0</v>
      </c>
      <c r="U126" s="313">
        <f t="shared" si="118"/>
        <v>1</v>
      </c>
      <c r="V126" s="313">
        <f t="shared" si="118"/>
        <v>0</v>
      </c>
      <c r="W126" s="314">
        <f t="shared" si="118"/>
        <v>1</v>
      </c>
      <c r="X126" s="315">
        <f t="shared" si="118"/>
        <v>1</v>
      </c>
      <c r="Y126" s="313">
        <f t="shared" si="118"/>
        <v>1</v>
      </c>
      <c r="Z126" s="316">
        <f t="shared" si="118"/>
        <v>0</v>
      </c>
      <c r="AA126" s="317">
        <f>ROUND(F126/C126*100,1)</f>
        <v>99.8</v>
      </c>
      <c r="AB126" s="318">
        <f t="shared" si="115"/>
        <v>99.8</v>
      </c>
      <c r="AC126" s="319">
        <f t="shared" si="115"/>
        <v>99.8</v>
      </c>
      <c r="AD126" s="320">
        <f t="shared" si="116"/>
        <v>0</v>
      </c>
      <c r="AE126" s="318">
        <f t="shared" si="116"/>
        <v>0</v>
      </c>
      <c r="AF126" s="319">
        <f t="shared" si="116"/>
        <v>0</v>
      </c>
    </row>
    <row r="127" spans="2:32" s="170" customFormat="1" ht="18.75" customHeight="1">
      <c r="B127" s="322" t="s">
        <v>19</v>
      </c>
      <c r="C127" s="338">
        <f>SUM(D127:E127)</f>
        <v>168</v>
      </c>
      <c r="D127" s="339">
        <f>D128</f>
        <v>98</v>
      </c>
      <c r="E127" s="340">
        <f>E128</f>
        <v>70</v>
      </c>
      <c r="F127" s="341">
        <f>SUM(G127:H127)</f>
        <v>168</v>
      </c>
      <c r="G127" s="339">
        <f>SUM(G128)</f>
        <v>98</v>
      </c>
      <c r="H127" s="342">
        <f>SUM(H128)</f>
        <v>70</v>
      </c>
      <c r="I127" s="343">
        <f t="shared" ref="I127:I135" si="119">SUM(J127:K127)</f>
        <v>0</v>
      </c>
      <c r="J127" s="339">
        <f>SUM(J128)</f>
        <v>0</v>
      </c>
      <c r="K127" s="344">
        <f>SUM(K128)</f>
        <v>0</v>
      </c>
      <c r="L127" s="341">
        <f t="shared" ref="L127:L135" si="120">SUM(M127:N127)</f>
        <v>0</v>
      </c>
      <c r="M127" s="339">
        <f>SUM(M128)</f>
        <v>0</v>
      </c>
      <c r="N127" s="342">
        <f>SUM(N128)</f>
        <v>0</v>
      </c>
      <c r="O127" s="343">
        <f t="shared" ref="O127:O135" si="121">SUM(P127:Q127)</f>
        <v>0</v>
      </c>
      <c r="P127" s="339">
        <f>SUM(P128)</f>
        <v>0</v>
      </c>
      <c r="Q127" s="344">
        <f>SUM(Q128)</f>
        <v>0</v>
      </c>
      <c r="R127" s="341">
        <f t="shared" ref="R127:R135" si="122">SUM(S127:T127)</f>
        <v>0</v>
      </c>
      <c r="S127" s="339">
        <f>SUM(S128)</f>
        <v>0</v>
      </c>
      <c r="T127" s="342">
        <f>SUM(T128)</f>
        <v>0</v>
      </c>
      <c r="U127" s="341">
        <f t="shared" ref="U127:U135" si="123">SUM(V127:W127)</f>
        <v>0</v>
      </c>
      <c r="V127" s="339">
        <f>SUM(V128)</f>
        <v>0</v>
      </c>
      <c r="W127" s="342">
        <f>SUM(W128)</f>
        <v>0</v>
      </c>
      <c r="X127" s="343">
        <f t="shared" ref="X127:X135" si="124">SUM(Y127:Z127)</f>
        <v>0</v>
      </c>
      <c r="Y127" s="344">
        <f>SUM(Y128)</f>
        <v>0</v>
      </c>
      <c r="Z127" s="344">
        <f>SUM(Z128)</f>
        <v>0</v>
      </c>
      <c r="AA127" s="345">
        <f>ROUND(F127/C127*100,1)</f>
        <v>100</v>
      </c>
      <c r="AB127" s="346">
        <f t="shared" si="115"/>
        <v>100</v>
      </c>
      <c r="AC127" s="347">
        <f t="shared" si="115"/>
        <v>100</v>
      </c>
      <c r="AD127" s="348">
        <f t="shared" si="116"/>
        <v>0</v>
      </c>
      <c r="AE127" s="346">
        <f t="shared" si="116"/>
        <v>0</v>
      </c>
      <c r="AF127" s="347">
        <f t="shared" si="116"/>
        <v>0</v>
      </c>
    </row>
    <row r="128" spans="2:32" s="170" customFormat="1" ht="15" hidden="1" customHeight="1">
      <c r="B128" s="322" t="s">
        <v>105</v>
      </c>
      <c r="C128" s="338">
        <f t="shared" ref="C128:C135" si="125">SUM(D128:E128)</f>
        <v>168</v>
      </c>
      <c r="D128" s="339">
        <v>98</v>
      </c>
      <c r="E128" s="340">
        <v>70</v>
      </c>
      <c r="F128" s="341">
        <f>SUM(G128:H128)</f>
        <v>168</v>
      </c>
      <c r="G128" s="339">
        <v>98</v>
      </c>
      <c r="H128" s="342">
        <v>70</v>
      </c>
      <c r="I128" s="343">
        <f t="shared" si="119"/>
        <v>0</v>
      </c>
      <c r="J128" s="339">
        <v>0</v>
      </c>
      <c r="K128" s="344">
        <v>0</v>
      </c>
      <c r="L128" s="341">
        <f t="shared" si="120"/>
        <v>0</v>
      </c>
      <c r="M128" s="339">
        <v>0</v>
      </c>
      <c r="N128" s="342">
        <v>0</v>
      </c>
      <c r="O128" s="343">
        <f t="shared" si="121"/>
        <v>0</v>
      </c>
      <c r="P128" s="339">
        <v>0</v>
      </c>
      <c r="Q128" s="344">
        <v>0</v>
      </c>
      <c r="R128" s="341">
        <f t="shared" si="122"/>
        <v>0</v>
      </c>
      <c r="S128" s="339">
        <v>0</v>
      </c>
      <c r="T128" s="342">
        <v>0</v>
      </c>
      <c r="U128" s="341">
        <f t="shared" si="123"/>
        <v>0</v>
      </c>
      <c r="V128" s="339">
        <v>0</v>
      </c>
      <c r="W128" s="342">
        <v>0</v>
      </c>
      <c r="X128" s="343">
        <f t="shared" si="124"/>
        <v>0</v>
      </c>
      <c r="Y128" s="344">
        <v>0</v>
      </c>
      <c r="Z128" s="344">
        <v>0</v>
      </c>
      <c r="AA128" s="345">
        <f t="shared" ref="AA128:AC143" si="126">ROUND(F128/C128*100,1)</f>
        <v>100</v>
      </c>
      <c r="AB128" s="346">
        <f>ROUND(G128/D128*100,1)</f>
        <v>100</v>
      </c>
      <c r="AC128" s="347">
        <f t="shared" si="115"/>
        <v>100</v>
      </c>
      <c r="AD128" s="348">
        <f t="shared" si="116"/>
        <v>0</v>
      </c>
      <c r="AE128" s="346">
        <f t="shared" si="116"/>
        <v>0</v>
      </c>
      <c r="AF128" s="347">
        <f t="shared" si="116"/>
        <v>0</v>
      </c>
    </row>
    <row r="129" spans="2:32" s="170" customFormat="1" ht="18.75" customHeight="1">
      <c r="B129" s="322" t="s">
        <v>21</v>
      </c>
      <c r="C129" s="338">
        <f t="shared" si="125"/>
        <v>350</v>
      </c>
      <c r="D129" s="339">
        <f>SUM(D130:D131)</f>
        <v>181</v>
      </c>
      <c r="E129" s="340">
        <f>SUM(E130:E131)</f>
        <v>169</v>
      </c>
      <c r="F129" s="341">
        <f>SUM(G129:H129)</f>
        <v>349</v>
      </c>
      <c r="G129" s="339">
        <f>SUM(G130:G131)</f>
        <v>180</v>
      </c>
      <c r="H129" s="342">
        <f>SUM(H130:H131)</f>
        <v>169</v>
      </c>
      <c r="I129" s="343">
        <f t="shared" si="119"/>
        <v>0</v>
      </c>
      <c r="J129" s="339">
        <f>SUM(J130:J131)</f>
        <v>0</v>
      </c>
      <c r="K129" s="339">
        <f>SUM(K130:K131)</f>
        <v>0</v>
      </c>
      <c r="L129" s="341">
        <f t="shared" si="120"/>
        <v>0</v>
      </c>
      <c r="M129" s="339">
        <f>SUM(M130:M131)</f>
        <v>0</v>
      </c>
      <c r="N129" s="342">
        <f>SUM(N130:N131)</f>
        <v>0</v>
      </c>
      <c r="O129" s="343">
        <f t="shared" si="121"/>
        <v>0</v>
      </c>
      <c r="P129" s="339">
        <f>SUM(P130:P131)</f>
        <v>0</v>
      </c>
      <c r="Q129" s="344">
        <f>SUM(Q130:Q131)</f>
        <v>0</v>
      </c>
      <c r="R129" s="341">
        <f t="shared" si="122"/>
        <v>0</v>
      </c>
      <c r="S129" s="339">
        <f>SUM(S130:S131)</f>
        <v>0</v>
      </c>
      <c r="T129" s="342">
        <f>SUM(T130:T131)</f>
        <v>0</v>
      </c>
      <c r="U129" s="341">
        <f t="shared" si="123"/>
        <v>0</v>
      </c>
      <c r="V129" s="339">
        <f>SUM(V130:V131)</f>
        <v>0</v>
      </c>
      <c r="W129" s="342">
        <f>SUM(W130:W131)</f>
        <v>0</v>
      </c>
      <c r="X129" s="343">
        <f t="shared" si="124"/>
        <v>1</v>
      </c>
      <c r="Y129" s="344">
        <f>SUM(Y130:Y131)</f>
        <v>1</v>
      </c>
      <c r="Z129" s="344">
        <f>SUM(Z130:Z131)</f>
        <v>0</v>
      </c>
      <c r="AA129" s="345">
        <f t="shared" si="126"/>
        <v>99.7</v>
      </c>
      <c r="AB129" s="346">
        <f t="shared" si="115"/>
        <v>99.4</v>
      </c>
      <c r="AC129" s="347">
        <f t="shared" si="115"/>
        <v>100</v>
      </c>
      <c r="AD129" s="348">
        <f t="shared" si="116"/>
        <v>0</v>
      </c>
      <c r="AE129" s="346">
        <f t="shared" si="116"/>
        <v>0</v>
      </c>
      <c r="AF129" s="347">
        <f t="shared" si="116"/>
        <v>0</v>
      </c>
    </row>
    <row r="130" spans="2:32" s="170" customFormat="1" ht="15" hidden="1" customHeight="1">
      <c r="B130" s="322" t="s">
        <v>106</v>
      </c>
      <c r="C130" s="338">
        <f t="shared" si="125"/>
        <v>202</v>
      </c>
      <c r="D130" s="339">
        <v>104</v>
      </c>
      <c r="E130" s="340">
        <v>98</v>
      </c>
      <c r="F130" s="341">
        <f t="shared" ref="F130:F135" si="127">SUM(G130:H130)</f>
        <v>201</v>
      </c>
      <c r="G130" s="339">
        <v>103</v>
      </c>
      <c r="H130" s="342">
        <v>98</v>
      </c>
      <c r="I130" s="343">
        <f t="shared" si="119"/>
        <v>0</v>
      </c>
      <c r="J130" s="339">
        <v>0</v>
      </c>
      <c r="K130" s="344">
        <v>0</v>
      </c>
      <c r="L130" s="341">
        <f t="shared" si="120"/>
        <v>0</v>
      </c>
      <c r="M130" s="339">
        <v>0</v>
      </c>
      <c r="N130" s="342">
        <v>0</v>
      </c>
      <c r="O130" s="343">
        <f t="shared" si="121"/>
        <v>0</v>
      </c>
      <c r="P130" s="339">
        <v>0</v>
      </c>
      <c r="Q130" s="344">
        <v>0</v>
      </c>
      <c r="R130" s="341">
        <f t="shared" si="122"/>
        <v>0</v>
      </c>
      <c r="S130" s="339">
        <v>0</v>
      </c>
      <c r="T130" s="342">
        <v>0</v>
      </c>
      <c r="U130" s="341">
        <f t="shared" si="123"/>
        <v>0</v>
      </c>
      <c r="V130" s="339">
        <v>0</v>
      </c>
      <c r="W130" s="342">
        <v>0</v>
      </c>
      <c r="X130" s="343">
        <f t="shared" si="124"/>
        <v>1</v>
      </c>
      <c r="Y130" s="344">
        <v>1</v>
      </c>
      <c r="Z130" s="344">
        <v>0</v>
      </c>
      <c r="AA130" s="345">
        <f t="shared" si="126"/>
        <v>99.5</v>
      </c>
      <c r="AB130" s="346">
        <f t="shared" si="115"/>
        <v>99</v>
      </c>
      <c r="AC130" s="347">
        <f t="shared" si="115"/>
        <v>100</v>
      </c>
      <c r="AD130" s="348">
        <f t="shared" si="116"/>
        <v>0</v>
      </c>
      <c r="AE130" s="346">
        <f t="shared" si="116"/>
        <v>0</v>
      </c>
      <c r="AF130" s="347">
        <f t="shared" si="116"/>
        <v>0</v>
      </c>
    </row>
    <row r="131" spans="2:32" s="170" customFormat="1" ht="15" hidden="1" customHeight="1">
      <c r="B131" s="322" t="s">
        <v>107</v>
      </c>
      <c r="C131" s="338">
        <f t="shared" si="125"/>
        <v>148</v>
      </c>
      <c r="D131" s="339">
        <v>77</v>
      </c>
      <c r="E131" s="340">
        <v>71</v>
      </c>
      <c r="F131" s="341">
        <f t="shared" si="127"/>
        <v>148</v>
      </c>
      <c r="G131" s="339">
        <v>77</v>
      </c>
      <c r="H131" s="342">
        <v>71</v>
      </c>
      <c r="I131" s="343">
        <f t="shared" si="119"/>
        <v>0</v>
      </c>
      <c r="J131" s="339">
        <v>0</v>
      </c>
      <c r="K131" s="344">
        <v>0</v>
      </c>
      <c r="L131" s="341">
        <f t="shared" si="120"/>
        <v>0</v>
      </c>
      <c r="M131" s="339">
        <v>0</v>
      </c>
      <c r="N131" s="342">
        <v>0</v>
      </c>
      <c r="O131" s="343">
        <f t="shared" si="121"/>
        <v>0</v>
      </c>
      <c r="P131" s="339">
        <v>0</v>
      </c>
      <c r="Q131" s="344">
        <v>0</v>
      </c>
      <c r="R131" s="341">
        <f t="shared" si="122"/>
        <v>0</v>
      </c>
      <c r="S131" s="339">
        <v>0</v>
      </c>
      <c r="T131" s="342">
        <v>0</v>
      </c>
      <c r="U131" s="341">
        <f t="shared" si="123"/>
        <v>0</v>
      </c>
      <c r="V131" s="339">
        <v>0</v>
      </c>
      <c r="W131" s="342">
        <v>0</v>
      </c>
      <c r="X131" s="343">
        <f t="shared" si="124"/>
        <v>0</v>
      </c>
      <c r="Y131" s="344">
        <v>0</v>
      </c>
      <c r="Z131" s="344">
        <v>0</v>
      </c>
      <c r="AA131" s="345">
        <f t="shared" si="126"/>
        <v>100</v>
      </c>
      <c r="AB131" s="346">
        <f t="shared" si="115"/>
        <v>100</v>
      </c>
      <c r="AC131" s="347">
        <f t="shared" si="115"/>
        <v>100</v>
      </c>
      <c r="AD131" s="348">
        <f t="shared" si="116"/>
        <v>0</v>
      </c>
      <c r="AE131" s="346">
        <f t="shared" si="116"/>
        <v>0</v>
      </c>
      <c r="AF131" s="347">
        <f t="shared" si="116"/>
        <v>0</v>
      </c>
    </row>
    <row r="132" spans="2:32" s="170" customFormat="1" ht="18.75" customHeight="1">
      <c r="B132" s="322" t="s">
        <v>23</v>
      </c>
      <c r="C132" s="338">
        <f t="shared" si="125"/>
        <v>251</v>
      </c>
      <c r="D132" s="339">
        <f>SUM(D133)</f>
        <v>125</v>
      </c>
      <c r="E132" s="340">
        <f>SUM(E133)</f>
        <v>126</v>
      </c>
      <c r="F132" s="341">
        <f t="shared" si="127"/>
        <v>250</v>
      </c>
      <c r="G132" s="339">
        <f>SUM(G133)</f>
        <v>125</v>
      </c>
      <c r="H132" s="342">
        <f>SUM(H133)</f>
        <v>125</v>
      </c>
      <c r="I132" s="343">
        <f t="shared" si="119"/>
        <v>0</v>
      </c>
      <c r="J132" s="339">
        <f>SUM(J133)</f>
        <v>0</v>
      </c>
      <c r="K132" s="344">
        <f>SUM(K133)</f>
        <v>0</v>
      </c>
      <c r="L132" s="341">
        <f t="shared" si="120"/>
        <v>0</v>
      </c>
      <c r="M132" s="339">
        <f>SUM(M133)</f>
        <v>0</v>
      </c>
      <c r="N132" s="342">
        <f>SUM(N133)</f>
        <v>0</v>
      </c>
      <c r="O132" s="343">
        <f t="shared" si="121"/>
        <v>0</v>
      </c>
      <c r="P132" s="339">
        <f>SUM(P133)</f>
        <v>0</v>
      </c>
      <c r="Q132" s="344">
        <f>SUM(Q133)</f>
        <v>0</v>
      </c>
      <c r="R132" s="341">
        <f t="shared" si="122"/>
        <v>0</v>
      </c>
      <c r="S132" s="339">
        <f>SUM(S133)</f>
        <v>0</v>
      </c>
      <c r="T132" s="342">
        <f>SUM(T133)</f>
        <v>0</v>
      </c>
      <c r="U132" s="341">
        <f t="shared" si="123"/>
        <v>1</v>
      </c>
      <c r="V132" s="339">
        <f>SUM(V133)</f>
        <v>0</v>
      </c>
      <c r="W132" s="342">
        <f>SUM(W133)</f>
        <v>1</v>
      </c>
      <c r="X132" s="343">
        <f t="shared" si="124"/>
        <v>0</v>
      </c>
      <c r="Y132" s="344">
        <f>SUM(Y133)</f>
        <v>0</v>
      </c>
      <c r="Z132" s="344">
        <f>SUM(Z133)</f>
        <v>0</v>
      </c>
      <c r="AA132" s="345">
        <f t="shared" si="126"/>
        <v>99.6</v>
      </c>
      <c r="AB132" s="346">
        <f t="shared" si="115"/>
        <v>100</v>
      </c>
      <c r="AC132" s="347">
        <f t="shared" si="115"/>
        <v>99.2</v>
      </c>
      <c r="AD132" s="348">
        <f t="shared" si="116"/>
        <v>0</v>
      </c>
      <c r="AE132" s="346">
        <f t="shared" si="116"/>
        <v>0</v>
      </c>
      <c r="AF132" s="347">
        <f t="shared" si="116"/>
        <v>0</v>
      </c>
    </row>
    <row r="133" spans="2:32" s="170" customFormat="1" ht="15" hidden="1" customHeight="1">
      <c r="B133" s="322" t="s">
        <v>108</v>
      </c>
      <c r="C133" s="338">
        <f t="shared" si="125"/>
        <v>251</v>
      </c>
      <c r="D133" s="339">
        <v>125</v>
      </c>
      <c r="E133" s="340">
        <v>126</v>
      </c>
      <c r="F133" s="341">
        <f t="shared" si="127"/>
        <v>250</v>
      </c>
      <c r="G133" s="339">
        <v>125</v>
      </c>
      <c r="H133" s="342">
        <v>125</v>
      </c>
      <c r="I133" s="343">
        <f t="shared" si="119"/>
        <v>0</v>
      </c>
      <c r="J133" s="339">
        <v>0</v>
      </c>
      <c r="K133" s="344">
        <v>0</v>
      </c>
      <c r="L133" s="341">
        <f t="shared" si="120"/>
        <v>0</v>
      </c>
      <c r="M133" s="339">
        <v>0</v>
      </c>
      <c r="N133" s="342">
        <v>0</v>
      </c>
      <c r="O133" s="343">
        <f t="shared" si="121"/>
        <v>0</v>
      </c>
      <c r="P133" s="339">
        <v>0</v>
      </c>
      <c r="Q133" s="344">
        <v>0</v>
      </c>
      <c r="R133" s="341">
        <f t="shared" si="122"/>
        <v>0</v>
      </c>
      <c r="S133" s="339">
        <v>0</v>
      </c>
      <c r="T133" s="342">
        <v>0</v>
      </c>
      <c r="U133" s="341">
        <f t="shared" si="123"/>
        <v>1</v>
      </c>
      <c r="V133" s="339">
        <v>0</v>
      </c>
      <c r="W133" s="342">
        <v>1</v>
      </c>
      <c r="X133" s="343">
        <f t="shared" si="124"/>
        <v>0</v>
      </c>
      <c r="Y133" s="344">
        <v>0</v>
      </c>
      <c r="Z133" s="344">
        <v>0</v>
      </c>
      <c r="AA133" s="345">
        <f t="shared" si="126"/>
        <v>99.6</v>
      </c>
      <c r="AB133" s="346">
        <f t="shared" si="115"/>
        <v>100</v>
      </c>
      <c r="AC133" s="347">
        <f t="shared" si="115"/>
        <v>99.2</v>
      </c>
      <c r="AD133" s="348">
        <f t="shared" si="116"/>
        <v>0</v>
      </c>
      <c r="AE133" s="346">
        <f t="shared" si="116"/>
        <v>0</v>
      </c>
      <c r="AF133" s="347">
        <f t="shared" si="116"/>
        <v>0</v>
      </c>
    </row>
    <row r="134" spans="2:32" s="170" customFormat="1" ht="18.75" customHeight="1">
      <c r="B134" s="322" t="s">
        <v>24</v>
      </c>
      <c r="C134" s="338">
        <f t="shared" si="125"/>
        <v>140</v>
      </c>
      <c r="D134" s="339">
        <f>D135</f>
        <v>67</v>
      </c>
      <c r="E134" s="340">
        <f>E135</f>
        <v>73</v>
      </c>
      <c r="F134" s="341">
        <f t="shared" si="127"/>
        <v>140</v>
      </c>
      <c r="G134" s="339">
        <f>G135</f>
        <v>67</v>
      </c>
      <c r="H134" s="342">
        <f>H135</f>
        <v>73</v>
      </c>
      <c r="I134" s="343">
        <f t="shared" si="119"/>
        <v>0</v>
      </c>
      <c r="J134" s="339">
        <f>SUM(J135)</f>
        <v>0</v>
      </c>
      <c r="K134" s="344">
        <f>SUM(K135)</f>
        <v>0</v>
      </c>
      <c r="L134" s="341">
        <f t="shared" si="120"/>
        <v>0</v>
      </c>
      <c r="M134" s="339">
        <f>SUM(M135)</f>
        <v>0</v>
      </c>
      <c r="N134" s="342">
        <f>SUM(N135)</f>
        <v>0</v>
      </c>
      <c r="O134" s="343">
        <f t="shared" si="121"/>
        <v>0</v>
      </c>
      <c r="P134" s="339">
        <f>SUM(P135)</f>
        <v>0</v>
      </c>
      <c r="Q134" s="344">
        <f>SUM(Q135)</f>
        <v>0</v>
      </c>
      <c r="R134" s="341">
        <f t="shared" si="122"/>
        <v>0</v>
      </c>
      <c r="S134" s="339">
        <f>SUM(S135)</f>
        <v>0</v>
      </c>
      <c r="T134" s="342">
        <f>SUM(T135)</f>
        <v>0</v>
      </c>
      <c r="U134" s="341">
        <f t="shared" si="123"/>
        <v>0</v>
      </c>
      <c r="V134" s="339">
        <f>SUM(V135)</f>
        <v>0</v>
      </c>
      <c r="W134" s="342">
        <f>SUM(W135)</f>
        <v>0</v>
      </c>
      <c r="X134" s="343">
        <f t="shared" si="124"/>
        <v>0</v>
      </c>
      <c r="Y134" s="344">
        <f>SUM(Y135)</f>
        <v>0</v>
      </c>
      <c r="Z134" s="344">
        <f>SUM(Z135)</f>
        <v>0</v>
      </c>
      <c r="AA134" s="345">
        <f t="shared" si="126"/>
        <v>100</v>
      </c>
      <c r="AB134" s="346">
        <f t="shared" si="115"/>
        <v>100</v>
      </c>
      <c r="AC134" s="347">
        <f t="shared" si="115"/>
        <v>100</v>
      </c>
      <c r="AD134" s="348">
        <f t="shared" si="116"/>
        <v>0</v>
      </c>
      <c r="AE134" s="346">
        <f t="shared" si="116"/>
        <v>0</v>
      </c>
      <c r="AF134" s="347">
        <f>ROUND(T134/E134*100,1)</f>
        <v>0</v>
      </c>
    </row>
    <row r="135" spans="2:32" s="170" customFormat="1" ht="15" hidden="1" customHeight="1">
      <c r="B135" s="330" t="s">
        <v>110</v>
      </c>
      <c r="C135" s="376">
        <f t="shared" si="125"/>
        <v>140</v>
      </c>
      <c r="D135" s="350">
        <v>67</v>
      </c>
      <c r="E135" s="377">
        <v>73</v>
      </c>
      <c r="F135" s="352">
        <f t="shared" si="127"/>
        <v>140</v>
      </c>
      <c r="G135" s="350">
        <v>67</v>
      </c>
      <c r="H135" s="353">
        <v>73</v>
      </c>
      <c r="I135" s="354">
        <f t="shared" si="119"/>
        <v>0</v>
      </c>
      <c r="J135" s="350">
        <v>0</v>
      </c>
      <c r="K135" s="353">
        <v>0</v>
      </c>
      <c r="L135" s="352">
        <f t="shared" si="120"/>
        <v>0</v>
      </c>
      <c r="M135" s="350">
        <v>0</v>
      </c>
      <c r="N135" s="353">
        <v>0</v>
      </c>
      <c r="O135" s="354">
        <f t="shared" si="121"/>
        <v>0</v>
      </c>
      <c r="P135" s="350">
        <v>0</v>
      </c>
      <c r="Q135" s="353">
        <v>0</v>
      </c>
      <c r="R135" s="352">
        <f t="shared" si="122"/>
        <v>0</v>
      </c>
      <c r="S135" s="350">
        <v>0</v>
      </c>
      <c r="T135" s="353">
        <v>0</v>
      </c>
      <c r="U135" s="352">
        <f t="shared" si="123"/>
        <v>0</v>
      </c>
      <c r="V135" s="350">
        <v>0</v>
      </c>
      <c r="W135" s="353">
        <v>0</v>
      </c>
      <c r="X135" s="354">
        <f t="shared" si="124"/>
        <v>0</v>
      </c>
      <c r="Y135" s="350">
        <v>0</v>
      </c>
      <c r="Z135" s="353">
        <v>0</v>
      </c>
      <c r="AA135" s="356">
        <f t="shared" si="126"/>
        <v>100</v>
      </c>
      <c r="AB135" s="357">
        <f t="shared" si="126"/>
        <v>100</v>
      </c>
      <c r="AC135" s="358">
        <f t="shared" si="126"/>
        <v>100</v>
      </c>
      <c r="AD135" s="359">
        <f t="shared" ref="AD135:AF150" si="128">ROUND(R135/C135*100,1)</f>
        <v>0</v>
      </c>
      <c r="AE135" s="357">
        <f t="shared" si="128"/>
        <v>0</v>
      </c>
      <c r="AF135" s="358">
        <f>ROUND(T135/E135*100,1)</f>
        <v>0</v>
      </c>
    </row>
    <row r="136" spans="2:32" s="170" customFormat="1" ht="18.75" customHeight="1">
      <c r="B136" s="108" t="s">
        <v>242</v>
      </c>
      <c r="C136" s="313">
        <f>C137+C139+C142+C144</f>
        <v>866</v>
      </c>
      <c r="D136" s="313">
        <f t="shared" ref="D136:Z136" si="129">D137+D139+D142+D144</f>
        <v>443</v>
      </c>
      <c r="E136" s="314">
        <f t="shared" si="129"/>
        <v>423</v>
      </c>
      <c r="F136" s="315">
        <f t="shared" si="129"/>
        <v>863</v>
      </c>
      <c r="G136" s="313">
        <f t="shared" si="129"/>
        <v>443</v>
      </c>
      <c r="H136" s="316">
        <f t="shared" si="129"/>
        <v>420</v>
      </c>
      <c r="I136" s="313">
        <f t="shared" si="129"/>
        <v>2</v>
      </c>
      <c r="J136" s="313">
        <f t="shared" si="129"/>
        <v>0</v>
      </c>
      <c r="K136" s="314">
        <f t="shared" si="129"/>
        <v>2</v>
      </c>
      <c r="L136" s="315">
        <f t="shared" si="129"/>
        <v>0</v>
      </c>
      <c r="M136" s="313">
        <f t="shared" si="129"/>
        <v>0</v>
      </c>
      <c r="N136" s="316">
        <f t="shared" si="129"/>
        <v>0</v>
      </c>
      <c r="O136" s="313">
        <f t="shared" si="129"/>
        <v>0</v>
      </c>
      <c r="P136" s="313">
        <f t="shared" si="129"/>
        <v>0</v>
      </c>
      <c r="Q136" s="314">
        <f t="shared" si="129"/>
        <v>0</v>
      </c>
      <c r="R136" s="315">
        <f t="shared" si="129"/>
        <v>0</v>
      </c>
      <c r="S136" s="313">
        <f t="shared" si="129"/>
        <v>0</v>
      </c>
      <c r="T136" s="316">
        <f t="shared" si="129"/>
        <v>0</v>
      </c>
      <c r="U136" s="313">
        <f t="shared" si="129"/>
        <v>1</v>
      </c>
      <c r="V136" s="313">
        <f t="shared" si="129"/>
        <v>0</v>
      </c>
      <c r="W136" s="314">
        <f t="shared" si="129"/>
        <v>1</v>
      </c>
      <c r="X136" s="315">
        <f t="shared" si="129"/>
        <v>0</v>
      </c>
      <c r="Y136" s="313">
        <f t="shared" si="129"/>
        <v>0</v>
      </c>
      <c r="Z136" s="316">
        <f t="shared" si="129"/>
        <v>0</v>
      </c>
      <c r="AA136" s="317">
        <f>ROUND(F136/C136*100,1)</f>
        <v>99.7</v>
      </c>
      <c r="AB136" s="318">
        <f>ROUND(G136/D136*100,1)</f>
        <v>100</v>
      </c>
      <c r="AC136" s="319">
        <f t="shared" si="126"/>
        <v>99.3</v>
      </c>
      <c r="AD136" s="320">
        <f t="shared" si="128"/>
        <v>0</v>
      </c>
      <c r="AE136" s="318">
        <f t="shared" si="128"/>
        <v>0</v>
      </c>
      <c r="AF136" s="319">
        <f t="shared" si="128"/>
        <v>0</v>
      </c>
    </row>
    <row r="137" spans="2:32" s="170" customFormat="1" ht="18.75" customHeight="1">
      <c r="B137" s="322" t="s">
        <v>19</v>
      </c>
      <c r="C137" s="338">
        <f>SUM(D137:E137)</f>
        <v>181</v>
      </c>
      <c r="D137" s="339">
        <f>D138</f>
        <v>85</v>
      </c>
      <c r="E137" s="340">
        <f>E138</f>
        <v>96</v>
      </c>
      <c r="F137" s="341">
        <f>SUM(G137:H137)</f>
        <v>180</v>
      </c>
      <c r="G137" s="339">
        <f>SUM(G138)</f>
        <v>85</v>
      </c>
      <c r="H137" s="342">
        <f>SUM(H138)</f>
        <v>95</v>
      </c>
      <c r="I137" s="343">
        <f t="shared" ref="I137:I145" si="130">SUM(J137:K137)</f>
        <v>1</v>
      </c>
      <c r="J137" s="339">
        <f>SUM(J138)</f>
        <v>0</v>
      </c>
      <c r="K137" s="344">
        <f>SUM(K138)</f>
        <v>1</v>
      </c>
      <c r="L137" s="341">
        <f t="shared" ref="L137:L145" si="131">SUM(M137:N137)</f>
        <v>0</v>
      </c>
      <c r="M137" s="339">
        <f>SUM(M138)</f>
        <v>0</v>
      </c>
      <c r="N137" s="342">
        <f>SUM(N138)</f>
        <v>0</v>
      </c>
      <c r="O137" s="343">
        <f t="shared" ref="O137:O145" si="132">SUM(P137:Q137)</f>
        <v>0</v>
      </c>
      <c r="P137" s="339">
        <f>SUM(P138)</f>
        <v>0</v>
      </c>
      <c r="Q137" s="344">
        <f>SUM(Q138)</f>
        <v>0</v>
      </c>
      <c r="R137" s="341">
        <f t="shared" ref="R137:R145" si="133">SUM(S137:T137)</f>
        <v>0</v>
      </c>
      <c r="S137" s="339">
        <f>SUM(S138)</f>
        <v>0</v>
      </c>
      <c r="T137" s="342">
        <f>SUM(T138)</f>
        <v>0</v>
      </c>
      <c r="U137" s="341">
        <f t="shared" ref="U137:U145" si="134">SUM(V137:W137)</f>
        <v>0</v>
      </c>
      <c r="V137" s="339">
        <f>SUM(V138)</f>
        <v>0</v>
      </c>
      <c r="W137" s="342">
        <f>SUM(W138)</f>
        <v>0</v>
      </c>
      <c r="X137" s="343">
        <f t="shared" ref="X137:X145" si="135">SUM(Y137:Z137)</f>
        <v>0</v>
      </c>
      <c r="Y137" s="344">
        <f>SUM(Y138)</f>
        <v>0</v>
      </c>
      <c r="Z137" s="344">
        <f>SUM(Z138)</f>
        <v>0</v>
      </c>
      <c r="AA137" s="345">
        <f>ROUND(F137/C137*100,1)</f>
        <v>99.4</v>
      </c>
      <c r="AB137" s="346">
        <f>ROUND(G137/D137*100,1)</f>
        <v>100</v>
      </c>
      <c r="AC137" s="347">
        <f t="shared" si="126"/>
        <v>99</v>
      </c>
      <c r="AD137" s="348">
        <f t="shared" si="128"/>
        <v>0</v>
      </c>
      <c r="AE137" s="346">
        <f t="shared" si="128"/>
        <v>0</v>
      </c>
      <c r="AF137" s="347">
        <f t="shared" si="128"/>
        <v>0</v>
      </c>
    </row>
    <row r="138" spans="2:32" s="170" customFormat="1" ht="15" hidden="1" customHeight="1">
      <c r="B138" s="322" t="s">
        <v>105</v>
      </c>
      <c r="C138" s="338">
        <f t="shared" ref="C138:C145" si="136">SUM(D138:E138)</f>
        <v>181</v>
      </c>
      <c r="D138" s="339">
        <v>85</v>
      </c>
      <c r="E138" s="340">
        <v>96</v>
      </c>
      <c r="F138" s="341">
        <f>SUM(G138:H138)</f>
        <v>180</v>
      </c>
      <c r="G138" s="339">
        <v>85</v>
      </c>
      <c r="H138" s="342">
        <v>95</v>
      </c>
      <c r="I138" s="343">
        <f t="shared" si="130"/>
        <v>1</v>
      </c>
      <c r="J138" s="339">
        <v>0</v>
      </c>
      <c r="K138" s="344">
        <v>1</v>
      </c>
      <c r="L138" s="341">
        <f t="shared" si="131"/>
        <v>0</v>
      </c>
      <c r="M138" s="339">
        <v>0</v>
      </c>
      <c r="N138" s="342">
        <v>0</v>
      </c>
      <c r="O138" s="343">
        <f t="shared" si="132"/>
        <v>0</v>
      </c>
      <c r="P138" s="339">
        <v>0</v>
      </c>
      <c r="Q138" s="344">
        <v>0</v>
      </c>
      <c r="R138" s="341">
        <f t="shared" si="133"/>
        <v>0</v>
      </c>
      <c r="S138" s="339">
        <v>0</v>
      </c>
      <c r="T138" s="342">
        <v>0</v>
      </c>
      <c r="U138" s="341">
        <f t="shared" si="134"/>
        <v>0</v>
      </c>
      <c r="V138" s="339">
        <v>0</v>
      </c>
      <c r="W138" s="342">
        <v>0</v>
      </c>
      <c r="X138" s="343">
        <f t="shared" si="135"/>
        <v>0</v>
      </c>
      <c r="Y138" s="344">
        <v>0</v>
      </c>
      <c r="Z138" s="344">
        <v>0</v>
      </c>
      <c r="AA138" s="345">
        <f t="shared" ref="AA138:AC153" si="137">ROUND(F138/C138*100,1)</f>
        <v>99.4</v>
      </c>
      <c r="AB138" s="346">
        <f>ROUND(G138/D138*100,1)</f>
        <v>100</v>
      </c>
      <c r="AC138" s="347">
        <f t="shared" si="126"/>
        <v>99</v>
      </c>
      <c r="AD138" s="348">
        <f t="shared" si="128"/>
        <v>0</v>
      </c>
      <c r="AE138" s="346">
        <f t="shared" si="128"/>
        <v>0</v>
      </c>
      <c r="AF138" s="347">
        <f t="shared" si="128"/>
        <v>0</v>
      </c>
    </row>
    <row r="139" spans="2:32" s="170" customFormat="1" ht="18.75" customHeight="1">
      <c r="B139" s="322" t="s">
        <v>21</v>
      </c>
      <c r="C139" s="338">
        <f t="shared" si="136"/>
        <v>313</v>
      </c>
      <c r="D139" s="339">
        <f>SUM(D140:D141)</f>
        <v>173</v>
      </c>
      <c r="E139" s="340">
        <f>SUM(E140:E141)</f>
        <v>140</v>
      </c>
      <c r="F139" s="341">
        <f>SUM(G139:H139)</f>
        <v>313</v>
      </c>
      <c r="G139" s="339">
        <f>SUM(G140:G141)</f>
        <v>173</v>
      </c>
      <c r="H139" s="342">
        <f>SUM(H140:H141)</f>
        <v>140</v>
      </c>
      <c r="I139" s="343">
        <f t="shared" si="130"/>
        <v>0</v>
      </c>
      <c r="J139" s="339">
        <f>SUM(J140:J141)</f>
        <v>0</v>
      </c>
      <c r="K139" s="339">
        <f>SUM(K140:K141)</f>
        <v>0</v>
      </c>
      <c r="L139" s="341">
        <f t="shared" si="131"/>
        <v>0</v>
      </c>
      <c r="M139" s="339">
        <f>SUM(M140:M141)</f>
        <v>0</v>
      </c>
      <c r="N139" s="342">
        <f>SUM(N140:N141)</f>
        <v>0</v>
      </c>
      <c r="O139" s="343">
        <f t="shared" si="132"/>
        <v>0</v>
      </c>
      <c r="P139" s="339">
        <f>SUM(P140:P141)</f>
        <v>0</v>
      </c>
      <c r="Q139" s="344">
        <f>SUM(Q140:Q141)</f>
        <v>0</v>
      </c>
      <c r="R139" s="341">
        <f t="shared" si="133"/>
        <v>0</v>
      </c>
      <c r="S139" s="339">
        <f>SUM(S140:S141)</f>
        <v>0</v>
      </c>
      <c r="T139" s="342">
        <f>SUM(T140:T141)</f>
        <v>0</v>
      </c>
      <c r="U139" s="341">
        <f t="shared" si="134"/>
        <v>0</v>
      </c>
      <c r="V139" s="339">
        <f>SUM(V140:V141)</f>
        <v>0</v>
      </c>
      <c r="W139" s="342">
        <f>SUM(W140:W141)</f>
        <v>0</v>
      </c>
      <c r="X139" s="343">
        <f t="shared" si="135"/>
        <v>0</v>
      </c>
      <c r="Y139" s="344">
        <f>SUM(Y140:Y141)</f>
        <v>0</v>
      </c>
      <c r="Z139" s="344">
        <f>SUM(Z140:Z141)</f>
        <v>0</v>
      </c>
      <c r="AA139" s="345">
        <f t="shared" si="137"/>
        <v>100</v>
      </c>
      <c r="AB139" s="346">
        <f t="shared" si="137"/>
        <v>100</v>
      </c>
      <c r="AC139" s="347">
        <f t="shared" si="126"/>
        <v>100</v>
      </c>
      <c r="AD139" s="348">
        <f t="shared" si="128"/>
        <v>0</v>
      </c>
      <c r="AE139" s="346">
        <f t="shared" si="128"/>
        <v>0</v>
      </c>
      <c r="AF139" s="347">
        <f t="shared" si="128"/>
        <v>0</v>
      </c>
    </row>
    <row r="140" spans="2:32" s="170" customFormat="1" ht="15" hidden="1" customHeight="1">
      <c r="B140" s="322" t="s">
        <v>106</v>
      </c>
      <c r="C140" s="338">
        <f t="shared" si="136"/>
        <v>187</v>
      </c>
      <c r="D140" s="339">
        <v>100</v>
      </c>
      <c r="E140" s="340">
        <v>87</v>
      </c>
      <c r="F140" s="341">
        <f t="shared" ref="F140:F145" si="138">SUM(G140:H140)</f>
        <v>187</v>
      </c>
      <c r="G140" s="339">
        <v>100</v>
      </c>
      <c r="H140" s="342">
        <v>87</v>
      </c>
      <c r="I140" s="343">
        <f t="shared" si="130"/>
        <v>0</v>
      </c>
      <c r="J140" s="339">
        <v>0</v>
      </c>
      <c r="K140" s="344">
        <v>0</v>
      </c>
      <c r="L140" s="341">
        <f t="shared" si="131"/>
        <v>0</v>
      </c>
      <c r="M140" s="339">
        <v>0</v>
      </c>
      <c r="N140" s="342">
        <v>0</v>
      </c>
      <c r="O140" s="343">
        <f t="shared" si="132"/>
        <v>0</v>
      </c>
      <c r="P140" s="339">
        <v>0</v>
      </c>
      <c r="Q140" s="344">
        <v>0</v>
      </c>
      <c r="R140" s="341">
        <f t="shared" si="133"/>
        <v>0</v>
      </c>
      <c r="S140" s="339">
        <v>0</v>
      </c>
      <c r="T140" s="342">
        <v>0</v>
      </c>
      <c r="U140" s="341">
        <f t="shared" si="134"/>
        <v>0</v>
      </c>
      <c r="V140" s="339">
        <v>0</v>
      </c>
      <c r="W140" s="342">
        <v>0</v>
      </c>
      <c r="X140" s="343">
        <f t="shared" si="135"/>
        <v>0</v>
      </c>
      <c r="Y140" s="344">
        <v>0</v>
      </c>
      <c r="Z140" s="344">
        <v>0</v>
      </c>
      <c r="AA140" s="345">
        <f t="shared" si="137"/>
        <v>100</v>
      </c>
      <c r="AB140" s="346">
        <f t="shared" si="137"/>
        <v>100</v>
      </c>
      <c r="AC140" s="347">
        <f t="shared" si="126"/>
        <v>100</v>
      </c>
      <c r="AD140" s="348">
        <f t="shared" si="128"/>
        <v>0</v>
      </c>
      <c r="AE140" s="346">
        <f t="shared" si="128"/>
        <v>0</v>
      </c>
      <c r="AF140" s="347">
        <f t="shared" si="128"/>
        <v>0</v>
      </c>
    </row>
    <row r="141" spans="2:32" s="170" customFormat="1" ht="15" hidden="1" customHeight="1">
      <c r="B141" s="322" t="s">
        <v>107</v>
      </c>
      <c r="C141" s="338">
        <f t="shared" si="136"/>
        <v>126</v>
      </c>
      <c r="D141" s="339">
        <v>73</v>
      </c>
      <c r="E141" s="340">
        <v>53</v>
      </c>
      <c r="F141" s="341">
        <f t="shared" si="138"/>
        <v>126</v>
      </c>
      <c r="G141" s="339">
        <v>73</v>
      </c>
      <c r="H141" s="342">
        <v>53</v>
      </c>
      <c r="I141" s="343">
        <f t="shared" si="130"/>
        <v>0</v>
      </c>
      <c r="J141" s="339">
        <v>0</v>
      </c>
      <c r="K141" s="344">
        <v>0</v>
      </c>
      <c r="L141" s="341">
        <f t="shared" si="131"/>
        <v>0</v>
      </c>
      <c r="M141" s="339">
        <v>0</v>
      </c>
      <c r="N141" s="342">
        <v>0</v>
      </c>
      <c r="O141" s="343">
        <f t="shared" si="132"/>
        <v>0</v>
      </c>
      <c r="P141" s="339">
        <v>0</v>
      </c>
      <c r="Q141" s="344">
        <v>0</v>
      </c>
      <c r="R141" s="341">
        <f t="shared" si="133"/>
        <v>0</v>
      </c>
      <c r="S141" s="339">
        <v>0</v>
      </c>
      <c r="T141" s="342">
        <v>0</v>
      </c>
      <c r="U141" s="341">
        <f t="shared" si="134"/>
        <v>0</v>
      </c>
      <c r="V141" s="339">
        <v>0</v>
      </c>
      <c r="W141" s="342">
        <v>0</v>
      </c>
      <c r="X141" s="343">
        <f t="shared" si="135"/>
        <v>0</v>
      </c>
      <c r="Y141" s="344">
        <v>0</v>
      </c>
      <c r="Z141" s="344">
        <v>0</v>
      </c>
      <c r="AA141" s="345">
        <f t="shared" si="137"/>
        <v>100</v>
      </c>
      <c r="AB141" s="346">
        <f t="shared" si="137"/>
        <v>100</v>
      </c>
      <c r="AC141" s="347">
        <f t="shared" si="126"/>
        <v>100</v>
      </c>
      <c r="AD141" s="348">
        <f t="shared" si="128"/>
        <v>0</v>
      </c>
      <c r="AE141" s="346">
        <f t="shared" si="128"/>
        <v>0</v>
      </c>
      <c r="AF141" s="347">
        <f t="shared" si="128"/>
        <v>0</v>
      </c>
    </row>
    <row r="142" spans="2:32" s="170" customFormat="1" ht="18.75" customHeight="1">
      <c r="B142" s="322" t="s">
        <v>23</v>
      </c>
      <c r="C142" s="338">
        <f t="shared" si="136"/>
        <v>245</v>
      </c>
      <c r="D142" s="339">
        <f>SUM(D143)</f>
        <v>122</v>
      </c>
      <c r="E142" s="340">
        <f>SUM(E143)</f>
        <v>123</v>
      </c>
      <c r="F142" s="341">
        <f t="shared" si="138"/>
        <v>244</v>
      </c>
      <c r="G142" s="339">
        <f>SUM(G143)</f>
        <v>122</v>
      </c>
      <c r="H142" s="342">
        <f>SUM(H143)</f>
        <v>122</v>
      </c>
      <c r="I142" s="343">
        <f t="shared" si="130"/>
        <v>1</v>
      </c>
      <c r="J142" s="339">
        <f>SUM(J143)</f>
        <v>0</v>
      </c>
      <c r="K142" s="344">
        <f>SUM(K143)</f>
        <v>1</v>
      </c>
      <c r="L142" s="341">
        <f t="shared" si="131"/>
        <v>0</v>
      </c>
      <c r="M142" s="339">
        <f>SUM(M143)</f>
        <v>0</v>
      </c>
      <c r="N142" s="342">
        <f>SUM(N143)</f>
        <v>0</v>
      </c>
      <c r="O142" s="343">
        <f t="shared" si="132"/>
        <v>0</v>
      </c>
      <c r="P142" s="339">
        <f>SUM(P143)</f>
        <v>0</v>
      </c>
      <c r="Q142" s="344">
        <f>SUM(Q143)</f>
        <v>0</v>
      </c>
      <c r="R142" s="341">
        <f t="shared" si="133"/>
        <v>0</v>
      </c>
      <c r="S142" s="339">
        <f>SUM(S143)</f>
        <v>0</v>
      </c>
      <c r="T142" s="342">
        <f>SUM(T143)</f>
        <v>0</v>
      </c>
      <c r="U142" s="341">
        <f t="shared" si="134"/>
        <v>0</v>
      </c>
      <c r="V142" s="339">
        <f>SUM(V143)</f>
        <v>0</v>
      </c>
      <c r="W142" s="342">
        <f>SUM(W143)</f>
        <v>0</v>
      </c>
      <c r="X142" s="343">
        <f t="shared" si="135"/>
        <v>0</v>
      </c>
      <c r="Y142" s="344">
        <f>SUM(Y143)</f>
        <v>0</v>
      </c>
      <c r="Z142" s="344">
        <f>SUM(Z143)</f>
        <v>0</v>
      </c>
      <c r="AA142" s="345">
        <f t="shared" si="137"/>
        <v>99.6</v>
      </c>
      <c r="AB142" s="346">
        <f t="shared" si="137"/>
        <v>100</v>
      </c>
      <c r="AC142" s="347">
        <f t="shared" si="126"/>
        <v>99.2</v>
      </c>
      <c r="AD142" s="348">
        <f t="shared" si="128"/>
        <v>0</v>
      </c>
      <c r="AE142" s="346">
        <f t="shared" si="128"/>
        <v>0</v>
      </c>
      <c r="AF142" s="347">
        <f t="shared" si="128"/>
        <v>0</v>
      </c>
    </row>
    <row r="143" spans="2:32" s="170" customFormat="1" ht="15" hidden="1" customHeight="1">
      <c r="B143" s="322" t="s">
        <v>108</v>
      </c>
      <c r="C143" s="338">
        <f t="shared" si="136"/>
        <v>245</v>
      </c>
      <c r="D143" s="339">
        <v>122</v>
      </c>
      <c r="E143" s="340">
        <v>123</v>
      </c>
      <c r="F143" s="341">
        <f t="shared" si="138"/>
        <v>244</v>
      </c>
      <c r="G143" s="339">
        <v>122</v>
      </c>
      <c r="H143" s="342">
        <v>122</v>
      </c>
      <c r="I143" s="343">
        <f t="shared" si="130"/>
        <v>1</v>
      </c>
      <c r="J143" s="339">
        <v>0</v>
      </c>
      <c r="K143" s="344">
        <v>1</v>
      </c>
      <c r="L143" s="341">
        <f t="shared" si="131"/>
        <v>0</v>
      </c>
      <c r="M143" s="339">
        <v>0</v>
      </c>
      <c r="N143" s="342">
        <v>0</v>
      </c>
      <c r="O143" s="343">
        <f t="shared" si="132"/>
        <v>0</v>
      </c>
      <c r="P143" s="339">
        <v>0</v>
      </c>
      <c r="Q143" s="344">
        <v>0</v>
      </c>
      <c r="R143" s="341">
        <f t="shared" si="133"/>
        <v>0</v>
      </c>
      <c r="S143" s="339">
        <v>0</v>
      </c>
      <c r="T143" s="342">
        <v>0</v>
      </c>
      <c r="U143" s="341">
        <f t="shared" si="134"/>
        <v>0</v>
      </c>
      <c r="V143" s="339">
        <v>0</v>
      </c>
      <c r="W143" s="342">
        <v>0</v>
      </c>
      <c r="X143" s="343">
        <f t="shared" si="135"/>
        <v>0</v>
      </c>
      <c r="Y143" s="344">
        <v>0</v>
      </c>
      <c r="Z143" s="344">
        <v>0</v>
      </c>
      <c r="AA143" s="345">
        <f t="shared" si="137"/>
        <v>99.6</v>
      </c>
      <c r="AB143" s="346">
        <f t="shared" si="137"/>
        <v>100</v>
      </c>
      <c r="AC143" s="347">
        <f t="shared" si="126"/>
        <v>99.2</v>
      </c>
      <c r="AD143" s="348">
        <f t="shared" si="128"/>
        <v>0</v>
      </c>
      <c r="AE143" s="346">
        <f t="shared" si="128"/>
        <v>0</v>
      </c>
      <c r="AF143" s="347">
        <f t="shared" si="128"/>
        <v>0</v>
      </c>
    </row>
    <row r="144" spans="2:32" s="170" customFormat="1" ht="18.75" customHeight="1">
      <c r="B144" s="322" t="s">
        <v>24</v>
      </c>
      <c r="C144" s="378">
        <f t="shared" si="136"/>
        <v>127</v>
      </c>
      <c r="D144" s="339">
        <f>D145</f>
        <v>63</v>
      </c>
      <c r="E144" s="340">
        <f>E145</f>
        <v>64</v>
      </c>
      <c r="F144" s="341">
        <f t="shared" si="138"/>
        <v>126</v>
      </c>
      <c r="G144" s="339">
        <f>G145</f>
        <v>63</v>
      </c>
      <c r="H144" s="342">
        <f>H145</f>
        <v>63</v>
      </c>
      <c r="I144" s="343">
        <f t="shared" si="130"/>
        <v>0</v>
      </c>
      <c r="J144" s="339">
        <f>SUM(J145)</f>
        <v>0</v>
      </c>
      <c r="K144" s="344">
        <f>SUM(K145)</f>
        <v>0</v>
      </c>
      <c r="L144" s="341">
        <f t="shared" si="131"/>
        <v>0</v>
      </c>
      <c r="M144" s="339">
        <f>SUM(M145)</f>
        <v>0</v>
      </c>
      <c r="N144" s="342">
        <f>SUM(N145)</f>
        <v>0</v>
      </c>
      <c r="O144" s="343">
        <f t="shared" si="132"/>
        <v>0</v>
      </c>
      <c r="P144" s="339">
        <f>SUM(P145)</f>
        <v>0</v>
      </c>
      <c r="Q144" s="344">
        <f>SUM(Q145)</f>
        <v>0</v>
      </c>
      <c r="R144" s="341">
        <f t="shared" si="133"/>
        <v>0</v>
      </c>
      <c r="S144" s="339">
        <f>SUM(S145)</f>
        <v>0</v>
      </c>
      <c r="T144" s="342">
        <f>SUM(T145)</f>
        <v>0</v>
      </c>
      <c r="U144" s="341">
        <f t="shared" si="134"/>
        <v>1</v>
      </c>
      <c r="V144" s="339">
        <f>SUM(V145)</f>
        <v>0</v>
      </c>
      <c r="W144" s="342">
        <f>SUM(W145)</f>
        <v>1</v>
      </c>
      <c r="X144" s="343">
        <f t="shared" si="135"/>
        <v>0</v>
      </c>
      <c r="Y144" s="344">
        <f>SUM(Y145)</f>
        <v>0</v>
      </c>
      <c r="Z144" s="344">
        <f>SUM(Z145)</f>
        <v>0</v>
      </c>
      <c r="AA144" s="345">
        <f t="shared" si="137"/>
        <v>99.2</v>
      </c>
      <c r="AB144" s="346">
        <f t="shared" si="137"/>
        <v>100</v>
      </c>
      <c r="AC144" s="347">
        <f t="shared" si="137"/>
        <v>98.4</v>
      </c>
      <c r="AD144" s="348">
        <f t="shared" si="128"/>
        <v>0</v>
      </c>
      <c r="AE144" s="346">
        <f t="shared" si="128"/>
        <v>0</v>
      </c>
      <c r="AF144" s="347">
        <f>ROUND(T144/E144*100,1)</f>
        <v>0</v>
      </c>
    </row>
    <row r="145" spans="2:32" s="170" customFormat="1" ht="15" hidden="1" customHeight="1">
      <c r="B145" s="330" t="s">
        <v>110</v>
      </c>
      <c r="C145" s="376">
        <f t="shared" si="136"/>
        <v>127</v>
      </c>
      <c r="D145" s="350">
        <v>63</v>
      </c>
      <c r="E145" s="377">
        <v>64</v>
      </c>
      <c r="F145" s="352">
        <f t="shared" si="138"/>
        <v>126</v>
      </c>
      <c r="G145" s="350">
        <v>63</v>
      </c>
      <c r="H145" s="353">
        <v>63</v>
      </c>
      <c r="I145" s="354">
        <f t="shared" si="130"/>
        <v>0</v>
      </c>
      <c r="J145" s="350">
        <v>0</v>
      </c>
      <c r="K145" s="353">
        <v>0</v>
      </c>
      <c r="L145" s="352">
        <f t="shared" si="131"/>
        <v>0</v>
      </c>
      <c r="M145" s="350">
        <v>0</v>
      </c>
      <c r="N145" s="353">
        <v>0</v>
      </c>
      <c r="O145" s="354">
        <f t="shared" si="132"/>
        <v>0</v>
      </c>
      <c r="P145" s="350">
        <v>0</v>
      </c>
      <c r="Q145" s="353">
        <v>0</v>
      </c>
      <c r="R145" s="352">
        <f t="shared" si="133"/>
        <v>0</v>
      </c>
      <c r="S145" s="350">
        <v>0</v>
      </c>
      <c r="T145" s="353">
        <v>0</v>
      </c>
      <c r="U145" s="352">
        <f t="shared" si="134"/>
        <v>1</v>
      </c>
      <c r="V145" s="350">
        <v>0</v>
      </c>
      <c r="W145" s="353">
        <v>1</v>
      </c>
      <c r="X145" s="354">
        <f t="shared" si="135"/>
        <v>0</v>
      </c>
      <c r="Y145" s="350">
        <v>0</v>
      </c>
      <c r="Z145" s="353">
        <v>0</v>
      </c>
      <c r="AA145" s="356">
        <f t="shared" si="137"/>
        <v>99.2</v>
      </c>
      <c r="AB145" s="357">
        <f t="shared" si="137"/>
        <v>100</v>
      </c>
      <c r="AC145" s="358">
        <f t="shared" si="137"/>
        <v>98.4</v>
      </c>
      <c r="AD145" s="359">
        <f t="shared" si="128"/>
        <v>0</v>
      </c>
      <c r="AE145" s="357">
        <f t="shared" si="128"/>
        <v>0</v>
      </c>
      <c r="AF145" s="358">
        <f>ROUND(T145/E145*100,1)</f>
        <v>0</v>
      </c>
    </row>
    <row r="146" spans="2:32" s="170" customFormat="1" ht="15" customHeight="1">
      <c r="B146" s="108" t="s">
        <v>243</v>
      </c>
      <c r="C146" s="313">
        <f>C147+C149+C152+C154</f>
        <v>860</v>
      </c>
      <c r="D146" s="313">
        <f t="shared" ref="D146:Z146" si="139">D147+D149+D152+D154</f>
        <v>440</v>
      </c>
      <c r="E146" s="314">
        <f t="shared" si="139"/>
        <v>420</v>
      </c>
      <c r="F146" s="315">
        <f t="shared" si="139"/>
        <v>858</v>
      </c>
      <c r="G146" s="313">
        <f t="shared" si="139"/>
        <v>439</v>
      </c>
      <c r="H146" s="316">
        <f t="shared" si="139"/>
        <v>419</v>
      </c>
      <c r="I146" s="313">
        <f t="shared" si="139"/>
        <v>0</v>
      </c>
      <c r="J146" s="313">
        <f t="shared" si="139"/>
        <v>0</v>
      </c>
      <c r="K146" s="314">
        <f t="shared" si="139"/>
        <v>0</v>
      </c>
      <c r="L146" s="315">
        <f t="shared" si="139"/>
        <v>0</v>
      </c>
      <c r="M146" s="313">
        <f t="shared" si="139"/>
        <v>0</v>
      </c>
      <c r="N146" s="316">
        <f t="shared" si="139"/>
        <v>0</v>
      </c>
      <c r="O146" s="313">
        <f t="shared" si="139"/>
        <v>0</v>
      </c>
      <c r="P146" s="313">
        <f t="shared" si="139"/>
        <v>0</v>
      </c>
      <c r="Q146" s="314">
        <f t="shared" si="139"/>
        <v>0</v>
      </c>
      <c r="R146" s="315">
        <f t="shared" si="139"/>
        <v>0</v>
      </c>
      <c r="S146" s="313">
        <f t="shared" si="139"/>
        <v>0</v>
      </c>
      <c r="T146" s="316">
        <f t="shared" si="139"/>
        <v>0</v>
      </c>
      <c r="U146" s="313">
        <f t="shared" si="139"/>
        <v>2</v>
      </c>
      <c r="V146" s="313">
        <f t="shared" si="139"/>
        <v>1</v>
      </c>
      <c r="W146" s="314">
        <f t="shared" si="139"/>
        <v>1</v>
      </c>
      <c r="X146" s="315">
        <f t="shared" si="139"/>
        <v>0</v>
      </c>
      <c r="Y146" s="313">
        <f t="shared" si="139"/>
        <v>0</v>
      </c>
      <c r="Z146" s="316">
        <f t="shared" si="139"/>
        <v>0</v>
      </c>
      <c r="AA146" s="317">
        <f>ROUND(F146/C146*100,1)</f>
        <v>99.8</v>
      </c>
      <c r="AB146" s="318">
        <f>ROUND(G146/D146*100,1)</f>
        <v>99.8</v>
      </c>
      <c r="AC146" s="319">
        <f t="shared" si="137"/>
        <v>99.8</v>
      </c>
      <c r="AD146" s="320">
        <f t="shared" si="128"/>
        <v>0</v>
      </c>
      <c r="AE146" s="318">
        <f t="shared" si="128"/>
        <v>0</v>
      </c>
      <c r="AF146" s="319">
        <f t="shared" si="128"/>
        <v>0</v>
      </c>
    </row>
    <row r="147" spans="2:32" s="170" customFormat="1" ht="18.75" customHeight="1">
      <c r="B147" s="322" t="s">
        <v>19</v>
      </c>
      <c r="C147" s="338">
        <f>SUM(D147:E147)</f>
        <v>164</v>
      </c>
      <c r="D147" s="339">
        <f>D148</f>
        <v>80</v>
      </c>
      <c r="E147" s="340">
        <f>E148</f>
        <v>84</v>
      </c>
      <c r="F147" s="341">
        <f>SUM(G147:H147)</f>
        <v>164</v>
      </c>
      <c r="G147" s="339">
        <f>SUM(G148)</f>
        <v>80</v>
      </c>
      <c r="H147" s="342">
        <f>SUM(H148)</f>
        <v>84</v>
      </c>
      <c r="I147" s="343">
        <f t="shared" ref="I147:I155" si="140">SUM(J147:K147)</f>
        <v>0</v>
      </c>
      <c r="J147" s="339">
        <f>SUM(J148)</f>
        <v>0</v>
      </c>
      <c r="K147" s="344">
        <f>SUM(K148)</f>
        <v>0</v>
      </c>
      <c r="L147" s="341">
        <f t="shared" ref="L147:L155" si="141">SUM(M147:N147)</f>
        <v>0</v>
      </c>
      <c r="M147" s="339">
        <f>SUM(M148)</f>
        <v>0</v>
      </c>
      <c r="N147" s="342">
        <f>SUM(N148)</f>
        <v>0</v>
      </c>
      <c r="O147" s="343">
        <f t="shared" ref="O147:O155" si="142">SUM(P147:Q147)</f>
        <v>0</v>
      </c>
      <c r="P147" s="339">
        <f>SUM(P148)</f>
        <v>0</v>
      </c>
      <c r="Q147" s="344">
        <f>SUM(Q148)</f>
        <v>0</v>
      </c>
      <c r="R147" s="341">
        <f t="shared" ref="R147:R155" si="143">SUM(S147:T147)</f>
        <v>0</v>
      </c>
      <c r="S147" s="339">
        <f>SUM(S148)</f>
        <v>0</v>
      </c>
      <c r="T147" s="342">
        <f>SUM(T148)</f>
        <v>0</v>
      </c>
      <c r="U147" s="341">
        <f t="shared" ref="U147:U155" si="144">SUM(V147:W147)</f>
        <v>0</v>
      </c>
      <c r="V147" s="339">
        <f>SUM(V148)</f>
        <v>0</v>
      </c>
      <c r="W147" s="342">
        <f>SUM(W148)</f>
        <v>0</v>
      </c>
      <c r="X147" s="343">
        <f t="shared" ref="X147:X155" si="145">SUM(Y147:Z147)</f>
        <v>0</v>
      </c>
      <c r="Y147" s="344">
        <f>SUM(Y148)</f>
        <v>0</v>
      </c>
      <c r="Z147" s="344">
        <f>SUM(Z148)</f>
        <v>0</v>
      </c>
      <c r="AA147" s="345">
        <f>ROUND(F147/C147*100,1)</f>
        <v>100</v>
      </c>
      <c r="AB147" s="346">
        <f>ROUND(G147/D147*100,1)</f>
        <v>100</v>
      </c>
      <c r="AC147" s="347">
        <f t="shared" si="137"/>
        <v>100</v>
      </c>
      <c r="AD147" s="348">
        <f t="shared" si="128"/>
        <v>0</v>
      </c>
      <c r="AE147" s="346">
        <f t="shared" si="128"/>
        <v>0</v>
      </c>
      <c r="AF147" s="347">
        <f t="shared" si="128"/>
        <v>0</v>
      </c>
    </row>
    <row r="148" spans="2:32" s="170" customFormat="1" ht="15" hidden="1" customHeight="1">
      <c r="B148" s="322" t="s">
        <v>105</v>
      </c>
      <c r="C148" s="338">
        <f t="shared" ref="C148:C155" si="146">SUM(D148:E148)</f>
        <v>164</v>
      </c>
      <c r="D148" s="339">
        <v>80</v>
      </c>
      <c r="E148" s="340">
        <v>84</v>
      </c>
      <c r="F148" s="341">
        <f>SUM(G148:H148)</f>
        <v>164</v>
      </c>
      <c r="G148" s="339">
        <v>80</v>
      </c>
      <c r="H148" s="342">
        <v>84</v>
      </c>
      <c r="I148" s="343">
        <f t="shared" si="140"/>
        <v>0</v>
      </c>
      <c r="J148" s="339">
        <v>0</v>
      </c>
      <c r="K148" s="344">
        <v>0</v>
      </c>
      <c r="L148" s="341">
        <f t="shared" si="141"/>
        <v>0</v>
      </c>
      <c r="M148" s="339">
        <v>0</v>
      </c>
      <c r="N148" s="342">
        <v>0</v>
      </c>
      <c r="O148" s="343">
        <f t="shared" si="142"/>
        <v>0</v>
      </c>
      <c r="P148" s="339">
        <v>0</v>
      </c>
      <c r="Q148" s="344">
        <v>0</v>
      </c>
      <c r="R148" s="341">
        <f t="shared" si="143"/>
        <v>0</v>
      </c>
      <c r="S148" s="339">
        <v>0</v>
      </c>
      <c r="T148" s="342">
        <v>0</v>
      </c>
      <c r="U148" s="341">
        <f t="shared" si="144"/>
        <v>0</v>
      </c>
      <c r="V148" s="339">
        <v>0</v>
      </c>
      <c r="W148" s="342">
        <v>0</v>
      </c>
      <c r="X148" s="343">
        <f t="shared" si="145"/>
        <v>0</v>
      </c>
      <c r="Y148" s="344">
        <v>0</v>
      </c>
      <c r="Z148" s="344">
        <v>0</v>
      </c>
      <c r="AA148" s="345">
        <f t="shared" ref="AA148:AC163" si="147">ROUND(F148/C148*100,1)</f>
        <v>100</v>
      </c>
      <c r="AB148" s="346">
        <f>ROUND(G148/D148*100,1)</f>
        <v>100</v>
      </c>
      <c r="AC148" s="347">
        <f t="shared" si="137"/>
        <v>100</v>
      </c>
      <c r="AD148" s="348">
        <f t="shared" si="128"/>
        <v>0</v>
      </c>
      <c r="AE148" s="346">
        <f t="shared" si="128"/>
        <v>0</v>
      </c>
      <c r="AF148" s="347">
        <f t="shared" si="128"/>
        <v>0</v>
      </c>
    </row>
    <row r="149" spans="2:32" s="170" customFormat="1" ht="18.75" customHeight="1">
      <c r="B149" s="322" t="s">
        <v>21</v>
      </c>
      <c r="C149" s="338">
        <f t="shared" si="146"/>
        <v>325</v>
      </c>
      <c r="D149" s="339">
        <f>SUM(D150:D151)</f>
        <v>162</v>
      </c>
      <c r="E149" s="340">
        <f>SUM(E150:E151)</f>
        <v>163</v>
      </c>
      <c r="F149" s="341">
        <f>SUM(G149:H149)</f>
        <v>324</v>
      </c>
      <c r="G149" s="339">
        <f>SUM(G150:G151)</f>
        <v>161</v>
      </c>
      <c r="H149" s="342">
        <f>SUM(H150:H151)</f>
        <v>163</v>
      </c>
      <c r="I149" s="343">
        <f t="shared" si="140"/>
        <v>0</v>
      </c>
      <c r="J149" s="339">
        <f>SUM(J150:J151)</f>
        <v>0</v>
      </c>
      <c r="K149" s="339">
        <f>SUM(K150:K151)</f>
        <v>0</v>
      </c>
      <c r="L149" s="341">
        <f t="shared" si="141"/>
        <v>0</v>
      </c>
      <c r="M149" s="339">
        <f>SUM(M150:M151)</f>
        <v>0</v>
      </c>
      <c r="N149" s="342">
        <f>SUM(N150:N151)</f>
        <v>0</v>
      </c>
      <c r="O149" s="343">
        <f t="shared" si="142"/>
        <v>0</v>
      </c>
      <c r="P149" s="339">
        <f>SUM(P150:P151)</f>
        <v>0</v>
      </c>
      <c r="Q149" s="344">
        <f>SUM(Q150:Q151)</f>
        <v>0</v>
      </c>
      <c r="R149" s="341">
        <f t="shared" si="143"/>
        <v>0</v>
      </c>
      <c r="S149" s="339">
        <f>SUM(S150:S151)</f>
        <v>0</v>
      </c>
      <c r="T149" s="342">
        <f>SUM(T150:T151)</f>
        <v>0</v>
      </c>
      <c r="U149" s="341">
        <f t="shared" si="144"/>
        <v>1</v>
      </c>
      <c r="V149" s="339">
        <f>SUM(V150:V151)</f>
        <v>1</v>
      </c>
      <c r="W149" s="342">
        <f>SUM(W150:W151)</f>
        <v>0</v>
      </c>
      <c r="X149" s="343">
        <f t="shared" si="145"/>
        <v>0</v>
      </c>
      <c r="Y149" s="344">
        <f>SUM(Y150:Y151)</f>
        <v>0</v>
      </c>
      <c r="Z149" s="344">
        <f>SUM(Z150:Z151)</f>
        <v>0</v>
      </c>
      <c r="AA149" s="345">
        <f t="shared" si="147"/>
        <v>99.7</v>
      </c>
      <c r="AB149" s="346">
        <f t="shared" si="147"/>
        <v>99.4</v>
      </c>
      <c r="AC149" s="347">
        <f t="shared" si="137"/>
        <v>100</v>
      </c>
      <c r="AD149" s="348">
        <f t="shared" si="128"/>
        <v>0</v>
      </c>
      <c r="AE149" s="346">
        <f t="shared" si="128"/>
        <v>0</v>
      </c>
      <c r="AF149" s="347">
        <f t="shared" si="128"/>
        <v>0</v>
      </c>
    </row>
    <row r="150" spans="2:32" s="170" customFormat="1" ht="15" hidden="1" customHeight="1">
      <c r="B150" s="322" t="s">
        <v>106</v>
      </c>
      <c r="C150" s="338">
        <f t="shared" si="146"/>
        <v>210</v>
      </c>
      <c r="D150" s="339">
        <v>95</v>
      </c>
      <c r="E150" s="340">
        <v>115</v>
      </c>
      <c r="F150" s="341">
        <f t="shared" ref="F150:F155" si="148">SUM(G150:H150)</f>
        <v>209</v>
      </c>
      <c r="G150" s="339">
        <v>94</v>
      </c>
      <c r="H150" s="342">
        <v>115</v>
      </c>
      <c r="I150" s="343">
        <f t="shared" si="140"/>
        <v>0</v>
      </c>
      <c r="J150" s="339">
        <v>0</v>
      </c>
      <c r="K150" s="344">
        <v>0</v>
      </c>
      <c r="L150" s="341">
        <f t="shared" si="141"/>
        <v>0</v>
      </c>
      <c r="M150" s="339">
        <v>0</v>
      </c>
      <c r="N150" s="342">
        <v>0</v>
      </c>
      <c r="O150" s="343">
        <f t="shared" si="142"/>
        <v>0</v>
      </c>
      <c r="P150" s="339">
        <v>0</v>
      </c>
      <c r="Q150" s="344">
        <v>0</v>
      </c>
      <c r="R150" s="341">
        <f t="shared" si="143"/>
        <v>0</v>
      </c>
      <c r="S150" s="339">
        <v>0</v>
      </c>
      <c r="T150" s="342">
        <v>0</v>
      </c>
      <c r="U150" s="341">
        <f t="shared" si="144"/>
        <v>1</v>
      </c>
      <c r="V150" s="339">
        <v>1</v>
      </c>
      <c r="W150" s="342">
        <v>0</v>
      </c>
      <c r="X150" s="343">
        <f t="shared" si="145"/>
        <v>0</v>
      </c>
      <c r="Y150" s="344">
        <v>0</v>
      </c>
      <c r="Z150" s="344">
        <v>0</v>
      </c>
      <c r="AA150" s="345">
        <f t="shared" si="147"/>
        <v>99.5</v>
      </c>
      <c r="AB150" s="346">
        <f t="shared" si="147"/>
        <v>98.9</v>
      </c>
      <c r="AC150" s="347">
        <f t="shared" si="137"/>
        <v>100</v>
      </c>
      <c r="AD150" s="348">
        <f t="shared" si="128"/>
        <v>0</v>
      </c>
      <c r="AE150" s="346">
        <f t="shared" si="128"/>
        <v>0</v>
      </c>
      <c r="AF150" s="347">
        <f t="shared" si="128"/>
        <v>0</v>
      </c>
    </row>
    <row r="151" spans="2:32" s="170" customFormat="1" ht="15" hidden="1" customHeight="1">
      <c r="B151" s="322" t="s">
        <v>107</v>
      </c>
      <c r="C151" s="338">
        <f t="shared" si="146"/>
        <v>115</v>
      </c>
      <c r="D151" s="339">
        <v>67</v>
      </c>
      <c r="E151" s="340">
        <v>48</v>
      </c>
      <c r="F151" s="341">
        <f t="shared" si="148"/>
        <v>115</v>
      </c>
      <c r="G151" s="339">
        <v>67</v>
      </c>
      <c r="H151" s="342">
        <v>48</v>
      </c>
      <c r="I151" s="343">
        <f t="shared" si="140"/>
        <v>0</v>
      </c>
      <c r="J151" s="339">
        <v>0</v>
      </c>
      <c r="K151" s="344">
        <v>0</v>
      </c>
      <c r="L151" s="341">
        <f t="shared" si="141"/>
        <v>0</v>
      </c>
      <c r="M151" s="339">
        <v>0</v>
      </c>
      <c r="N151" s="342">
        <v>0</v>
      </c>
      <c r="O151" s="343">
        <f t="shared" si="142"/>
        <v>0</v>
      </c>
      <c r="P151" s="339">
        <v>0</v>
      </c>
      <c r="Q151" s="344">
        <v>0</v>
      </c>
      <c r="R151" s="341">
        <f t="shared" si="143"/>
        <v>0</v>
      </c>
      <c r="S151" s="339">
        <v>0</v>
      </c>
      <c r="T151" s="342">
        <v>0</v>
      </c>
      <c r="U151" s="341">
        <f t="shared" si="144"/>
        <v>0</v>
      </c>
      <c r="V151" s="339">
        <v>0</v>
      </c>
      <c r="W151" s="342">
        <v>0</v>
      </c>
      <c r="X151" s="343">
        <f t="shared" si="145"/>
        <v>0</v>
      </c>
      <c r="Y151" s="344">
        <v>0</v>
      </c>
      <c r="Z151" s="344">
        <v>0</v>
      </c>
      <c r="AA151" s="345">
        <f t="shared" si="147"/>
        <v>100</v>
      </c>
      <c r="AB151" s="346">
        <f t="shared" si="147"/>
        <v>100</v>
      </c>
      <c r="AC151" s="347">
        <f t="shared" si="137"/>
        <v>100</v>
      </c>
      <c r="AD151" s="348">
        <f t="shared" ref="AD151:AF165" si="149">ROUND(R151/C151*100,1)</f>
        <v>0</v>
      </c>
      <c r="AE151" s="346">
        <f t="shared" si="149"/>
        <v>0</v>
      </c>
      <c r="AF151" s="347">
        <f t="shared" si="149"/>
        <v>0</v>
      </c>
    </row>
    <row r="152" spans="2:32" s="170" customFormat="1" ht="18.75" customHeight="1">
      <c r="B152" s="322" t="s">
        <v>23</v>
      </c>
      <c r="C152" s="338">
        <f t="shared" si="146"/>
        <v>247</v>
      </c>
      <c r="D152" s="339">
        <f>SUM(D153)</f>
        <v>133</v>
      </c>
      <c r="E152" s="340">
        <f>SUM(E153)</f>
        <v>114</v>
      </c>
      <c r="F152" s="341">
        <f t="shared" si="148"/>
        <v>246</v>
      </c>
      <c r="G152" s="339">
        <f>SUM(G153)</f>
        <v>133</v>
      </c>
      <c r="H152" s="342">
        <f>SUM(H153)</f>
        <v>113</v>
      </c>
      <c r="I152" s="343">
        <f t="shared" si="140"/>
        <v>0</v>
      </c>
      <c r="J152" s="339">
        <f>SUM(J153)</f>
        <v>0</v>
      </c>
      <c r="K152" s="344">
        <f>SUM(K153)</f>
        <v>0</v>
      </c>
      <c r="L152" s="341">
        <f t="shared" si="141"/>
        <v>0</v>
      </c>
      <c r="M152" s="339">
        <f>SUM(M153)</f>
        <v>0</v>
      </c>
      <c r="N152" s="342">
        <f>SUM(N153)</f>
        <v>0</v>
      </c>
      <c r="O152" s="343">
        <f t="shared" si="142"/>
        <v>0</v>
      </c>
      <c r="P152" s="339">
        <f>SUM(P153)</f>
        <v>0</v>
      </c>
      <c r="Q152" s="344">
        <f>SUM(Q153)</f>
        <v>0</v>
      </c>
      <c r="R152" s="341">
        <f t="shared" si="143"/>
        <v>0</v>
      </c>
      <c r="S152" s="339">
        <f>SUM(S153)</f>
        <v>0</v>
      </c>
      <c r="T152" s="342">
        <f>SUM(T153)</f>
        <v>0</v>
      </c>
      <c r="U152" s="341">
        <f t="shared" si="144"/>
        <v>1</v>
      </c>
      <c r="V152" s="339">
        <f>SUM(V153)</f>
        <v>0</v>
      </c>
      <c r="W152" s="342">
        <f>SUM(W153)</f>
        <v>1</v>
      </c>
      <c r="X152" s="343">
        <f t="shared" si="145"/>
        <v>0</v>
      </c>
      <c r="Y152" s="344">
        <f>SUM(Y153)</f>
        <v>0</v>
      </c>
      <c r="Z152" s="344">
        <f>SUM(Z153)</f>
        <v>0</v>
      </c>
      <c r="AA152" s="345">
        <f t="shared" si="147"/>
        <v>99.6</v>
      </c>
      <c r="AB152" s="346">
        <f t="shared" si="147"/>
        <v>100</v>
      </c>
      <c r="AC152" s="347">
        <f t="shared" si="137"/>
        <v>99.1</v>
      </c>
      <c r="AD152" s="348">
        <f t="shared" si="149"/>
        <v>0</v>
      </c>
      <c r="AE152" s="346">
        <f t="shared" si="149"/>
        <v>0</v>
      </c>
      <c r="AF152" s="347">
        <f t="shared" si="149"/>
        <v>0</v>
      </c>
    </row>
    <row r="153" spans="2:32" s="170" customFormat="1" ht="15" hidden="1" customHeight="1">
      <c r="B153" s="322" t="s">
        <v>108</v>
      </c>
      <c r="C153" s="338">
        <f t="shared" si="146"/>
        <v>247</v>
      </c>
      <c r="D153" s="339">
        <v>133</v>
      </c>
      <c r="E153" s="340">
        <v>114</v>
      </c>
      <c r="F153" s="341">
        <f t="shared" si="148"/>
        <v>246</v>
      </c>
      <c r="G153" s="339">
        <v>133</v>
      </c>
      <c r="H153" s="342">
        <v>113</v>
      </c>
      <c r="I153" s="343">
        <f t="shared" si="140"/>
        <v>0</v>
      </c>
      <c r="J153" s="339">
        <v>0</v>
      </c>
      <c r="K153" s="344">
        <v>0</v>
      </c>
      <c r="L153" s="341">
        <f t="shared" si="141"/>
        <v>0</v>
      </c>
      <c r="M153" s="339">
        <v>0</v>
      </c>
      <c r="N153" s="342">
        <v>0</v>
      </c>
      <c r="O153" s="343">
        <f t="shared" si="142"/>
        <v>0</v>
      </c>
      <c r="P153" s="339">
        <v>0</v>
      </c>
      <c r="Q153" s="344">
        <v>0</v>
      </c>
      <c r="R153" s="341">
        <f t="shared" si="143"/>
        <v>0</v>
      </c>
      <c r="S153" s="339">
        <v>0</v>
      </c>
      <c r="T153" s="342">
        <v>0</v>
      </c>
      <c r="U153" s="341">
        <f t="shared" si="144"/>
        <v>1</v>
      </c>
      <c r="V153" s="339">
        <v>0</v>
      </c>
      <c r="W153" s="342">
        <v>1</v>
      </c>
      <c r="X153" s="343">
        <f t="shared" si="145"/>
        <v>0</v>
      </c>
      <c r="Y153" s="344">
        <v>0</v>
      </c>
      <c r="Z153" s="344">
        <v>0</v>
      </c>
      <c r="AA153" s="345">
        <f t="shared" si="147"/>
        <v>99.6</v>
      </c>
      <c r="AB153" s="346">
        <f t="shared" si="147"/>
        <v>100</v>
      </c>
      <c r="AC153" s="347">
        <f t="shared" si="137"/>
        <v>99.1</v>
      </c>
      <c r="AD153" s="348">
        <f t="shared" si="149"/>
        <v>0</v>
      </c>
      <c r="AE153" s="346">
        <f t="shared" si="149"/>
        <v>0</v>
      </c>
      <c r="AF153" s="347">
        <f t="shared" si="149"/>
        <v>0</v>
      </c>
    </row>
    <row r="154" spans="2:32" s="170" customFormat="1" ht="18.75" customHeight="1">
      <c r="B154" s="322" t="s">
        <v>24</v>
      </c>
      <c r="C154" s="378">
        <f t="shared" si="146"/>
        <v>124</v>
      </c>
      <c r="D154" s="339">
        <f>D155</f>
        <v>65</v>
      </c>
      <c r="E154" s="340">
        <f>E155</f>
        <v>59</v>
      </c>
      <c r="F154" s="341">
        <f t="shared" si="148"/>
        <v>124</v>
      </c>
      <c r="G154" s="339">
        <f>G155</f>
        <v>65</v>
      </c>
      <c r="H154" s="342">
        <f>H155</f>
        <v>59</v>
      </c>
      <c r="I154" s="343">
        <f t="shared" si="140"/>
        <v>0</v>
      </c>
      <c r="J154" s="339">
        <f>SUM(J155)</f>
        <v>0</v>
      </c>
      <c r="K154" s="344">
        <f>SUM(K155)</f>
        <v>0</v>
      </c>
      <c r="L154" s="341">
        <f t="shared" si="141"/>
        <v>0</v>
      </c>
      <c r="M154" s="339">
        <f>SUM(M155)</f>
        <v>0</v>
      </c>
      <c r="N154" s="342">
        <f>SUM(N155)</f>
        <v>0</v>
      </c>
      <c r="O154" s="343">
        <f t="shared" si="142"/>
        <v>0</v>
      </c>
      <c r="P154" s="339">
        <f>SUM(P155)</f>
        <v>0</v>
      </c>
      <c r="Q154" s="344">
        <f>SUM(Q155)</f>
        <v>0</v>
      </c>
      <c r="R154" s="341">
        <f t="shared" si="143"/>
        <v>0</v>
      </c>
      <c r="S154" s="339">
        <f>SUM(S155)</f>
        <v>0</v>
      </c>
      <c r="T154" s="342">
        <f>SUM(T155)</f>
        <v>0</v>
      </c>
      <c r="U154" s="341">
        <f t="shared" si="144"/>
        <v>0</v>
      </c>
      <c r="V154" s="339">
        <f>SUM(V155)</f>
        <v>0</v>
      </c>
      <c r="W154" s="342">
        <f>SUM(W155)</f>
        <v>0</v>
      </c>
      <c r="X154" s="343">
        <f t="shared" si="145"/>
        <v>0</v>
      </c>
      <c r="Y154" s="344">
        <f>SUM(Y155)</f>
        <v>0</v>
      </c>
      <c r="Z154" s="344">
        <f>SUM(Z155)</f>
        <v>0</v>
      </c>
      <c r="AA154" s="345">
        <f t="shared" si="147"/>
        <v>100</v>
      </c>
      <c r="AB154" s="346">
        <f t="shared" si="147"/>
        <v>100</v>
      </c>
      <c r="AC154" s="347">
        <f t="shared" si="147"/>
        <v>100</v>
      </c>
      <c r="AD154" s="348">
        <f t="shared" si="149"/>
        <v>0</v>
      </c>
      <c r="AE154" s="346">
        <f t="shared" si="149"/>
        <v>0</v>
      </c>
      <c r="AF154" s="347">
        <f>ROUND(T154/E154*100,1)</f>
        <v>0</v>
      </c>
    </row>
    <row r="155" spans="2:32" s="170" customFormat="1" ht="15" hidden="1" customHeight="1">
      <c r="B155" s="330" t="s">
        <v>110</v>
      </c>
      <c r="C155" s="376">
        <f t="shared" si="146"/>
        <v>124</v>
      </c>
      <c r="D155" s="350">
        <v>65</v>
      </c>
      <c r="E155" s="377">
        <v>59</v>
      </c>
      <c r="F155" s="352">
        <f t="shared" si="148"/>
        <v>124</v>
      </c>
      <c r="G155" s="350">
        <v>65</v>
      </c>
      <c r="H155" s="353">
        <v>59</v>
      </c>
      <c r="I155" s="354">
        <f t="shared" si="140"/>
        <v>0</v>
      </c>
      <c r="J155" s="350">
        <v>0</v>
      </c>
      <c r="K155" s="353">
        <v>0</v>
      </c>
      <c r="L155" s="352">
        <f t="shared" si="141"/>
        <v>0</v>
      </c>
      <c r="M155" s="350">
        <v>0</v>
      </c>
      <c r="N155" s="353">
        <v>0</v>
      </c>
      <c r="O155" s="354">
        <f t="shared" si="142"/>
        <v>0</v>
      </c>
      <c r="P155" s="350">
        <v>0</v>
      </c>
      <c r="Q155" s="353">
        <v>0</v>
      </c>
      <c r="R155" s="352">
        <f t="shared" si="143"/>
        <v>0</v>
      </c>
      <c r="S155" s="350">
        <v>0</v>
      </c>
      <c r="T155" s="353">
        <v>0</v>
      </c>
      <c r="U155" s="352">
        <f t="shared" si="144"/>
        <v>0</v>
      </c>
      <c r="V155" s="350">
        <v>0</v>
      </c>
      <c r="W155" s="353">
        <v>0</v>
      </c>
      <c r="X155" s="354">
        <f t="shared" si="145"/>
        <v>0</v>
      </c>
      <c r="Y155" s="350">
        <v>0</v>
      </c>
      <c r="Z155" s="353">
        <v>0</v>
      </c>
      <c r="AA155" s="356">
        <f t="shared" si="147"/>
        <v>100</v>
      </c>
      <c r="AB155" s="357">
        <f t="shared" si="147"/>
        <v>100</v>
      </c>
      <c r="AC155" s="358">
        <f t="shared" si="147"/>
        <v>100</v>
      </c>
      <c r="AD155" s="359">
        <f t="shared" si="149"/>
        <v>0</v>
      </c>
      <c r="AE155" s="357">
        <f t="shared" si="149"/>
        <v>0</v>
      </c>
      <c r="AF155" s="358">
        <f>ROUND(T155/E155*100,1)</f>
        <v>0</v>
      </c>
    </row>
    <row r="156" spans="2:32" s="170" customFormat="1" ht="15" customHeight="1">
      <c r="B156" s="108" t="s">
        <v>244</v>
      </c>
      <c r="C156" s="313">
        <f>C157+C159+C162+C164</f>
        <v>851</v>
      </c>
      <c r="D156" s="313">
        <f t="shared" ref="D156:Z156" si="150">D157+D159+D162+D164</f>
        <v>445</v>
      </c>
      <c r="E156" s="314">
        <f t="shared" si="150"/>
        <v>406</v>
      </c>
      <c r="F156" s="315">
        <f t="shared" si="150"/>
        <v>845</v>
      </c>
      <c r="G156" s="313">
        <f t="shared" si="150"/>
        <v>443</v>
      </c>
      <c r="H156" s="316">
        <f t="shared" si="150"/>
        <v>402</v>
      </c>
      <c r="I156" s="313">
        <f t="shared" si="150"/>
        <v>0</v>
      </c>
      <c r="J156" s="313">
        <f t="shared" si="150"/>
        <v>0</v>
      </c>
      <c r="K156" s="314">
        <f t="shared" si="150"/>
        <v>0</v>
      </c>
      <c r="L156" s="315">
        <f t="shared" si="150"/>
        <v>0</v>
      </c>
      <c r="M156" s="313">
        <f t="shared" si="150"/>
        <v>0</v>
      </c>
      <c r="N156" s="316">
        <f t="shared" si="150"/>
        <v>0</v>
      </c>
      <c r="O156" s="313">
        <f t="shared" si="150"/>
        <v>0</v>
      </c>
      <c r="P156" s="313">
        <f t="shared" si="150"/>
        <v>0</v>
      </c>
      <c r="Q156" s="314">
        <f t="shared" si="150"/>
        <v>0</v>
      </c>
      <c r="R156" s="315">
        <f t="shared" si="150"/>
        <v>0</v>
      </c>
      <c r="S156" s="313">
        <f t="shared" si="150"/>
        <v>0</v>
      </c>
      <c r="T156" s="316">
        <f t="shared" si="150"/>
        <v>0</v>
      </c>
      <c r="U156" s="313">
        <f t="shared" si="150"/>
        <v>6</v>
      </c>
      <c r="V156" s="313">
        <f t="shared" si="150"/>
        <v>2</v>
      </c>
      <c r="W156" s="314">
        <f t="shared" si="150"/>
        <v>4</v>
      </c>
      <c r="X156" s="315">
        <f t="shared" si="150"/>
        <v>0</v>
      </c>
      <c r="Y156" s="313">
        <f t="shared" si="150"/>
        <v>0</v>
      </c>
      <c r="Z156" s="316">
        <f t="shared" si="150"/>
        <v>0</v>
      </c>
      <c r="AA156" s="317">
        <f>ROUND(F156/C156*100,1)</f>
        <v>99.3</v>
      </c>
      <c r="AB156" s="318">
        <f>ROUND(G156/D156*100,1)</f>
        <v>99.6</v>
      </c>
      <c r="AC156" s="319">
        <f t="shared" si="147"/>
        <v>99</v>
      </c>
      <c r="AD156" s="320">
        <f t="shared" si="149"/>
        <v>0</v>
      </c>
      <c r="AE156" s="318">
        <f t="shared" si="149"/>
        <v>0</v>
      </c>
      <c r="AF156" s="319">
        <f t="shared" si="149"/>
        <v>0</v>
      </c>
    </row>
    <row r="157" spans="2:32" s="170" customFormat="1" ht="18" customHeight="1">
      <c r="B157" s="322" t="s">
        <v>19</v>
      </c>
      <c r="C157" s="338">
        <f>SUM(D157:E157)</f>
        <v>180</v>
      </c>
      <c r="D157" s="339">
        <f>D158</f>
        <v>83</v>
      </c>
      <c r="E157" s="340">
        <f>E158</f>
        <v>97</v>
      </c>
      <c r="F157" s="341">
        <f>SUM(G157:H157)</f>
        <v>180</v>
      </c>
      <c r="G157" s="339">
        <f>SUM(G158)</f>
        <v>83</v>
      </c>
      <c r="H157" s="342">
        <f>SUM(H158)</f>
        <v>97</v>
      </c>
      <c r="I157" s="343">
        <f t="shared" ref="I157:I165" si="151">SUM(J157:K157)</f>
        <v>0</v>
      </c>
      <c r="J157" s="339">
        <f>SUM(J158)</f>
        <v>0</v>
      </c>
      <c r="K157" s="344">
        <f>SUM(K158)</f>
        <v>0</v>
      </c>
      <c r="L157" s="341">
        <f t="shared" ref="L157:L165" si="152">SUM(M157:N157)</f>
        <v>0</v>
      </c>
      <c r="M157" s="339">
        <f>SUM(M158)</f>
        <v>0</v>
      </c>
      <c r="N157" s="342">
        <f>SUM(N158)</f>
        <v>0</v>
      </c>
      <c r="O157" s="343">
        <f t="shared" ref="O157:O165" si="153">SUM(P157:Q157)</f>
        <v>0</v>
      </c>
      <c r="P157" s="339">
        <f>SUM(P158)</f>
        <v>0</v>
      </c>
      <c r="Q157" s="344">
        <f>SUM(Q158)</f>
        <v>0</v>
      </c>
      <c r="R157" s="341">
        <f t="shared" ref="R157:R165" si="154">SUM(S157:T157)</f>
        <v>0</v>
      </c>
      <c r="S157" s="339">
        <f>SUM(S158)</f>
        <v>0</v>
      </c>
      <c r="T157" s="342">
        <f>SUM(T158)</f>
        <v>0</v>
      </c>
      <c r="U157" s="341">
        <f t="shared" ref="U157:U165" si="155">SUM(V157:W157)</f>
        <v>0</v>
      </c>
      <c r="V157" s="339">
        <f>SUM(V158)</f>
        <v>0</v>
      </c>
      <c r="W157" s="342">
        <f>SUM(W158)</f>
        <v>0</v>
      </c>
      <c r="X157" s="343">
        <f t="shared" ref="X157:X165" si="156">SUM(Y157:Z157)</f>
        <v>0</v>
      </c>
      <c r="Y157" s="344">
        <f>SUM(Y158)</f>
        <v>0</v>
      </c>
      <c r="Z157" s="344">
        <f>SUM(Z158)</f>
        <v>0</v>
      </c>
      <c r="AA157" s="345">
        <f>ROUND(F157/C157*100,1)</f>
        <v>100</v>
      </c>
      <c r="AB157" s="346">
        <f>ROUND(G157/D157*100,1)</f>
        <v>100</v>
      </c>
      <c r="AC157" s="347">
        <f t="shared" si="147"/>
        <v>100</v>
      </c>
      <c r="AD157" s="348">
        <f t="shared" si="149"/>
        <v>0</v>
      </c>
      <c r="AE157" s="346">
        <f t="shared" si="149"/>
        <v>0</v>
      </c>
      <c r="AF157" s="347">
        <f t="shared" si="149"/>
        <v>0</v>
      </c>
    </row>
    <row r="158" spans="2:32" s="170" customFormat="1" ht="15" hidden="1" customHeight="1">
      <c r="B158" s="322" t="s">
        <v>105</v>
      </c>
      <c r="C158" s="338">
        <f t="shared" ref="C158:C165" si="157">SUM(D158:E158)</f>
        <v>180</v>
      </c>
      <c r="D158" s="339">
        <v>83</v>
      </c>
      <c r="E158" s="340">
        <v>97</v>
      </c>
      <c r="F158" s="341">
        <f>SUM(G158:H158)</f>
        <v>180</v>
      </c>
      <c r="G158" s="339">
        <v>83</v>
      </c>
      <c r="H158" s="342">
        <v>97</v>
      </c>
      <c r="I158" s="343">
        <f t="shared" si="151"/>
        <v>0</v>
      </c>
      <c r="J158" s="339">
        <v>0</v>
      </c>
      <c r="K158" s="344">
        <v>0</v>
      </c>
      <c r="L158" s="341">
        <f t="shared" si="152"/>
        <v>0</v>
      </c>
      <c r="M158" s="339">
        <v>0</v>
      </c>
      <c r="N158" s="342">
        <v>0</v>
      </c>
      <c r="O158" s="343">
        <f t="shared" si="153"/>
        <v>0</v>
      </c>
      <c r="P158" s="339">
        <v>0</v>
      </c>
      <c r="Q158" s="344">
        <v>0</v>
      </c>
      <c r="R158" s="341">
        <f t="shared" si="154"/>
        <v>0</v>
      </c>
      <c r="S158" s="339">
        <v>0</v>
      </c>
      <c r="T158" s="342">
        <v>0</v>
      </c>
      <c r="U158" s="341">
        <f t="shared" si="155"/>
        <v>0</v>
      </c>
      <c r="V158" s="339">
        <v>0</v>
      </c>
      <c r="W158" s="342">
        <v>0</v>
      </c>
      <c r="X158" s="343">
        <f t="shared" si="156"/>
        <v>0</v>
      </c>
      <c r="Y158" s="344">
        <v>0</v>
      </c>
      <c r="Z158" s="344">
        <v>0</v>
      </c>
      <c r="AA158" s="345">
        <f t="shared" ref="AA158:AC165" si="158">ROUND(F158/C158*100,1)</f>
        <v>100</v>
      </c>
      <c r="AB158" s="346">
        <f>ROUND(G158/D158*100,1)</f>
        <v>100</v>
      </c>
      <c r="AC158" s="347">
        <f t="shared" si="147"/>
        <v>100</v>
      </c>
      <c r="AD158" s="348">
        <f t="shared" si="149"/>
        <v>0</v>
      </c>
      <c r="AE158" s="346">
        <f t="shared" si="149"/>
        <v>0</v>
      </c>
      <c r="AF158" s="347">
        <f t="shared" si="149"/>
        <v>0</v>
      </c>
    </row>
    <row r="159" spans="2:32" s="170" customFormat="1" ht="18" customHeight="1">
      <c r="B159" s="322" t="s">
        <v>21</v>
      </c>
      <c r="C159" s="338">
        <f t="shared" si="157"/>
        <v>283</v>
      </c>
      <c r="D159" s="339">
        <f>SUM(D160:D161)</f>
        <v>152</v>
      </c>
      <c r="E159" s="340">
        <f>SUM(E160:E161)</f>
        <v>131</v>
      </c>
      <c r="F159" s="341">
        <f>SUM(G159:H159)</f>
        <v>278</v>
      </c>
      <c r="G159" s="339">
        <f>SUM(G160:G161)</f>
        <v>151</v>
      </c>
      <c r="H159" s="342">
        <f>SUM(H160:H161)</f>
        <v>127</v>
      </c>
      <c r="I159" s="343">
        <f t="shared" si="151"/>
        <v>0</v>
      </c>
      <c r="J159" s="339">
        <f>SUM(J160:J161)</f>
        <v>0</v>
      </c>
      <c r="K159" s="339">
        <f>SUM(K160:K161)</f>
        <v>0</v>
      </c>
      <c r="L159" s="341">
        <f t="shared" si="152"/>
        <v>0</v>
      </c>
      <c r="M159" s="339">
        <f>SUM(M160:M161)</f>
        <v>0</v>
      </c>
      <c r="N159" s="342">
        <f>SUM(N160:N161)</f>
        <v>0</v>
      </c>
      <c r="O159" s="343">
        <f t="shared" si="153"/>
        <v>0</v>
      </c>
      <c r="P159" s="339">
        <f>SUM(P160:P161)</f>
        <v>0</v>
      </c>
      <c r="Q159" s="344">
        <f>SUM(Q160:Q161)</f>
        <v>0</v>
      </c>
      <c r="R159" s="341">
        <f t="shared" si="154"/>
        <v>0</v>
      </c>
      <c r="S159" s="339">
        <f>SUM(S160:S161)</f>
        <v>0</v>
      </c>
      <c r="T159" s="342">
        <f>SUM(T160:T161)</f>
        <v>0</v>
      </c>
      <c r="U159" s="341">
        <f t="shared" si="155"/>
        <v>5</v>
      </c>
      <c r="V159" s="339">
        <f>SUM(V160:V161)</f>
        <v>1</v>
      </c>
      <c r="W159" s="342">
        <f>SUM(W160:W161)</f>
        <v>4</v>
      </c>
      <c r="X159" s="343">
        <f t="shared" si="156"/>
        <v>0</v>
      </c>
      <c r="Y159" s="344">
        <f>SUM(Y160:Y161)</f>
        <v>0</v>
      </c>
      <c r="Z159" s="344">
        <f>SUM(Z160:Z161)</f>
        <v>0</v>
      </c>
      <c r="AA159" s="345">
        <f t="shared" si="158"/>
        <v>98.2</v>
      </c>
      <c r="AB159" s="346">
        <f t="shared" si="158"/>
        <v>99.3</v>
      </c>
      <c r="AC159" s="347">
        <f t="shared" si="147"/>
        <v>96.9</v>
      </c>
      <c r="AD159" s="348">
        <f t="shared" si="149"/>
        <v>0</v>
      </c>
      <c r="AE159" s="346">
        <f t="shared" si="149"/>
        <v>0</v>
      </c>
      <c r="AF159" s="347">
        <f t="shared" si="149"/>
        <v>0</v>
      </c>
    </row>
    <row r="160" spans="2:32" s="170" customFormat="1" ht="15" hidden="1" customHeight="1">
      <c r="B160" s="322" t="s">
        <v>106</v>
      </c>
      <c r="C160" s="338">
        <f t="shared" si="157"/>
        <v>158</v>
      </c>
      <c r="D160" s="339">
        <v>82</v>
      </c>
      <c r="E160" s="340">
        <v>76</v>
      </c>
      <c r="F160" s="341">
        <f t="shared" ref="F160:F165" si="159">SUM(G160:H160)</f>
        <v>154</v>
      </c>
      <c r="G160" s="339">
        <v>81</v>
      </c>
      <c r="H160" s="342">
        <v>73</v>
      </c>
      <c r="I160" s="343">
        <f t="shared" si="151"/>
        <v>0</v>
      </c>
      <c r="J160" s="339">
        <v>0</v>
      </c>
      <c r="K160" s="344">
        <v>0</v>
      </c>
      <c r="L160" s="341">
        <f t="shared" si="152"/>
        <v>0</v>
      </c>
      <c r="M160" s="339">
        <v>0</v>
      </c>
      <c r="N160" s="342">
        <v>0</v>
      </c>
      <c r="O160" s="343">
        <f t="shared" si="153"/>
        <v>0</v>
      </c>
      <c r="P160" s="339">
        <v>0</v>
      </c>
      <c r="Q160" s="344">
        <v>0</v>
      </c>
      <c r="R160" s="341">
        <f t="shared" si="154"/>
        <v>0</v>
      </c>
      <c r="S160" s="339">
        <v>0</v>
      </c>
      <c r="T160" s="342">
        <v>0</v>
      </c>
      <c r="U160" s="341">
        <f t="shared" si="155"/>
        <v>4</v>
      </c>
      <c r="V160" s="339">
        <v>1</v>
      </c>
      <c r="W160" s="342">
        <v>3</v>
      </c>
      <c r="X160" s="343">
        <f t="shared" si="156"/>
        <v>0</v>
      </c>
      <c r="Y160" s="344">
        <v>0</v>
      </c>
      <c r="Z160" s="344">
        <v>0</v>
      </c>
      <c r="AA160" s="345">
        <f t="shared" si="158"/>
        <v>97.5</v>
      </c>
      <c r="AB160" s="346">
        <f t="shared" si="158"/>
        <v>98.8</v>
      </c>
      <c r="AC160" s="347">
        <f t="shared" si="147"/>
        <v>96.1</v>
      </c>
      <c r="AD160" s="348">
        <f t="shared" si="149"/>
        <v>0</v>
      </c>
      <c r="AE160" s="346">
        <f t="shared" si="149"/>
        <v>0</v>
      </c>
      <c r="AF160" s="347">
        <f t="shared" si="149"/>
        <v>0</v>
      </c>
    </row>
    <row r="161" spans="2:32" s="170" customFormat="1" ht="15" hidden="1" customHeight="1">
      <c r="B161" s="322" t="s">
        <v>107</v>
      </c>
      <c r="C161" s="338">
        <f t="shared" si="157"/>
        <v>125</v>
      </c>
      <c r="D161" s="339">
        <v>70</v>
      </c>
      <c r="E161" s="340">
        <v>55</v>
      </c>
      <c r="F161" s="341">
        <f t="shared" si="159"/>
        <v>124</v>
      </c>
      <c r="G161" s="339">
        <v>70</v>
      </c>
      <c r="H161" s="342">
        <v>54</v>
      </c>
      <c r="I161" s="343">
        <f t="shared" si="151"/>
        <v>0</v>
      </c>
      <c r="J161" s="339">
        <v>0</v>
      </c>
      <c r="K161" s="344">
        <v>0</v>
      </c>
      <c r="L161" s="341">
        <f t="shared" si="152"/>
        <v>0</v>
      </c>
      <c r="M161" s="339">
        <v>0</v>
      </c>
      <c r="N161" s="342">
        <v>0</v>
      </c>
      <c r="O161" s="343">
        <f t="shared" si="153"/>
        <v>0</v>
      </c>
      <c r="P161" s="339">
        <v>0</v>
      </c>
      <c r="Q161" s="344">
        <v>0</v>
      </c>
      <c r="R161" s="341">
        <f t="shared" si="154"/>
        <v>0</v>
      </c>
      <c r="S161" s="339">
        <v>0</v>
      </c>
      <c r="T161" s="342">
        <v>0</v>
      </c>
      <c r="U161" s="341">
        <f t="shared" si="155"/>
        <v>1</v>
      </c>
      <c r="V161" s="339">
        <v>0</v>
      </c>
      <c r="W161" s="342">
        <v>1</v>
      </c>
      <c r="X161" s="343">
        <f t="shared" si="156"/>
        <v>0</v>
      </c>
      <c r="Y161" s="344">
        <v>0</v>
      </c>
      <c r="Z161" s="344">
        <v>0</v>
      </c>
      <c r="AA161" s="345">
        <f t="shared" si="158"/>
        <v>99.2</v>
      </c>
      <c r="AB161" s="346">
        <f t="shared" si="158"/>
        <v>100</v>
      </c>
      <c r="AC161" s="347">
        <f t="shared" si="147"/>
        <v>98.2</v>
      </c>
      <c r="AD161" s="348">
        <f t="shared" si="149"/>
        <v>0</v>
      </c>
      <c r="AE161" s="346">
        <f t="shared" si="149"/>
        <v>0</v>
      </c>
      <c r="AF161" s="347">
        <f t="shared" si="149"/>
        <v>0</v>
      </c>
    </row>
    <row r="162" spans="2:32" s="170" customFormat="1" ht="18" customHeight="1">
      <c r="B162" s="322" t="s">
        <v>23</v>
      </c>
      <c r="C162" s="338">
        <f t="shared" si="157"/>
        <v>268</v>
      </c>
      <c r="D162" s="339">
        <f>SUM(D163)</f>
        <v>144</v>
      </c>
      <c r="E162" s="340">
        <f>SUM(E163)</f>
        <v>124</v>
      </c>
      <c r="F162" s="341">
        <f t="shared" si="159"/>
        <v>267</v>
      </c>
      <c r="G162" s="339">
        <f>SUM(G163)</f>
        <v>143</v>
      </c>
      <c r="H162" s="342">
        <f>SUM(H163)</f>
        <v>124</v>
      </c>
      <c r="I162" s="343">
        <f t="shared" si="151"/>
        <v>0</v>
      </c>
      <c r="J162" s="339">
        <f>SUM(J163)</f>
        <v>0</v>
      </c>
      <c r="K162" s="344">
        <f>SUM(K163)</f>
        <v>0</v>
      </c>
      <c r="L162" s="341">
        <f t="shared" si="152"/>
        <v>0</v>
      </c>
      <c r="M162" s="339">
        <f>SUM(M163)</f>
        <v>0</v>
      </c>
      <c r="N162" s="342">
        <f>SUM(N163)</f>
        <v>0</v>
      </c>
      <c r="O162" s="343">
        <f t="shared" si="153"/>
        <v>0</v>
      </c>
      <c r="P162" s="339">
        <f>SUM(P163)</f>
        <v>0</v>
      </c>
      <c r="Q162" s="344">
        <f>SUM(Q163)</f>
        <v>0</v>
      </c>
      <c r="R162" s="341">
        <f t="shared" si="154"/>
        <v>0</v>
      </c>
      <c r="S162" s="339">
        <f>SUM(S163)</f>
        <v>0</v>
      </c>
      <c r="T162" s="342">
        <f>SUM(T163)</f>
        <v>0</v>
      </c>
      <c r="U162" s="341">
        <f t="shared" si="155"/>
        <v>1</v>
      </c>
      <c r="V162" s="339">
        <f>SUM(V163)</f>
        <v>1</v>
      </c>
      <c r="W162" s="342">
        <f>SUM(W163)</f>
        <v>0</v>
      </c>
      <c r="X162" s="343">
        <f t="shared" si="156"/>
        <v>0</v>
      </c>
      <c r="Y162" s="344">
        <f>SUM(Y163)</f>
        <v>0</v>
      </c>
      <c r="Z162" s="344">
        <f>SUM(Z163)</f>
        <v>0</v>
      </c>
      <c r="AA162" s="345">
        <f t="shared" si="158"/>
        <v>99.6</v>
      </c>
      <c r="AB162" s="346">
        <f t="shared" si="158"/>
        <v>99.3</v>
      </c>
      <c r="AC162" s="347">
        <f t="shared" si="147"/>
        <v>100</v>
      </c>
      <c r="AD162" s="348">
        <f t="shared" si="149"/>
        <v>0</v>
      </c>
      <c r="AE162" s="346">
        <f t="shared" si="149"/>
        <v>0</v>
      </c>
      <c r="AF162" s="347">
        <f t="shared" si="149"/>
        <v>0</v>
      </c>
    </row>
    <row r="163" spans="2:32" s="170" customFormat="1" ht="15" hidden="1" customHeight="1">
      <c r="B163" s="322" t="s">
        <v>108</v>
      </c>
      <c r="C163" s="338">
        <f t="shared" si="157"/>
        <v>268</v>
      </c>
      <c r="D163" s="339">
        <v>144</v>
      </c>
      <c r="E163" s="340">
        <v>124</v>
      </c>
      <c r="F163" s="341">
        <f t="shared" si="159"/>
        <v>267</v>
      </c>
      <c r="G163" s="339">
        <v>143</v>
      </c>
      <c r="H163" s="342">
        <v>124</v>
      </c>
      <c r="I163" s="343">
        <f t="shared" si="151"/>
        <v>0</v>
      </c>
      <c r="J163" s="339">
        <v>0</v>
      </c>
      <c r="K163" s="344">
        <v>0</v>
      </c>
      <c r="L163" s="341">
        <f t="shared" si="152"/>
        <v>0</v>
      </c>
      <c r="M163" s="339">
        <v>0</v>
      </c>
      <c r="N163" s="342">
        <v>0</v>
      </c>
      <c r="O163" s="343">
        <f t="shared" si="153"/>
        <v>0</v>
      </c>
      <c r="P163" s="339">
        <v>0</v>
      </c>
      <c r="Q163" s="344">
        <v>0</v>
      </c>
      <c r="R163" s="341">
        <f t="shared" si="154"/>
        <v>0</v>
      </c>
      <c r="S163" s="339">
        <v>0</v>
      </c>
      <c r="T163" s="342">
        <v>0</v>
      </c>
      <c r="U163" s="341">
        <f t="shared" si="155"/>
        <v>1</v>
      </c>
      <c r="V163" s="339">
        <v>1</v>
      </c>
      <c r="W163" s="342">
        <v>0</v>
      </c>
      <c r="X163" s="343">
        <f t="shared" si="156"/>
        <v>0</v>
      </c>
      <c r="Y163" s="344">
        <v>0</v>
      </c>
      <c r="Z163" s="344">
        <v>0</v>
      </c>
      <c r="AA163" s="345">
        <f t="shared" si="158"/>
        <v>99.6</v>
      </c>
      <c r="AB163" s="346">
        <f t="shared" si="158"/>
        <v>99.3</v>
      </c>
      <c r="AC163" s="347">
        <f t="shared" si="147"/>
        <v>100</v>
      </c>
      <c r="AD163" s="348">
        <f t="shared" si="149"/>
        <v>0</v>
      </c>
      <c r="AE163" s="346">
        <f t="shared" si="149"/>
        <v>0</v>
      </c>
      <c r="AF163" s="347">
        <f t="shared" si="149"/>
        <v>0</v>
      </c>
    </row>
    <row r="164" spans="2:32" s="170" customFormat="1" ht="18" customHeight="1">
      <c r="B164" s="322" t="s">
        <v>24</v>
      </c>
      <c r="C164" s="378">
        <f t="shared" si="157"/>
        <v>120</v>
      </c>
      <c r="D164" s="339">
        <f>D165</f>
        <v>66</v>
      </c>
      <c r="E164" s="340">
        <f>E165</f>
        <v>54</v>
      </c>
      <c r="F164" s="341">
        <f t="shared" si="159"/>
        <v>120</v>
      </c>
      <c r="G164" s="339">
        <f>G165</f>
        <v>66</v>
      </c>
      <c r="H164" s="342">
        <f>H165</f>
        <v>54</v>
      </c>
      <c r="I164" s="343">
        <f t="shared" si="151"/>
        <v>0</v>
      </c>
      <c r="J164" s="339">
        <f>SUM(J165)</f>
        <v>0</v>
      </c>
      <c r="K164" s="344">
        <f>SUM(K165)</f>
        <v>0</v>
      </c>
      <c r="L164" s="341">
        <f t="shared" si="152"/>
        <v>0</v>
      </c>
      <c r="M164" s="339">
        <f>SUM(M165)</f>
        <v>0</v>
      </c>
      <c r="N164" s="342">
        <f>SUM(N165)</f>
        <v>0</v>
      </c>
      <c r="O164" s="343">
        <f t="shared" si="153"/>
        <v>0</v>
      </c>
      <c r="P164" s="339">
        <f>SUM(P165)</f>
        <v>0</v>
      </c>
      <c r="Q164" s="344">
        <f>SUM(Q165)</f>
        <v>0</v>
      </c>
      <c r="R164" s="341">
        <f t="shared" si="154"/>
        <v>0</v>
      </c>
      <c r="S164" s="339">
        <f>SUM(S165)</f>
        <v>0</v>
      </c>
      <c r="T164" s="342">
        <f>SUM(T165)</f>
        <v>0</v>
      </c>
      <c r="U164" s="341">
        <f t="shared" si="155"/>
        <v>0</v>
      </c>
      <c r="V164" s="339">
        <f>SUM(V165)</f>
        <v>0</v>
      </c>
      <c r="W164" s="342">
        <f>SUM(W165)</f>
        <v>0</v>
      </c>
      <c r="X164" s="343">
        <f t="shared" si="156"/>
        <v>0</v>
      </c>
      <c r="Y164" s="344">
        <f>SUM(Y165)</f>
        <v>0</v>
      </c>
      <c r="Z164" s="344">
        <f>SUM(Z165)</f>
        <v>0</v>
      </c>
      <c r="AA164" s="345">
        <f t="shared" si="158"/>
        <v>100</v>
      </c>
      <c r="AB164" s="346">
        <f t="shared" si="158"/>
        <v>100</v>
      </c>
      <c r="AC164" s="347">
        <f t="shared" si="158"/>
        <v>100</v>
      </c>
      <c r="AD164" s="348">
        <f t="shared" si="149"/>
        <v>0</v>
      </c>
      <c r="AE164" s="346">
        <f t="shared" si="149"/>
        <v>0</v>
      </c>
      <c r="AF164" s="347">
        <f>ROUND(T164/E164*100,1)</f>
        <v>0</v>
      </c>
    </row>
    <row r="165" spans="2:32" s="170" customFormat="1" ht="15" hidden="1" customHeight="1">
      <c r="B165" s="330" t="s">
        <v>110</v>
      </c>
      <c r="C165" s="376">
        <f t="shared" si="157"/>
        <v>120</v>
      </c>
      <c r="D165" s="350">
        <v>66</v>
      </c>
      <c r="E165" s="377">
        <v>54</v>
      </c>
      <c r="F165" s="352">
        <f t="shared" si="159"/>
        <v>120</v>
      </c>
      <c r="G165" s="350">
        <v>66</v>
      </c>
      <c r="H165" s="353">
        <v>54</v>
      </c>
      <c r="I165" s="354">
        <f t="shared" si="151"/>
        <v>0</v>
      </c>
      <c r="J165" s="350">
        <v>0</v>
      </c>
      <c r="K165" s="353">
        <v>0</v>
      </c>
      <c r="L165" s="352">
        <f t="shared" si="152"/>
        <v>0</v>
      </c>
      <c r="M165" s="350">
        <v>0</v>
      </c>
      <c r="N165" s="353">
        <v>0</v>
      </c>
      <c r="O165" s="354">
        <f t="shared" si="153"/>
        <v>0</v>
      </c>
      <c r="P165" s="350">
        <v>0</v>
      </c>
      <c r="Q165" s="353">
        <v>0</v>
      </c>
      <c r="R165" s="352">
        <f t="shared" si="154"/>
        <v>0</v>
      </c>
      <c r="S165" s="350">
        <v>0</v>
      </c>
      <c r="T165" s="353">
        <v>0</v>
      </c>
      <c r="U165" s="352">
        <f t="shared" si="155"/>
        <v>0</v>
      </c>
      <c r="V165" s="350">
        <v>0</v>
      </c>
      <c r="W165" s="353">
        <v>0</v>
      </c>
      <c r="X165" s="354">
        <f t="shared" si="156"/>
        <v>0</v>
      </c>
      <c r="Y165" s="350">
        <v>0</v>
      </c>
      <c r="Z165" s="353">
        <v>0</v>
      </c>
      <c r="AA165" s="356">
        <f t="shared" si="158"/>
        <v>100</v>
      </c>
      <c r="AB165" s="357">
        <f t="shared" si="158"/>
        <v>100</v>
      </c>
      <c r="AC165" s="358">
        <f t="shared" si="158"/>
        <v>100</v>
      </c>
      <c r="AD165" s="359">
        <f t="shared" si="149"/>
        <v>0</v>
      </c>
      <c r="AE165" s="357">
        <f t="shared" si="149"/>
        <v>0</v>
      </c>
      <c r="AF165" s="358">
        <f>ROUND(T165/E165*100,1)</f>
        <v>0</v>
      </c>
    </row>
    <row r="166" spans="2:32" ht="16.5" customHeight="1">
      <c r="B166" s="177" t="s">
        <v>68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07"/>
    </row>
    <row r="167" spans="2:32" ht="12.75">
      <c r="AA167" s="176"/>
      <c r="AB167" s="176"/>
      <c r="AC167" s="176"/>
      <c r="AD167" s="176"/>
      <c r="AE167" s="176"/>
      <c r="AF167" s="180"/>
    </row>
  </sheetData>
  <mergeCells count="9">
    <mergeCell ref="X4:Z6"/>
    <mergeCell ref="AA4:AC6"/>
    <mergeCell ref="AD4:AF6"/>
    <mergeCell ref="F4:H6"/>
    <mergeCell ref="I4:K6"/>
    <mergeCell ref="L4:N6"/>
    <mergeCell ref="O4:Q6"/>
    <mergeCell ref="R4:T6"/>
    <mergeCell ref="U4:W6"/>
  </mergeCells>
  <phoneticPr fontId="1"/>
  <pageMargins left="0.59055118110236227" right="0.39370078740157483" top="0.78740157480314965" bottom="0.78740157480314965" header="0.39370078740157483" footer="0.35433070866141736"/>
  <pageSetup paperSize="9" scale="82" orientation="portrait" r:id="rId1"/>
  <headerFooter alignWithMargins="0">
    <oddHeader>&amp;R&amp;"ＭＳ Ｐゴシック,標準" 10.教      育</oddHeader>
    <oddFooter>&amp;C&amp;"ＭＳ Ｐゴシック,標準"-64-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view="pageBreakPreview" topLeftCell="A13" zoomScaleNormal="100" zoomScaleSheetLayoutView="100" workbookViewId="0">
      <selection activeCell="C65" sqref="C65"/>
    </sheetView>
  </sheetViews>
  <sheetFormatPr defaultRowHeight="11.25"/>
  <cols>
    <col min="1" max="1" width="1.625" style="381" customWidth="1"/>
    <col min="2" max="2" width="10.625" style="380" customWidth="1"/>
    <col min="3" max="14" width="6.25" style="381" customWidth="1"/>
    <col min="15" max="16384" width="9" style="381"/>
  </cols>
  <sheetData>
    <row r="1" spans="1:15" ht="30" customHeight="1">
      <c r="A1" s="379" t="s">
        <v>245</v>
      </c>
    </row>
    <row r="2" spans="1:15" ht="7.5" customHeight="1">
      <c r="A2" s="379"/>
    </row>
    <row r="3" spans="1:15" s="383" customFormat="1" ht="22.5" customHeight="1">
      <c r="A3" s="382">
        <v>1</v>
      </c>
      <c r="B3" s="382" t="s">
        <v>246</v>
      </c>
      <c r="N3" s="384" t="s">
        <v>247</v>
      </c>
    </row>
    <row r="4" spans="1:15" ht="15" customHeight="1">
      <c r="B4" s="692" t="s">
        <v>75</v>
      </c>
      <c r="C4" s="694" t="s">
        <v>222</v>
      </c>
      <c r="D4" s="694"/>
      <c r="E4" s="694"/>
      <c r="F4" s="694"/>
      <c r="G4" s="694"/>
      <c r="H4" s="694"/>
      <c r="I4" s="694" t="s">
        <v>223</v>
      </c>
      <c r="J4" s="694"/>
      <c r="K4" s="694"/>
      <c r="L4" s="694"/>
      <c r="M4" s="694"/>
      <c r="N4" s="694"/>
    </row>
    <row r="5" spans="1:15" ht="15" customHeight="1">
      <c r="B5" s="693"/>
      <c r="C5" s="385" t="s">
        <v>248</v>
      </c>
      <c r="D5" s="386" t="s">
        <v>249</v>
      </c>
      <c r="E5" s="386" t="s">
        <v>250</v>
      </c>
      <c r="F5" s="386" t="s">
        <v>251</v>
      </c>
      <c r="G5" s="386" t="s">
        <v>252</v>
      </c>
      <c r="H5" s="387" t="s">
        <v>253</v>
      </c>
      <c r="I5" s="385" t="s">
        <v>248</v>
      </c>
      <c r="J5" s="386" t="s">
        <v>249</v>
      </c>
      <c r="K5" s="386" t="s">
        <v>250</v>
      </c>
      <c r="L5" s="386" t="s">
        <v>251</v>
      </c>
      <c r="M5" s="386" t="s">
        <v>252</v>
      </c>
      <c r="N5" s="387" t="s">
        <v>253</v>
      </c>
    </row>
    <row r="6" spans="1:15" ht="13.5" hidden="1" customHeight="1">
      <c r="B6" s="388" t="s">
        <v>254</v>
      </c>
      <c r="C6" s="389">
        <v>116.5</v>
      </c>
      <c r="D6" s="390">
        <v>122.5</v>
      </c>
      <c r="E6" s="390">
        <v>128.4</v>
      </c>
      <c r="F6" s="390">
        <v>134.30000000000001</v>
      </c>
      <c r="G6" s="390">
        <v>139.19999999999999</v>
      </c>
      <c r="H6" s="391">
        <v>145.80000000000001</v>
      </c>
      <c r="I6" s="389">
        <v>116.4</v>
      </c>
      <c r="J6" s="390">
        <v>122</v>
      </c>
      <c r="K6" s="390">
        <v>127.7</v>
      </c>
      <c r="L6" s="390">
        <v>134.19999999999999</v>
      </c>
      <c r="M6" s="390">
        <v>141.4</v>
      </c>
      <c r="N6" s="391">
        <v>147.5</v>
      </c>
    </row>
    <row r="7" spans="1:15" ht="13.5" hidden="1" customHeight="1">
      <c r="B7" s="392" t="s">
        <v>255</v>
      </c>
      <c r="C7" s="393">
        <v>117.1</v>
      </c>
      <c r="D7" s="394">
        <v>122.9</v>
      </c>
      <c r="E7" s="394">
        <v>128.30000000000001</v>
      </c>
      <c r="F7" s="394">
        <v>134.1</v>
      </c>
      <c r="G7" s="394">
        <v>138.9</v>
      </c>
      <c r="H7" s="395">
        <v>145.5</v>
      </c>
      <c r="I7" s="393">
        <v>115.9</v>
      </c>
      <c r="J7" s="394">
        <v>122</v>
      </c>
      <c r="K7" s="394">
        <v>127.7</v>
      </c>
      <c r="L7" s="394">
        <v>134</v>
      </c>
      <c r="M7" s="394">
        <v>141.19999999999999</v>
      </c>
      <c r="N7" s="395">
        <v>147.4</v>
      </c>
    </row>
    <row r="8" spans="1:15" ht="13.5" hidden="1" customHeight="1">
      <c r="B8" s="392" t="s">
        <v>256</v>
      </c>
      <c r="C8" s="393">
        <v>116.8</v>
      </c>
      <c r="D8" s="394">
        <v>122.6</v>
      </c>
      <c r="E8" s="394">
        <v>128.80000000000001</v>
      </c>
      <c r="F8" s="394">
        <v>133.9</v>
      </c>
      <c r="G8" s="394">
        <v>139.4</v>
      </c>
      <c r="H8" s="395">
        <v>145</v>
      </c>
      <c r="I8" s="393">
        <v>115.8</v>
      </c>
      <c r="J8" s="394">
        <v>122.1</v>
      </c>
      <c r="K8" s="394">
        <v>127.8</v>
      </c>
      <c r="L8" s="394">
        <v>134.19999999999999</v>
      </c>
      <c r="M8" s="394">
        <v>140.6</v>
      </c>
      <c r="N8" s="395">
        <v>147.1</v>
      </c>
    </row>
    <row r="9" spans="1:15" ht="13.5" hidden="1" customHeight="1">
      <c r="B9" s="396" t="s">
        <v>257</v>
      </c>
      <c r="C9" s="397">
        <v>116.8</v>
      </c>
      <c r="D9" s="398">
        <v>122.4</v>
      </c>
      <c r="E9" s="398">
        <v>128.6</v>
      </c>
      <c r="F9" s="398">
        <v>133.19999999999999</v>
      </c>
      <c r="G9" s="398">
        <v>139.5</v>
      </c>
      <c r="H9" s="399">
        <v>145.80000000000001</v>
      </c>
      <c r="I9" s="397">
        <v>115.7</v>
      </c>
      <c r="J9" s="398">
        <v>121.8</v>
      </c>
      <c r="K9" s="398">
        <v>127.9</v>
      </c>
      <c r="L9" s="398">
        <v>133.80000000000001</v>
      </c>
      <c r="M9" s="398">
        <v>141</v>
      </c>
      <c r="N9" s="399">
        <v>147.5</v>
      </c>
    </row>
    <row r="10" spans="1:15" ht="13.5" hidden="1" customHeight="1">
      <c r="B10" s="392" t="s">
        <v>258</v>
      </c>
      <c r="C10" s="393">
        <v>116.6</v>
      </c>
      <c r="D10" s="394">
        <v>122.1</v>
      </c>
      <c r="E10" s="394">
        <v>128.4</v>
      </c>
      <c r="F10" s="394">
        <v>133.9</v>
      </c>
      <c r="G10" s="394">
        <v>139</v>
      </c>
      <c r="H10" s="395">
        <v>144.80000000000001</v>
      </c>
      <c r="I10" s="393">
        <v>116.1</v>
      </c>
      <c r="J10" s="394">
        <v>121.4</v>
      </c>
      <c r="K10" s="394">
        <v>127.9</v>
      </c>
      <c r="L10" s="394">
        <v>133.9</v>
      </c>
      <c r="M10" s="394">
        <v>140.80000000000001</v>
      </c>
      <c r="N10" s="395">
        <v>147.30000000000001</v>
      </c>
    </row>
    <row r="11" spans="1:15" ht="14.25" hidden="1" customHeight="1">
      <c r="B11" s="392" t="s">
        <v>259</v>
      </c>
      <c r="C11" s="393">
        <v>116.6</v>
      </c>
      <c r="D11" s="394">
        <v>122.5</v>
      </c>
      <c r="E11" s="394">
        <v>128.30000000000001</v>
      </c>
      <c r="F11" s="394">
        <v>134.19999999999999</v>
      </c>
      <c r="G11" s="394">
        <v>139.1</v>
      </c>
      <c r="H11" s="395">
        <v>145.30000000000001</v>
      </c>
      <c r="I11" s="393">
        <v>115.7</v>
      </c>
      <c r="J11" s="394">
        <v>121.5</v>
      </c>
      <c r="K11" s="394">
        <v>127.7</v>
      </c>
      <c r="L11" s="394">
        <v>134.30000000000001</v>
      </c>
      <c r="M11" s="394">
        <v>140.30000000000001</v>
      </c>
      <c r="N11" s="395">
        <v>147.4</v>
      </c>
    </row>
    <row r="12" spans="1:15" ht="14.25" hidden="1" customHeight="1">
      <c r="B12" s="392" t="s">
        <v>260</v>
      </c>
      <c r="C12" s="393">
        <v>116.7</v>
      </c>
      <c r="D12" s="394">
        <v>122.2</v>
      </c>
      <c r="E12" s="394">
        <v>128.30000000000001</v>
      </c>
      <c r="F12" s="394">
        <v>134.19999999999999</v>
      </c>
      <c r="G12" s="394">
        <v>139.1</v>
      </c>
      <c r="H12" s="395">
        <v>145.30000000000001</v>
      </c>
      <c r="I12" s="393">
        <v>115.8</v>
      </c>
      <c r="J12" s="394">
        <v>121.2</v>
      </c>
      <c r="K12" s="394">
        <v>127.9</v>
      </c>
      <c r="L12" s="394">
        <v>133.4</v>
      </c>
      <c r="M12" s="394">
        <v>141</v>
      </c>
      <c r="N12" s="395">
        <v>146.9</v>
      </c>
    </row>
    <row r="13" spans="1:15" ht="14.25" customHeight="1">
      <c r="B13" s="388" t="s">
        <v>261</v>
      </c>
      <c r="C13" s="389">
        <v>116.9</v>
      </c>
      <c r="D13" s="390">
        <v>122.8</v>
      </c>
      <c r="E13" s="390">
        <v>129.19999999999999</v>
      </c>
      <c r="F13" s="390">
        <v>134.1</v>
      </c>
      <c r="G13" s="390">
        <v>139.5</v>
      </c>
      <c r="H13" s="391">
        <v>145.30000000000001</v>
      </c>
      <c r="I13" s="389">
        <v>115.7</v>
      </c>
      <c r="J13" s="390">
        <v>121.8</v>
      </c>
      <c r="K13" s="390">
        <v>127.5</v>
      </c>
      <c r="L13" s="390">
        <v>134.1</v>
      </c>
      <c r="M13" s="390">
        <v>140.5</v>
      </c>
      <c r="N13" s="391">
        <v>147.4</v>
      </c>
      <c r="O13" s="400"/>
    </row>
    <row r="14" spans="1:15" ht="14.25" customHeight="1">
      <c r="B14" s="392" t="s">
        <v>262</v>
      </c>
      <c r="C14" s="393">
        <v>116.9</v>
      </c>
      <c r="D14" s="394">
        <v>123</v>
      </c>
      <c r="E14" s="394">
        <v>128.5</v>
      </c>
      <c r="F14" s="394">
        <v>134.19999999999999</v>
      </c>
      <c r="G14" s="394">
        <v>139.1</v>
      </c>
      <c r="H14" s="395">
        <v>145.30000000000001</v>
      </c>
      <c r="I14" s="393">
        <v>115.8</v>
      </c>
      <c r="J14" s="394">
        <v>121.7</v>
      </c>
      <c r="K14" s="394">
        <v>127.7</v>
      </c>
      <c r="L14" s="394">
        <v>134.1</v>
      </c>
      <c r="M14" s="394">
        <v>140.6</v>
      </c>
      <c r="N14" s="395">
        <v>146.9</v>
      </c>
      <c r="O14" s="401"/>
    </row>
    <row r="15" spans="1:15" ht="14.25" customHeight="1">
      <c r="B15" s="388" t="s">
        <v>263</v>
      </c>
      <c r="C15" s="393">
        <v>117</v>
      </c>
      <c r="D15" s="394">
        <v>122.3</v>
      </c>
      <c r="E15" s="394">
        <v>128.80000000000001</v>
      </c>
      <c r="F15" s="394">
        <v>133.80000000000001</v>
      </c>
      <c r="G15" s="394">
        <v>138.9</v>
      </c>
      <c r="H15" s="395">
        <v>145.80000000000001</v>
      </c>
      <c r="I15" s="393">
        <v>116.5</v>
      </c>
      <c r="J15" s="394">
        <v>122.3</v>
      </c>
      <c r="K15" s="394">
        <v>127.7</v>
      </c>
      <c r="L15" s="394">
        <v>133.80000000000001</v>
      </c>
      <c r="M15" s="394">
        <v>140.19999999999999</v>
      </c>
      <c r="N15" s="395">
        <v>146.69999999999999</v>
      </c>
      <c r="O15" s="401"/>
    </row>
    <row r="16" spans="1:15" ht="14.25" customHeight="1">
      <c r="B16" s="388" t="s">
        <v>264</v>
      </c>
      <c r="C16" s="402">
        <v>116.7</v>
      </c>
      <c r="D16" s="403">
        <v>122.9</v>
      </c>
      <c r="E16" s="403">
        <v>128.6</v>
      </c>
      <c r="F16" s="403">
        <v>133.5</v>
      </c>
      <c r="G16" s="403">
        <v>139.1</v>
      </c>
      <c r="H16" s="404">
        <v>145.6</v>
      </c>
      <c r="I16" s="402">
        <v>115.9</v>
      </c>
      <c r="J16" s="403">
        <v>121.6</v>
      </c>
      <c r="K16" s="403">
        <v>127.4</v>
      </c>
      <c r="L16" s="403">
        <v>134.1</v>
      </c>
      <c r="M16" s="403">
        <v>141</v>
      </c>
      <c r="N16" s="404">
        <v>146.6</v>
      </c>
      <c r="O16" s="401"/>
    </row>
    <row r="17" spans="1:15" ht="14.25" customHeight="1">
      <c r="B17" s="388" t="s">
        <v>265</v>
      </c>
      <c r="C17" s="393">
        <v>116.8</v>
      </c>
      <c r="D17" s="394">
        <v>122.2</v>
      </c>
      <c r="E17" s="394">
        <v>128.30000000000001</v>
      </c>
      <c r="F17" s="394">
        <v>134</v>
      </c>
      <c r="G17" s="394">
        <v>138.4</v>
      </c>
      <c r="H17" s="395">
        <v>144.69999999999999</v>
      </c>
      <c r="I17" s="393">
        <v>116.1</v>
      </c>
      <c r="J17" s="394">
        <v>121.7</v>
      </c>
      <c r="K17" s="394">
        <v>127.6</v>
      </c>
      <c r="L17" s="394">
        <v>133.80000000000001</v>
      </c>
      <c r="M17" s="394">
        <v>140.30000000000001</v>
      </c>
      <c r="N17" s="395">
        <v>147.30000000000001</v>
      </c>
      <c r="O17" s="401"/>
    </row>
    <row r="18" spans="1:15" ht="14.25" customHeight="1">
      <c r="B18" s="388" t="s">
        <v>266</v>
      </c>
      <c r="C18" s="393">
        <v>116.6</v>
      </c>
      <c r="D18" s="394">
        <v>122.7</v>
      </c>
      <c r="E18" s="394">
        <v>128.5</v>
      </c>
      <c r="F18" s="394">
        <v>134.5</v>
      </c>
      <c r="G18" s="394">
        <v>138.80000000000001</v>
      </c>
      <c r="H18" s="395">
        <v>145.30000000000001</v>
      </c>
      <c r="I18" s="393">
        <v>115.6</v>
      </c>
      <c r="J18" s="394">
        <v>121.9</v>
      </c>
      <c r="K18" s="394">
        <v>127.6</v>
      </c>
      <c r="L18" s="394">
        <v>134.19999999999999</v>
      </c>
      <c r="M18" s="394">
        <v>140.69999999999999</v>
      </c>
      <c r="N18" s="395">
        <v>147.5</v>
      </c>
      <c r="O18" s="401"/>
    </row>
    <row r="19" spans="1:15" ht="14.25" customHeight="1">
      <c r="B19" s="388" t="s">
        <v>267</v>
      </c>
      <c r="C19" s="393">
        <v>116.5</v>
      </c>
      <c r="D19" s="394">
        <v>122.8</v>
      </c>
      <c r="E19" s="394">
        <v>128.5</v>
      </c>
      <c r="F19" s="394">
        <v>134.30000000000001</v>
      </c>
      <c r="G19" s="394">
        <v>139.9</v>
      </c>
      <c r="H19" s="395">
        <v>144.9</v>
      </c>
      <c r="I19" s="393">
        <v>115.7</v>
      </c>
      <c r="J19" s="394">
        <v>121.9</v>
      </c>
      <c r="K19" s="394">
        <v>127.2</v>
      </c>
      <c r="L19" s="394">
        <v>133.19999999999999</v>
      </c>
      <c r="M19" s="394">
        <v>140.30000000000001</v>
      </c>
      <c r="N19" s="395">
        <v>147</v>
      </c>
      <c r="O19" s="401"/>
    </row>
    <row r="20" spans="1:15" ht="14.25" customHeight="1">
      <c r="B20" s="388" t="s">
        <v>57</v>
      </c>
      <c r="C20" s="393">
        <v>116.5</v>
      </c>
      <c r="D20" s="394">
        <v>122.3</v>
      </c>
      <c r="E20" s="394">
        <v>128.5</v>
      </c>
      <c r="F20" s="394">
        <v>133.80000000000001</v>
      </c>
      <c r="G20" s="394">
        <v>138.69999999999999</v>
      </c>
      <c r="H20" s="395">
        <v>145.5</v>
      </c>
      <c r="I20" s="393">
        <v>115.9</v>
      </c>
      <c r="J20" s="394">
        <v>121.6</v>
      </c>
      <c r="K20" s="394">
        <v>127.7</v>
      </c>
      <c r="L20" s="394">
        <v>134</v>
      </c>
      <c r="M20" s="394">
        <v>140.32</v>
      </c>
      <c r="N20" s="395">
        <v>146.80000000000001</v>
      </c>
      <c r="O20" s="400"/>
    </row>
    <row r="21" spans="1:15" ht="14.25" customHeight="1">
      <c r="B21" s="392" t="s">
        <v>93</v>
      </c>
      <c r="C21" s="393">
        <v>116.6</v>
      </c>
      <c r="D21" s="394">
        <v>122.3</v>
      </c>
      <c r="E21" s="394">
        <v>128.5</v>
      </c>
      <c r="F21" s="394">
        <v>134.19999999999999</v>
      </c>
      <c r="G21" s="394">
        <v>139.19999999999999</v>
      </c>
      <c r="H21" s="395">
        <v>145.6</v>
      </c>
      <c r="I21" s="393">
        <v>115.5</v>
      </c>
      <c r="J21" s="394">
        <v>121.4</v>
      </c>
      <c r="K21" s="394">
        <v>127.6</v>
      </c>
      <c r="L21" s="394">
        <v>133.5</v>
      </c>
      <c r="M21" s="394">
        <v>140.4</v>
      </c>
      <c r="N21" s="395">
        <v>147</v>
      </c>
      <c r="O21" s="400"/>
    </row>
    <row r="22" spans="1:15" ht="14.25" customHeight="1">
      <c r="B22" s="405" t="s">
        <v>94</v>
      </c>
      <c r="C22" s="402">
        <v>116.7</v>
      </c>
      <c r="D22" s="403">
        <v>122.5</v>
      </c>
      <c r="E22" s="403">
        <v>128</v>
      </c>
      <c r="F22" s="403">
        <v>133.9</v>
      </c>
      <c r="G22" s="403">
        <v>139.19999999999999</v>
      </c>
      <c r="H22" s="404">
        <v>145.30000000000001</v>
      </c>
      <c r="I22" s="402">
        <v>115.6</v>
      </c>
      <c r="J22" s="403">
        <v>121.7</v>
      </c>
      <c r="K22" s="403">
        <v>128</v>
      </c>
      <c r="L22" s="403">
        <v>133.6</v>
      </c>
      <c r="M22" s="403">
        <v>140.1</v>
      </c>
      <c r="N22" s="404">
        <v>147.19999999999999</v>
      </c>
      <c r="O22" s="400"/>
    </row>
    <row r="23" spans="1:15" ht="14.25" customHeight="1">
      <c r="B23" s="396" t="s">
        <v>95</v>
      </c>
      <c r="C23" s="397">
        <v>116.8</v>
      </c>
      <c r="D23" s="398">
        <v>123</v>
      </c>
      <c r="E23" s="398">
        <v>128.80000000000001</v>
      </c>
      <c r="F23" s="398">
        <v>133.5</v>
      </c>
      <c r="G23" s="398">
        <v>139.1</v>
      </c>
      <c r="H23" s="399">
        <v>145.80000000000001</v>
      </c>
      <c r="I23" s="397">
        <v>115.4</v>
      </c>
      <c r="J23" s="398">
        <v>122.4</v>
      </c>
      <c r="K23" s="398">
        <v>127.8</v>
      </c>
      <c r="L23" s="398">
        <v>133.69999999999999</v>
      </c>
      <c r="M23" s="398">
        <v>140.4</v>
      </c>
      <c r="N23" s="399">
        <v>146.6</v>
      </c>
      <c r="O23" s="400"/>
    </row>
    <row r="24" spans="1:15" ht="14.25" customHeight="1">
      <c r="B24" s="396" t="s">
        <v>268</v>
      </c>
      <c r="C24" s="397">
        <v>117.2</v>
      </c>
      <c r="D24" s="398">
        <v>122.7</v>
      </c>
      <c r="E24" s="398">
        <v>128.69999999999999</v>
      </c>
      <c r="F24" s="398">
        <v>133.80000000000001</v>
      </c>
      <c r="G24" s="398">
        <v>138.6</v>
      </c>
      <c r="H24" s="399">
        <v>145.5</v>
      </c>
      <c r="I24" s="397">
        <v>115.8</v>
      </c>
      <c r="J24" s="398">
        <v>121.2</v>
      </c>
      <c r="K24" s="398">
        <v>127.8</v>
      </c>
      <c r="L24" s="398">
        <v>133.9</v>
      </c>
      <c r="M24" s="398">
        <v>140.19999999999999</v>
      </c>
      <c r="N24" s="399">
        <v>146.9</v>
      </c>
      <c r="O24" s="400"/>
    </row>
    <row r="25" spans="1:15" s="229" customFormat="1" ht="14.25" customHeight="1">
      <c r="B25" s="406" t="s">
        <v>269</v>
      </c>
      <c r="C25" s="407">
        <v>117.7</v>
      </c>
      <c r="D25" s="408">
        <v>124</v>
      </c>
      <c r="E25" s="408">
        <v>129.19999999999999</v>
      </c>
      <c r="F25" s="408">
        <v>135.19999999999999</v>
      </c>
      <c r="G25" s="408">
        <v>140.6</v>
      </c>
      <c r="H25" s="409">
        <v>146.69999999999999</v>
      </c>
      <c r="I25" s="410">
        <v>116.6</v>
      </c>
      <c r="J25" s="408">
        <v>123.2</v>
      </c>
      <c r="K25" s="408">
        <v>128.9</v>
      </c>
      <c r="L25" s="408">
        <v>135.4</v>
      </c>
      <c r="M25" s="408">
        <v>141.69999999999999</v>
      </c>
      <c r="N25" s="409">
        <v>148.1</v>
      </c>
      <c r="O25" s="411"/>
    </row>
    <row r="26" spans="1:15" s="229" customFormat="1" ht="14.25" customHeight="1">
      <c r="B26" s="406" t="s">
        <v>270</v>
      </c>
      <c r="C26" s="412">
        <v>117.5</v>
      </c>
      <c r="D26" s="413">
        <v>122.9</v>
      </c>
      <c r="E26" s="413">
        <v>128.69999999999999</v>
      </c>
      <c r="F26" s="413">
        <v>134.19999999999999</v>
      </c>
      <c r="G26" s="413">
        <v>139.1</v>
      </c>
      <c r="H26" s="414">
        <v>146.19999999999999</v>
      </c>
      <c r="I26" s="415">
        <v>116</v>
      </c>
      <c r="J26" s="413">
        <v>122.4</v>
      </c>
      <c r="K26" s="413">
        <v>128.1</v>
      </c>
      <c r="L26" s="413">
        <v>134.5</v>
      </c>
      <c r="M26" s="413">
        <v>140.69999999999999</v>
      </c>
      <c r="N26" s="414">
        <v>147.80000000000001</v>
      </c>
      <c r="O26" s="411"/>
    </row>
    <row r="27" spans="1:15" ht="14.25" customHeight="1">
      <c r="B27" s="416" t="s">
        <v>271</v>
      </c>
      <c r="C27" s="417">
        <v>116.7</v>
      </c>
      <c r="D27" s="418">
        <v>122.6</v>
      </c>
      <c r="E27" s="418">
        <v>128.30000000000001</v>
      </c>
      <c r="F27" s="418">
        <v>133.80000000000001</v>
      </c>
      <c r="G27" s="418">
        <v>139.30000000000001</v>
      </c>
      <c r="H27" s="419">
        <v>145.9</v>
      </c>
      <c r="I27" s="417">
        <v>115.8</v>
      </c>
      <c r="J27" s="418">
        <v>121.8</v>
      </c>
      <c r="K27" s="418">
        <v>127.6</v>
      </c>
      <c r="L27" s="418">
        <v>134.1</v>
      </c>
      <c r="M27" s="418">
        <v>140.9</v>
      </c>
      <c r="N27" s="419">
        <v>147.30000000000001</v>
      </c>
    </row>
    <row r="28" spans="1:15" ht="7.5" customHeight="1"/>
    <row r="29" spans="1:15" s="383" customFormat="1" ht="22.5" customHeight="1">
      <c r="A29" s="382">
        <v>2</v>
      </c>
      <c r="B29" s="382" t="s">
        <v>272</v>
      </c>
      <c r="N29" s="420" t="s">
        <v>273</v>
      </c>
    </row>
    <row r="30" spans="1:15" ht="15" customHeight="1">
      <c r="B30" s="692" t="s">
        <v>75</v>
      </c>
      <c r="C30" s="694" t="s">
        <v>222</v>
      </c>
      <c r="D30" s="694"/>
      <c r="E30" s="694"/>
      <c r="F30" s="694"/>
      <c r="G30" s="694"/>
      <c r="H30" s="694"/>
      <c r="I30" s="694" t="s">
        <v>223</v>
      </c>
      <c r="J30" s="694"/>
      <c r="K30" s="694"/>
      <c r="L30" s="694"/>
      <c r="M30" s="694"/>
      <c r="N30" s="694"/>
    </row>
    <row r="31" spans="1:15" ht="15" customHeight="1">
      <c r="B31" s="693"/>
      <c r="C31" s="385" t="s">
        <v>248</v>
      </c>
      <c r="D31" s="386" t="s">
        <v>249</v>
      </c>
      <c r="E31" s="386" t="s">
        <v>250</v>
      </c>
      <c r="F31" s="386" t="s">
        <v>251</v>
      </c>
      <c r="G31" s="386" t="s">
        <v>252</v>
      </c>
      <c r="H31" s="387" t="s">
        <v>253</v>
      </c>
      <c r="I31" s="385" t="s">
        <v>248</v>
      </c>
      <c r="J31" s="386" t="s">
        <v>249</v>
      </c>
      <c r="K31" s="386" t="s">
        <v>250</v>
      </c>
      <c r="L31" s="386" t="s">
        <v>251</v>
      </c>
      <c r="M31" s="386" t="s">
        <v>252</v>
      </c>
      <c r="N31" s="387" t="s">
        <v>253</v>
      </c>
    </row>
    <row r="32" spans="1:15" ht="13.5" hidden="1" customHeight="1">
      <c r="B32" s="388" t="s">
        <v>254</v>
      </c>
      <c r="C32" s="389">
        <v>21.3</v>
      </c>
      <c r="D32" s="390">
        <v>24.2</v>
      </c>
      <c r="E32" s="390">
        <v>27.6</v>
      </c>
      <c r="F32" s="390">
        <v>31.4</v>
      </c>
      <c r="G32" s="390">
        <v>34.799999999999997</v>
      </c>
      <c r="H32" s="391">
        <v>39</v>
      </c>
      <c r="I32" s="389">
        <v>21.3</v>
      </c>
      <c r="J32" s="390">
        <v>23.7</v>
      </c>
      <c r="K32" s="390">
        <v>26.8</v>
      </c>
      <c r="L32" s="390">
        <v>30.4</v>
      </c>
      <c r="M32" s="390">
        <v>34.9</v>
      </c>
      <c r="N32" s="391">
        <v>40.299999999999997</v>
      </c>
    </row>
    <row r="33" spans="2:14" ht="13.5" hidden="1" customHeight="1">
      <c r="B33" s="392" t="s">
        <v>255</v>
      </c>
      <c r="C33" s="393">
        <v>21.8</v>
      </c>
      <c r="D33" s="394">
        <v>24.5</v>
      </c>
      <c r="E33" s="394">
        <v>27.5</v>
      </c>
      <c r="F33" s="394">
        <v>31.4</v>
      </c>
      <c r="G33" s="394">
        <v>34.700000000000003</v>
      </c>
      <c r="H33" s="395">
        <v>39.200000000000003</v>
      </c>
      <c r="I33" s="393">
        <v>21</v>
      </c>
      <c r="J33" s="394">
        <v>23.9</v>
      </c>
      <c r="K33" s="394">
        <v>27.2</v>
      </c>
      <c r="L33" s="394">
        <v>30.8</v>
      </c>
      <c r="M33" s="394">
        <v>34.9</v>
      </c>
      <c r="N33" s="395">
        <v>39.799999999999997</v>
      </c>
    </row>
    <row r="34" spans="2:14" ht="13.5" hidden="1" customHeight="1">
      <c r="B34" s="392" t="s">
        <v>256</v>
      </c>
      <c r="C34" s="393">
        <v>21.7</v>
      </c>
      <c r="D34" s="394">
        <v>24.7</v>
      </c>
      <c r="E34" s="394">
        <v>27.9</v>
      </c>
      <c r="F34" s="394">
        <v>31.3</v>
      </c>
      <c r="G34" s="394">
        <v>35.200000000000003</v>
      </c>
      <c r="H34" s="395">
        <v>38.700000000000003</v>
      </c>
      <c r="I34" s="393">
        <v>21.3</v>
      </c>
      <c r="J34" s="394">
        <v>24</v>
      </c>
      <c r="K34" s="394">
        <v>26.7</v>
      </c>
      <c r="L34" s="394">
        <v>30.8</v>
      </c>
      <c r="M34" s="394">
        <v>34.700000000000003</v>
      </c>
      <c r="N34" s="395">
        <v>39.700000000000003</v>
      </c>
    </row>
    <row r="35" spans="2:14" ht="13.5" hidden="1" customHeight="1">
      <c r="B35" s="396" t="s">
        <v>257</v>
      </c>
      <c r="C35" s="397">
        <v>21.7</v>
      </c>
      <c r="D35" s="398">
        <v>24</v>
      </c>
      <c r="E35" s="398">
        <v>27.8</v>
      </c>
      <c r="F35" s="398">
        <v>30.2</v>
      </c>
      <c r="G35" s="398">
        <v>34.5</v>
      </c>
      <c r="H35" s="399">
        <v>38.9</v>
      </c>
      <c r="I35" s="397">
        <v>20.9</v>
      </c>
      <c r="J35" s="398">
        <v>23.8</v>
      </c>
      <c r="K35" s="398">
        <v>26.8</v>
      </c>
      <c r="L35" s="398">
        <v>30.2</v>
      </c>
      <c r="M35" s="398">
        <v>34.799999999999997</v>
      </c>
      <c r="N35" s="399">
        <v>39.299999999999997</v>
      </c>
    </row>
    <row r="36" spans="2:14" ht="13.5" hidden="1" customHeight="1">
      <c r="B36" s="392" t="s">
        <v>258</v>
      </c>
      <c r="C36" s="393">
        <v>21.5</v>
      </c>
      <c r="D36" s="394">
        <v>24.2</v>
      </c>
      <c r="E36" s="394">
        <v>27.7</v>
      </c>
      <c r="F36" s="394">
        <v>31</v>
      </c>
      <c r="G36" s="394">
        <v>34.299999999999997</v>
      </c>
      <c r="H36" s="395">
        <v>38.1</v>
      </c>
      <c r="I36" s="393">
        <v>21.2</v>
      </c>
      <c r="J36" s="394">
        <v>23.4</v>
      </c>
      <c r="K36" s="394">
        <v>26.9</v>
      </c>
      <c r="L36" s="394">
        <v>29.9</v>
      </c>
      <c r="M36" s="394">
        <v>34.299999999999997</v>
      </c>
      <c r="N36" s="395">
        <v>39.700000000000003</v>
      </c>
    </row>
    <row r="37" spans="2:14" ht="14.25" hidden="1" customHeight="1">
      <c r="B37" s="392" t="s">
        <v>259</v>
      </c>
      <c r="C37" s="393">
        <v>21.7</v>
      </c>
      <c r="D37" s="394">
        <v>24.2</v>
      </c>
      <c r="E37" s="394">
        <v>27.3</v>
      </c>
      <c r="F37" s="394">
        <v>31.1</v>
      </c>
      <c r="G37" s="394">
        <v>34.9</v>
      </c>
      <c r="H37" s="395">
        <v>38.700000000000003</v>
      </c>
      <c r="I37" s="393">
        <v>20.9</v>
      </c>
      <c r="J37" s="394">
        <v>23.5</v>
      </c>
      <c r="K37" s="394">
        <v>26.4</v>
      </c>
      <c r="L37" s="394">
        <v>30.7</v>
      </c>
      <c r="M37" s="394">
        <v>34.200000000000003</v>
      </c>
      <c r="N37" s="395">
        <v>39.299999999999997</v>
      </c>
    </row>
    <row r="38" spans="2:14" ht="14.25" hidden="1" customHeight="1">
      <c r="B38" s="392" t="s">
        <v>260</v>
      </c>
      <c r="C38" s="397">
        <v>21.5</v>
      </c>
      <c r="D38" s="398">
        <v>24.2</v>
      </c>
      <c r="E38" s="398">
        <v>27.6</v>
      </c>
      <c r="F38" s="398">
        <v>30.8</v>
      </c>
      <c r="G38" s="398">
        <v>34.6</v>
      </c>
      <c r="H38" s="399">
        <v>39.700000000000003</v>
      </c>
      <c r="I38" s="397">
        <v>21.1</v>
      </c>
      <c r="J38" s="398">
        <v>23.2</v>
      </c>
      <c r="K38" s="398">
        <v>26.8</v>
      </c>
      <c r="L38" s="398">
        <v>29.6</v>
      </c>
      <c r="M38" s="398">
        <v>34.6</v>
      </c>
      <c r="N38" s="399">
        <v>38.5</v>
      </c>
    </row>
    <row r="39" spans="2:14" ht="14.25" customHeight="1">
      <c r="B39" s="392" t="s">
        <v>261</v>
      </c>
      <c r="C39" s="393">
        <v>21.5</v>
      </c>
      <c r="D39" s="394">
        <v>24.4</v>
      </c>
      <c r="E39" s="394">
        <v>27.7</v>
      </c>
      <c r="F39" s="394">
        <v>30.8</v>
      </c>
      <c r="G39" s="394">
        <v>34.1</v>
      </c>
      <c r="H39" s="395">
        <v>38.5</v>
      </c>
      <c r="I39" s="393">
        <v>21</v>
      </c>
      <c r="J39" s="394">
        <v>23.7</v>
      </c>
      <c r="K39" s="394">
        <v>26.6</v>
      </c>
      <c r="L39" s="394">
        <v>30.3</v>
      </c>
      <c r="M39" s="394">
        <v>34.5</v>
      </c>
      <c r="N39" s="395">
        <v>39.200000000000003</v>
      </c>
    </row>
    <row r="40" spans="2:14" ht="14.25" customHeight="1">
      <c r="B40" s="392" t="s">
        <v>262</v>
      </c>
      <c r="C40" s="393">
        <v>21.6</v>
      </c>
      <c r="D40" s="394">
        <v>24.5</v>
      </c>
      <c r="E40" s="394">
        <v>27.6</v>
      </c>
      <c r="F40" s="394">
        <v>30.9</v>
      </c>
      <c r="G40" s="394">
        <v>34</v>
      </c>
      <c r="H40" s="395">
        <v>38</v>
      </c>
      <c r="I40" s="393">
        <v>20.9</v>
      </c>
      <c r="J40" s="394">
        <v>23.5</v>
      </c>
      <c r="K40" s="394">
        <v>26.6</v>
      </c>
      <c r="L40" s="394">
        <v>30.3</v>
      </c>
      <c r="M40" s="394">
        <v>34</v>
      </c>
      <c r="N40" s="395">
        <v>39.4</v>
      </c>
    </row>
    <row r="41" spans="2:14" ht="14.25" customHeight="1">
      <c r="B41" s="392" t="s">
        <v>263</v>
      </c>
      <c r="C41" s="393">
        <v>21.8</v>
      </c>
      <c r="D41" s="394">
        <v>23.9</v>
      </c>
      <c r="E41" s="394">
        <v>27.6</v>
      </c>
      <c r="F41" s="394">
        <v>30.6</v>
      </c>
      <c r="G41" s="394">
        <v>34</v>
      </c>
      <c r="H41" s="395">
        <v>38.9</v>
      </c>
      <c r="I41" s="393">
        <v>21.5</v>
      </c>
      <c r="J41" s="394">
        <v>23.7</v>
      </c>
      <c r="K41" s="394">
        <v>26.8</v>
      </c>
      <c r="L41" s="394">
        <v>30.3</v>
      </c>
      <c r="M41" s="394">
        <v>34.1</v>
      </c>
      <c r="N41" s="395">
        <v>38.9</v>
      </c>
    </row>
    <row r="42" spans="2:14" ht="14.25" customHeight="1">
      <c r="B42" s="405" t="s">
        <v>264</v>
      </c>
      <c r="C42" s="402">
        <v>21.4</v>
      </c>
      <c r="D42" s="403">
        <v>24</v>
      </c>
      <c r="E42" s="403">
        <v>27.5</v>
      </c>
      <c r="F42" s="403">
        <v>30.5</v>
      </c>
      <c r="G42" s="403">
        <v>34</v>
      </c>
      <c r="H42" s="404">
        <v>37.9</v>
      </c>
      <c r="I42" s="402">
        <v>21</v>
      </c>
      <c r="J42" s="403">
        <v>23.3</v>
      </c>
      <c r="K42" s="403">
        <v>26.4</v>
      </c>
      <c r="L42" s="403">
        <v>29.9</v>
      </c>
      <c r="M42" s="403">
        <v>34.299999999999997</v>
      </c>
      <c r="N42" s="404">
        <v>38.5</v>
      </c>
    </row>
    <row r="43" spans="2:14" ht="14.25" customHeight="1">
      <c r="B43" s="392" t="s">
        <v>265</v>
      </c>
      <c r="C43" s="393">
        <v>21.5</v>
      </c>
      <c r="D43" s="394">
        <v>23.8</v>
      </c>
      <c r="E43" s="394">
        <v>27</v>
      </c>
      <c r="F43" s="394">
        <v>30.5</v>
      </c>
      <c r="G43" s="394">
        <v>33.799999999999997</v>
      </c>
      <c r="H43" s="395">
        <v>37.299999999999997</v>
      </c>
      <c r="I43" s="393">
        <v>21</v>
      </c>
      <c r="J43" s="394">
        <v>23.4</v>
      </c>
      <c r="K43" s="394">
        <v>26.5</v>
      </c>
      <c r="L43" s="394">
        <v>30.2</v>
      </c>
      <c r="M43" s="394">
        <v>34</v>
      </c>
      <c r="N43" s="395">
        <v>39.299999999999997</v>
      </c>
    </row>
    <row r="44" spans="2:14" ht="14.25" customHeight="1">
      <c r="B44" s="392" t="s">
        <v>266</v>
      </c>
      <c r="C44" s="393">
        <v>21.4</v>
      </c>
      <c r="D44" s="394">
        <v>23.9</v>
      </c>
      <c r="E44" s="394">
        <v>27</v>
      </c>
      <c r="F44" s="394">
        <v>30.5</v>
      </c>
      <c r="G44" s="394">
        <v>34</v>
      </c>
      <c r="H44" s="395">
        <v>38.200000000000003</v>
      </c>
      <c r="I44" s="393">
        <v>20.9</v>
      </c>
      <c r="J44" s="394">
        <v>23.3</v>
      </c>
      <c r="K44" s="394">
        <v>26.3</v>
      </c>
      <c r="L44" s="394">
        <v>30.2</v>
      </c>
      <c r="M44" s="394">
        <v>33.700000000000003</v>
      </c>
      <c r="N44" s="395">
        <v>38.799999999999997</v>
      </c>
    </row>
    <row r="45" spans="2:14" ht="14.25" customHeight="1">
      <c r="B45" s="392" t="s">
        <v>267</v>
      </c>
      <c r="C45" s="393">
        <v>21.2</v>
      </c>
      <c r="D45" s="394">
        <v>24.1</v>
      </c>
      <c r="E45" s="394">
        <v>27.2</v>
      </c>
      <c r="F45" s="394">
        <v>30.4</v>
      </c>
      <c r="G45" s="394">
        <v>34.200000000000003</v>
      </c>
      <c r="H45" s="395">
        <v>37.6</v>
      </c>
      <c r="I45" s="393">
        <v>20.9</v>
      </c>
      <c r="J45" s="394">
        <v>23.5</v>
      </c>
      <c r="K45" s="394">
        <v>26</v>
      </c>
      <c r="L45" s="394">
        <v>29.4</v>
      </c>
      <c r="M45" s="394">
        <v>33.799999999999997</v>
      </c>
      <c r="N45" s="395">
        <v>38.799999999999997</v>
      </c>
    </row>
    <row r="46" spans="2:14" ht="14.25" customHeight="1">
      <c r="B46" s="392" t="s">
        <v>57</v>
      </c>
      <c r="C46" s="393">
        <v>21.3</v>
      </c>
      <c r="D46" s="394">
        <v>24</v>
      </c>
      <c r="E46" s="394">
        <v>27</v>
      </c>
      <c r="F46" s="394">
        <v>30.1</v>
      </c>
      <c r="G46" s="394">
        <v>33.200000000000003</v>
      </c>
      <c r="H46" s="395">
        <v>38.200000000000003</v>
      </c>
      <c r="I46" s="393">
        <v>20.9</v>
      </c>
      <c r="J46" s="394">
        <v>23.5</v>
      </c>
      <c r="K46" s="394">
        <v>26.5</v>
      </c>
      <c r="L46" s="394">
        <v>29.7</v>
      </c>
      <c r="M46" s="394">
        <v>33.799999999999997</v>
      </c>
      <c r="N46" s="395">
        <v>38.200000000000003</v>
      </c>
    </row>
    <row r="47" spans="2:14" ht="14.25" customHeight="1">
      <c r="B47" s="392" t="s">
        <v>93</v>
      </c>
      <c r="C47" s="393">
        <v>21.4</v>
      </c>
      <c r="D47" s="394">
        <v>23.9</v>
      </c>
      <c r="E47" s="394">
        <v>27.3</v>
      </c>
      <c r="F47" s="394">
        <v>31.1</v>
      </c>
      <c r="G47" s="394">
        <v>33.5</v>
      </c>
      <c r="H47" s="395">
        <v>38.299999999999997</v>
      </c>
      <c r="I47" s="393">
        <v>20.6</v>
      </c>
      <c r="J47" s="394">
        <v>23.3</v>
      </c>
      <c r="K47" s="394">
        <v>26.4</v>
      </c>
      <c r="L47" s="394">
        <v>29.4</v>
      </c>
      <c r="M47" s="394">
        <v>34.1</v>
      </c>
      <c r="N47" s="395">
        <v>38.6</v>
      </c>
    </row>
    <row r="48" spans="2:14" ht="14.25" customHeight="1">
      <c r="B48" s="405" t="s">
        <v>274</v>
      </c>
      <c r="C48" s="402">
        <v>21.7</v>
      </c>
      <c r="D48" s="403">
        <v>24</v>
      </c>
      <c r="E48" s="403">
        <v>27.1</v>
      </c>
      <c r="F48" s="403">
        <v>30.8</v>
      </c>
      <c r="G48" s="403">
        <v>34.5</v>
      </c>
      <c r="H48" s="404">
        <v>38</v>
      </c>
      <c r="I48" s="402">
        <v>20.9</v>
      </c>
      <c r="J48" s="403">
        <v>23.7</v>
      </c>
      <c r="K48" s="403">
        <v>26.8</v>
      </c>
      <c r="L48" s="403">
        <v>29.7</v>
      </c>
      <c r="M48" s="403">
        <v>34.1</v>
      </c>
      <c r="N48" s="404">
        <v>39.1</v>
      </c>
    </row>
    <row r="49" spans="1:14" ht="14.25" customHeight="1">
      <c r="B49" s="396" t="s">
        <v>275</v>
      </c>
      <c r="C49" s="397">
        <v>21.6</v>
      </c>
      <c r="D49" s="398">
        <v>24.3</v>
      </c>
      <c r="E49" s="398">
        <v>27.4</v>
      </c>
      <c r="F49" s="398">
        <v>30.3</v>
      </c>
      <c r="G49" s="398">
        <v>34.200000000000003</v>
      </c>
      <c r="H49" s="399">
        <v>38.5</v>
      </c>
      <c r="I49" s="397">
        <v>20.9</v>
      </c>
      <c r="J49" s="398">
        <v>23.9</v>
      </c>
      <c r="K49" s="398">
        <v>26.8</v>
      </c>
      <c r="L49" s="398">
        <v>30.1</v>
      </c>
      <c r="M49" s="398">
        <v>33.799999999999997</v>
      </c>
      <c r="N49" s="399">
        <v>38.4</v>
      </c>
    </row>
    <row r="50" spans="1:14" ht="14.25" customHeight="1">
      <c r="B50" s="396" t="s">
        <v>268</v>
      </c>
      <c r="C50" s="397">
        <v>21.7</v>
      </c>
      <c r="D50" s="398">
        <v>24.4</v>
      </c>
      <c r="E50" s="398">
        <v>27.6</v>
      </c>
      <c r="F50" s="398">
        <v>30.4</v>
      </c>
      <c r="G50" s="398">
        <v>33.6</v>
      </c>
      <c r="H50" s="399">
        <v>38.6</v>
      </c>
      <c r="I50" s="397">
        <v>21.2</v>
      </c>
      <c r="J50" s="398">
        <v>23.3</v>
      </c>
      <c r="K50" s="398">
        <v>26.8</v>
      </c>
      <c r="L50" s="398">
        <v>30.3</v>
      </c>
      <c r="M50" s="398">
        <v>33.799999999999997</v>
      </c>
      <c r="N50" s="399">
        <v>38.799999999999997</v>
      </c>
    </row>
    <row r="51" spans="1:14" s="229" customFormat="1" ht="14.25" customHeight="1">
      <c r="B51" s="406" t="s">
        <v>269</v>
      </c>
      <c r="C51" s="410">
        <v>22</v>
      </c>
      <c r="D51" s="408">
        <v>25.1</v>
      </c>
      <c r="E51" s="408">
        <v>28.7</v>
      </c>
      <c r="F51" s="408">
        <v>32.200000000000003</v>
      </c>
      <c r="G51" s="408">
        <v>35.9</v>
      </c>
      <c r="H51" s="409">
        <v>40.299999999999997</v>
      </c>
      <c r="I51" s="410">
        <v>21.2</v>
      </c>
      <c r="J51" s="408">
        <v>24.8</v>
      </c>
      <c r="K51" s="408">
        <v>27.1</v>
      </c>
      <c r="L51" s="408">
        <v>31.3</v>
      </c>
      <c r="M51" s="408">
        <v>35.299999999999997</v>
      </c>
      <c r="N51" s="409">
        <v>39.799999999999997</v>
      </c>
    </row>
    <row r="52" spans="1:14" s="229" customFormat="1" ht="14.25" customHeight="1">
      <c r="B52" s="406" t="s">
        <v>270</v>
      </c>
      <c r="C52" s="415">
        <v>22.2</v>
      </c>
      <c r="D52" s="413">
        <v>24.7</v>
      </c>
      <c r="E52" s="413">
        <v>27.8</v>
      </c>
      <c r="F52" s="413">
        <v>31.3</v>
      </c>
      <c r="G52" s="413">
        <v>34.4</v>
      </c>
      <c r="H52" s="414">
        <v>39.5</v>
      </c>
      <c r="I52" s="415">
        <v>21.1</v>
      </c>
      <c r="J52" s="413">
        <v>24</v>
      </c>
      <c r="K52" s="413">
        <v>26.9</v>
      </c>
      <c r="L52" s="413">
        <v>30.7</v>
      </c>
      <c r="M52" s="413">
        <v>34.5</v>
      </c>
      <c r="N52" s="414">
        <v>40.5</v>
      </c>
    </row>
    <row r="53" spans="1:14" ht="14.25" customHeight="1">
      <c r="B53" s="416" t="s">
        <v>271</v>
      </c>
      <c r="C53" s="417">
        <v>21.7</v>
      </c>
      <c r="D53" s="418">
        <v>24.5</v>
      </c>
      <c r="E53" s="418">
        <v>27.7</v>
      </c>
      <c r="F53" s="418">
        <v>31.3</v>
      </c>
      <c r="G53" s="418">
        <v>35.1</v>
      </c>
      <c r="H53" s="419">
        <v>39.6</v>
      </c>
      <c r="I53" s="417">
        <v>21.2</v>
      </c>
      <c r="J53" s="418">
        <v>23.9</v>
      </c>
      <c r="K53" s="418">
        <v>27</v>
      </c>
      <c r="L53" s="418">
        <v>30.6</v>
      </c>
      <c r="M53" s="418">
        <v>35</v>
      </c>
      <c r="N53" s="419">
        <v>39.799999999999997</v>
      </c>
    </row>
    <row r="54" spans="1:14" ht="7.5" customHeight="1"/>
    <row r="55" spans="1:14" s="383" customFormat="1" ht="22.5" customHeight="1">
      <c r="A55" s="382">
        <v>3</v>
      </c>
      <c r="B55" s="382" t="s">
        <v>276</v>
      </c>
      <c r="N55" s="420" t="s">
        <v>247</v>
      </c>
    </row>
    <row r="56" spans="1:14" ht="15" customHeight="1">
      <c r="B56" s="692" t="s">
        <v>75</v>
      </c>
      <c r="C56" s="694" t="s">
        <v>222</v>
      </c>
      <c r="D56" s="694"/>
      <c r="E56" s="694"/>
      <c r="F56" s="694"/>
      <c r="G56" s="694"/>
      <c r="H56" s="694"/>
      <c r="I56" s="694" t="s">
        <v>223</v>
      </c>
      <c r="J56" s="694"/>
      <c r="K56" s="694"/>
      <c r="L56" s="694"/>
      <c r="M56" s="694"/>
      <c r="N56" s="694"/>
    </row>
    <row r="57" spans="1:14" ht="15" customHeight="1">
      <c r="B57" s="693"/>
      <c r="C57" s="385" t="s">
        <v>248</v>
      </c>
      <c r="D57" s="386" t="s">
        <v>249</v>
      </c>
      <c r="E57" s="386" t="s">
        <v>250</v>
      </c>
      <c r="F57" s="386" t="s">
        <v>251</v>
      </c>
      <c r="G57" s="386" t="s">
        <v>252</v>
      </c>
      <c r="H57" s="387" t="s">
        <v>253</v>
      </c>
      <c r="I57" s="385" t="s">
        <v>248</v>
      </c>
      <c r="J57" s="386" t="s">
        <v>249</v>
      </c>
      <c r="K57" s="386" t="s">
        <v>250</v>
      </c>
      <c r="L57" s="386" t="s">
        <v>251</v>
      </c>
      <c r="M57" s="386" t="s">
        <v>252</v>
      </c>
      <c r="N57" s="387" t="s">
        <v>253</v>
      </c>
    </row>
    <row r="58" spans="1:14" ht="13.5" hidden="1" customHeight="1">
      <c r="B58" s="388" t="s">
        <v>254</v>
      </c>
      <c r="C58" s="389">
        <v>65.2</v>
      </c>
      <c r="D58" s="390">
        <v>68.099999999999994</v>
      </c>
      <c r="E58" s="390">
        <v>70.900000000000006</v>
      </c>
      <c r="F58" s="390">
        <v>73.5</v>
      </c>
      <c r="G58" s="390">
        <v>75.599999999999994</v>
      </c>
      <c r="H58" s="391">
        <v>78.3</v>
      </c>
      <c r="I58" s="389">
        <v>65.2</v>
      </c>
      <c r="J58" s="390">
        <v>67.900000000000006</v>
      </c>
      <c r="K58" s="390">
        <v>70.599999999999994</v>
      </c>
      <c r="L58" s="390">
        <v>73.599999999999994</v>
      </c>
      <c r="M58" s="390">
        <v>76.599999999999994</v>
      </c>
      <c r="N58" s="391">
        <v>79.8</v>
      </c>
    </row>
    <row r="59" spans="1:14" ht="13.5" hidden="1" customHeight="1">
      <c r="B59" s="392" t="s">
        <v>255</v>
      </c>
      <c r="C59" s="393">
        <v>65.400000000000006</v>
      </c>
      <c r="D59" s="394">
        <v>68.2</v>
      </c>
      <c r="E59" s="394">
        <v>70.7</v>
      </c>
      <c r="F59" s="394">
        <v>73.400000000000006</v>
      </c>
      <c r="G59" s="394">
        <v>75.400000000000006</v>
      </c>
      <c r="H59" s="395">
        <v>78.3</v>
      </c>
      <c r="I59" s="393">
        <v>65</v>
      </c>
      <c r="J59" s="394">
        <v>67.8</v>
      </c>
      <c r="K59" s="394">
        <v>70.599999999999994</v>
      </c>
      <c r="L59" s="394">
        <v>73.400000000000006</v>
      </c>
      <c r="M59" s="394">
        <v>76.8</v>
      </c>
      <c r="N59" s="395">
        <v>79.7</v>
      </c>
    </row>
    <row r="60" spans="1:14" ht="13.5" hidden="1" customHeight="1">
      <c r="B60" s="392" t="s">
        <v>256</v>
      </c>
      <c r="C60" s="393">
        <v>65.5</v>
      </c>
      <c r="D60" s="394">
        <v>68</v>
      </c>
      <c r="E60" s="394">
        <v>70.900000000000006</v>
      </c>
      <c r="F60" s="394">
        <v>73.2</v>
      </c>
      <c r="G60" s="394">
        <v>75.7</v>
      </c>
      <c r="H60" s="395">
        <v>78</v>
      </c>
      <c r="I60" s="393">
        <v>64.8</v>
      </c>
      <c r="J60" s="394">
        <v>67.8</v>
      </c>
      <c r="K60" s="394">
        <v>70.400000000000006</v>
      </c>
      <c r="L60" s="394">
        <v>73.3</v>
      </c>
      <c r="M60" s="394">
        <v>76.400000000000006</v>
      </c>
      <c r="N60" s="395">
        <v>79.599999999999994</v>
      </c>
    </row>
    <row r="61" spans="1:14" ht="13.5" hidden="1" customHeight="1">
      <c r="B61" s="396" t="s">
        <v>257</v>
      </c>
      <c r="C61" s="397">
        <v>65.3</v>
      </c>
      <c r="D61" s="398">
        <v>67.900000000000006</v>
      </c>
      <c r="E61" s="398">
        <v>70.8</v>
      </c>
      <c r="F61" s="398">
        <v>72.7</v>
      </c>
      <c r="G61" s="398">
        <v>75.5</v>
      </c>
      <c r="H61" s="399">
        <v>78.400000000000006</v>
      </c>
      <c r="I61" s="397">
        <v>64.8</v>
      </c>
      <c r="J61" s="398">
        <v>67.7</v>
      </c>
      <c r="K61" s="398">
        <v>70.599999999999994</v>
      </c>
      <c r="L61" s="398">
        <v>73.2</v>
      </c>
      <c r="M61" s="398">
        <v>76.5</v>
      </c>
      <c r="N61" s="399">
        <v>79.7</v>
      </c>
    </row>
    <row r="62" spans="1:14" ht="13.5" hidden="1" customHeight="1">
      <c r="B62" s="392" t="s">
        <v>258</v>
      </c>
      <c r="C62" s="393">
        <v>65.099999999999994</v>
      </c>
      <c r="D62" s="394">
        <v>67.599999999999994</v>
      </c>
      <c r="E62" s="394">
        <v>70.7</v>
      </c>
      <c r="F62" s="394">
        <v>72.900000000000006</v>
      </c>
      <c r="G62" s="394">
        <v>75.3</v>
      </c>
      <c r="H62" s="395">
        <v>77.7</v>
      </c>
      <c r="I62" s="393">
        <v>64.8</v>
      </c>
      <c r="J62" s="394">
        <v>67.400000000000006</v>
      </c>
      <c r="K62" s="394">
        <v>70.400000000000006</v>
      </c>
      <c r="L62" s="394">
        <v>73.2</v>
      </c>
      <c r="M62" s="394">
        <v>76.3</v>
      </c>
      <c r="N62" s="395">
        <v>79.599999999999994</v>
      </c>
    </row>
    <row r="63" spans="1:14" ht="14.25" hidden="1" customHeight="1">
      <c r="B63" s="392" t="s">
        <v>259</v>
      </c>
      <c r="C63" s="393">
        <v>65.2</v>
      </c>
      <c r="D63" s="394">
        <v>68.099999999999994</v>
      </c>
      <c r="E63" s="394">
        <v>70.7</v>
      </c>
      <c r="F63" s="394">
        <v>73.400000000000006</v>
      </c>
      <c r="G63" s="394">
        <v>75.5</v>
      </c>
      <c r="H63" s="395">
        <v>78.099999999999994</v>
      </c>
      <c r="I63" s="393">
        <v>64.8</v>
      </c>
      <c r="J63" s="394">
        <v>67.5</v>
      </c>
      <c r="K63" s="394">
        <v>70.3</v>
      </c>
      <c r="L63" s="394">
        <v>73.599999999999994</v>
      </c>
      <c r="M63" s="394">
        <v>76.3</v>
      </c>
      <c r="N63" s="395">
        <v>79.900000000000006</v>
      </c>
    </row>
    <row r="64" spans="1:14" ht="14.25" hidden="1" customHeight="1">
      <c r="B64" s="392" t="s">
        <v>260</v>
      </c>
      <c r="C64" s="397">
        <v>65.2</v>
      </c>
      <c r="D64" s="398">
        <v>67.7</v>
      </c>
      <c r="E64" s="398">
        <v>70.599999999999994</v>
      </c>
      <c r="F64" s="398">
        <v>73.2</v>
      </c>
      <c r="G64" s="398">
        <v>75.5</v>
      </c>
      <c r="H64" s="399">
        <v>78.400000000000006</v>
      </c>
      <c r="I64" s="397">
        <v>64.8</v>
      </c>
      <c r="J64" s="398">
        <v>67.2</v>
      </c>
      <c r="K64" s="398">
        <v>70.5</v>
      </c>
      <c r="L64" s="398">
        <v>72.900000000000006</v>
      </c>
      <c r="M64" s="398">
        <v>76.5</v>
      </c>
      <c r="N64" s="399">
        <v>79.599999999999994</v>
      </c>
    </row>
    <row r="65" spans="2:14" ht="14.25" customHeight="1">
      <c r="B65" s="392" t="s">
        <v>261</v>
      </c>
      <c r="C65" s="393">
        <v>65.3</v>
      </c>
      <c r="D65" s="394">
        <v>68.3</v>
      </c>
      <c r="E65" s="394">
        <v>71</v>
      </c>
      <c r="F65" s="394">
        <v>73.099999999999994</v>
      </c>
      <c r="G65" s="394">
        <v>75.5</v>
      </c>
      <c r="H65" s="395">
        <v>78.099999999999994</v>
      </c>
      <c r="I65" s="393">
        <v>64.7</v>
      </c>
      <c r="J65" s="394">
        <v>67.7</v>
      </c>
      <c r="K65" s="394">
        <v>70.2</v>
      </c>
      <c r="L65" s="394">
        <v>73.099999999999994</v>
      </c>
      <c r="M65" s="394">
        <v>76.400000000000006</v>
      </c>
      <c r="N65" s="395">
        <v>79.599999999999994</v>
      </c>
    </row>
    <row r="66" spans="2:14" ht="14.25" customHeight="1">
      <c r="B66" s="392" t="s">
        <v>262</v>
      </c>
      <c r="C66" s="393">
        <v>65.2</v>
      </c>
      <c r="D66" s="394">
        <v>68.2</v>
      </c>
      <c r="E66" s="394">
        <v>70.599999999999994</v>
      </c>
      <c r="F66" s="394">
        <v>73.2</v>
      </c>
      <c r="G66" s="394">
        <v>75.2</v>
      </c>
      <c r="H66" s="395">
        <v>77.900000000000006</v>
      </c>
      <c r="I66" s="393">
        <v>64.8</v>
      </c>
      <c r="J66" s="394">
        <v>67.5</v>
      </c>
      <c r="K66" s="394">
        <v>70.2</v>
      </c>
      <c r="L66" s="394">
        <v>73.2</v>
      </c>
      <c r="M66" s="394">
        <v>76.099999999999994</v>
      </c>
      <c r="N66" s="395">
        <v>79.5</v>
      </c>
    </row>
    <row r="67" spans="2:14" ht="14.25" customHeight="1">
      <c r="B67" s="392" t="s">
        <v>263</v>
      </c>
      <c r="C67" s="393">
        <v>65.3</v>
      </c>
      <c r="D67" s="394">
        <v>67.599999999999994</v>
      </c>
      <c r="E67" s="394">
        <v>70.8</v>
      </c>
      <c r="F67" s="394">
        <v>73</v>
      </c>
      <c r="G67" s="394">
        <v>75.2</v>
      </c>
      <c r="H67" s="395">
        <v>78.400000000000006</v>
      </c>
      <c r="I67" s="393">
        <v>65.099999999999994</v>
      </c>
      <c r="J67" s="394">
        <v>67.900000000000006</v>
      </c>
      <c r="K67" s="394">
        <v>70.2</v>
      </c>
      <c r="L67" s="394">
        <v>73</v>
      </c>
      <c r="M67" s="394">
        <v>76.099999999999994</v>
      </c>
      <c r="N67" s="395">
        <v>79.3</v>
      </c>
    </row>
    <row r="68" spans="2:14" ht="14.25" customHeight="1">
      <c r="B68" s="405" t="s">
        <v>264</v>
      </c>
      <c r="C68" s="402">
        <v>65</v>
      </c>
      <c r="D68" s="403">
        <v>68</v>
      </c>
      <c r="E68" s="403">
        <v>70.7</v>
      </c>
      <c r="F68" s="403">
        <v>72.7</v>
      </c>
      <c r="G68" s="403">
        <v>75.2</v>
      </c>
      <c r="H68" s="404">
        <v>78</v>
      </c>
      <c r="I68" s="402">
        <v>64.7</v>
      </c>
      <c r="J68" s="403">
        <v>67.400000000000006</v>
      </c>
      <c r="K68" s="403">
        <v>70.2</v>
      </c>
      <c r="L68" s="403">
        <v>73.2</v>
      </c>
      <c r="M68" s="403">
        <v>76.400000000000006</v>
      </c>
      <c r="N68" s="404">
        <v>79.2</v>
      </c>
    </row>
    <row r="69" spans="2:14" ht="14.25" customHeight="1">
      <c r="B69" s="392" t="s">
        <v>265</v>
      </c>
      <c r="C69" s="393">
        <v>65.099999999999994</v>
      </c>
      <c r="D69" s="394">
        <v>67.8</v>
      </c>
      <c r="E69" s="394">
        <v>70.400000000000006</v>
      </c>
      <c r="F69" s="394">
        <v>73</v>
      </c>
      <c r="G69" s="394">
        <v>74.900000000000006</v>
      </c>
      <c r="H69" s="395">
        <v>77.5</v>
      </c>
      <c r="I69" s="393">
        <v>64.8</v>
      </c>
      <c r="J69" s="394">
        <v>67.5</v>
      </c>
      <c r="K69" s="394">
        <v>70.099999999999994</v>
      </c>
      <c r="L69" s="394">
        <v>73.099999999999994</v>
      </c>
      <c r="M69" s="394">
        <v>76</v>
      </c>
      <c r="N69" s="395">
        <v>79.5</v>
      </c>
    </row>
    <row r="70" spans="2:14" ht="14.25" customHeight="1">
      <c r="B70" s="392" t="s">
        <v>266</v>
      </c>
      <c r="C70" s="393">
        <v>64.900000000000006</v>
      </c>
      <c r="D70" s="394">
        <v>67.8</v>
      </c>
      <c r="E70" s="394">
        <v>70.599999999999994</v>
      </c>
      <c r="F70" s="394">
        <v>73.2</v>
      </c>
      <c r="G70" s="394">
        <v>75.099999999999994</v>
      </c>
      <c r="H70" s="395">
        <v>78</v>
      </c>
      <c r="I70" s="393">
        <v>64.7</v>
      </c>
      <c r="J70" s="394">
        <v>67.599999999999994</v>
      </c>
      <c r="K70" s="394">
        <v>70.099999999999994</v>
      </c>
      <c r="L70" s="394">
        <v>73.2</v>
      </c>
      <c r="M70" s="394">
        <v>76</v>
      </c>
      <c r="N70" s="395">
        <v>79.599999999999994</v>
      </c>
    </row>
    <row r="71" spans="2:14" ht="14.25" customHeight="1">
      <c r="B71" s="392" t="s">
        <v>267</v>
      </c>
      <c r="C71" s="393">
        <v>64.900000000000006</v>
      </c>
      <c r="D71" s="394">
        <v>67.900000000000006</v>
      </c>
      <c r="E71" s="394">
        <v>70.599999999999994</v>
      </c>
      <c r="F71" s="394">
        <v>73</v>
      </c>
      <c r="G71" s="394">
        <v>75.5</v>
      </c>
      <c r="H71" s="395">
        <v>77.8</v>
      </c>
      <c r="I71" s="393">
        <v>64.8</v>
      </c>
      <c r="J71" s="394">
        <v>67.5</v>
      </c>
      <c r="K71" s="394">
        <v>69.900000000000006</v>
      </c>
      <c r="L71" s="394">
        <v>72.5</v>
      </c>
      <c r="M71" s="394">
        <v>75.8</v>
      </c>
      <c r="N71" s="395">
        <v>79.599999999999994</v>
      </c>
    </row>
    <row r="72" spans="2:14" ht="14.25" customHeight="1">
      <c r="B72" s="392" t="s">
        <v>91</v>
      </c>
      <c r="C72" s="393">
        <v>65</v>
      </c>
      <c r="D72" s="394">
        <v>67.7</v>
      </c>
      <c r="E72" s="394">
        <v>70.599999999999994</v>
      </c>
      <c r="F72" s="394">
        <v>72.8</v>
      </c>
      <c r="G72" s="394">
        <v>75</v>
      </c>
      <c r="H72" s="395">
        <v>78.099999999999994</v>
      </c>
      <c r="I72" s="393">
        <v>64.8</v>
      </c>
      <c r="J72" s="394">
        <v>67.5</v>
      </c>
      <c r="K72" s="394">
        <v>70.2</v>
      </c>
      <c r="L72" s="394">
        <v>73</v>
      </c>
      <c r="M72" s="394">
        <v>75.8</v>
      </c>
      <c r="N72" s="395">
        <v>79.3</v>
      </c>
    </row>
    <row r="73" spans="2:14" ht="14.25" customHeight="1">
      <c r="B73" s="416" t="s">
        <v>271</v>
      </c>
      <c r="C73" s="421">
        <v>64.8</v>
      </c>
      <c r="D73" s="422">
        <v>67.599999999999994</v>
      </c>
      <c r="E73" s="422">
        <v>70.2</v>
      </c>
      <c r="F73" s="422">
        <v>72.599999999999994</v>
      </c>
      <c r="G73" s="422">
        <v>74.900000000000006</v>
      </c>
      <c r="H73" s="423">
        <v>77.7</v>
      </c>
      <c r="I73" s="421">
        <v>64.400000000000006</v>
      </c>
      <c r="J73" s="422">
        <v>67.2</v>
      </c>
      <c r="K73" s="422">
        <v>69.900000000000006</v>
      </c>
      <c r="L73" s="422">
        <v>72.7</v>
      </c>
      <c r="M73" s="422">
        <v>75.8</v>
      </c>
      <c r="N73" s="423">
        <v>79.2</v>
      </c>
    </row>
    <row r="74" spans="2:14" ht="13.5" customHeight="1">
      <c r="B74" s="424" t="s">
        <v>277</v>
      </c>
      <c r="N74" s="425"/>
    </row>
    <row r="75" spans="2:14" ht="13.5" customHeight="1">
      <c r="B75" s="426" t="s">
        <v>278</v>
      </c>
    </row>
  </sheetData>
  <mergeCells count="9">
    <mergeCell ref="B56:B57"/>
    <mergeCell ref="C56:H56"/>
    <mergeCell ref="I56:N56"/>
    <mergeCell ref="B4:B5"/>
    <mergeCell ref="C4:H4"/>
    <mergeCell ref="I4:N4"/>
    <mergeCell ref="B30:B31"/>
    <mergeCell ref="C30:H30"/>
    <mergeCell ref="I30:N30"/>
  </mergeCells>
  <phoneticPr fontId="1"/>
  <pageMargins left="0.59055118110236227" right="0.59055118110236227" top="0.78740157480314965" bottom="0.78740157480314965" header="0.39370078740157483" footer="0.39370078740157483"/>
  <pageSetup paperSize="9" scale="93" fitToWidth="0" fitToHeight="0" orientation="portrait" r:id="rId1"/>
  <headerFooter alignWithMargins="0">
    <oddHeader>&amp;R&amp;"ＭＳ Ｐゴシック,標準"10.教      育</oddHeader>
    <oddFooter>&amp;C&amp;"ＭＳ Ｐゴシック,標準"-65-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zoomScaleNormal="100" zoomScaleSheetLayoutView="100" workbookViewId="0">
      <selection activeCell="B1" sqref="B1"/>
    </sheetView>
  </sheetViews>
  <sheetFormatPr defaultRowHeight="11.25"/>
  <cols>
    <col min="1" max="1" width="1.625" style="381" customWidth="1"/>
    <col min="2" max="2" width="10.625" style="380" customWidth="1"/>
    <col min="3" max="14" width="6.25" style="381" customWidth="1"/>
    <col min="15" max="16384" width="9" style="381"/>
  </cols>
  <sheetData>
    <row r="1" spans="1:15" ht="30" customHeight="1">
      <c r="A1" s="379" t="s">
        <v>279</v>
      </c>
    </row>
    <row r="2" spans="1:15" ht="7.5" customHeight="1">
      <c r="A2" s="379"/>
    </row>
    <row r="3" spans="1:15" s="383" customFormat="1" ht="22.5" customHeight="1">
      <c r="A3" s="382">
        <v>1</v>
      </c>
      <c r="B3" s="382" t="s">
        <v>246</v>
      </c>
      <c r="N3" s="420" t="s">
        <v>247</v>
      </c>
    </row>
    <row r="4" spans="1:15" ht="14.25" customHeight="1">
      <c r="A4" s="379"/>
      <c r="B4" s="692" t="s">
        <v>75</v>
      </c>
      <c r="C4" s="694" t="s">
        <v>280</v>
      </c>
      <c r="D4" s="694"/>
      <c r="E4" s="694"/>
      <c r="F4" s="694"/>
      <c r="G4" s="694"/>
      <c r="H4" s="694"/>
      <c r="I4" s="694" t="s">
        <v>281</v>
      </c>
      <c r="J4" s="694"/>
      <c r="K4" s="694"/>
      <c r="L4" s="694"/>
      <c r="M4" s="694"/>
      <c r="N4" s="694"/>
      <c r="O4" s="400"/>
    </row>
    <row r="5" spans="1:15" ht="14.25" customHeight="1">
      <c r="A5" s="379"/>
      <c r="B5" s="695"/>
      <c r="C5" s="696" t="s">
        <v>282</v>
      </c>
      <c r="D5" s="697"/>
      <c r="E5" s="698"/>
      <c r="F5" s="697" t="s">
        <v>283</v>
      </c>
      <c r="G5" s="697"/>
      <c r="H5" s="698"/>
      <c r="I5" s="696" t="s">
        <v>282</v>
      </c>
      <c r="J5" s="697"/>
      <c r="K5" s="698"/>
      <c r="L5" s="697" t="s">
        <v>283</v>
      </c>
      <c r="M5" s="697"/>
      <c r="N5" s="698"/>
      <c r="O5" s="400"/>
    </row>
    <row r="6" spans="1:15" ht="14.25" customHeight="1">
      <c r="B6" s="693"/>
      <c r="C6" s="385" t="s">
        <v>284</v>
      </c>
      <c r="D6" s="386" t="s">
        <v>285</v>
      </c>
      <c r="E6" s="387" t="s">
        <v>286</v>
      </c>
      <c r="F6" s="427" t="s">
        <v>287</v>
      </c>
      <c r="G6" s="386" t="s">
        <v>288</v>
      </c>
      <c r="H6" s="387" t="s">
        <v>289</v>
      </c>
      <c r="I6" s="385" t="s">
        <v>284</v>
      </c>
      <c r="J6" s="386" t="s">
        <v>285</v>
      </c>
      <c r="K6" s="387" t="s">
        <v>286</v>
      </c>
      <c r="L6" s="427" t="s">
        <v>287</v>
      </c>
      <c r="M6" s="386" t="s">
        <v>288</v>
      </c>
      <c r="N6" s="387" t="s">
        <v>289</v>
      </c>
      <c r="O6" s="400"/>
    </row>
    <row r="7" spans="1:15" ht="13.5" hidden="1" customHeight="1">
      <c r="B7" s="388" t="s">
        <v>254</v>
      </c>
      <c r="C7" s="389">
        <v>153</v>
      </c>
      <c r="D7" s="390">
        <v>160.9</v>
      </c>
      <c r="E7" s="391">
        <v>165.9</v>
      </c>
      <c r="F7" s="428">
        <v>169</v>
      </c>
      <c r="G7" s="390">
        <v>170.4</v>
      </c>
      <c r="H7" s="391">
        <v>171.1</v>
      </c>
      <c r="I7" s="389">
        <v>152.4</v>
      </c>
      <c r="J7" s="390">
        <v>155.80000000000001</v>
      </c>
      <c r="K7" s="391">
        <v>157.5</v>
      </c>
      <c r="L7" s="428">
        <v>158.30000000000001</v>
      </c>
      <c r="M7" s="390">
        <v>158.1</v>
      </c>
      <c r="N7" s="391">
        <v>158.80000000000001</v>
      </c>
      <c r="O7" s="400"/>
    </row>
    <row r="8" spans="1:15" ht="13.5" hidden="1" customHeight="1">
      <c r="B8" s="392" t="s">
        <v>255</v>
      </c>
      <c r="C8" s="393">
        <v>153</v>
      </c>
      <c r="D8" s="394">
        <v>160.9</v>
      </c>
      <c r="E8" s="395">
        <v>166.1</v>
      </c>
      <c r="F8" s="429">
        <v>168.5</v>
      </c>
      <c r="G8" s="394">
        <v>170.7</v>
      </c>
      <c r="H8" s="395">
        <v>171.5</v>
      </c>
      <c r="I8" s="393">
        <v>152.6</v>
      </c>
      <c r="J8" s="394">
        <v>155.69999999999999</v>
      </c>
      <c r="K8" s="395">
        <v>157.30000000000001</v>
      </c>
      <c r="L8" s="429">
        <v>157.69999999999999</v>
      </c>
      <c r="M8" s="394">
        <v>158.1</v>
      </c>
      <c r="N8" s="395">
        <v>158.80000000000001</v>
      </c>
      <c r="O8" s="400"/>
    </row>
    <row r="9" spans="1:15" ht="13.5" hidden="1" customHeight="1">
      <c r="B9" s="392" t="s">
        <v>256</v>
      </c>
      <c r="C9" s="393">
        <v>152.4</v>
      </c>
      <c r="D9" s="394">
        <v>160.19999999999999</v>
      </c>
      <c r="E9" s="395">
        <v>166.2</v>
      </c>
      <c r="F9" s="429">
        <v>168.8</v>
      </c>
      <c r="G9" s="394">
        <v>170.6</v>
      </c>
      <c r="H9" s="395">
        <v>171.4</v>
      </c>
      <c r="I9" s="393">
        <v>152.5</v>
      </c>
      <c r="J9" s="394">
        <v>155.69999999999999</v>
      </c>
      <c r="K9" s="395">
        <v>157.69999999999999</v>
      </c>
      <c r="L9" s="429">
        <v>157.6</v>
      </c>
      <c r="M9" s="394">
        <v>158.1</v>
      </c>
      <c r="N9" s="395">
        <v>158.30000000000001</v>
      </c>
      <c r="O9" s="400"/>
    </row>
    <row r="10" spans="1:15" ht="13.5" hidden="1" customHeight="1">
      <c r="B10" s="392" t="s">
        <v>257</v>
      </c>
      <c r="C10" s="393">
        <v>152.5</v>
      </c>
      <c r="D10" s="394">
        <v>160.1</v>
      </c>
      <c r="E10" s="395">
        <v>166.5</v>
      </c>
      <c r="F10" s="429">
        <v>168.7</v>
      </c>
      <c r="G10" s="394">
        <v>170.3</v>
      </c>
      <c r="H10" s="395">
        <v>171.4</v>
      </c>
      <c r="I10" s="393">
        <v>152.6</v>
      </c>
      <c r="J10" s="394">
        <v>155.9</v>
      </c>
      <c r="K10" s="395">
        <v>157.1</v>
      </c>
      <c r="L10" s="429">
        <v>158</v>
      </c>
      <c r="M10" s="394">
        <v>158.30000000000001</v>
      </c>
      <c r="N10" s="395">
        <v>158.6</v>
      </c>
      <c r="O10" s="400"/>
    </row>
    <row r="11" spans="1:15" ht="13.5" hidden="1" customHeight="1">
      <c r="B11" s="392" t="s">
        <v>258</v>
      </c>
      <c r="C11" s="393">
        <v>152.69999999999999</v>
      </c>
      <c r="D11" s="394">
        <v>160.4</v>
      </c>
      <c r="E11" s="395">
        <v>166.1</v>
      </c>
      <c r="F11" s="429">
        <v>169.2</v>
      </c>
      <c r="G11" s="394">
        <v>170.1</v>
      </c>
      <c r="H11" s="395">
        <v>171.3</v>
      </c>
      <c r="I11" s="393">
        <v>152.1</v>
      </c>
      <c r="J11" s="394">
        <v>155.6</v>
      </c>
      <c r="K11" s="395">
        <v>157.6</v>
      </c>
      <c r="L11" s="429">
        <v>157.69999999999999</v>
      </c>
      <c r="M11" s="394">
        <v>158.1</v>
      </c>
      <c r="N11" s="395">
        <v>158.69999999999999</v>
      </c>
      <c r="O11" s="400"/>
    </row>
    <row r="12" spans="1:15" ht="13.5" hidden="1" customHeight="1">
      <c r="B12" s="392" t="s">
        <v>259</v>
      </c>
      <c r="C12" s="393">
        <v>153</v>
      </c>
      <c r="D12" s="394">
        <v>160.30000000000001</v>
      </c>
      <c r="E12" s="395">
        <v>165.8</v>
      </c>
      <c r="F12" s="429">
        <v>168.9</v>
      </c>
      <c r="G12" s="394">
        <v>170.4</v>
      </c>
      <c r="H12" s="395">
        <v>170.5</v>
      </c>
      <c r="I12" s="393">
        <v>152.6</v>
      </c>
      <c r="J12" s="394">
        <v>156.1</v>
      </c>
      <c r="K12" s="395">
        <v>157.5</v>
      </c>
      <c r="L12" s="429">
        <v>157.6</v>
      </c>
      <c r="M12" s="394">
        <v>158.4</v>
      </c>
      <c r="N12" s="395">
        <v>158.5</v>
      </c>
      <c r="O12" s="400"/>
    </row>
    <row r="13" spans="1:15" ht="13.5" hidden="1" customHeight="1">
      <c r="B13" s="392" t="s">
        <v>260</v>
      </c>
      <c r="C13" s="397">
        <v>152.6</v>
      </c>
      <c r="D13" s="398">
        <v>160.6</v>
      </c>
      <c r="E13" s="399">
        <v>165.4</v>
      </c>
      <c r="F13" s="430">
        <v>168.9</v>
      </c>
      <c r="G13" s="398">
        <v>169.8</v>
      </c>
      <c r="H13" s="399">
        <v>171</v>
      </c>
      <c r="I13" s="397">
        <v>152.6</v>
      </c>
      <c r="J13" s="398">
        <v>155.80000000000001</v>
      </c>
      <c r="K13" s="399">
        <v>157.4</v>
      </c>
      <c r="L13" s="430">
        <v>157.4</v>
      </c>
      <c r="M13" s="398">
        <v>158.69999999999999</v>
      </c>
      <c r="N13" s="399">
        <v>158.69999999999999</v>
      </c>
      <c r="O13" s="400"/>
    </row>
    <row r="14" spans="1:15" ht="13.5" customHeight="1">
      <c r="A14" s="431"/>
      <c r="B14" s="432" t="s">
        <v>261</v>
      </c>
      <c r="C14" s="393">
        <v>152.9</v>
      </c>
      <c r="D14" s="394">
        <v>160.6</v>
      </c>
      <c r="E14" s="395">
        <v>165.6</v>
      </c>
      <c r="F14" s="429">
        <v>168.4</v>
      </c>
      <c r="G14" s="394">
        <v>170.8</v>
      </c>
      <c r="H14" s="395">
        <v>171.7</v>
      </c>
      <c r="I14" s="393">
        <v>152.5</v>
      </c>
      <c r="J14" s="394">
        <v>155.9</v>
      </c>
      <c r="K14" s="395">
        <v>157.30000000000001</v>
      </c>
      <c r="L14" s="429">
        <v>158.1</v>
      </c>
      <c r="M14" s="394">
        <v>158</v>
      </c>
      <c r="N14" s="395">
        <v>158.30000000000001</v>
      </c>
      <c r="O14" s="400"/>
    </row>
    <row r="15" spans="1:15" ht="13.5" customHeight="1">
      <c r="B15" s="392" t="s">
        <v>262</v>
      </c>
      <c r="C15" s="393">
        <v>152.69999999999999</v>
      </c>
      <c r="D15" s="394">
        <v>159.9</v>
      </c>
      <c r="E15" s="395">
        <v>165.3</v>
      </c>
      <c r="F15" s="429">
        <v>169</v>
      </c>
      <c r="G15" s="394">
        <v>171</v>
      </c>
      <c r="H15" s="395">
        <v>171.4</v>
      </c>
      <c r="I15" s="393">
        <v>152.6</v>
      </c>
      <c r="J15" s="394">
        <v>155.9</v>
      </c>
      <c r="K15" s="395">
        <v>157.30000000000001</v>
      </c>
      <c r="L15" s="429">
        <v>157.6</v>
      </c>
      <c r="M15" s="394">
        <v>158.30000000000001</v>
      </c>
      <c r="N15" s="395">
        <v>158.9</v>
      </c>
      <c r="O15" s="400"/>
    </row>
    <row r="16" spans="1:15" ht="13.5" customHeight="1">
      <c r="B16" s="392" t="s">
        <v>263</v>
      </c>
      <c r="C16" s="393">
        <v>152.5</v>
      </c>
      <c r="D16" s="394">
        <v>160.5</v>
      </c>
      <c r="E16" s="395">
        <v>165.6</v>
      </c>
      <c r="F16" s="429">
        <v>168.4</v>
      </c>
      <c r="G16" s="394">
        <v>169.9</v>
      </c>
      <c r="H16" s="395">
        <v>171.2</v>
      </c>
      <c r="I16" s="393">
        <v>152.5</v>
      </c>
      <c r="J16" s="394">
        <v>155.6</v>
      </c>
      <c r="K16" s="395">
        <v>157.30000000000001</v>
      </c>
      <c r="L16" s="429">
        <v>157.4</v>
      </c>
      <c r="M16" s="394">
        <v>157.80000000000001</v>
      </c>
      <c r="N16" s="395">
        <v>158.6</v>
      </c>
      <c r="O16" s="400"/>
    </row>
    <row r="17" spans="1:15" ht="13.5" customHeight="1">
      <c r="B17" s="392" t="s">
        <v>264</v>
      </c>
      <c r="C17" s="393">
        <v>152.9</v>
      </c>
      <c r="D17" s="394">
        <v>159.9</v>
      </c>
      <c r="E17" s="395">
        <v>166</v>
      </c>
      <c r="F17" s="429">
        <v>168.4</v>
      </c>
      <c r="G17" s="394">
        <v>170.5</v>
      </c>
      <c r="H17" s="395">
        <v>171.3</v>
      </c>
      <c r="I17" s="393">
        <v>152.4</v>
      </c>
      <c r="J17" s="394">
        <v>155.6</v>
      </c>
      <c r="K17" s="395">
        <v>157.1</v>
      </c>
      <c r="L17" s="429">
        <v>156.80000000000001</v>
      </c>
      <c r="M17" s="394">
        <v>157.80000000000001</v>
      </c>
      <c r="N17" s="395">
        <v>158.19999999999999</v>
      </c>
      <c r="O17" s="400"/>
    </row>
    <row r="18" spans="1:15" ht="13.5" customHeight="1">
      <c r="B18" s="392" t="s">
        <v>265</v>
      </c>
      <c r="C18" s="393">
        <v>152.30000000000001</v>
      </c>
      <c r="D18" s="394">
        <v>159.6</v>
      </c>
      <c r="E18" s="395">
        <v>164.7</v>
      </c>
      <c r="F18" s="429">
        <v>168.8</v>
      </c>
      <c r="G18" s="394">
        <v>170.3</v>
      </c>
      <c r="H18" s="395">
        <v>170.7</v>
      </c>
      <c r="I18" s="393">
        <v>151.69999999999999</v>
      </c>
      <c r="J18" s="394">
        <v>155.9</v>
      </c>
      <c r="K18" s="395">
        <v>156.5</v>
      </c>
      <c r="L18" s="429">
        <v>158.1</v>
      </c>
      <c r="M18" s="394">
        <v>158.1</v>
      </c>
      <c r="N18" s="395">
        <v>158</v>
      </c>
      <c r="O18" s="400"/>
    </row>
    <row r="19" spans="1:15" ht="13.5" customHeight="1">
      <c r="B19" s="392" t="s">
        <v>266</v>
      </c>
      <c r="C19" s="393">
        <v>152.30000000000001</v>
      </c>
      <c r="D19" s="394">
        <v>159.9</v>
      </c>
      <c r="E19" s="395">
        <v>165.7</v>
      </c>
      <c r="F19" s="429">
        <v>168.6</v>
      </c>
      <c r="G19" s="394">
        <v>170</v>
      </c>
      <c r="H19" s="395">
        <v>170.8</v>
      </c>
      <c r="I19" s="393">
        <v>151.6</v>
      </c>
      <c r="J19" s="394">
        <v>155.30000000000001</v>
      </c>
      <c r="K19" s="395">
        <v>156.9</v>
      </c>
      <c r="L19" s="429">
        <v>157.6</v>
      </c>
      <c r="M19" s="394">
        <v>157.6</v>
      </c>
      <c r="N19" s="395">
        <v>157.9</v>
      </c>
      <c r="O19" s="400"/>
    </row>
    <row r="20" spans="1:15" ht="13.5" customHeight="1">
      <c r="B20" s="392" t="s">
        <v>267</v>
      </c>
      <c r="C20" s="393">
        <v>152.19999999999999</v>
      </c>
      <c r="D20" s="394">
        <v>160.30000000000001</v>
      </c>
      <c r="E20" s="395">
        <v>165.8</v>
      </c>
      <c r="F20" s="393">
        <v>169</v>
      </c>
      <c r="G20" s="394">
        <v>170.6</v>
      </c>
      <c r="H20" s="395">
        <v>171.3</v>
      </c>
      <c r="I20" s="393">
        <v>152.4</v>
      </c>
      <c r="J20" s="394">
        <v>155</v>
      </c>
      <c r="K20" s="395">
        <v>156.80000000000001</v>
      </c>
      <c r="L20" s="393">
        <v>157.30000000000001</v>
      </c>
      <c r="M20" s="394">
        <v>157.6</v>
      </c>
      <c r="N20" s="395">
        <v>158.30000000000001</v>
      </c>
      <c r="O20" s="400"/>
    </row>
    <row r="21" spans="1:15" ht="13.5" customHeight="1">
      <c r="B21" s="392" t="s">
        <v>57</v>
      </c>
      <c r="C21" s="393">
        <v>153.1</v>
      </c>
      <c r="D21" s="394">
        <v>159.69999999999999</v>
      </c>
      <c r="E21" s="395">
        <v>166.6</v>
      </c>
      <c r="F21" s="393">
        <v>169.2</v>
      </c>
      <c r="G21" s="394">
        <v>170.9</v>
      </c>
      <c r="H21" s="395">
        <v>170.9</v>
      </c>
      <c r="I21" s="393">
        <v>151.69999999999999</v>
      </c>
      <c r="J21" s="394">
        <v>155.19999999999999</v>
      </c>
      <c r="K21" s="395">
        <v>156.80000000000001</v>
      </c>
      <c r="L21" s="393">
        <v>157.9</v>
      </c>
      <c r="M21" s="394">
        <v>157.6</v>
      </c>
      <c r="N21" s="395">
        <v>157.9</v>
      </c>
      <c r="O21" s="400"/>
    </row>
    <row r="22" spans="1:15" ht="13.5" customHeight="1">
      <c r="B22" s="392" t="s">
        <v>93</v>
      </c>
      <c r="C22" s="393">
        <v>152.9</v>
      </c>
      <c r="D22" s="394">
        <v>160.30000000000001</v>
      </c>
      <c r="E22" s="395">
        <v>165.5</v>
      </c>
      <c r="F22" s="393">
        <v>168.8</v>
      </c>
      <c r="G22" s="394">
        <v>170.2</v>
      </c>
      <c r="H22" s="395">
        <v>171.7</v>
      </c>
      <c r="I22" s="393">
        <v>152.5</v>
      </c>
      <c r="J22" s="394">
        <v>155</v>
      </c>
      <c r="K22" s="395">
        <v>157.19999999999999</v>
      </c>
      <c r="L22" s="393">
        <v>157.19999999999999</v>
      </c>
      <c r="M22" s="394">
        <v>157.80000000000001</v>
      </c>
      <c r="N22" s="395">
        <v>158.1</v>
      </c>
      <c r="O22" s="400"/>
    </row>
    <row r="23" spans="1:15" ht="13.5" customHeight="1">
      <c r="B23" s="405" t="s">
        <v>94</v>
      </c>
      <c r="C23" s="402">
        <v>153.30000000000001</v>
      </c>
      <c r="D23" s="403">
        <v>160.6</v>
      </c>
      <c r="E23" s="404">
        <v>165.8</v>
      </c>
      <c r="F23" s="433">
        <v>169</v>
      </c>
      <c r="G23" s="403">
        <v>170.5</v>
      </c>
      <c r="H23" s="404">
        <v>170.9</v>
      </c>
      <c r="I23" s="402">
        <v>152.1</v>
      </c>
      <c r="J23" s="403">
        <v>155.5</v>
      </c>
      <c r="K23" s="404">
        <v>156.80000000000001</v>
      </c>
      <c r="L23" s="433">
        <v>157.69999999999999</v>
      </c>
      <c r="M23" s="403">
        <v>158.19999999999999</v>
      </c>
      <c r="N23" s="404">
        <v>157.69999999999999</v>
      </c>
      <c r="O23" s="400"/>
    </row>
    <row r="24" spans="1:15" ht="13.5" customHeight="1">
      <c r="B24" s="396" t="s">
        <v>95</v>
      </c>
      <c r="C24" s="397">
        <v>153</v>
      </c>
      <c r="D24" s="398">
        <v>160.6</v>
      </c>
      <c r="E24" s="399">
        <v>166</v>
      </c>
      <c r="F24" s="430">
        <v>168.5</v>
      </c>
      <c r="G24" s="398">
        <v>170.1</v>
      </c>
      <c r="H24" s="399">
        <v>171.1</v>
      </c>
      <c r="I24" s="397">
        <v>152.6</v>
      </c>
      <c r="J24" s="398">
        <v>155.6</v>
      </c>
      <c r="K24" s="399">
        <v>157.30000000000001</v>
      </c>
      <c r="L24" s="430">
        <v>156.69999999999999</v>
      </c>
      <c r="M24" s="398">
        <v>158.30000000000001</v>
      </c>
      <c r="N24" s="399">
        <v>158.19999999999999</v>
      </c>
      <c r="O24" s="400"/>
    </row>
    <row r="25" spans="1:15" ht="13.5" customHeight="1">
      <c r="B25" s="396" t="s">
        <v>96</v>
      </c>
      <c r="C25" s="397">
        <v>153.30000000000001</v>
      </c>
      <c r="D25" s="398">
        <v>160.6</v>
      </c>
      <c r="E25" s="399">
        <v>166</v>
      </c>
      <c r="F25" s="430">
        <v>169.3</v>
      </c>
      <c r="G25" s="398">
        <v>170.4</v>
      </c>
      <c r="H25" s="399">
        <v>171.7</v>
      </c>
      <c r="I25" s="397">
        <v>152.4</v>
      </c>
      <c r="J25" s="398">
        <v>155.30000000000001</v>
      </c>
      <c r="K25" s="399">
        <v>157.1</v>
      </c>
      <c r="L25" s="430">
        <v>157.1</v>
      </c>
      <c r="M25" s="398">
        <v>158</v>
      </c>
      <c r="N25" s="399">
        <v>158.6</v>
      </c>
      <c r="O25" s="400"/>
    </row>
    <row r="26" spans="1:15" s="229" customFormat="1" ht="13.5" customHeight="1">
      <c r="B26" s="406" t="s">
        <v>97</v>
      </c>
      <c r="C26" s="407">
        <v>155.30000000000001</v>
      </c>
      <c r="D26" s="434">
        <v>161.69999999999999</v>
      </c>
      <c r="E26" s="435">
        <v>166.7</v>
      </c>
      <c r="F26" s="436">
        <v>169</v>
      </c>
      <c r="G26" s="434">
        <v>170.9</v>
      </c>
      <c r="H26" s="435">
        <v>170.8</v>
      </c>
      <c r="I26" s="407">
        <v>152.69999999999999</v>
      </c>
      <c r="J26" s="434">
        <v>155.80000000000001</v>
      </c>
      <c r="K26" s="435">
        <v>157.19999999999999</v>
      </c>
      <c r="L26" s="436">
        <v>158.69999999999999</v>
      </c>
      <c r="M26" s="434">
        <v>158</v>
      </c>
      <c r="N26" s="435">
        <v>158.5</v>
      </c>
      <c r="O26" s="411"/>
    </row>
    <row r="27" spans="1:15" s="229" customFormat="1" ht="13.5" customHeight="1">
      <c r="B27" s="406" t="s">
        <v>98</v>
      </c>
      <c r="C27" s="407">
        <v>153.80000000000001</v>
      </c>
      <c r="D27" s="434">
        <v>161</v>
      </c>
      <c r="E27" s="435">
        <v>165.6</v>
      </c>
      <c r="F27" s="436">
        <v>169.3</v>
      </c>
      <c r="G27" s="434">
        <v>171.5</v>
      </c>
      <c r="H27" s="435">
        <v>170.8</v>
      </c>
      <c r="I27" s="407">
        <v>152.30000000000001</v>
      </c>
      <c r="J27" s="434">
        <v>155.19999999999999</v>
      </c>
      <c r="K27" s="435">
        <v>157.30000000000001</v>
      </c>
      <c r="L27" s="436">
        <v>158</v>
      </c>
      <c r="M27" s="434">
        <v>158</v>
      </c>
      <c r="N27" s="435">
        <v>159.19999999999999</v>
      </c>
      <c r="O27" s="411"/>
    </row>
    <row r="28" spans="1:15" s="229" customFormat="1" ht="13.5" customHeight="1">
      <c r="B28" s="437" t="s">
        <v>271</v>
      </c>
      <c r="C28" s="417">
        <v>153.6</v>
      </c>
      <c r="D28" s="418">
        <v>160.6</v>
      </c>
      <c r="E28" s="419">
        <v>165.7</v>
      </c>
      <c r="F28" s="438">
        <v>168.6</v>
      </c>
      <c r="G28" s="418">
        <v>169.8</v>
      </c>
      <c r="H28" s="419">
        <v>170.8</v>
      </c>
      <c r="I28" s="417">
        <v>152.1</v>
      </c>
      <c r="J28" s="418">
        <v>155</v>
      </c>
      <c r="K28" s="419">
        <v>156.5</v>
      </c>
      <c r="L28" s="438">
        <v>157.30000000000001</v>
      </c>
      <c r="M28" s="418">
        <v>157.69999999999999</v>
      </c>
      <c r="N28" s="419">
        <v>158</v>
      </c>
      <c r="O28" s="411"/>
    </row>
    <row r="29" spans="1:15" ht="7.5" customHeight="1">
      <c r="O29" s="400"/>
    </row>
    <row r="30" spans="1:15" s="383" customFormat="1" ht="22.5" customHeight="1">
      <c r="A30" s="382">
        <v>2</v>
      </c>
      <c r="B30" s="382" t="s">
        <v>272</v>
      </c>
      <c r="N30" s="420" t="s">
        <v>273</v>
      </c>
      <c r="O30" s="439"/>
    </row>
    <row r="31" spans="1:15" ht="14.25" customHeight="1">
      <c r="A31" s="379"/>
      <c r="B31" s="692" t="s">
        <v>75</v>
      </c>
      <c r="C31" s="694" t="s">
        <v>280</v>
      </c>
      <c r="D31" s="694"/>
      <c r="E31" s="694"/>
      <c r="F31" s="694"/>
      <c r="G31" s="694"/>
      <c r="H31" s="694"/>
      <c r="I31" s="694" t="s">
        <v>281</v>
      </c>
      <c r="J31" s="694"/>
      <c r="K31" s="694"/>
      <c r="L31" s="694"/>
      <c r="M31" s="694"/>
      <c r="N31" s="694"/>
      <c r="O31" s="400"/>
    </row>
    <row r="32" spans="1:15" ht="14.25" customHeight="1">
      <c r="A32" s="379"/>
      <c r="B32" s="695"/>
      <c r="C32" s="696" t="s">
        <v>282</v>
      </c>
      <c r="D32" s="697"/>
      <c r="E32" s="698"/>
      <c r="F32" s="697" t="s">
        <v>283</v>
      </c>
      <c r="G32" s="697"/>
      <c r="H32" s="698"/>
      <c r="I32" s="696" t="s">
        <v>282</v>
      </c>
      <c r="J32" s="697"/>
      <c r="K32" s="698"/>
      <c r="L32" s="697" t="s">
        <v>283</v>
      </c>
      <c r="M32" s="697"/>
      <c r="N32" s="698"/>
      <c r="O32" s="400"/>
    </row>
    <row r="33" spans="2:15" ht="14.25" customHeight="1">
      <c r="B33" s="693"/>
      <c r="C33" s="385" t="s">
        <v>284</v>
      </c>
      <c r="D33" s="386" t="s">
        <v>285</v>
      </c>
      <c r="E33" s="387" t="s">
        <v>286</v>
      </c>
      <c r="F33" s="427" t="s">
        <v>287</v>
      </c>
      <c r="G33" s="386" t="s">
        <v>288</v>
      </c>
      <c r="H33" s="387" t="s">
        <v>289</v>
      </c>
      <c r="I33" s="385" t="s">
        <v>284</v>
      </c>
      <c r="J33" s="386" t="s">
        <v>285</v>
      </c>
      <c r="K33" s="387" t="s">
        <v>286</v>
      </c>
      <c r="L33" s="427" t="s">
        <v>287</v>
      </c>
      <c r="M33" s="386" t="s">
        <v>288</v>
      </c>
      <c r="N33" s="387" t="s">
        <v>289</v>
      </c>
      <c r="O33" s="400"/>
    </row>
    <row r="34" spans="2:15" ht="13.5" hidden="1" customHeight="1">
      <c r="B34" s="440" t="s">
        <v>254</v>
      </c>
      <c r="C34" s="441">
        <v>45.5</v>
      </c>
      <c r="D34" s="442">
        <v>50.4</v>
      </c>
      <c r="E34" s="443">
        <v>55.7</v>
      </c>
      <c r="F34" s="444">
        <v>59.8</v>
      </c>
      <c r="G34" s="442">
        <v>62.3</v>
      </c>
      <c r="H34" s="443">
        <v>63</v>
      </c>
      <c r="I34" s="441">
        <v>44.5</v>
      </c>
      <c r="J34" s="442">
        <v>48.7</v>
      </c>
      <c r="K34" s="443">
        <v>51.3</v>
      </c>
      <c r="L34" s="444">
        <v>52.7</v>
      </c>
      <c r="M34" s="442">
        <v>53.5</v>
      </c>
      <c r="N34" s="443">
        <v>54</v>
      </c>
      <c r="O34" s="400"/>
    </row>
    <row r="35" spans="2:15" ht="13.5" hidden="1" customHeight="1">
      <c r="B35" s="392" t="s">
        <v>255</v>
      </c>
      <c r="C35" s="393">
        <v>44.7</v>
      </c>
      <c r="D35" s="394">
        <v>50.8</v>
      </c>
      <c r="E35" s="395">
        <v>55.2</v>
      </c>
      <c r="F35" s="429">
        <v>60.5</v>
      </c>
      <c r="G35" s="394">
        <v>61.8</v>
      </c>
      <c r="H35" s="395">
        <v>63.9</v>
      </c>
      <c r="I35" s="393">
        <v>45.5</v>
      </c>
      <c r="J35" s="394">
        <v>48.3</v>
      </c>
      <c r="K35" s="395">
        <v>51.4</v>
      </c>
      <c r="L35" s="429">
        <v>52.6</v>
      </c>
      <c r="M35" s="394">
        <v>53.1</v>
      </c>
      <c r="N35" s="395">
        <v>54</v>
      </c>
      <c r="O35" s="400"/>
    </row>
    <row r="36" spans="2:15" ht="13.5" hidden="1" customHeight="1">
      <c r="B36" s="392" t="s">
        <v>256</v>
      </c>
      <c r="C36" s="393">
        <v>44.6</v>
      </c>
      <c r="D36" s="394">
        <v>49.2</v>
      </c>
      <c r="E36" s="395">
        <v>55.7</v>
      </c>
      <c r="F36" s="429">
        <v>60.8</v>
      </c>
      <c r="G36" s="394">
        <v>62.9</v>
      </c>
      <c r="H36" s="395">
        <v>63.9</v>
      </c>
      <c r="I36" s="393">
        <v>44.5</v>
      </c>
      <c r="J36" s="394">
        <v>48.5</v>
      </c>
      <c r="K36" s="395">
        <v>51.4</v>
      </c>
      <c r="L36" s="429">
        <v>52.8</v>
      </c>
      <c r="M36" s="394">
        <v>54.5</v>
      </c>
      <c r="N36" s="395">
        <v>53.9</v>
      </c>
      <c r="O36" s="400"/>
    </row>
    <row r="37" spans="2:15" ht="13.5" hidden="1" customHeight="1">
      <c r="B37" s="392" t="s">
        <v>257</v>
      </c>
      <c r="C37" s="393">
        <v>44</v>
      </c>
      <c r="D37" s="394">
        <v>49.3</v>
      </c>
      <c r="E37" s="395">
        <v>55.6</v>
      </c>
      <c r="F37" s="429">
        <v>60.8</v>
      </c>
      <c r="G37" s="394">
        <v>62.8</v>
      </c>
      <c r="H37" s="395">
        <v>64.099999999999994</v>
      </c>
      <c r="I37" s="393">
        <v>44.8</v>
      </c>
      <c r="J37" s="394">
        <v>48</v>
      </c>
      <c r="K37" s="395">
        <v>50.8</v>
      </c>
      <c r="L37" s="429">
        <v>52.5</v>
      </c>
      <c r="M37" s="394">
        <v>53.5</v>
      </c>
      <c r="N37" s="395">
        <v>54</v>
      </c>
      <c r="O37" s="400"/>
    </row>
    <row r="38" spans="2:15" ht="13.5" hidden="1" customHeight="1">
      <c r="B38" s="392" t="s">
        <v>258</v>
      </c>
      <c r="C38" s="393">
        <v>44.5</v>
      </c>
      <c r="D38" s="394">
        <v>49.7</v>
      </c>
      <c r="E38" s="395">
        <v>55.2</v>
      </c>
      <c r="F38" s="429">
        <v>61.5</v>
      </c>
      <c r="G38" s="394">
        <v>62.5</v>
      </c>
      <c r="H38" s="395">
        <v>64.400000000000006</v>
      </c>
      <c r="I38" s="393">
        <v>44.4</v>
      </c>
      <c r="J38" s="394">
        <v>47.9</v>
      </c>
      <c r="K38" s="395">
        <v>51</v>
      </c>
      <c r="L38" s="429">
        <v>52.8</v>
      </c>
      <c r="M38" s="394">
        <v>53.6</v>
      </c>
      <c r="N38" s="395">
        <v>54.4</v>
      </c>
      <c r="O38" s="400"/>
    </row>
    <row r="39" spans="2:15" ht="13.5" hidden="1" customHeight="1">
      <c r="B39" s="392" t="s">
        <v>259</v>
      </c>
      <c r="C39" s="393">
        <v>45</v>
      </c>
      <c r="D39" s="394">
        <v>50.2</v>
      </c>
      <c r="E39" s="395">
        <v>55.1</v>
      </c>
      <c r="F39" s="429">
        <v>61.2</v>
      </c>
      <c r="G39" s="394">
        <v>62.5</v>
      </c>
      <c r="H39" s="395">
        <v>64.5</v>
      </c>
      <c r="I39" s="393">
        <v>44.5</v>
      </c>
      <c r="J39" s="394">
        <v>48.5</v>
      </c>
      <c r="K39" s="395">
        <v>50.7</v>
      </c>
      <c r="L39" s="429">
        <v>52.1</v>
      </c>
      <c r="M39" s="394">
        <v>54.1</v>
      </c>
      <c r="N39" s="395">
        <v>53.6</v>
      </c>
      <c r="O39" s="400"/>
    </row>
    <row r="40" spans="2:15" ht="13.5" hidden="1" customHeight="1">
      <c r="B40" s="392" t="s">
        <v>260</v>
      </c>
      <c r="C40" s="397">
        <v>44.2</v>
      </c>
      <c r="D40" s="398">
        <v>49.4</v>
      </c>
      <c r="E40" s="399">
        <v>54.1</v>
      </c>
      <c r="F40" s="430">
        <v>59.6</v>
      </c>
      <c r="G40" s="398">
        <v>62.2</v>
      </c>
      <c r="H40" s="399">
        <v>63.2</v>
      </c>
      <c r="I40" s="397">
        <v>44</v>
      </c>
      <c r="J40" s="398">
        <v>47.9</v>
      </c>
      <c r="K40" s="399">
        <v>50.5</v>
      </c>
      <c r="L40" s="430">
        <v>51.3</v>
      </c>
      <c r="M40" s="398">
        <v>53.5</v>
      </c>
      <c r="N40" s="399">
        <v>53.5</v>
      </c>
      <c r="O40" s="400"/>
    </row>
    <row r="41" spans="2:15" ht="13.5" customHeight="1">
      <c r="B41" s="392" t="s">
        <v>261</v>
      </c>
      <c r="C41" s="393">
        <v>44.8</v>
      </c>
      <c r="D41" s="394">
        <v>49.5</v>
      </c>
      <c r="E41" s="395">
        <v>55</v>
      </c>
      <c r="F41" s="429">
        <v>59.4</v>
      </c>
      <c r="G41" s="394">
        <v>63</v>
      </c>
      <c r="H41" s="395">
        <v>63.3</v>
      </c>
      <c r="I41" s="393">
        <v>44.5</v>
      </c>
      <c r="J41" s="394">
        <v>47.8</v>
      </c>
      <c r="K41" s="395">
        <v>50.9</v>
      </c>
      <c r="L41" s="429">
        <v>52.6</v>
      </c>
      <c r="M41" s="394">
        <v>53.4</v>
      </c>
      <c r="N41" s="395">
        <v>53.6</v>
      </c>
      <c r="O41" s="400"/>
    </row>
    <row r="42" spans="2:15" ht="13.5" customHeight="1">
      <c r="B42" s="392" t="s">
        <v>262</v>
      </c>
      <c r="C42" s="393">
        <v>44.1</v>
      </c>
      <c r="D42" s="394">
        <v>49.1</v>
      </c>
      <c r="E42" s="395">
        <v>54</v>
      </c>
      <c r="F42" s="429">
        <v>59.4</v>
      </c>
      <c r="G42" s="394">
        <v>62.2</v>
      </c>
      <c r="H42" s="395">
        <v>63.2</v>
      </c>
      <c r="I42" s="393">
        <v>44</v>
      </c>
      <c r="J42" s="394">
        <v>47.8</v>
      </c>
      <c r="K42" s="395">
        <v>50.5</v>
      </c>
      <c r="L42" s="429">
        <v>52</v>
      </c>
      <c r="M42" s="394">
        <v>52.8</v>
      </c>
      <c r="N42" s="395">
        <v>53.5</v>
      </c>
      <c r="O42" s="400"/>
    </row>
    <row r="43" spans="2:15" ht="13.5" customHeight="1">
      <c r="B43" s="392" t="s">
        <v>263</v>
      </c>
      <c r="C43" s="393">
        <v>44.5</v>
      </c>
      <c r="D43" s="394">
        <v>49.6</v>
      </c>
      <c r="E43" s="395">
        <v>54.5</v>
      </c>
      <c r="F43" s="429">
        <v>59.5</v>
      </c>
      <c r="G43" s="394">
        <v>62.8</v>
      </c>
      <c r="H43" s="395">
        <v>63</v>
      </c>
      <c r="I43" s="393">
        <v>44</v>
      </c>
      <c r="J43" s="394">
        <v>48.5</v>
      </c>
      <c r="K43" s="395">
        <v>50.4</v>
      </c>
      <c r="L43" s="429">
        <v>52.1</v>
      </c>
      <c r="M43" s="394">
        <v>53.2</v>
      </c>
      <c r="N43" s="395">
        <v>53.7</v>
      </c>
      <c r="O43" s="400"/>
    </row>
    <row r="44" spans="2:15" ht="13.5" customHeight="1">
      <c r="B44" s="405" t="s">
        <v>264</v>
      </c>
      <c r="C44" s="402">
        <v>44</v>
      </c>
      <c r="D44" s="403">
        <v>49.5</v>
      </c>
      <c r="E44" s="404">
        <v>55.1</v>
      </c>
      <c r="F44" s="433">
        <v>58.9</v>
      </c>
      <c r="G44" s="403">
        <v>61.8</v>
      </c>
      <c r="H44" s="404">
        <v>64.599999999999994</v>
      </c>
      <c r="I44" s="402">
        <v>44.1</v>
      </c>
      <c r="J44" s="403">
        <v>47.2</v>
      </c>
      <c r="K44" s="404">
        <v>50.4</v>
      </c>
      <c r="L44" s="433">
        <v>51.4</v>
      </c>
      <c r="M44" s="403">
        <v>53.4</v>
      </c>
      <c r="N44" s="404">
        <v>53.2</v>
      </c>
      <c r="O44" s="400"/>
    </row>
    <row r="45" spans="2:15" ht="13.5" customHeight="1">
      <c r="B45" s="392" t="s">
        <v>265</v>
      </c>
      <c r="C45" s="393">
        <v>43.7</v>
      </c>
      <c r="D45" s="394">
        <v>48.8</v>
      </c>
      <c r="E45" s="395">
        <v>53.3</v>
      </c>
      <c r="F45" s="429">
        <v>60.5</v>
      </c>
      <c r="G45" s="394">
        <v>62.3</v>
      </c>
      <c r="H45" s="395">
        <v>62.7</v>
      </c>
      <c r="I45" s="393">
        <v>43</v>
      </c>
      <c r="J45" s="394">
        <v>47.4</v>
      </c>
      <c r="K45" s="395">
        <v>49.7</v>
      </c>
      <c r="L45" s="429">
        <v>51.6</v>
      </c>
      <c r="M45" s="394">
        <v>53.3</v>
      </c>
      <c r="N45" s="395">
        <v>53.2</v>
      </c>
      <c r="O45" s="400"/>
    </row>
    <row r="46" spans="2:15" ht="13.5" customHeight="1">
      <c r="B46" s="392" t="s">
        <v>266</v>
      </c>
      <c r="C46" s="393">
        <v>43.4</v>
      </c>
      <c r="D46" s="394">
        <v>49.2</v>
      </c>
      <c r="E46" s="395">
        <v>54.1</v>
      </c>
      <c r="F46" s="429">
        <v>59.1</v>
      </c>
      <c r="G46" s="394">
        <v>61.2</v>
      </c>
      <c r="H46" s="395">
        <v>64.2</v>
      </c>
      <c r="I46" s="393">
        <v>43</v>
      </c>
      <c r="J46" s="394">
        <v>47.6</v>
      </c>
      <c r="K46" s="395">
        <v>50.3</v>
      </c>
      <c r="L46" s="429">
        <v>51.7</v>
      </c>
      <c r="M46" s="394">
        <v>52.8</v>
      </c>
      <c r="N46" s="395">
        <v>52.2</v>
      </c>
      <c r="O46" s="400"/>
    </row>
    <row r="47" spans="2:15" ht="13.5" customHeight="1">
      <c r="B47" s="392" t="s">
        <v>267</v>
      </c>
      <c r="C47" s="393">
        <v>43.6</v>
      </c>
      <c r="D47" s="394">
        <v>49.1</v>
      </c>
      <c r="E47" s="395">
        <v>54.3</v>
      </c>
      <c r="F47" s="429">
        <v>59.4</v>
      </c>
      <c r="G47" s="394">
        <v>62</v>
      </c>
      <c r="H47" s="395">
        <v>63.2</v>
      </c>
      <c r="I47" s="393">
        <v>43.8</v>
      </c>
      <c r="J47" s="394">
        <v>47.6</v>
      </c>
      <c r="K47" s="395">
        <v>50.1</v>
      </c>
      <c r="L47" s="393">
        <v>51.5</v>
      </c>
      <c r="M47" s="394">
        <v>52.9</v>
      </c>
      <c r="N47" s="395">
        <v>53.2</v>
      </c>
      <c r="O47" s="400"/>
    </row>
    <row r="48" spans="2:15" ht="13.5" customHeight="1">
      <c r="B48" s="392" t="s">
        <v>57</v>
      </c>
      <c r="C48" s="393">
        <v>43.8</v>
      </c>
      <c r="D48" s="394">
        <v>48.6</v>
      </c>
      <c r="E48" s="395">
        <v>55.8</v>
      </c>
      <c r="F48" s="429">
        <v>59.1</v>
      </c>
      <c r="G48" s="394">
        <v>60.6</v>
      </c>
      <c r="H48" s="395">
        <v>62.2</v>
      </c>
      <c r="I48" s="393">
        <v>42.7</v>
      </c>
      <c r="J48" s="394">
        <v>47.1</v>
      </c>
      <c r="K48" s="395">
        <v>50.1</v>
      </c>
      <c r="L48" s="393">
        <v>51.6</v>
      </c>
      <c r="M48" s="394">
        <v>52.4</v>
      </c>
      <c r="N48" s="395">
        <v>52.9</v>
      </c>
      <c r="O48" s="400"/>
    </row>
    <row r="49" spans="1:15" ht="13.5" customHeight="1">
      <c r="B49" s="392" t="s">
        <v>93</v>
      </c>
      <c r="C49" s="393">
        <v>44.1</v>
      </c>
      <c r="D49" s="394">
        <v>49.2</v>
      </c>
      <c r="E49" s="395">
        <v>54.4</v>
      </c>
      <c r="F49" s="429">
        <v>60.2</v>
      </c>
      <c r="G49" s="394">
        <v>61.6</v>
      </c>
      <c r="H49" s="395">
        <v>64.3</v>
      </c>
      <c r="I49" s="393">
        <v>44.4</v>
      </c>
      <c r="J49" s="394">
        <v>47</v>
      </c>
      <c r="K49" s="395">
        <v>50.2</v>
      </c>
      <c r="L49" s="393">
        <v>52.6</v>
      </c>
      <c r="M49" s="394">
        <v>53.1</v>
      </c>
      <c r="N49" s="395">
        <v>52.5</v>
      </c>
      <c r="O49" s="400"/>
    </row>
    <row r="50" spans="1:15" ht="13.5" customHeight="1">
      <c r="B50" s="405" t="s">
        <v>94</v>
      </c>
      <c r="C50" s="402">
        <v>43.7</v>
      </c>
      <c r="D50" s="403">
        <v>49.4</v>
      </c>
      <c r="E50" s="404">
        <v>54.2</v>
      </c>
      <c r="F50" s="433">
        <v>59</v>
      </c>
      <c r="G50" s="403">
        <v>61</v>
      </c>
      <c r="H50" s="404">
        <v>62.2</v>
      </c>
      <c r="I50" s="402">
        <v>43.9</v>
      </c>
      <c r="J50" s="403">
        <v>47.8</v>
      </c>
      <c r="K50" s="404">
        <v>49.5</v>
      </c>
      <c r="L50" s="433">
        <v>52</v>
      </c>
      <c r="M50" s="403">
        <v>52.9</v>
      </c>
      <c r="N50" s="404">
        <v>52.9</v>
      </c>
      <c r="O50" s="400"/>
    </row>
    <row r="51" spans="1:15" ht="13.5" customHeight="1">
      <c r="B51" s="396" t="s">
        <v>95</v>
      </c>
      <c r="C51" s="397">
        <v>44.2</v>
      </c>
      <c r="D51" s="398">
        <v>49.3</v>
      </c>
      <c r="E51" s="399">
        <v>54.5</v>
      </c>
      <c r="F51" s="430">
        <v>59.2</v>
      </c>
      <c r="G51" s="398">
        <v>60.9</v>
      </c>
      <c r="H51" s="399">
        <v>63.4</v>
      </c>
      <c r="I51" s="397">
        <v>44.4</v>
      </c>
      <c r="J51" s="398">
        <v>47.8</v>
      </c>
      <c r="K51" s="399">
        <v>50.8</v>
      </c>
      <c r="L51" s="430">
        <v>51.9</v>
      </c>
      <c r="M51" s="398">
        <v>53.7</v>
      </c>
      <c r="N51" s="399">
        <v>53.8</v>
      </c>
      <c r="O51" s="400"/>
    </row>
    <row r="52" spans="1:15" ht="13.5" customHeight="1">
      <c r="B52" s="396" t="s">
        <v>96</v>
      </c>
      <c r="C52" s="397">
        <v>45.3</v>
      </c>
      <c r="D52" s="398">
        <v>49.2</v>
      </c>
      <c r="E52" s="399">
        <v>54.1</v>
      </c>
      <c r="F52" s="430">
        <v>59.6</v>
      </c>
      <c r="G52" s="398">
        <v>60.8</v>
      </c>
      <c r="H52" s="399">
        <v>64</v>
      </c>
      <c r="I52" s="397">
        <v>44</v>
      </c>
      <c r="J52" s="398">
        <v>47.5</v>
      </c>
      <c r="K52" s="399">
        <v>50.3</v>
      </c>
      <c r="L52" s="430">
        <v>51.9</v>
      </c>
      <c r="M52" s="398">
        <v>52.7</v>
      </c>
      <c r="N52" s="399">
        <v>54.4</v>
      </c>
      <c r="O52" s="400"/>
    </row>
    <row r="53" spans="1:15" s="229" customFormat="1" ht="13.5" customHeight="1">
      <c r="B53" s="406" t="s">
        <v>97</v>
      </c>
      <c r="C53" s="407">
        <v>45.7</v>
      </c>
      <c r="D53" s="434">
        <v>50.3</v>
      </c>
      <c r="E53" s="435">
        <v>55.7</v>
      </c>
      <c r="F53" s="436">
        <v>58.6</v>
      </c>
      <c r="G53" s="434">
        <v>61.5</v>
      </c>
      <c r="H53" s="435">
        <v>63.2</v>
      </c>
      <c r="I53" s="407">
        <v>44.4</v>
      </c>
      <c r="J53" s="434">
        <v>48.2</v>
      </c>
      <c r="K53" s="435">
        <v>50.2</v>
      </c>
      <c r="L53" s="436">
        <v>52.7</v>
      </c>
      <c r="M53" s="434">
        <v>52.2</v>
      </c>
      <c r="N53" s="435">
        <v>53.1</v>
      </c>
      <c r="O53" s="411"/>
    </row>
    <row r="54" spans="1:15" s="229" customFormat="1" ht="13.5" customHeight="1">
      <c r="B54" s="406" t="s">
        <v>98</v>
      </c>
      <c r="C54" s="407">
        <v>44.6</v>
      </c>
      <c r="D54" s="434">
        <v>50.1</v>
      </c>
      <c r="E54" s="435">
        <v>54.2</v>
      </c>
      <c r="F54" s="436">
        <v>58.4</v>
      </c>
      <c r="G54" s="434">
        <v>61.7</v>
      </c>
      <c r="H54" s="435">
        <v>62.2</v>
      </c>
      <c r="I54" s="407">
        <v>44.2</v>
      </c>
      <c r="J54" s="434">
        <v>47.7</v>
      </c>
      <c r="K54" s="435">
        <v>49.8</v>
      </c>
      <c r="L54" s="436">
        <v>52.2</v>
      </c>
      <c r="M54" s="434">
        <v>52.9</v>
      </c>
      <c r="N54" s="435">
        <v>54.2</v>
      </c>
      <c r="O54" s="411"/>
    </row>
    <row r="55" spans="1:15" s="229" customFormat="1" ht="13.5" customHeight="1">
      <c r="B55" s="437" t="s">
        <v>271</v>
      </c>
      <c r="C55" s="417">
        <v>45.2</v>
      </c>
      <c r="D55" s="418">
        <v>50</v>
      </c>
      <c r="E55" s="419">
        <v>54.7</v>
      </c>
      <c r="F55" s="438">
        <v>59</v>
      </c>
      <c r="G55" s="418">
        <v>60.5</v>
      </c>
      <c r="H55" s="419">
        <v>62.4</v>
      </c>
      <c r="I55" s="417">
        <v>44.4</v>
      </c>
      <c r="J55" s="418">
        <v>47.6</v>
      </c>
      <c r="K55" s="419">
        <v>50</v>
      </c>
      <c r="L55" s="438">
        <v>51.3</v>
      </c>
      <c r="M55" s="418">
        <v>52.3</v>
      </c>
      <c r="N55" s="419">
        <v>52.5</v>
      </c>
      <c r="O55" s="411"/>
    </row>
    <row r="56" spans="1:15" ht="7.5" customHeight="1">
      <c r="B56" s="445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00"/>
    </row>
    <row r="57" spans="1:15" s="383" customFormat="1" ht="22.5" customHeight="1">
      <c r="A57" s="382">
        <v>3</v>
      </c>
      <c r="B57" s="382" t="s">
        <v>276</v>
      </c>
      <c r="N57" s="420" t="s">
        <v>247</v>
      </c>
      <c r="O57" s="439"/>
    </row>
    <row r="58" spans="1:15" ht="14.25" customHeight="1">
      <c r="A58" s="379"/>
      <c r="B58" s="692" t="s">
        <v>75</v>
      </c>
      <c r="C58" s="694" t="s">
        <v>280</v>
      </c>
      <c r="D58" s="694"/>
      <c r="E58" s="694"/>
      <c r="F58" s="694"/>
      <c r="G58" s="694"/>
      <c r="H58" s="694"/>
      <c r="I58" s="694" t="s">
        <v>281</v>
      </c>
      <c r="J58" s="694"/>
      <c r="K58" s="694"/>
      <c r="L58" s="694"/>
      <c r="M58" s="694"/>
      <c r="N58" s="694"/>
      <c r="O58" s="400"/>
    </row>
    <row r="59" spans="1:15" ht="14.25" customHeight="1">
      <c r="A59" s="379"/>
      <c r="B59" s="695"/>
      <c r="C59" s="696" t="s">
        <v>282</v>
      </c>
      <c r="D59" s="697"/>
      <c r="E59" s="698"/>
      <c r="F59" s="697" t="s">
        <v>283</v>
      </c>
      <c r="G59" s="697"/>
      <c r="H59" s="698"/>
      <c r="I59" s="696" t="s">
        <v>282</v>
      </c>
      <c r="J59" s="697"/>
      <c r="K59" s="698"/>
      <c r="L59" s="697" t="s">
        <v>283</v>
      </c>
      <c r="M59" s="697"/>
      <c r="N59" s="698"/>
      <c r="O59" s="400"/>
    </row>
    <row r="60" spans="1:15" ht="14.25" customHeight="1">
      <c r="B60" s="693"/>
      <c r="C60" s="385" t="s">
        <v>284</v>
      </c>
      <c r="D60" s="386" t="s">
        <v>285</v>
      </c>
      <c r="E60" s="387" t="s">
        <v>286</v>
      </c>
      <c r="F60" s="427" t="s">
        <v>287</v>
      </c>
      <c r="G60" s="386" t="s">
        <v>288</v>
      </c>
      <c r="H60" s="387" t="s">
        <v>289</v>
      </c>
      <c r="I60" s="385" t="s">
        <v>284</v>
      </c>
      <c r="J60" s="386" t="s">
        <v>285</v>
      </c>
      <c r="K60" s="387" t="s">
        <v>286</v>
      </c>
      <c r="L60" s="427" t="s">
        <v>287</v>
      </c>
      <c r="M60" s="386" t="s">
        <v>288</v>
      </c>
      <c r="N60" s="387" t="s">
        <v>289</v>
      </c>
      <c r="O60" s="400"/>
    </row>
    <row r="61" spans="1:15" ht="13.5" hidden="1" customHeight="1">
      <c r="B61" s="388" t="s">
        <v>254</v>
      </c>
      <c r="C61" s="389">
        <v>81.8</v>
      </c>
      <c r="D61" s="390">
        <v>85.6</v>
      </c>
      <c r="E61" s="391">
        <v>88.4</v>
      </c>
      <c r="F61" s="428">
        <v>90.3</v>
      </c>
      <c r="G61" s="390">
        <v>91.2</v>
      </c>
      <c r="H61" s="391">
        <v>91.6</v>
      </c>
      <c r="I61" s="389">
        <v>82.5</v>
      </c>
      <c r="J61" s="390">
        <v>84.2</v>
      </c>
      <c r="K61" s="391">
        <v>85.2</v>
      </c>
      <c r="L61" s="428">
        <v>85.8</v>
      </c>
      <c r="M61" s="390">
        <v>85.7</v>
      </c>
      <c r="N61" s="391">
        <v>85.9</v>
      </c>
      <c r="O61" s="400"/>
    </row>
    <row r="62" spans="1:15" ht="13.5" hidden="1" customHeight="1">
      <c r="B62" s="392" t="s">
        <v>255</v>
      </c>
      <c r="C62" s="393">
        <v>81.7</v>
      </c>
      <c r="D62" s="394">
        <v>85.6</v>
      </c>
      <c r="E62" s="395">
        <v>88.5</v>
      </c>
      <c r="F62" s="429">
        <v>90.5</v>
      </c>
      <c r="G62" s="394">
        <v>91.6</v>
      </c>
      <c r="H62" s="395">
        <v>91.9</v>
      </c>
      <c r="I62" s="393">
        <v>82.7</v>
      </c>
      <c r="J62" s="394">
        <v>84.2</v>
      </c>
      <c r="K62" s="395">
        <v>85.2</v>
      </c>
      <c r="L62" s="429">
        <v>85.6</v>
      </c>
      <c r="M62" s="394">
        <v>85.7</v>
      </c>
      <c r="N62" s="395">
        <v>86</v>
      </c>
      <c r="O62" s="400"/>
    </row>
    <row r="63" spans="1:15" ht="13.5" hidden="1" customHeight="1">
      <c r="B63" s="392" t="s">
        <v>256</v>
      </c>
      <c r="C63" s="393">
        <v>81.5</v>
      </c>
      <c r="D63" s="394">
        <v>85.2</v>
      </c>
      <c r="E63" s="395">
        <v>88.6</v>
      </c>
      <c r="F63" s="429">
        <v>90.5</v>
      </c>
      <c r="G63" s="394">
        <v>91.5</v>
      </c>
      <c r="H63" s="395">
        <v>92</v>
      </c>
      <c r="I63" s="393">
        <v>82.6</v>
      </c>
      <c r="J63" s="394">
        <v>84.2</v>
      </c>
      <c r="K63" s="395">
        <v>85.3</v>
      </c>
      <c r="L63" s="429">
        <v>85.8</v>
      </c>
      <c r="M63" s="394">
        <v>85.9</v>
      </c>
      <c r="N63" s="395">
        <v>86</v>
      </c>
      <c r="O63" s="400"/>
    </row>
    <row r="64" spans="1:15" ht="13.5" hidden="1" customHeight="1">
      <c r="B64" s="392" t="s">
        <v>257</v>
      </c>
      <c r="C64" s="393">
        <v>81.5</v>
      </c>
      <c r="D64" s="394">
        <v>85.1</v>
      </c>
      <c r="E64" s="395">
        <v>88.6</v>
      </c>
      <c r="F64" s="429">
        <v>90.3</v>
      </c>
      <c r="G64" s="394">
        <v>91.2</v>
      </c>
      <c r="H64" s="395">
        <v>92</v>
      </c>
      <c r="I64" s="393">
        <v>82.7</v>
      </c>
      <c r="J64" s="394">
        <v>84.2</v>
      </c>
      <c r="K64" s="395">
        <v>85.1</v>
      </c>
      <c r="L64" s="429">
        <v>85.9</v>
      </c>
      <c r="M64" s="394">
        <v>85.9</v>
      </c>
      <c r="N64" s="395">
        <v>86</v>
      </c>
      <c r="O64" s="400"/>
    </row>
    <row r="65" spans="1:15" ht="13.5" hidden="1" customHeight="1">
      <c r="B65" s="392" t="s">
        <v>258</v>
      </c>
      <c r="C65" s="393">
        <v>81.5</v>
      </c>
      <c r="D65" s="394">
        <v>85.4</v>
      </c>
      <c r="E65" s="395">
        <v>88.5</v>
      </c>
      <c r="F65" s="429">
        <v>90.8</v>
      </c>
      <c r="G65" s="394">
        <v>91.4</v>
      </c>
      <c r="H65" s="395">
        <v>92.3</v>
      </c>
      <c r="I65" s="393">
        <v>82.4</v>
      </c>
      <c r="J65" s="394">
        <v>84.2</v>
      </c>
      <c r="K65" s="395">
        <v>85.4</v>
      </c>
      <c r="L65" s="429">
        <v>85.8</v>
      </c>
      <c r="M65" s="394">
        <v>85.9</v>
      </c>
      <c r="N65" s="395">
        <v>86.3</v>
      </c>
      <c r="O65" s="400"/>
    </row>
    <row r="66" spans="1:15" ht="13.5" hidden="1" customHeight="1">
      <c r="B66" s="392" t="s">
        <v>259</v>
      </c>
      <c r="C66" s="393">
        <v>81.7</v>
      </c>
      <c r="D66" s="394">
        <v>85.4</v>
      </c>
      <c r="E66" s="395">
        <v>88.4</v>
      </c>
      <c r="F66" s="429">
        <v>90.5</v>
      </c>
      <c r="G66" s="394">
        <v>91.7</v>
      </c>
      <c r="H66" s="395">
        <v>91.7</v>
      </c>
      <c r="I66" s="393">
        <v>82.6</v>
      </c>
      <c r="J66" s="394">
        <v>84.5</v>
      </c>
      <c r="K66" s="395">
        <v>85.5</v>
      </c>
      <c r="L66" s="429">
        <v>85.8</v>
      </c>
      <c r="M66" s="394">
        <v>86.2</v>
      </c>
      <c r="N66" s="395">
        <v>86.1</v>
      </c>
      <c r="O66" s="400"/>
    </row>
    <row r="67" spans="1:15" ht="13.5" hidden="1" customHeight="1">
      <c r="B67" s="392" t="s">
        <v>260</v>
      </c>
      <c r="C67" s="397">
        <v>81.7</v>
      </c>
      <c r="D67" s="398">
        <v>85.6</v>
      </c>
      <c r="E67" s="399">
        <v>88.2</v>
      </c>
      <c r="F67" s="430">
        <v>90.6</v>
      </c>
      <c r="G67" s="398">
        <v>91.3</v>
      </c>
      <c r="H67" s="399">
        <v>92.1</v>
      </c>
      <c r="I67" s="397">
        <v>82.6</v>
      </c>
      <c r="J67" s="398">
        <v>84.5</v>
      </c>
      <c r="K67" s="399">
        <v>85.5</v>
      </c>
      <c r="L67" s="430">
        <v>85.6</v>
      </c>
      <c r="M67" s="398">
        <v>86.2</v>
      </c>
      <c r="N67" s="399">
        <v>86.1</v>
      </c>
      <c r="O67" s="400"/>
    </row>
    <row r="68" spans="1:15" ht="13.5" customHeight="1">
      <c r="A68" s="431"/>
      <c r="B68" s="432" t="s">
        <v>261</v>
      </c>
      <c r="C68" s="393">
        <v>81.7</v>
      </c>
      <c r="D68" s="394">
        <v>85.5</v>
      </c>
      <c r="E68" s="395">
        <v>88.5</v>
      </c>
      <c r="F68" s="429">
        <v>90.4</v>
      </c>
      <c r="G68" s="394">
        <v>92</v>
      </c>
      <c r="H68" s="395">
        <v>92.5</v>
      </c>
      <c r="I68" s="393">
        <v>82.6</v>
      </c>
      <c r="J68" s="394">
        <v>84.4</v>
      </c>
      <c r="K68" s="395">
        <v>85.3</v>
      </c>
      <c r="L68" s="429">
        <v>86.3</v>
      </c>
      <c r="M68" s="394">
        <v>86.1</v>
      </c>
      <c r="N68" s="395">
        <v>86.3</v>
      </c>
      <c r="O68" s="400"/>
    </row>
    <row r="69" spans="1:15" ht="13.5" customHeight="1">
      <c r="B69" s="392" t="s">
        <v>262</v>
      </c>
      <c r="C69" s="393">
        <v>81.5</v>
      </c>
      <c r="D69" s="394">
        <v>85.2</v>
      </c>
      <c r="E69" s="395">
        <v>88.3</v>
      </c>
      <c r="F69" s="429">
        <v>90.7</v>
      </c>
      <c r="G69" s="394">
        <v>91.8</v>
      </c>
      <c r="H69" s="395">
        <v>92.2</v>
      </c>
      <c r="I69" s="393">
        <v>82.6</v>
      </c>
      <c r="J69" s="394">
        <v>84.4</v>
      </c>
      <c r="K69" s="395">
        <v>85.2</v>
      </c>
      <c r="L69" s="429">
        <v>85.6</v>
      </c>
      <c r="M69" s="394">
        <v>86.1</v>
      </c>
      <c r="N69" s="395">
        <v>86.3</v>
      </c>
      <c r="O69" s="400"/>
    </row>
    <row r="70" spans="1:15" ht="13.5" customHeight="1">
      <c r="B70" s="392" t="s">
        <v>263</v>
      </c>
      <c r="C70" s="393">
        <v>81.5</v>
      </c>
      <c r="D70" s="394">
        <v>85.4</v>
      </c>
      <c r="E70" s="395">
        <v>88.2</v>
      </c>
      <c r="F70" s="429">
        <v>90.6</v>
      </c>
      <c r="G70" s="394">
        <v>91.8</v>
      </c>
      <c r="H70" s="395">
        <v>92.3</v>
      </c>
      <c r="I70" s="393">
        <v>82.4</v>
      </c>
      <c r="J70" s="394">
        <v>84.2</v>
      </c>
      <c r="K70" s="395">
        <v>85.4</v>
      </c>
      <c r="L70" s="429">
        <v>85.8</v>
      </c>
      <c r="M70" s="394">
        <v>86.1</v>
      </c>
      <c r="N70" s="395">
        <v>86.5</v>
      </c>
      <c r="O70" s="400"/>
    </row>
    <row r="71" spans="1:15" ht="13.5" customHeight="1">
      <c r="B71" s="405" t="s">
        <v>264</v>
      </c>
      <c r="C71" s="402">
        <v>81.7</v>
      </c>
      <c r="D71" s="403">
        <v>85.2</v>
      </c>
      <c r="E71" s="404">
        <v>88.5</v>
      </c>
      <c r="F71" s="433">
        <v>90.6</v>
      </c>
      <c r="G71" s="403">
        <v>91.6</v>
      </c>
      <c r="H71" s="404">
        <v>92.2</v>
      </c>
      <c r="I71" s="402">
        <v>82.4</v>
      </c>
      <c r="J71" s="403">
        <v>84.3</v>
      </c>
      <c r="K71" s="404">
        <v>85.1</v>
      </c>
      <c r="L71" s="433">
        <v>85.7</v>
      </c>
      <c r="M71" s="403">
        <v>85.7</v>
      </c>
      <c r="N71" s="404">
        <v>86.1</v>
      </c>
      <c r="O71" s="400"/>
    </row>
    <row r="72" spans="1:15" ht="13.5" customHeight="1">
      <c r="B72" s="392" t="s">
        <v>265</v>
      </c>
      <c r="C72" s="393">
        <v>81.599999999999994</v>
      </c>
      <c r="D72" s="394">
        <v>85.1</v>
      </c>
      <c r="E72" s="395">
        <v>87.9</v>
      </c>
      <c r="F72" s="429">
        <v>90.5</v>
      </c>
      <c r="G72" s="394">
        <v>91.6</v>
      </c>
      <c r="H72" s="395">
        <v>92.4</v>
      </c>
      <c r="I72" s="393">
        <v>82.1</v>
      </c>
      <c r="J72" s="394">
        <v>84.5</v>
      </c>
      <c r="K72" s="395">
        <v>85</v>
      </c>
      <c r="L72" s="429">
        <v>86</v>
      </c>
      <c r="M72" s="394">
        <v>85.9</v>
      </c>
      <c r="N72" s="395">
        <v>85.9</v>
      </c>
      <c r="O72" s="400"/>
    </row>
    <row r="73" spans="1:15" ht="13.5" customHeight="1">
      <c r="B73" s="392" t="s">
        <v>266</v>
      </c>
      <c r="C73" s="393">
        <v>81.3</v>
      </c>
      <c r="D73" s="394">
        <v>85.1</v>
      </c>
      <c r="E73" s="395">
        <v>88.5</v>
      </c>
      <c r="F73" s="429">
        <v>90.5</v>
      </c>
      <c r="G73" s="394">
        <v>91.8</v>
      </c>
      <c r="H73" s="395">
        <v>92.4</v>
      </c>
      <c r="I73" s="393">
        <v>81.900000000000006</v>
      </c>
      <c r="J73" s="394">
        <v>84.1</v>
      </c>
      <c r="K73" s="395">
        <v>84.9</v>
      </c>
      <c r="L73" s="429">
        <v>85.6</v>
      </c>
      <c r="M73" s="394">
        <v>85.7</v>
      </c>
      <c r="N73" s="395">
        <v>86.2</v>
      </c>
      <c r="O73" s="400"/>
    </row>
    <row r="74" spans="1:15" ht="13.5" customHeight="1">
      <c r="B74" s="392" t="s">
        <v>267</v>
      </c>
      <c r="C74" s="393">
        <v>81.2</v>
      </c>
      <c r="D74" s="394">
        <v>85.4</v>
      </c>
      <c r="E74" s="395">
        <v>88.8</v>
      </c>
      <c r="F74" s="393">
        <v>91</v>
      </c>
      <c r="G74" s="394">
        <v>91.9</v>
      </c>
      <c r="H74" s="395">
        <v>92.4</v>
      </c>
      <c r="I74" s="393">
        <v>82.7</v>
      </c>
      <c r="J74" s="394">
        <v>84.2</v>
      </c>
      <c r="K74" s="395">
        <v>85.2</v>
      </c>
      <c r="L74" s="393">
        <v>85.6</v>
      </c>
      <c r="M74" s="394">
        <v>86</v>
      </c>
      <c r="N74" s="395">
        <v>86</v>
      </c>
      <c r="O74" s="400"/>
    </row>
    <row r="75" spans="1:15" ht="13.5" customHeight="1">
      <c r="B75" s="392" t="s">
        <v>91</v>
      </c>
      <c r="C75" s="393">
        <v>81.900000000000006</v>
      </c>
      <c r="D75" s="394">
        <v>85.1</v>
      </c>
      <c r="E75" s="395">
        <v>89.2</v>
      </c>
      <c r="F75" s="393">
        <v>91</v>
      </c>
      <c r="G75" s="394">
        <v>92.1</v>
      </c>
      <c r="H75" s="395">
        <v>92.3</v>
      </c>
      <c r="I75" s="393">
        <v>82.1</v>
      </c>
      <c r="J75" s="394">
        <v>84.2</v>
      </c>
      <c r="K75" s="395">
        <v>85.2</v>
      </c>
      <c r="L75" s="393">
        <v>86</v>
      </c>
      <c r="M75" s="394">
        <v>85.9</v>
      </c>
      <c r="N75" s="395">
        <v>86.1</v>
      </c>
      <c r="O75" s="400"/>
    </row>
    <row r="76" spans="1:15" ht="13.5" customHeight="1">
      <c r="B76" s="416" t="s">
        <v>271</v>
      </c>
      <c r="C76" s="421">
        <v>51.4</v>
      </c>
      <c r="D76" s="422">
        <v>85.1</v>
      </c>
      <c r="E76" s="423">
        <v>88.2</v>
      </c>
      <c r="F76" s="447">
        <v>90.4</v>
      </c>
      <c r="G76" s="422">
        <v>91.4</v>
      </c>
      <c r="H76" s="423">
        <v>92.1</v>
      </c>
      <c r="I76" s="421">
        <v>82.1</v>
      </c>
      <c r="J76" s="422">
        <v>83.9</v>
      </c>
      <c r="K76" s="423">
        <v>84.9</v>
      </c>
      <c r="L76" s="447">
        <v>85.5</v>
      </c>
      <c r="M76" s="422">
        <v>85.7</v>
      </c>
      <c r="N76" s="423">
        <v>85.9</v>
      </c>
      <c r="O76" s="400"/>
    </row>
    <row r="77" spans="1:15" ht="13.5" customHeight="1">
      <c r="B77" s="424" t="s">
        <v>277</v>
      </c>
      <c r="N77" s="425" t="s">
        <v>290</v>
      </c>
    </row>
    <row r="78" spans="1:15" ht="13.5" customHeight="1">
      <c r="B78" s="426" t="s">
        <v>278</v>
      </c>
    </row>
  </sheetData>
  <mergeCells count="21">
    <mergeCell ref="B58:B60"/>
    <mergeCell ref="C58:H58"/>
    <mergeCell ref="I58:N58"/>
    <mergeCell ref="C59:E59"/>
    <mergeCell ref="F59:H59"/>
    <mergeCell ref="I59:K59"/>
    <mergeCell ref="L59:N59"/>
    <mergeCell ref="B31:B33"/>
    <mergeCell ref="C31:H31"/>
    <mergeCell ref="I31:N31"/>
    <mergeCell ref="C32:E32"/>
    <mergeCell ref="F32:H32"/>
    <mergeCell ref="I32:K32"/>
    <mergeCell ref="L32:N32"/>
    <mergeCell ref="B4:B6"/>
    <mergeCell ref="C4:H4"/>
    <mergeCell ref="I4:N4"/>
    <mergeCell ref="C5:E5"/>
    <mergeCell ref="F5:H5"/>
    <mergeCell ref="I5:K5"/>
    <mergeCell ref="L5:N5"/>
  </mergeCells>
  <phoneticPr fontId="1"/>
  <pageMargins left="0.59055118110236227" right="0.59055118110236227" top="0.78740157480314965" bottom="0.78740157480314965" header="0.39370078740157483" footer="0.39370078740157483"/>
  <pageSetup paperSize="9" scale="90" fitToWidth="0" fitToHeight="0" orientation="portrait" r:id="rId1"/>
  <headerFooter alignWithMargins="0">
    <oddHeader>&amp;R&amp;"ＭＳ Ｐゴシック,標準"10.教      育</oddHeader>
    <oddFooter>&amp;C&amp;"ＭＳ Ｐゴシック,標準"-66-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J-1</vt:lpstr>
      <vt:lpstr>J-3</vt:lpstr>
      <vt:lpstr>J-4</vt:lpstr>
      <vt:lpstr>J-5</vt:lpstr>
      <vt:lpstr>J-6</vt:lpstr>
      <vt:lpstr>J-7</vt:lpstr>
      <vt:lpstr>J-8</vt:lpstr>
      <vt:lpstr>J-9</vt:lpstr>
      <vt:lpstr>'J-1'!Print_Area</vt:lpstr>
      <vt:lpstr>'J-8'!Print_Area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2023-05-26T07:03:07Z</cp:lastPrinted>
  <dcterms:created xsi:type="dcterms:W3CDTF">2023-04-17T00:42:31Z</dcterms:created>
  <dcterms:modified xsi:type="dcterms:W3CDTF">2023-06-14T02:44:23Z</dcterms:modified>
</cp:coreProperties>
</file>