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-1" sheetId="1" r:id="rId1"/>
  </sheets>
  <definedNames/>
  <calcPr fullCalcOnLoad="1"/>
</workbook>
</file>

<file path=xl/sharedStrings.xml><?xml version="1.0" encoding="utf-8"?>
<sst xmlns="http://schemas.openxmlformats.org/spreadsheetml/2006/main" count="117" uniqueCount="34">
  <si>
    <t>三国町</t>
  </si>
  <si>
    <t>丸岡町</t>
  </si>
  <si>
    <t>春江町</t>
  </si>
  <si>
    <t>坂井町</t>
  </si>
  <si>
    <t>平成14年</t>
  </si>
  <si>
    <t>平成15年</t>
  </si>
  <si>
    <t>平成11年</t>
  </si>
  <si>
    <t>平成12年</t>
  </si>
  <si>
    <t>平成13年</t>
  </si>
  <si>
    <t>年次</t>
  </si>
  <si>
    <t>平成10年</t>
  </si>
  <si>
    <t>平成16年</t>
  </si>
  <si>
    <t>平成 6年</t>
  </si>
  <si>
    <t>平成 7年</t>
  </si>
  <si>
    <t>平成 8年</t>
  </si>
  <si>
    <t>平成 9年</t>
  </si>
  <si>
    <t>平成 5年</t>
  </si>
  <si>
    <t>平成17年</t>
  </si>
  <si>
    <t>-</t>
  </si>
  <si>
    <t>-</t>
  </si>
  <si>
    <t>事  業  所  数</t>
  </si>
  <si>
    <t>　　　　製 造 品 出 荷 額 等　（万円）</t>
  </si>
  <si>
    <r>
      <t>H-1．年次別工業の状況</t>
    </r>
    <r>
      <rPr>
        <sz val="16"/>
        <rFont val="ＭＳ Ｐゴシック"/>
        <family val="3"/>
      </rPr>
      <t>（従業者数4人以上の事業所）</t>
    </r>
  </si>
  <si>
    <t>前年との増減</t>
  </si>
  <si>
    <t>平成18年</t>
  </si>
  <si>
    <t>平成19年</t>
  </si>
  <si>
    <t>平成20年</t>
  </si>
  <si>
    <t>従  業  者  数　（人）</t>
  </si>
  <si>
    <t>各年12月31日現在</t>
  </si>
  <si>
    <t>出典：福井県の工業</t>
  </si>
  <si>
    <t>平成21年</t>
  </si>
  <si>
    <t>平成22年</t>
  </si>
  <si>
    <t>平成24年</t>
  </si>
  <si>
    <t>平成23年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</si>
</sst>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_);[Red]\(#,##0\)"/>
    <numFmt numFmtId="180" formatCode="0_ "/>
    <numFmt numFmtId="181" formatCode="#,##0;&quot;△ &quot;#,##0"/>
    <numFmt numFmtId="182" formatCode="0.0;&quot;▲ &quot;0.0"/>
    <numFmt numFmtId="183" formatCode="#,##0.0;&quot;▲ &quot;#,##0.0"/>
    <numFmt numFmtId="184" formatCode="0;&quot;△ &quot;0"/>
  </numFmts>
  <fonts count="4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8" fontId="8" fillId="0" borderId="10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8" fillId="0" borderId="12" xfId="0" applyNumberFormat="1" applyFont="1" applyFill="1" applyBorder="1" applyAlignment="1">
      <alignment horizontal="center" vertical="center"/>
    </xf>
    <xf numFmtId="181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8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181" fontId="7" fillId="0" borderId="20" xfId="0" applyNumberFormat="1" applyFont="1" applyFill="1" applyBorder="1" applyAlignment="1">
      <alignment horizontal="right" vertical="center"/>
    </xf>
    <xf numFmtId="181" fontId="8" fillId="0" borderId="15" xfId="0" applyNumberFormat="1" applyFont="1" applyFill="1" applyBorder="1" applyAlignment="1">
      <alignment horizontal="right" vertical="center"/>
    </xf>
    <xf numFmtId="181" fontId="8" fillId="0" borderId="21" xfId="0" applyNumberFormat="1" applyFont="1" applyFill="1" applyBorder="1" applyAlignment="1">
      <alignment horizontal="right" vertical="center"/>
    </xf>
    <xf numFmtId="181" fontId="7" fillId="0" borderId="22" xfId="0" applyNumberFormat="1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shrinkToFit="1"/>
    </xf>
    <xf numFmtId="182" fontId="12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8" fillId="0" borderId="26" xfId="49" applyFont="1" applyFill="1" applyBorder="1" applyAlignment="1">
      <alignment vertical="center"/>
    </xf>
    <xf numFmtId="38" fontId="7" fillId="0" borderId="27" xfId="49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184" fontId="8" fillId="0" borderId="11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14" xfId="0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center" vertical="center"/>
    </xf>
    <xf numFmtId="181" fontId="8" fillId="0" borderId="29" xfId="0" applyNumberFormat="1" applyFont="1" applyFill="1" applyBorder="1" applyAlignment="1">
      <alignment horizontal="right" vertical="center"/>
    </xf>
    <xf numFmtId="181" fontId="8" fillId="0" borderId="30" xfId="0" applyNumberFormat="1" applyFont="1" applyFill="1" applyBorder="1" applyAlignment="1">
      <alignment horizontal="right" vertical="center"/>
    </xf>
    <xf numFmtId="181" fontId="8" fillId="0" borderId="31" xfId="0" applyNumberFormat="1" applyFont="1" applyFill="1" applyBorder="1" applyAlignment="1">
      <alignment horizontal="right" vertical="center"/>
    </xf>
    <xf numFmtId="181" fontId="8" fillId="0" borderId="32" xfId="0" applyNumberFormat="1" applyFont="1" applyFill="1" applyBorder="1" applyAlignment="1">
      <alignment horizontal="right" vertical="center"/>
    </xf>
    <xf numFmtId="38" fontId="8" fillId="0" borderId="33" xfId="49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181" fontId="8" fillId="0" borderId="22" xfId="0" applyNumberFormat="1" applyFont="1" applyFill="1" applyBorder="1" applyAlignment="1">
      <alignment horizontal="right" vertical="center"/>
    </xf>
    <xf numFmtId="184" fontId="8" fillId="0" borderId="29" xfId="0" applyNumberFormat="1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showGridLines="0" tabSelected="1" zoomScaleSheetLayoutView="100" zoomScalePageLayoutView="0" workbookViewId="0" topLeftCell="A4">
      <selection activeCell="A61" sqref="A61:IV64"/>
    </sheetView>
  </sheetViews>
  <sheetFormatPr defaultColWidth="8.59765625" defaultRowHeight="15"/>
  <cols>
    <col min="1" max="1" width="3.59765625" style="2" customWidth="1"/>
    <col min="2" max="2" width="10.59765625" style="2" customWidth="1"/>
    <col min="3" max="3" width="8.69921875" style="2" customWidth="1"/>
    <col min="4" max="4" width="8.59765625" style="2" customWidth="1"/>
    <col min="5" max="5" width="10.59765625" style="2" customWidth="1"/>
    <col min="6" max="6" width="9.59765625" style="2" customWidth="1"/>
    <col min="7" max="7" width="15.59765625" style="2" customWidth="1"/>
    <col min="8" max="8" width="12.59765625" style="2" customWidth="1"/>
    <col min="9" max="16384" width="8.59765625" style="2" customWidth="1"/>
  </cols>
  <sheetData>
    <row r="1" ht="29.25" customHeight="1">
      <c r="A1" s="1" t="s">
        <v>22</v>
      </c>
    </row>
    <row r="2" spans="2:8" ht="18" customHeight="1">
      <c r="B2" s="3" t="s">
        <v>28</v>
      </c>
      <c r="H2" s="13"/>
    </row>
    <row r="3" spans="2:8" s="4" customFormat="1" ht="15" customHeight="1">
      <c r="B3" s="55" t="s">
        <v>9</v>
      </c>
      <c r="C3" s="53" t="s">
        <v>20</v>
      </c>
      <c r="D3" s="54"/>
      <c r="E3" s="53" t="s">
        <v>27</v>
      </c>
      <c r="F3" s="54"/>
      <c r="G3" s="53" t="s">
        <v>21</v>
      </c>
      <c r="H3" s="54"/>
    </row>
    <row r="4" spans="2:8" s="4" customFormat="1" ht="11.25">
      <c r="B4" s="56"/>
      <c r="C4" s="26"/>
      <c r="D4" s="29" t="s">
        <v>23</v>
      </c>
      <c r="E4" s="28"/>
      <c r="F4" s="29" t="s">
        <v>23</v>
      </c>
      <c r="G4" s="28"/>
      <c r="H4" s="27" t="s">
        <v>23</v>
      </c>
    </row>
    <row r="5" spans="2:8" s="4" customFormat="1" ht="15" customHeight="1">
      <c r="B5" s="5" t="s">
        <v>16</v>
      </c>
      <c r="C5" s="6">
        <f>+C6+C7+C8+C9</f>
        <v>599</v>
      </c>
      <c r="D5" s="19" t="s">
        <v>18</v>
      </c>
      <c r="E5" s="18">
        <f>+E6+E7+E8+E9</f>
        <v>12491</v>
      </c>
      <c r="F5" s="23" t="s">
        <v>18</v>
      </c>
      <c r="G5" s="18">
        <f>+G6+G7+G8+G9</f>
        <v>30114700</v>
      </c>
      <c r="H5" s="23" t="s">
        <v>18</v>
      </c>
    </row>
    <row r="6" spans="2:8" s="4" customFormat="1" ht="11.25" hidden="1">
      <c r="B6" s="7" t="s">
        <v>0</v>
      </c>
      <c r="C6" s="14">
        <v>84</v>
      </c>
      <c r="D6" s="20" t="s">
        <v>18</v>
      </c>
      <c r="E6" s="16">
        <v>2377</v>
      </c>
      <c r="F6" s="24" t="s">
        <v>18</v>
      </c>
      <c r="G6" s="16">
        <v>9581318</v>
      </c>
      <c r="H6" s="24" t="s">
        <v>18</v>
      </c>
    </row>
    <row r="7" spans="2:8" s="4" customFormat="1" ht="11.25" hidden="1">
      <c r="B7" s="7" t="s">
        <v>1</v>
      </c>
      <c r="C7" s="14">
        <v>273</v>
      </c>
      <c r="D7" s="20" t="s">
        <v>19</v>
      </c>
      <c r="E7" s="16">
        <v>3814</v>
      </c>
      <c r="F7" s="24" t="s">
        <v>19</v>
      </c>
      <c r="G7" s="16">
        <v>5590825</v>
      </c>
      <c r="H7" s="24" t="s">
        <v>19</v>
      </c>
    </row>
    <row r="8" spans="2:8" s="4" customFormat="1" ht="11.25" hidden="1">
      <c r="B8" s="7" t="s">
        <v>2</v>
      </c>
      <c r="C8" s="14">
        <v>176</v>
      </c>
      <c r="D8" s="20" t="s">
        <v>18</v>
      </c>
      <c r="E8" s="16">
        <v>4388</v>
      </c>
      <c r="F8" s="24" t="s">
        <v>18</v>
      </c>
      <c r="G8" s="16">
        <v>9007376</v>
      </c>
      <c r="H8" s="24" t="s">
        <v>18</v>
      </c>
    </row>
    <row r="9" spans="2:8" s="4" customFormat="1" ht="11.25" hidden="1">
      <c r="B9" s="8" t="s">
        <v>3</v>
      </c>
      <c r="C9" s="15">
        <v>66</v>
      </c>
      <c r="D9" s="21" t="s">
        <v>18</v>
      </c>
      <c r="E9" s="17">
        <v>1912</v>
      </c>
      <c r="F9" s="25" t="s">
        <v>18</v>
      </c>
      <c r="G9" s="17">
        <v>5935181</v>
      </c>
      <c r="H9" s="25" t="s">
        <v>18</v>
      </c>
    </row>
    <row r="10" spans="2:8" s="4" customFormat="1" ht="15" customHeight="1">
      <c r="B10" s="5" t="s">
        <v>12</v>
      </c>
      <c r="C10" s="6">
        <f>+C11+C12+C13+C14</f>
        <v>581</v>
      </c>
      <c r="D10" s="19">
        <f>SUM(D11:D14)</f>
        <v>-18</v>
      </c>
      <c r="E10" s="18">
        <f>+E11+E12+E13+E14</f>
        <v>12137</v>
      </c>
      <c r="F10" s="23">
        <f>SUM(F11:F14)</f>
        <v>-354</v>
      </c>
      <c r="G10" s="18">
        <f>+G11+G12+G13+G14</f>
        <v>28173045</v>
      </c>
      <c r="H10" s="23">
        <f>SUM(H11:H14)</f>
        <v>-1941655</v>
      </c>
    </row>
    <row r="11" spans="2:8" s="4" customFormat="1" ht="11.25" hidden="1">
      <c r="B11" s="7" t="s">
        <v>0</v>
      </c>
      <c r="C11" s="14">
        <v>84</v>
      </c>
      <c r="D11" s="20">
        <f>+C11-C6</f>
        <v>0</v>
      </c>
      <c r="E11" s="16">
        <v>2364</v>
      </c>
      <c r="F11" s="24">
        <f>+E11-E6</f>
        <v>-13</v>
      </c>
      <c r="G11" s="16">
        <v>9611117</v>
      </c>
      <c r="H11" s="24">
        <f>+G11-G6</f>
        <v>29799</v>
      </c>
    </row>
    <row r="12" spans="2:8" s="4" customFormat="1" ht="11.25" hidden="1">
      <c r="B12" s="7" t="s">
        <v>1</v>
      </c>
      <c r="C12" s="14">
        <v>262</v>
      </c>
      <c r="D12" s="20">
        <f aca="true" t="shared" si="0" ref="D12:F14">+C12-C7</f>
        <v>-11</v>
      </c>
      <c r="E12" s="16">
        <v>3618</v>
      </c>
      <c r="F12" s="24">
        <f t="shared" si="0"/>
        <v>-196</v>
      </c>
      <c r="G12" s="16">
        <v>5306025</v>
      </c>
      <c r="H12" s="24">
        <f>+G12-G7</f>
        <v>-284800</v>
      </c>
    </row>
    <row r="13" spans="2:8" s="4" customFormat="1" ht="11.25" hidden="1">
      <c r="B13" s="7" t="s">
        <v>2</v>
      </c>
      <c r="C13" s="14">
        <v>167</v>
      </c>
      <c r="D13" s="20">
        <f t="shared" si="0"/>
        <v>-9</v>
      </c>
      <c r="E13" s="16">
        <v>4198</v>
      </c>
      <c r="F13" s="24">
        <f t="shared" si="0"/>
        <v>-190</v>
      </c>
      <c r="G13" s="16">
        <v>8286343</v>
      </c>
      <c r="H13" s="24">
        <f>+G13-G8</f>
        <v>-721033</v>
      </c>
    </row>
    <row r="14" spans="2:8" s="4" customFormat="1" ht="11.25" hidden="1">
      <c r="B14" s="8" t="s">
        <v>3</v>
      </c>
      <c r="C14" s="15">
        <v>68</v>
      </c>
      <c r="D14" s="20">
        <f t="shared" si="0"/>
        <v>2</v>
      </c>
      <c r="E14" s="17">
        <v>1957</v>
      </c>
      <c r="F14" s="24">
        <f t="shared" si="0"/>
        <v>45</v>
      </c>
      <c r="G14" s="17">
        <v>4969560</v>
      </c>
      <c r="H14" s="25">
        <f>+G14-G9</f>
        <v>-965621</v>
      </c>
    </row>
    <row r="15" spans="2:8" s="4" customFormat="1" ht="15" customHeight="1">
      <c r="B15" s="5" t="s">
        <v>13</v>
      </c>
      <c r="C15" s="6">
        <f>+C16+C17+C18+C19</f>
        <v>575</v>
      </c>
      <c r="D15" s="19">
        <f>SUM(D16:D19)</f>
        <v>-6</v>
      </c>
      <c r="E15" s="18">
        <f>+E16+E17+E18+E19</f>
        <v>12033</v>
      </c>
      <c r="F15" s="23">
        <f>SUM(F16:F19)</f>
        <v>-104</v>
      </c>
      <c r="G15" s="18">
        <f>+G16+G17+G18+G19</f>
        <v>30827011</v>
      </c>
      <c r="H15" s="23">
        <f>SUM(H16:H19)</f>
        <v>2653966</v>
      </c>
    </row>
    <row r="16" spans="2:8" s="4" customFormat="1" ht="11.25" hidden="1">
      <c r="B16" s="7" t="s">
        <v>0</v>
      </c>
      <c r="C16" s="14">
        <v>83</v>
      </c>
      <c r="D16" s="20">
        <f>+C16-C11</f>
        <v>-1</v>
      </c>
      <c r="E16" s="16">
        <v>2313</v>
      </c>
      <c r="F16" s="24">
        <f>+E16-E11</f>
        <v>-51</v>
      </c>
      <c r="G16" s="16">
        <v>9910171</v>
      </c>
      <c r="H16" s="24">
        <f>+G16-G11</f>
        <v>299054</v>
      </c>
    </row>
    <row r="17" spans="2:8" s="4" customFormat="1" ht="11.25" hidden="1">
      <c r="B17" s="7" t="s">
        <v>1</v>
      </c>
      <c r="C17" s="14">
        <v>262</v>
      </c>
      <c r="D17" s="20">
        <f>+C17-C12</f>
        <v>0</v>
      </c>
      <c r="E17" s="16">
        <v>3602</v>
      </c>
      <c r="F17" s="24">
        <f>+E17-E12</f>
        <v>-16</v>
      </c>
      <c r="G17" s="16">
        <v>5599943</v>
      </c>
      <c r="H17" s="24">
        <f>+G17-G12</f>
        <v>293918</v>
      </c>
    </row>
    <row r="18" spans="2:8" s="4" customFormat="1" ht="11.25" hidden="1">
      <c r="B18" s="7" t="s">
        <v>2</v>
      </c>
      <c r="C18" s="14">
        <v>161</v>
      </c>
      <c r="D18" s="20">
        <f>+C18-C13</f>
        <v>-6</v>
      </c>
      <c r="E18" s="16">
        <v>4100</v>
      </c>
      <c r="F18" s="24">
        <f>+E18-E13</f>
        <v>-98</v>
      </c>
      <c r="G18" s="16">
        <v>9145341</v>
      </c>
      <c r="H18" s="24">
        <f>+G18-G13</f>
        <v>858998</v>
      </c>
    </row>
    <row r="19" spans="2:8" s="4" customFormat="1" ht="11.25" hidden="1">
      <c r="B19" s="8" t="s">
        <v>3</v>
      </c>
      <c r="C19" s="15">
        <v>69</v>
      </c>
      <c r="D19" s="20">
        <f>+C19-C14</f>
        <v>1</v>
      </c>
      <c r="E19" s="17">
        <v>2018</v>
      </c>
      <c r="F19" s="24">
        <f>+E19-E14</f>
        <v>61</v>
      </c>
      <c r="G19" s="17">
        <v>6171556</v>
      </c>
      <c r="H19" s="25">
        <f>+G19-G14</f>
        <v>1201996</v>
      </c>
    </row>
    <row r="20" spans="2:8" s="4" customFormat="1" ht="15" customHeight="1">
      <c r="B20" s="5" t="s">
        <v>14</v>
      </c>
      <c r="C20" s="6">
        <f>+C21+C22+C23+C24</f>
        <v>553</v>
      </c>
      <c r="D20" s="19">
        <f>SUM(D21:D24)</f>
        <v>-22</v>
      </c>
      <c r="E20" s="18">
        <f>+E21+E22+E23+E24</f>
        <v>11903</v>
      </c>
      <c r="F20" s="19">
        <f>SUM(F21:F24)</f>
        <v>-130</v>
      </c>
      <c r="G20" s="18">
        <f>+G21+G22+G23+G24</f>
        <v>32252428</v>
      </c>
      <c r="H20" s="23">
        <f>SUM(H21:H24)</f>
        <v>1425417</v>
      </c>
    </row>
    <row r="21" spans="2:8" s="4" customFormat="1" ht="11.25" hidden="1">
      <c r="B21" s="7" t="s">
        <v>0</v>
      </c>
      <c r="C21" s="14">
        <v>79</v>
      </c>
      <c r="D21" s="20">
        <f>+C21-C16</f>
        <v>-4</v>
      </c>
      <c r="E21" s="16">
        <v>2279</v>
      </c>
      <c r="F21" s="20">
        <f>+E21-E16</f>
        <v>-34</v>
      </c>
      <c r="G21" s="16">
        <v>9581427</v>
      </c>
      <c r="H21" s="24">
        <f>+G21-G16</f>
        <v>-328744</v>
      </c>
    </row>
    <row r="22" spans="2:8" s="4" customFormat="1" ht="11.25" hidden="1">
      <c r="B22" s="7" t="s">
        <v>1</v>
      </c>
      <c r="C22" s="14">
        <v>250</v>
      </c>
      <c r="D22" s="20">
        <f aca="true" t="shared" si="1" ref="D22:F24">+C22-C17</f>
        <v>-12</v>
      </c>
      <c r="E22" s="16">
        <v>3653</v>
      </c>
      <c r="F22" s="20">
        <f t="shared" si="1"/>
        <v>51</v>
      </c>
      <c r="G22" s="16">
        <v>5899952</v>
      </c>
      <c r="H22" s="24">
        <f>+G22-G17</f>
        <v>300009</v>
      </c>
    </row>
    <row r="23" spans="2:8" s="4" customFormat="1" ht="11.25" hidden="1">
      <c r="B23" s="7" t="s">
        <v>2</v>
      </c>
      <c r="C23" s="14">
        <v>156</v>
      </c>
      <c r="D23" s="20">
        <f t="shared" si="1"/>
        <v>-5</v>
      </c>
      <c r="E23" s="16">
        <v>3932</v>
      </c>
      <c r="F23" s="20">
        <f t="shared" si="1"/>
        <v>-168</v>
      </c>
      <c r="G23" s="16">
        <v>9691589</v>
      </c>
      <c r="H23" s="24">
        <f>+G23-G18</f>
        <v>546248</v>
      </c>
    </row>
    <row r="24" spans="2:8" s="4" customFormat="1" ht="11.25" hidden="1">
      <c r="B24" s="8" t="s">
        <v>3</v>
      </c>
      <c r="C24" s="15">
        <v>68</v>
      </c>
      <c r="D24" s="20">
        <f t="shared" si="1"/>
        <v>-1</v>
      </c>
      <c r="E24" s="17">
        <v>2039</v>
      </c>
      <c r="F24" s="20">
        <f t="shared" si="1"/>
        <v>21</v>
      </c>
      <c r="G24" s="17">
        <v>7079460</v>
      </c>
      <c r="H24" s="25">
        <f>+G24-G19</f>
        <v>907904</v>
      </c>
    </row>
    <row r="25" spans="2:8" s="4" customFormat="1" ht="15" customHeight="1">
      <c r="B25" s="5" t="s">
        <v>15</v>
      </c>
      <c r="C25" s="6">
        <f>+C26+C27+C28+C29</f>
        <v>540</v>
      </c>
      <c r="D25" s="19">
        <f>SUM(D26:D29)</f>
        <v>-13</v>
      </c>
      <c r="E25" s="18">
        <f>+E26+E27+E28+E29</f>
        <v>11602</v>
      </c>
      <c r="F25" s="19">
        <f>SUM(F26:F29)</f>
        <v>-301</v>
      </c>
      <c r="G25" s="18">
        <f>+G26+G27+G28+G29</f>
        <v>34144310</v>
      </c>
      <c r="H25" s="23">
        <f>SUM(H26:H29)</f>
        <v>1891882</v>
      </c>
    </row>
    <row r="26" spans="2:8" s="4" customFormat="1" ht="11.25" hidden="1">
      <c r="B26" s="7" t="s">
        <v>0</v>
      </c>
      <c r="C26" s="14">
        <v>81</v>
      </c>
      <c r="D26" s="20">
        <f>+C26-C21</f>
        <v>2</v>
      </c>
      <c r="E26" s="16">
        <v>2268</v>
      </c>
      <c r="F26" s="20">
        <f>+E26-E21</f>
        <v>-11</v>
      </c>
      <c r="G26" s="16">
        <v>10512886</v>
      </c>
      <c r="H26" s="24">
        <f>+G26-G21</f>
        <v>931459</v>
      </c>
    </row>
    <row r="27" spans="2:8" s="4" customFormat="1" ht="11.25" hidden="1">
      <c r="B27" s="7" t="s">
        <v>1</v>
      </c>
      <c r="C27" s="14">
        <v>240</v>
      </c>
      <c r="D27" s="20">
        <f>+C27-C22</f>
        <v>-10</v>
      </c>
      <c r="E27" s="16">
        <v>3483</v>
      </c>
      <c r="F27" s="20">
        <f>+E27-E22</f>
        <v>-170</v>
      </c>
      <c r="G27" s="16">
        <v>5588170</v>
      </c>
      <c r="H27" s="24">
        <f>+G27-G22</f>
        <v>-311782</v>
      </c>
    </row>
    <row r="28" spans="2:8" s="4" customFormat="1" ht="11.25" hidden="1">
      <c r="B28" s="7" t="s">
        <v>2</v>
      </c>
      <c r="C28" s="14">
        <v>154</v>
      </c>
      <c r="D28" s="20">
        <f>+C28-C23</f>
        <v>-2</v>
      </c>
      <c r="E28" s="16">
        <v>3856</v>
      </c>
      <c r="F28" s="20">
        <f>+E28-E23</f>
        <v>-76</v>
      </c>
      <c r="G28" s="16">
        <v>10325978</v>
      </c>
      <c r="H28" s="24">
        <f>+G28-G23</f>
        <v>634389</v>
      </c>
    </row>
    <row r="29" spans="2:8" s="4" customFormat="1" ht="11.25" hidden="1">
      <c r="B29" s="8" t="s">
        <v>3</v>
      </c>
      <c r="C29" s="15">
        <v>65</v>
      </c>
      <c r="D29" s="20">
        <f>+C29-C24</f>
        <v>-3</v>
      </c>
      <c r="E29" s="17">
        <v>1995</v>
      </c>
      <c r="F29" s="20">
        <f>+E29-E24</f>
        <v>-44</v>
      </c>
      <c r="G29" s="17">
        <v>7717276</v>
      </c>
      <c r="H29" s="25">
        <f>+G29-G24</f>
        <v>637816</v>
      </c>
    </row>
    <row r="30" spans="2:8" s="4" customFormat="1" ht="15" customHeight="1">
      <c r="B30" s="5" t="s">
        <v>10</v>
      </c>
      <c r="C30" s="6">
        <f>+C31+C32+C33+C34</f>
        <v>531</v>
      </c>
      <c r="D30" s="19">
        <f>SUM(D31:D34)</f>
        <v>-9</v>
      </c>
      <c r="E30" s="18">
        <f>+E31+E32+E33+E34</f>
        <v>11589</v>
      </c>
      <c r="F30" s="19">
        <f>SUM(F31:F34)</f>
        <v>-13</v>
      </c>
      <c r="G30" s="18">
        <f>+G31+G32+G33+G34</f>
        <v>33608697</v>
      </c>
      <c r="H30" s="23">
        <f>SUM(H31:H34)</f>
        <v>-535613</v>
      </c>
    </row>
    <row r="31" spans="2:8" s="4" customFormat="1" ht="15" customHeight="1" hidden="1">
      <c r="B31" s="7" t="s">
        <v>0</v>
      </c>
      <c r="C31" s="14">
        <v>75</v>
      </c>
      <c r="D31" s="20">
        <f>+C31-C26</f>
        <v>-6</v>
      </c>
      <c r="E31" s="16">
        <v>2273</v>
      </c>
      <c r="F31" s="20">
        <f>+E31-E26</f>
        <v>5</v>
      </c>
      <c r="G31" s="16">
        <v>10743705</v>
      </c>
      <c r="H31" s="24">
        <f>+G31-G26</f>
        <v>230819</v>
      </c>
    </row>
    <row r="32" spans="2:8" s="4" customFormat="1" ht="15" customHeight="1" hidden="1">
      <c r="B32" s="7" t="s">
        <v>1</v>
      </c>
      <c r="C32" s="14">
        <v>245</v>
      </c>
      <c r="D32" s="20">
        <f>+C32-C27</f>
        <v>5</v>
      </c>
      <c r="E32" s="16">
        <v>3643</v>
      </c>
      <c r="F32" s="20">
        <f>+E32-E27</f>
        <v>160</v>
      </c>
      <c r="G32" s="16">
        <v>5328874</v>
      </c>
      <c r="H32" s="24">
        <f>+G32-G27</f>
        <v>-259296</v>
      </c>
    </row>
    <row r="33" spans="2:8" s="4" customFormat="1" ht="15" customHeight="1" hidden="1">
      <c r="B33" s="7" t="s">
        <v>2</v>
      </c>
      <c r="C33" s="14">
        <v>146</v>
      </c>
      <c r="D33" s="20">
        <f>+C33-C28</f>
        <v>-8</v>
      </c>
      <c r="E33" s="16">
        <v>3665</v>
      </c>
      <c r="F33" s="20">
        <f>+E33-E28</f>
        <v>-191</v>
      </c>
      <c r="G33" s="16">
        <v>10986640</v>
      </c>
      <c r="H33" s="24">
        <f>+G33-G28</f>
        <v>660662</v>
      </c>
    </row>
    <row r="34" spans="2:8" s="4" customFormat="1" ht="15" customHeight="1" hidden="1">
      <c r="B34" s="8" t="s">
        <v>3</v>
      </c>
      <c r="C34" s="15">
        <v>65</v>
      </c>
      <c r="D34" s="20">
        <f>+C34-C29</f>
        <v>0</v>
      </c>
      <c r="E34" s="17">
        <v>2008</v>
      </c>
      <c r="F34" s="20">
        <f>+E34-E29</f>
        <v>13</v>
      </c>
      <c r="G34" s="17">
        <v>6549478</v>
      </c>
      <c r="H34" s="25">
        <f>+G34-G29</f>
        <v>-1167798</v>
      </c>
    </row>
    <row r="35" spans="2:8" s="4" customFormat="1" ht="15" customHeight="1">
      <c r="B35" s="5" t="s">
        <v>6</v>
      </c>
      <c r="C35" s="6">
        <f>+C36+C37+C38+C39</f>
        <v>530</v>
      </c>
      <c r="D35" s="19">
        <f>SUM(D36:D39)</f>
        <v>-1</v>
      </c>
      <c r="E35" s="18">
        <f>+E36+E37+E38+E39</f>
        <v>11701</v>
      </c>
      <c r="F35" s="19">
        <f>SUM(F36:F39)</f>
        <v>112</v>
      </c>
      <c r="G35" s="18">
        <f>+G36+G37+G38+G39</f>
        <v>33553327</v>
      </c>
      <c r="H35" s="23">
        <f>SUM(H36:H39)</f>
        <v>-55370</v>
      </c>
    </row>
    <row r="36" spans="2:8" s="4" customFormat="1" ht="15" customHeight="1" hidden="1">
      <c r="B36" s="7" t="s">
        <v>0</v>
      </c>
      <c r="C36" s="14">
        <v>84</v>
      </c>
      <c r="D36" s="20">
        <f>+C36-C31</f>
        <v>9</v>
      </c>
      <c r="E36" s="16">
        <v>2329</v>
      </c>
      <c r="F36" s="20">
        <f>+E36-E31</f>
        <v>56</v>
      </c>
      <c r="G36" s="16">
        <v>11079776</v>
      </c>
      <c r="H36" s="24">
        <f>+G36-G31</f>
        <v>336071</v>
      </c>
    </row>
    <row r="37" spans="2:8" s="4" customFormat="1" ht="15" customHeight="1" hidden="1">
      <c r="B37" s="7" t="s">
        <v>1</v>
      </c>
      <c r="C37" s="14">
        <v>237</v>
      </c>
      <c r="D37" s="20">
        <f>+C37-C32</f>
        <v>-8</v>
      </c>
      <c r="E37" s="16">
        <v>3617</v>
      </c>
      <c r="F37" s="20">
        <f>+E37-E32</f>
        <v>-26</v>
      </c>
      <c r="G37" s="16">
        <v>5069890</v>
      </c>
      <c r="H37" s="24">
        <f>+G37-G32</f>
        <v>-258984</v>
      </c>
    </row>
    <row r="38" spans="2:8" s="4" customFormat="1" ht="15" customHeight="1" hidden="1">
      <c r="B38" s="7" t="s">
        <v>2</v>
      </c>
      <c r="C38" s="14">
        <v>145</v>
      </c>
      <c r="D38" s="20">
        <f>+C38-C33</f>
        <v>-1</v>
      </c>
      <c r="E38" s="16">
        <v>3703</v>
      </c>
      <c r="F38" s="20">
        <f>+E38-E33</f>
        <v>38</v>
      </c>
      <c r="G38" s="16">
        <v>10783182</v>
      </c>
      <c r="H38" s="24">
        <f>+G38-G33</f>
        <v>-203458</v>
      </c>
    </row>
    <row r="39" spans="2:8" s="4" customFormat="1" ht="15" customHeight="1" hidden="1">
      <c r="B39" s="8" t="s">
        <v>3</v>
      </c>
      <c r="C39" s="15">
        <v>64</v>
      </c>
      <c r="D39" s="20">
        <f>+C39-C34</f>
        <v>-1</v>
      </c>
      <c r="E39" s="17">
        <v>2052</v>
      </c>
      <c r="F39" s="20">
        <f>+E39-E34</f>
        <v>44</v>
      </c>
      <c r="G39" s="17">
        <v>6620479</v>
      </c>
      <c r="H39" s="25">
        <f>+G39-G34</f>
        <v>71001</v>
      </c>
    </row>
    <row r="40" spans="2:8" s="4" customFormat="1" ht="15" customHeight="1">
      <c r="B40" s="5" t="s">
        <v>7</v>
      </c>
      <c r="C40" s="6">
        <f>+C41+C42+C43+C44</f>
        <v>512</v>
      </c>
      <c r="D40" s="19">
        <f>SUM(D41:D44)</f>
        <v>-18</v>
      </c>
      <c r="E40" s="18">
        <f>+E41+E42+E43+E44</f>
        <v>11557</v>
      </c>
      <c r="F40" s="19">
        <f>SUM(F41:F44)</f>
        <v>-144</v>
      </c>
      <c r="G40" s="18">
        <f>+G41+G42+G43+G44</f>
        <v>36595760</v>
      </c>
      <c r="H40" s="23">
        <f>SUM(H41:H44)</f>
        <v>3042433</v>
      </c>
    </row>
    <row r="41" spans="2:8" s="4" customFormat="1" ht="15" customHeight="1" hidden="1">
      <c r="B41" s="7" t="s">
        <v>0</v>
      </c>
      <c r="C41" s="14">
        <v>81</v>
      </c>
      <c r="D41" s="20">
        <f>+C41-C36</f>
        <v>-3</v>
      </c>
      <c r="E41" s="16">
        <v>2383</v>
      </c>
      <c r="F41" s="20">
        <f>+E41-E36</f>
        <v>54</v>
      </c>
      <c r="G41" s="16">
        <v>11593992</v>
      </c>
      <c r="H41" s="24">
        <f>+G41-G36</f>
        <v>514216</v>
      </c>
    </row>
    <row r="42" spans="2:8" s="4" customFormat="1" ht="15" customHeight="1" hidden="1">
      <c r="B42" s="7" t="s">
        <v>1</v>
      </c>
      <c r="C42" s="14">
        <v>233</v>
      </c>
      <c r="D42" s="20">
        <f>+C42-C37</f>
        <v>-4</v>
      </c>
      <c r="E42" s="16">
        <v>3630</v>
      </c>
      <c r="F42" s="20">
        <f>+E42-E37</f>
        <v>13</v>
      </c>
      <c r="G42" s="16">
        <v>6835346</v>
      </c>
      <c r="H42" s="24">
        <f>+G42-G37</f>
        <v>1765456</v>
      </c>
    </row>
    <row r="43" spans="2:8" s="4" customFormat="1" ht="15" customHeight="1" hidden="1">
      <c r="B43" s="7" t="s">
        <v>2</v>
      </c>
      <c r="C43" s="14">
        <v>133</v>
      </c>
      <c r="D43" s="20">
        <f>+C43-C38</f>
        <v>-12</v>
      </c>
      <c r="E43" s="16">
        <v>3579</v>
      </c>
      <c r="F43" s="20">
        <f>+E43-E38</f>
        <v>-124</v>
      </c>
      <c r="G43" s="16">
        <v>11104278</v>
      </c>
      <c r="H43" s="24">
        <f>+G43-G38</f>
        <v>321096</v>
      </c>
    </row>
    <row r="44" spans="2:8" s="4" customFormat="1" ht="15" customHeight="1" hidden="1">
      <c r="B44" s="8" t="s">
        <v>3</v>
      </c>
      <c r="C44" s="15">
        <v>65</v>
      </c>
      <c r="D44" s="20">
        <f>+C44-C39</f>
        <v>1</v>
      </c>
      <c r="E44" s="17">
        <v>1965</v>
      </c>
      <c r="F44" s="20">
        <f>+E44-E39</f>
        <v>-87</v>
      </c>
      <c r="G44" s="17">
        <v>7062144</v>
      </c>
      <c r="H44" s="25">
        <f>+G44-G39</f>
        <v>441665</v>
      </c>
    </row>
    <row r="45" spans="2:8" s="4" customFormat="1" ht="15" customHeight="1">
      <c r="B45" s="5" t="s">
        <v>8</v>
      </c>
      <c r="C45" s="6">
        <f>+C46+C47+C48+C49</f>
        <v>521</v>
      </c>
      <c r="D45" s="19">
        <f>SUM(D46:D49)</f>
        <v>9</v>
      </c>
      <c r="E45" s="18">
        <f>+E46+E47+E48+E49</f>
        <v>11455</v>
      </c>
      <c r="F45" s="19">
        <f>SUM(F46:F49)</f>
        <v>-102</v>
      </c>
      <c r="G45" s="18">
        <f>+G46+G47+G48+G49</f>
        <v>33180829</v>
      </c>
      <c r="H45" s="23">
        <f>SUM(H46:H49)</f>
        <v>-3414931</v>
      </c>
    </row>
    <row r="46" spans="2:8" s="4" customFormat="1" ht="15" customHeight="1" hidden="1">
      <c r="B46" s="7" t="s">
        <v>0</v>
      </c>
      <c r="C46" s="14">
        <v>84</v>
      </c>
      <c r="D46" s="20">
        <f>+C46-C41</f>
        <v>3</v>
      </c>
      <c r="E46" s="16">
        <v>2491</v>
      </c>
      <c r="F46" s="20">
        <f>+E46-E41</f>
        <v>108</v>
      </c>
      <c r="G46" s="16">
        <v>11261199</v>
      </c>
      <c r="H46" s="24">
        <f>+G46-G41</f>
        <v>-332793</v>
      </c>
    </row>
    <row r="47" spans="2:8" s="4" customFormat="1" ht="15" customHeight="1" hidden="1">
      <c r="B47" s="7" t="s">
        <v>1</v>
      </c>
      <c r="C47" s="14">
        <v>235</v>
      </c>
      <c r="D47" s="20">
        <f>+C47-C42</f>
        <v>2</v>
      </c>
      <c r="E47" s="16">
        <v>3692</v>
      </c>
      <c r="F47" s="20">
        <f>+E47-E42</f>
        <v>62</v>
      </c>
      <c r="G47" s="16">
        <v>5118860</v>
      </c>
      <c r="H47" s="24">
        <f>+G47-G42</f>
        <v>-1716486</v>
      </c>
    </row>
    <row r="48" spans="2:8" s="4" customFormat="1" ht="15" customHeight="1" hidden="1">
      <c r="B48" s="7" t="s">
        <v>2</v>
      </c>
      <c r="C48" s="14">
        <v>134</v>
      </c>
      <c r="D48" s="20">
        <f>+C48-C43</f>
        <v>1</v>
      </c>
      <c r="E48" s="16">
        <v>3587</v>
      </c>
      <c r="F48" s="20">
        <f>+E48-E43</f>
        <v>8</v>
      </c>
      <c r="G48" s="16">
        <v>10456055</v>
      </c>
      <c r="H48" s="24">
        <f>+G48-G43</f>
        <v>-648223</v>
      </c>
    </row>
    <row r="49" spans="2:8" s="4" customFormat="1" ht="15" customHeight="1" hidden="1">
      <c r="B49" s="8" t="s">
        <v>3</v>
      </c>
      <c r="C49" s="15">
        <v>68</v>
      </c>
      <c r="D49" s="20">
        <f>+C49-C44</f>
        <v>3</v>
      </c>
      <c r="E49" s="17">
        <v>1685</v>
      </c>
      <c r="F49" s="20">
        <f>+E49-E44</f>
        <v>-280</v>
      </c>
      <c r="G49" s="17">
        <v>6344715</v>
      </c>
      <c r="H49" s="25">
        <f>+G49-G44</f>
        <v>-717429</v>
      </c>
    </row>
    <row r="50" spans="2:8" s="9" customFormat="1" ht="15" customHeight="1">
      <c r="B50" s="44" t="s">
        <v>4</v>
      </c>
      <c r="C50" s="45">
        <f>+C51+C52+C53+C54</f>
        <v>477</v>
      </c>
      <c r="D50" s="46">
        <f>SUM(D51:D54)</f>
        <v>-44</v>
      </c>
      <c r="E50" s="47">
        <f>+E51+E52+E53+E54</f>
        <v>10832</v>
      </c>
      <c r="F50" s="46">
        <f>SUM(F51:F54)</f>
        <v>-623</v>
      </c>
      <c r="G50" s="47">
        <f>+G51+G52+G53+G54</f>
        <v>31985750</v>
      </c>
      <c r="H50" s="48">
        <f>SUM(H51:H54)</f>
        <v>-1195079</v>
      </c>
    </row>
    <row r="51" spans="2:8" s="10" customFormat="1" ht="15" customHeight="1" hidden="1">
      <c r="B51" s="7" t="s">
        <v>0</v>
      </c>
      <c r="C51" s="14">
        <v>76</v>
      </c>
      <c r="D51" s="20">
        <f>+C51-C46</f>
        <v>-8</v>
      </c>
      <c r="E51" s="16">
        <v>2185</v>
      </c>
      <c r="F51" s="20">
        <f>+E51-E46</f>
        <v>-306</v>
      </c>
      <c r="G51" s="16">
        <v>11164627</v>
      </c>
      <c r="H51" s="24">
        <f>+G51-G46</f>
        <v>-96572</v>
      </c>
    </row>
    <row r="52" spans="2:8" s="10" customFormat="1" ht="15" customHeight="1" hidden="1">
      <c r="B52" s="7" t="s">
        <v>1</v>
      </c>
      <c r="C52" s="14">
        <v>214</v>
      </c>
      <c r="D52" s="20">
        <f>+C52-C47</f>
        <v>-21</v>
      </c>
      <c r="E52" s="16">
        <v>3401</v>
      </c>
      <c r="F52" s="20">
        <f>+E52-E47</f>
        <v>-291</v>
      </c>
      <c r="G52" s="16">
        <v>4751287</v>
      </c>
      <c r="H52" s="24">
        <f>+G52-G47</f>
        <v>-367573</v>
      </c>
    </row>
    <row r="53" spans="2:8" s="10" customFormat="1" ht="15" customHeight="1" hidden="1">
      <c r="B53" s="7" t="s">
        <v>2</v>
      </c>
      <c r="C53" s="14">
        <v>123</v>
      </c>
      <c r="D53" s="20">
        <f>+C53-C48</f>
        <v>-11</v>
      </c>
      <c r="E53" s="16">
        <v>3521</v>
      </c>
      <c r="F53" s="20">
        <f>+E53-E48</f>
        <v>-66</v>
      </c>
      <c r="G53" s="16">
        <v>10768532</v>
      </c>
      <c r="H53" s="24">
        <f>+G53-G48</f>
        <v>312477</v>
      </c>
    </row>
    <row r="54" spans="2:8" s="10" customFormat="1" ht="15" customHeight="1" hidden="1">
      <c r="B54" s="8" t="s">
        <v>3</v>
      </c>
      <c r="C54" s="15">
        <v>64</v>
      </c>
      <c r="D54" s="20">
        <f>+C54-C49</f>
        <v>-4</v>
      </c>
      <c r="E54" s="17">
        <v>1725</v>
      </c>
      <c r="F54" s="20">
        <f>+E54-E49</f>
        <v>40</v>
      </c>
      <c r="G54" s="17">
        <v>5301304</v>
      </c>
      <c r="H54" s="25">
        <f>+G54-G49</f>
        <v>-1043411</v>
      </c>
    </row>
    <row r="55" spans="2:8" s="9" customFormat="1" ht="15" customHeight="1">
      <c r="B55" s="11" t="s">
        <v>5</v>
      </c>
      <c r="C55" s="12">
        <f>+C56+C57+C58+C59</f>
        <v>479</v>
      </c>
      <c r="D55" s="19">
        <f>SUM(D56:D59)</f>
        <v>2</v>
      </c>
      <c r="E55" s="22">
        <f>+E56+E57+E58+E59</f>
        <v>10627</v>
      </c>
      <c r="F55" s="19">
        <f>SUM(F56:F59)</f>
        <v>-205</v>
      </c>
      <c r="G55" s="22">
        <f>+G56+G57+G58+G59</f>
        <v>32611857</v>
      </c>
      <c r="H55" s="23">
        <f>SUM(H56:H59)</f>
        <v>626107</v>
      </c>
    </row>
    <row r="56" spans="2:8" s="10" customFormat="1" ht="15" customHeight="1" hidden="1">
      <c r="B56" s="7" t="s">
        <v>0</v>
      </c>
      <c r="C56" s="14">
        <v>76</v>
      </c>
      <c r="D56" s="20">
        <f>+C56-C51</f>
        <v>0</v>
      </c>
      <c r="E56" s="16">
        <v>2160</v>
      </c>
      <c r="F56" s="20">
        <f>+E56-E51</f>
        <v>-25</v>
      </c>
      <c r="G56" s="16">
        <v>11612100</v>
      </c>
      <c r="H56" s="24">
        <f>+G56-G51</f>
        <v>447473</v>
      </c>
    </row>
    <row r="57" spans="2:8" s="10" customFormat="1" ht="15" customHeight="1" hidden="1">
      <c r="B57" s="7" t="s">
        <v>1</v>
      </c>
      <c r="C57" s="14">
        <v>217</v>
      </c>
      <c r="D57" s="20">
        <f>+C57-C52</f>
        <v>3</v>
      </c>
      <c r="E57" s="16">
        <v>3377</v>
      </c>
      <c r="F57" s="20">
        <f>+E57-E52</f>
        <v>-24</v>
      </c>
      <c r="G57" s="16">
        <v>4668528</v>
      </c>
      <c r="H57" s="24">
        <f>+G57-G52</f>
        <v>-82759</v>
      </c>
    </row>
    <row r="58" spans="2:8" s="10" customFormat="1" ht="15" customHeight="1" hidden="1">
      <c r="B58" s="7" t="s">
        <v>2</v>
      </c>
      <c r="C58" s="14">
        <v>120</v>
      </c>
      <c r="D58" s="20">
        <f>+C58-C53</f>
        <v>-3</v>
      </c>
      <c r="E58" s="16">
        <v>3435</v>
      </c>
      <c r="F58" s="20">
        <f>+E58-E53</f>
        <v>-86</v>
      </c>
      <c r="G58" s="16">
        <v>10709202</v>
      </c>
      <c r="H58" s="24">
        <f>+G58-G53</f>
        <v>-59330</v>
      </c>
    </row>
    <row r="59" spans="2:8" s="10" customFormat="1" ht="15" customHeight="1" hidden="1">
      <c r="B59" s="8" t="s">
        <v>3</v>
      </c>
      <c r="C59" s="14">
        <v>66</v>
      </c>
      <c r="D59" s="20">
        <f>+C59-C54</f>
        <v>2</v>
      </c>
      <c r="E59" s="16">
        <v>1655</v>
      </c>
      <c r="F59" s="20">
        <f>+E59-E54</f>
        <v>-70</v>
      </c>
      <c r="G59" s="16">
        <v>5622027</v>
      </c>
      <c r="H59" s="25">
        <f>+G59-G54</f>
        <v>320723</v>
      </c>
    </row>
    <row r="60" spans="2:8" s="9" customFormat="1" ht="15" customHeight="1">
      <c r="B60" s="5" t="s">
        <v>11</v>
      </c>
      <c r="C60" s="18">
        <f>+C61+C62+C63+C64</f>
        <v>443</v>
      </c>
      <c r="D60" s="19">
        <f>SUM(D61:D64)</f>
        <v>-36</v>
      </c>
      <c r="E60" s="18">
        <f>+E61+E62+E63+E64</f>
        <v>10370</v>
      </c>
      <c r="F60" s="19">
        <f>SUM(F61:F64)</f>
        <v>-257</v>
      </c>
      <c r="G60" s="18">
        <f>+G61+G62+G63+G64</f>
        <v>33638456</v>
      </c>
      <c r="H60" s="23">
        <f>SUM(H61:H64)</f>
        <v>1026599</v>
      </c>
    </row>
    <row r="61" spans="2:8" s="10" customFormat="1" ht="15" customHeight="1" hidden="1">
      <c r="B61" s="7" t="s">
        <v>0</v>
      </c>
      <c r="C61" s="16">
        <v>70</v>
      </c>
      <c r="D61" s="20">
        <f>+C61-C56</f>
        <v>-6</v>
      </c>
      <c r="E61" s="16">
        <v>2080</v>
      </c>
      <c r="F61" s="20">
        <f>+E61-E56</f>
        <v>-80</v>
      </c>
      <c r="G61" s="16">
        <v>11797265</v>
      </c>
      <c r="H61" s="24">
        <f>+G61-G56</f>
        <v>185165</v>
      </c>
    </row>
    <row r="62" spans="2:8" s="10" customFormat="1" ht="15" customHeight="1" hidden="1">
      <c r="B62" s="7" t="s">
        <v>1</v>
      </c>
      <c r="C62" s="16">
        <v>203</v>
      </c>
      <c r="D62" s="20">
        <f>+C62-C57</f>
        <v>-14</v>
      </c>
      <c r="E62" s="16">
        <v>3380</v>
      </c>
      <c r="F62" s="20">
        <f>+E62-E57</f>
        <v>3</v>
      </c>
      <c r="G62" s="16">
        <v>4926376</v>
      </c>
      <c r="H62" s="24">
        <f>+G62-G57</f>
        <v>257848</v>
      </c>
    </row>
    <row r="63" spans="2:8" s="10" customFormat="1" ht="15" customHeight="1" hidden="1">
      <c r="B63" s="7" t="s">
        <v>2</v>
      </c>
      <c r="C63" s="16">
        <v>109</v>
      </c>
      <c r="D63" s="20">
        <f>+C63-C58</f>
        <v>-11</v>
      </c>
      <c r="E63" s="16">
        <v>3370</v>
      </c>
      <c r="F63" s="20">
        <f>+E63-E58</f>
        <v>-65</v>
      </c>
      <c r="G63" s="16">
        <v>11471413</v>
      </c>
      <c r="H63" s="24">
        <f>+G63-G58</f>
        <v>762211</v>
      </c>
    </row>
    <row r="64" spans="2:8" s="10" customFormat="1" ht="15" customHeight="1" hidden="1">
      <c r="B64" s="8" t="s">
        <v>3</v>
      </c>
      <c r="C64" s="17">
        <v>61</v>
      </c>
      <c r="D64" s="20">
        <f>+C64-C59</f>
        <v>-5</v>
      </c>
      <c r="E64" s="17">
        <v>1540</v>
      </c>
      <c r="F64" s="20">
        <f>+E64-E59</f>
        <v>-115</v>
      </c>
      <c r="G64" s="17">
        <v>5443402</v>
      </c>
      <c r="H64" s="25">
        <f>+G64-G59</f>
        <v>-178625</v>
      </c>
    </row>
    <row r="65" spans="2:8" s="9" customFormat="1" ht="15" customHeight="1">
      <c r="B65" s="5" t="s">
        <v>17</v>
      </c>
      <c r="C65" s="18">
        <f>+C66+C67+C68+C69</f>
        <v>456</v>
      </c>
      <c r="D65" s="19">
        <f>SUM(D66:D69)</f>
        <v>13</v>
      </c>
      <c r="E65" s="18">
        <f>+E66+E67+E68+E69</f>
        <v>10340</v>
      </c>
      <c r="F65" s="19">
        <f>SUM(F66:F69)</f>
        <v>-30</v>
      </c>
      <c r="G65" s="18">
        <f>+G66+G67+G68+G69</f>
        <v>34824074</v>
      </c>
      <c r="H65" s="23">
        <f>SUM(H66:H69)</f>
        <v>1185618</v>
      </c>
    </row>
    <row r="66" spans="2:8" s="10" customFormat="1" ht="15" customHeight="1">
      <c r="B66" s="7" t="s">
        <v>0</v>
      </c>
      <c r="C66" s="16">
        <v>72</v>
      </c>
      <c r="D66" s="20">
        <f>+C66-C61</f>
        <v>2</v>
      </c>
      <c r="E66" s="16">
        <v>2094</v>
      </c>
      <c r="F66" s="20">
        <f>+E66-E61</f>
        <v>14</v>
      </c>
      <c r="G66" s="16">
        <v>11812838</v>
      </c>
      <c r="H66" s="24">
        <f>+G66-G61</f>
        <v>15573</v>
      </c>
    </row>
    <row r="67" spans="2:8" s="10" customFormat="1" ht="15" customHeight="1">
      <c r="B67" s="7" t="s">
        <v>1</v>
      </c>
      <c r="C67" s="16">
        <v>206</v>
      </c>
      <c r="D67" s="20">
        <f>+C67-C62</f>
        <v>3</v>
      </c>
      <c r="E67" s="16">
        <v>3391</v>
      </c>
      <c r="F67" s="20">
        <f>+E67-E62</f>
        <v>11</v>
      </c>
      <c r="G67" s="16">
        <v>5035032</v>
      </c>
      <c r="H67" s="24">
        <f>+G67-G62</f>
        <v>108656</v>
      </c>
    </row>
    <row r="68" spans="2:8" s="10" customFormat="1" ht="15" customHeight="1">
      <c r="B68" s="7" t="s">
        <v>2</v>
      </c>
      <c r="C68" s="16">
        <v>118</v>
      </c>
      <c r="D68" s="20">
        <f>+C68-C63</f>
        <v>9</v>
      </c>
      <c r="E68" s="16">
        <v>3343</v>
      </c>
      <c r="F68" s="20">
        <f>+E68-E63</f>
        <v>-27</v>
      </c>
      <c r="G68" s="16">
        <v>12463931</v>
      </c>
      <c r="H68" s="24">
        <f>+G68-G63</f>
        <v>992518</v>
      </c>
    </row>
    <row r="69" spans="2:8" s="10" customFormat="1" ht="15" customHeight="1">
      <c r="B69" s="8" t="s">
        <v>3</v>
      </c>
      <c r="C69" s="17">
        <v>60</v>
      </c>
      <c r="D69" s="21">
        <f>+C69-C64</f>
        <v>-1</v>
      </c>
      <c r="E69" s="17">
        <v>1512</v>
      </c>
      <c r="F69" s="25">
        <f>+E69-E64</f>
        <v>-28</v>
      </c>
      <c r="G69" s="17">
        <v>5512273</v>
      </c>
      <c r="H69" s="25">
        <f>+G69-G64</f>
        <v>68871</v>
      </c>
    </row>
    <row r="70" spans="2:8" s="9" customFormat="1" ht="15" customHeight="1">
      <c r="B70" s="5" t="s">
        <v>24</v>
      </c>
      <c r="C70" s="18">
        <f>+C71+C72+C73+C74</f>
        <v>417</v>
      </c>
      <c r="D70" s="19">
        <f>SUM(D71:D74)</f>
        <v>-39</v>
      </c>
      <c r="E70" s="18">
        <f>+E71+E72+E73+E74</f>
        <v>11058</v>
      </c>
      <c r="F70" s="19">
        <f>SUM(F71:F74)</f>
        <v>718</v>
      </c>
      <c r="G70" s="18">
        <f>+G71+G72+G73+G74</f>
        <v>38439219</v>
      </c>
      <c r="H70" s="23">
        <f>SUM(H71:H74)</f>
        <v>3615145</v>
      </c>
    </row>
    <row r="71" spans="2:8" s="9" customFormat="1" ht="15" customHeight="1">
      <c r="B71" s="7" t="s">
        <v>0</v>
      </c>
      <c r="C71" s="16">
        <v>68</v>
      </c>
      <c r="D71" s="20">
        <f>+C71-C66</f>
        <v>-4</v>
      </c>
      <c r="E71" s="16">
        <v>2158</v>
      </c>
      <c r="F71" s="20">
        <f>+E71-E66</f>
        <v>64</v>
      </c>
      <c r="G71" s="16">
        <v>13940979</v>
      </c>
      <c r="H71" s="24">
        <f>+G71-G66</f>
        <v>2128141</v>
      </c>
    </row>
    <row r="72" spans="2:8" s="9" customFormat="1" ht="15" customHeight="1">
      <c r="B72" s="7" t="s">
        <v>1</v>
      </c>
      <c r="C72" s="16">
        <v>184</v>
      </c>
      <c r="D72" s="20">
        <f>+C72-C67</f>
        <v>-22</v>
      </c>
      <c r="E72" s="16">
        <v>3199</v>
      </c>
      <c r="F72" s="20">
        <f>+E72-E67</f>
        <v>-192</v>
      </c>
      <c r="G72" s="16">
        <v>4954536</v>
      </c>
      <c r="H72" s="24">
        <f>+G72-G67</f>
        <v>-80496</v>
      </c>
    </row>
    <row r="73" spans="2:8" s="9" customFormat="1" ht="15" customHeight="1">
      <c r="B73" s="7" t="s">
        <v>2</v>
      </c>
      <c r="C73" s="16">
        <v>108</v>
      </c>
      <c r="D73" s="20">
        <f>+C73-C68</f>
        <v>-10</v>
      </c>
      <c r="E73" s="16">
        <v>4164</v>
      </c>
      <c r="F73" s="20">
        <f>+E73-E68</f>
        <v>821</v>
      </c>
      <c r="G73" s="16">
        <v>14296609</v>
      </c>
      <c r="H73" s="24">
        <f>+G73-G68</f>
        <v>1832678</v>
      </c>
    </row>
    <row r="74" spans="2:8" s="9" customFormat="1" ht="15" customHeight="1">
      <c r="B74" s="8" t="s">
        <v>3</v>
      </c>
      <c r="C74" s="17">
        <v>57</v>
      </c>
      <c r="D74" s="21">
        <f>+C74-C69</f>
        <v>-3</v>
      </c>
      <c r="E74" s="17">
        <v>1537</v>
      </c>
      <c r="F74" s="25">
        <f>+E74-E69</f>
        <v>25</v>
      </c>
      <c r="G74" s="17">
        <v>5247095</v>
      </c>
      <c r="H74" s="25">
        <f>+G74-G69</f>
        <v>-265178</v>
      </c>
    </row>
    <row r="75" spans="2:8" s="9" customFormat="1" ht="15" customHeight="1">
      <c r="B75" s="5" t="s">
        <v>25</v>
      </c>
      <c r="C75" s="18">
        <f>+C76+C77+C78+C79</f>
        <v>406</v>
      </c>
      <c r="D75" s="19">
        <f>SUM(D76:D79)</f>
        <v>-11</v>
      </c>
      <c r="E75" s="18">
        <f>+E76+E77+E78+E79</f>
        <v>10815</v>
      </c>
      <c r="F75" s="19">
        <f>SUM(F76:F79)</f>
        <v>-243</v>
      </c>
      <c r="G75" s="18">
        <f>+G76+G77+G78+G79</f>
        <v>38873305</v>
      </c>
      <c r="H75" s="23">
        <f>SUM(H76:H79)</f>
        <v>434086</v>
      </c>
    </row>
    <row r="76" spans="2:8" s="9" customFormat="1" ht="15" customHeight="1">
      <c r="B76" s="7" t="s">
        <v>0</v>
      </c>
      <c r="C76" s="16">
        <v>64</v>
      </c>
      <c r="D76" s="24">
        <f>+C76-C71</f>
        <v>-4</v>
      </c>
      <c r="E76" s="16">
        <v>2212</v>
      </c>
      <c r="F76" s="20">
        <f>+E76-E71</f>
        <v>54</v>
      </c>
      <c r="G76" s="16">
        <v>15282669</v>
      </c>
      <c r="H76" s="24">
        <f>+G76-G71</f>
        <v>1341690</v>
      </c>
    </row>
    <row r="77" spans="2:8" s="9" customFormat="1" ht="15" customHeight="1">
      <c r="B77" s="7" t="s">
        <v>1</v>
      </c>
      <c r="C77" s="16">
        <v>176</v>
      </c>
      <c r="D77" s="20">
        <f>+C77-C72</f>
        <v>-8</v>
      </c>
      <c r="E77" s="16">
        <v>3228</v>
      </c>
      <c r="F77" s="20">
        <f>+E77-E72</f>
        <v>29</v>
      </c>
      <c r="G77" s="16">
        <v>5314819</v>
      </c>
      <c r="H77" s="24">
        <f>+G77-G72</f>
        <v>360283</v>
      </c>
    </row>
    <row r="78" spans="2:8" s="9" customFormat="1" ht="15" customHeight="1">
      <c r="B78" s="7" t="s">
        <v>2</v>
      </c>
      <c r="C78" s="16">
        <v>111</v>
      </c>
      <c r="D78" s="20">
        <f>+C78-C73</f>
        <v>3</v>
      </c>
      <c r="E78" s="16">
        <v>3853</v>
      </c>
      <c r="F78" s="20">
        <f>+E78-E73</f>
        <v>-311</v>
      </c>
      <c r="G78" s="16">
        <v>12985268</v>
      </c>
      <c r="H78" s="24">
        <f>+G78-G73</f>
        <v>-1311341</v>
      </c>
    </row>
    <row r="79" spans="2:8" s="9" customFormat="1" ht="15" customHeight="1">
      <c r="B79" s="8" t="s">
        <v>3</v>
      </c>
      <c r="C79" s="17">
        <v>55</v>
      </c>
      <c r="D79" s="21">
        <f>+C79-C74</f>
        <v>-2</v>
      </c>
      <c r="E79" s="17">
        <v>1522</v>
      </c>
      <c r="F79" s="25">
        <f>+E79-E74</f>
        <v>-15</v>
      </c>
      <c r="G79" s="17">
        <v>5290549</v>
      </c>
      <c r="H79" s="25">
        <f>+G79-G74</f>
        <v>43454</v>
      </c>
    </row>
    <row r="80" spans="2:8" ht="15" customHeight="1">
      <c r="B80" s="5" t="s">
        <v>26</v>
      </c>
      <c r="C80" s="36">
        <f>SUM(C81+C82+C83+C84)</f>
        <v>398</v>
      </c>
      <c r="D80" s="39">
        <f>SUM(D81:D84)</f>
        <v>-8</v>
      </c>
      <c r="E80" s="18">
        <f>+E81+E82+E83+E84</f>
        <v>10537</v>
      </c>
      <c r="F80" s="23">
        <f>SUM(F81:F84)</f>
        <v>-278</v>
      </c>
      <c r="G80" s="19">
        <f>SUM(G81:G84)</f>
        <v>38461404</v>
      </c>
      <c r="H80" s="23">
        <f>SUM(H81:H84)</f>
        <v>-411901</v>
      </c>
    </row>
    <row r="81" spans="2:8" ht="15" customHeight="1">
      <c r="B81" s="7" t="s">
        <v>0</v>
      </c>
      <c r="C81" s="37">
        <v>63</v>
      </c>
      <c r="D81" s="40">
        <f>+C81-C76</f>
        <v>-1</v>
      </c>
      <c r="E81" s="32">
        <v>2227</v>
      </c>
      <c r="F81" s="24">
        <f>+E81-E76</f>
        <v>15</v>
      </c>
      <c r="G81" s="33">
        <v>16126741</v>
      </c>
      <c r="H81" s="24">
        <f>+G81-G76</f>
        <v>844072</v>
      </c>
    </row>
    <row r="82" spans="2:8" ht="15" customHeight="1">
      <c r="B82" s="7" t="s">
        <v>1</v>
      </c>
      <c r="C82" s="37">
        <v>171</v>
      </c>
      <c r="D82" s="40">
        <f>+C82-C77</f>
        <v>-5</v>
      </c>
      <c r="E82" s="32">
        <v>3189</v>
      </c>
      <c r="F82" s="24">
        <f>+E82-E77</f>
        <v>-39</v>
      </c>
      <c r="G82" s="33">
        <v>5152788</v>
      </c>
      <c r="H82" s="24">
        <f>+G82-G77</f>
        <v>-162031</v>
      </c>
    </row>
    <row r="83" spans="2:8" ht="15" customHeight="1">
      <c r="B83" s="7" t="s">
        <v>2</v>
      </c>
      <c r="C83" s="37">
        <v>113</v>
      </c>
      <c r="D83" s="40">
        <f>+C83-C78</f>
        <v>2</v>
      </c>
      <c r="E83" s="32">
        <v>3632</v>
      </c>
      <c r="F83" s="24">
        <f>+E83-E78</f>
        <v>-221</v>
      </c>
      <c r="G83" s="33">
        <v>12235625</v>
      </c>
      <c r="H83" s="24">
        <f>+G83-G78</f>
        <v>-749643</v>
      </c>
    </row>
    <row r="84" spans="2:8" ht="15" customHeight="1">
      <c r="B84" s="8" t="s">
        <v>3</v>
      </c>
      <c r="C84" s="38">
        <v>51</v>
      </c>
      <c r="D84" s="41">
        <f>+C84-C79</f>
        <v>-4</v>
      </c>
      <c r="E84" s="34">
        <v>1489</v>
      </c>
      <c r="F84" s="25">
        <f>+E84-E79</f>
        <v>-33</v>
      </c>
      <c r="G84" s="35">
        <v>4946250</v>
      </c>
      <c r="H84" s="25">
        <f>+G84-G79</f>
        <v>-344299</v>
      </c>
    </row>
    <row r="85" spans="2:8" ht="15" customHeight="1">
      <c r="B85" s="5" t="s">
        <v>30</v>
      </c>
      <c r="C85" s="36">
        <f>SUM(C86+C87+C88+C89)</f>
        <v>376</v>
      </c>
      <c r="D85" s="39">
        <f>SUM(D86:D89)</f>
        <v>-22</v>
      </c>
      <c r="E85" s="18">
        <f>+E86+E87+E88+E89</f>
        <v>9758</v>
      </c>
      <c r="F85" s="23">
        <f>SUM(F86:F89)</f>
        <v>-779</v>
      </c>
      <c r="G85" s="19">
        <f>SUM(G86:G89)</f>
        <v>30555246</v>
      </c>
      <c r="H85" s="23">
        <f>SUM(H86:H89)</f>
        <v>-7906158</v>
      </c>
    </row>
    <row r="86" spans="2:8" ht="15" customHeight="1">
      <c r="B86" s="7" t="s">
        <v>0</v>
      </c>
      <c r="C86" s="37">
        <v>62</v>
      </c>
      <c r="D86" s="40">
        <f>+C86-C81</f>
        <v>-1</v>
      </c>
      <c r="E86" s="32">
        <v>2127</v>
      </c>
      <c r="F86" s="24">
        <f>+E86-E81</f>
        <v>-100</v>
      </c>
      <c r="G86" s="33">
        <v>12224439</v>
      </c>
      <c r="H86" s="24">
        <f>+G86-G81</f>
        <v>-3902302</v>
      </c>
    </row>
    <row r="87" spans="2:8" ht="15" customHeight="1">
      <c r="B87" s="7" t="s">
        <v>1</v>
      </c>
      <c r="C87" s="37">
        <v>163</v>
      </c>
      <c r="D87" s="40">
        <f>+C87-C82</f>
        <v>-8</v>
      </c>
      <c r="E87" s="32">
        <v>2937</v>
      </c>
      <c r="F87" s="24">
        <f>+E87-E82</f>
        <v>-252</v>
      </c>
      <c r="G87" s="33">
        <v>4850427</v>
      </c>
      <c r="H87" s="24">
        <f>+G87-G82</f>
        <v>-302361</v>
      </c>
    </row>
    <row r="88" spans="2:8" ht="15" customHeight="1">
      <c r="B88" s="7" t="s">
        <v>2</v>
      </c>
      <c r="C88" s="37">
        <v>102</v>
      </c>
      <c r="D88" s="40">
        <f>+C88-C83</f>
        <v>-11</v>
      </c>
      <c r="E88" s="32">
        <v>3267</v>
      </c>
      <c r="F88" s="24">
        <f>+E88-E83</f>
        <v>-365</v>
      </c>
      <c r="G88" s="33">
        <v>9735468</v>
      </c>
      <c r="H88" s="24">
        <f>+G88-G83</f>
        <v>-2500157</v>
      </c>
    </row>
    <row r="89" spans="2:8" ht="15" customHeight="1">
      <c r="B89" s="8" t="s">
        <v>3</v>
      </c>
      <c r="C89" s="38">
        <v>49</v>
      </c>
      <c r="D89" s="41">
        <f>+C89-C84</f>
        <v>-2</v>
      </c>
      <c r="E89" s="34">
        <v>1427</v>
      </c>
      <c r="F89" s="25">
        <f>+E89-E84</f>
        <v>-62</v>
      </c>
      <c r="G89" s="35">
        <v>3744912</v>
      </c>
      <c r="H89" s="25">
        <f>+G89-G84</f>
        <v>-1201338</v>
      </c>
    </row>
    <row r="90" spans="2:8" ht="15" customHeight="1">
      <c r="B90" s="5" t="s">
        <v>31</v>
      </c>
      <c r="C90" s="36">
        <f>SUM(C91+C92+C93+C94)</f>
        <v>372</v>
      </c>
      <c r="D90" s="39">
        <f>SUM(D91:D94)</f>
        <v>-4</v>
      </c>
      <c r="E90" s="18">
        <f>+E91+E92+E93+E94</f>
        <v>9859</v>
      </c>
      <c r="F90" s="23">
        <f>SUM(F91:F94)</f>
        <v>101</v>
      </c>
      <c r="G90" s="19">
        <f>SUM(G91:G94)</f>
        <v>31718174</v>
      </c>
      <c r="H90" s="23">
        <f>SUM(H91:H94)</f>
        <v>1162928</v>
      </c>
    </row>
    <row r="91" spans="2:8" ht="15" customHeight="1">
      <c r="B91" s="7" t="s">
        <v>0</v>
      </c>
      <c r="C91" s="37">
        <v>60</v>
      </c>
      <c r="D91" s="40">
        <f>+C91-C86</f>
        <v>-2</v>
      </c>
      <c r="E91" s="32">
        <v>2055</v>
      </c>
      <c r="F91" s="24">
        <f>+E91-E86</f>
        <v>-72</v>
      </c>
      <c r="G91" s="33">
        <v>13778734</v>
      </c>
      <c r="H91" s="24">
        <f>+G91-G86</f>
        <v>1554295</v>
      </c>
    </row>
    <row r="92" spans="2:8" ht="15" customHeight="1">
      <c r="B92" s="7" t="s">
        <v>1</v>
      </c>
      <c r="C92" s="37">
        <v>161</v>
      </c>
      <c r="D92" s="40">
        <f>+C92-C87</f>
        <v>-2</v>
      </c>
      <c r="E92" s="32">
        <v>3142</v>
      </c>
      <c r="F92" s="24">
        <f>+E92-E87</f>
        <v>205</v>
      </c>
      <c r="G92" s="33">
        <v>4970064</v>
      </c>
      <c r="H92" s="24">
        <f>+G92-G87</f>
        <v>119637</v>
      </c>
    </row>
    <row r="93" spans="2:8" ht="15" customHeight="1">
      <c r="B93" s="7" t="s">
        <v>2</v>
      </c>
      <c r="C93" s="37">
        <v>102</v>
      </c>
      <c r="D93" s="40">
        <f>+C93-C88</f>
        <v>0</v>
      </c>
      <c r="E93" s="32">
        <v>3101</v>
      </c>
      <c r="F93" s="24">
        <f>+E93-E88</f>
        <v>-166</v>
      </c>
      <c r="G93" s="33">
        <v>8065693</v>
      </c>
      <c r="H93" s="24">
        <f>+G93-G88</f>
        <v>-1669775</v>
      </c>
    </row>
    <row r="94" spans="2:8" ht="15" customHeight="1">
      <c r="B94" s="8" t="s">
        <v>3</v>
      </c>
      <c r="C94" s="38">
        <v>49</v>
      </c>
      <c r="D94" s="41">
        <f>+C94-C89</f>
        <v>0</v>
      </c>
      <c r="E94" s="34">
        <v>1561</v>
      </c>
      <c r="F94" s="25">
        <f>+E94-E89</f>
        <v>134</v>
      </c>
      <c r="G94" s="35">
        <v>4903683</v>
      </c>
      <c r="H94" s="25">
        <f>+G94-G89</f>
        <v>1158771</v>
      </c>
    </row>
    <row r="95" spans="2:8" ht="15" customHeight="1">
      <c r="B95" s="5" t="s">
        <v>33</v>
      </c>
      <c r="C95" s="36">
        <v>368</v>
      </c>
      <c r="D95" s="50">
        <f>+C95-C90</f>
        <v>-4</v>
      </c>
      <c r="E95" s="18">
        <v>9868</v>
      </c>
      <c r="F95" s="51">
        <f>+E95-E90</f>
        <v>9</v>
      </c>
      <c r="G95" s="19">
        <v>31256810</v>
      </c>
      <c r="H95" s="51">
        <f>+G95-G90</f>
        <v>-461364</v>
      </c>
    </row>
    <row r="96" spans="2:8" ht="15" customHeight="1">
      <c r="B96" s="44" t="s">
        <v>32</v>
      </c>
      <c r="C96" s="49">
        <v>363</v>
      </c>
      <c r="D96" s="52">
        <f>+C96-C95</f>
        <v>-5</v>
      </c>
      <c r="E96" s="47">
        <v>9403</v>
      </c>
      <c r="F96" s="48">
        <f>+E96-E95</f>
        <v>-465</v>
      </c>
      <c r="G96" s="46">
        <v>31596457</v>
      </c>
      <c r="H96" s="48">
        <f>+G96-G95</f>
        <v>339647</v>
      </c>
    </row>
    <row r="97" spans="6:8" ht="12.75" customHeight="1">
      <c r="F97" s="30"/>
      <c r="H97" s="13" t="s">
        <v>29</v>
      </c>
    </row>
    <row r="98" spans="3:6" ht="12.75" customHeight="1">
      <c r="C98" s="42"/>
      <c r="D98" s="43"/>
      <c r="F98" s="30"/>
    </row>
    <row r="99" spans="3:6" ht="12.75" customHeight="1">
      <c r="C99" s="33"/>
      <c r="D99" s="31"/>
      <c r="F99" s="30"/>
    </row>
    <row r="100" spans="3:8" ht="12.75" customHeight="1">
      <c r="C100" s="33"/>
      <c r="D100" s="31"/>
      <c r="F100" s="30"/>
      <c r="H100" s="13"/>
    </row>
    <row r="101" spans="3:8" ht="12.75" customHeight="1">
      <c r="C101" s="33"/>
      <c r="D101" s="31"/>
      <c r="F101" s="30"/>
      <c r="H101" s="13"/>
    </row>
    <row r="102" spans="3:8" ht="12.75" customHeight="1">
      <c r="C102" s="33"/>
      <c r="D102" s="31"/>
      <c r="H102" s="13"/>
    </row>
    <row r="103" ht="12.75" customHeight="1">
      <c r="H103" s="13"/>
    </row>
    <row r="104" ht="12.75" customHeight="1">
      <c r="H104" s="13"/>
    </row>
    <row r="105" ht="12.75" customHeight="1">
      <c r="H105" s="13"/>
    </row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</sheetData>
  <sheetProtection/>
  <mergeCells count="4">
    <mergeCell ref="C3:D3"/>
    <mergeCell ref="E3:F3"/>
    <mergeCell ref="G3:H3"/>
    <mergeCell ref="B3:B4"/>
  </mergeCells>
  <printOptions/>
  <pageMargins left="0.5905511811023623" right="0.5905511811023623" top="0.7874015748031497" bottom="0.64" header="0.3937007874015748" footer="0.3937007874015748"/>
  <pageSetup horizontalDpi="600" verticalDpi="600" orientation="portrait" paperSize="9" r:id="rId1"/>
  <headerFooter alignWithMargins="0">
    <oddHeader>&amp;R&amp;"ＭＳ Ｐゴシック,標準"&amp;11 8.工      業</oddHeader>
    <oddFooter>&amp;C&amp;"ＭＳ Ｐゴシック,標準"&amp;11-50-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2014-04-04T09:15:11Z</cp:lastPrinted>
  <dcterms:created xsi:type="dcterms:W3CDTF">1999-04-24T14:35:24Z</dcterms:created>
  <dcterms:modified xsi:type="dcterms:W3CDTF">2014-04-04T09:15:11Z</dcterms:modified>
  <cp:category/>
  <cp:version/>
  <cp:contentType/>
  <cp:contentStatus/>
</cp:coreProperties>
</file>