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4" sheetId="1" r:id="rId1"/>
    <sheet name="Sheet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<sst xmlns="http://schemas.openxmlformats.org/spreadsheetml/2006/main" count="70" uniqueCount="37">
  <si>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三国町</t>
  </si>
  <si>
    <t>春江町</t>
  </si>
  <si>
    <t>坂井町</t>
  </si>
  <si>
    <t>丸岡町</t>
  </si>
  <si>
    <t>総数</t>
  </si>
  <si>
    <t>0.3ha未満</t>
  </si>
  <si>
    <t>出典：農林業センサス報告書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</si>
  <si>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</si>
  <si>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</si>
  <si>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</si>
  <si>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</si>
  <si>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</si>
  <si>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</si>
  <si>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</si>
  <si>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</si>
  <si>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</si>
  <si>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</si>
  <si>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50ha以上</t>
  </si>
  <si>
    <t>平成17年</t>
  </si>
  <si>
    <t>(割合)</t>
  </si>
  <si>
    <t>平成12年</t>
  </si>
  <si>
    <t>年次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</si>
  <si>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</si>
  <si>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</si>
  <si>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</si>
  <si>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</si>
  <si>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</si>
  <si>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</si>
  <si>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</si>
  <si>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</si>
  <si>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</si>
  <si>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</si>
  <si>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耕　　地　　面　　積</t>
  </si>
  <si>
    <t>各年2月1日現在</t>
  </si>
  <si>
    <t>平成22年</t>
  </si>
  <si>
    <t>D-4．経営耕地面積規模別経営体数</t>
  </si>
  <si>
    <t>単位：経営体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</si>
</sst>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0.00_);[Red]\(0.00\)"/>
    <numFmt numFmtId="184" formatCode="0.0_ "/>
    <numFmt numFmtId="185" formatCode="&quot;(&quot;#,##0_);\(\$#,##0\)&quot;)&quot;"/>
    <numFmt numFmtId="186" formatCode="&quot;(&quot;#,##0.0\);\(\$#,##0\)\&amp;&quot;)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0" xfId="48" applyFont="1" applyFill="1" applyBorder="1" applyAlignment="1">
      <alignment vertical="center" shrinkToFit="1"/>
    </xf>
    <xf numFmtId="38" fontId="3" fillId="0" borderId="11" xfId="48" applyFont="1" applyFill="1" applyBorder="1" applyAlignment="1">
      <alignment vertical="center" shrinkToFit="1"/>
    </xf>
    <xf numFmtId="38" fontId="3" fillId="0" borderId="12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184" fontId="6" fillId="0" borderId="19" xfId="0" applyNumberFormat="1" applyFont="1" applyFill="1" applyBorder="1" applyAlignment="1">
      <alignment horizontal="distributed" vertical="center" shrinkToFit="1"/>
    </xf>
    <xf numFmtId="186" fontId="6" fillId="0" borderId="10" xfId="48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38" fontId="5" fillId="0" borderId="23" xfId="48" applyFont="1" applyFill="1" applyBorder="1" applyAlignment="1">
      <alignment vertical="center" shrinkToFit="1"/>
    </xf>
    <xf numFmtId="38" fontId="5" fillId="0" borderId="24" xfId="48" applyFont="1" applyFill="1" applyBorder="1" applyAlignment="1">
      <alignment vertical="center" shrinkToFit="1"/>
    </xf>
    <xf numFmtId="38" fontId="5" fillId="0" borderId="25" xfId="48" applyFont="1" applyFill="1" applyBorder="1" applyAlignment="1">
      <alignment vertical="center" shrinkToFit="1"/>
    </xf>
    <xf numFmtId="186" fontId="6" fillId="0" borderId="26" xfId="0" applyNumberFormat="1" applyFont="1" applyFill="1" applyBorder="1" applyAlignment="1">
      <alignment vertical="center" shrinkToFit="1"/>
    </xf>
    <xf numFmtId="186" fontId="6" fillId="0" borderId="27" xfId="0" applyNumberFormat="1" applyFont="1" applyFill="1" applyBorder="1" applyAlignment="1">
      <alignment vertical="center" shrinkToFit="1"/>
    </xf>
    <xf numFmtId="186" fontId="6" fillId="0" borderId="18" xfId="0" applyNumberFormat="1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38" fontId="3" fillId="0" borderId="18" xfId="48" applyFont="1" applyFill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38" fontId="3" fillId="0" borderId="30" xfId="48" applyFont="1" applyFill="1" applyBorder="1" applyAlignment="1">
      <alignment vertical="center" shrinkToFit="1"/>
    </xf>
    <xf numFmtId="38" fontId="3" fillId="0" borderId="31" xfId="48" applyFont="1" applyFill="1" applyBorder="1" applyAlignment="1">
      <alignment vertical="center" shrinkToFit="1"/>
    </xf>
    <xf numFmtId="38" fontId="3" fillId="0" borderId="17" xfId="48" applyFont="1" applyFill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186" fontId="6" fillId="0" borderId="34" xfId="0" applyNumberFormat="1" applyFont="1" applyFill="1" applyBorder="1" applyAlignment="1">
      <alignment vertical="center" shrinkToFit="1"/>
    </xf>
    <xf numFmtId="186" fontId="6" fillId="0" borderId="35" xfId="0" applyNumberFormat="1" applyFont="1" applyFill="1" applyBorder="1" applyAlignment="1">
      <alignment vertical="center" shrinkToFit="1"/>
    </xf>
    <xf numFmtId="186" fontId="6" fillId="0" borderId="3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184" fontId="6" fillId="0" borderId="37" xfId="0" applyNumberFormat="1" applyFont="1" applyFill="1" applyBorder="1" applyAlignment="1">
      <alignment horizontal="distributed" vertical="center" shrinkToFit="1"/>
    </xf>
    <xf numFmtId="186" fontId="6" fillId="0" borderId="32" xfId="48" applyNumberFormat="1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37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925"/>
          <c:w val="0.86525"/>
          <c:h val="0.79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Sheet2!$B$2:$M$2</c:f>
              <c:numCach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2035"/>
          <c:w val="0.861"/>
          <c:h val="0.7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Sheet1!$E$3:$P$3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Sheet1!$E$4:$P$4</c:f>
              <c:numCache>
                <c:ptCount val="12"/>
                <c:pt idx="0">
                  <c:v>105</c:v>
                </c:pt>
                <c:pt idx="1">
                  <c:v>390</c:v>
                </c:pt>
                <c:pt idx="2">
                  <c:v>912</c:v>
                </c:pt>
                <c:pt idx="3">
                  <c:v>880</c:v>
                </c:pt>
                <c:pt idx="4">
                  <c:v>606</c:v>
                </c:pt>
                <c:pt idx="5">
                  <c:v>497</c:v>
                </c:pt>
                <c:pt idx="6">
                  <c:v>151</c:v>
                </c:pt>
                <c:pt idx="7">
                  <c:v>72</c:v>
                </c:pt>
                <c:pt idx="8">
                  <c:v>33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23</xdr:row>
      <xdr:rowOff>133350</xdr:rowOff>
    </xdr:from>
    <xdr:to>
      <xdr:col>8</xdr:col>
      <xdr:colOff>381000</xdr:colOff>
      <xdr:row>49</xdr:row>
      <xdr:rowOff>9525</xdr:rowOff>
    </xdr:to>
    <xdr:graphicFrame>
      <xdr:nvGraphicFramePr>
        <xdr:cNvPr id="1" name="グラフ 1"/>
        <xdr:cNvGraphicFramePr/>
      </xdr:nvGraphicFramePr>
      <xdr:xfrm>
        <a:off x="314325" y="5562600"/>
        <a:ext cx="33432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23</xdr:row>
      <xdr:rowOff>66675</xdr:rowOff>
    </xdr:from>
    <xdr:to>
      <xdr:col>15</xdr:col>
      <xdr:colOff>400050</xdr:colOff>
      <xdr:row>48</xdr:row>
      <xdr:rowOff>161925</xdr:rowOff>
    </xdr:to>
    <xdr:graphicFrame>
      <xdr:nvGraphicFramePr>
        <xdr:cNvPr id="2" name="グラフ 3"/>
        <xdr:cNvGraphicFramePr/>
      </xdr:nvGraphicFramePr>
      <xdr:xfrm>
        <a:off x="3590925" y="5495925"/>
        <a:ext cx="33528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22</xdr:row>
      <xdr:rowOff>114300</xdr:rowOff>
    </xdr:from>
    <xdr:to>
      <xdr:col>6</xdr:col>
      <xdr:colOff>352425</xdr:colOff>
      <xdr:row>23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1076325" y="5372100"/>
          <a:ext cx="1619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年規模別割合</a:t>
          </a:r>
        </a:p>
      </xdr:txBody>
    </xdr:sp>
    <xdr:clientData/>
  </xdr:twoCellAnchor>
  <xdr:twoCellAnchor>
    <xdr:from>
      <xdr:col>10</xdr:col>
      <xdr:colOff>161925</xdr:colOff>
      <xdr:row>22</xdr:row>
      <xdr:rowOff>104775</xdr:rowOff>
    </xdr:from>
    <xdr:to>
      <xdr:col>13</xdr:col>
      <xdr:colOff>381000</xdr:colOff>
      <xdr:row>23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4371975" y="5362575"/>
          <a:ext cx="1619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年規模別割合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PageLayoutView="0" workbookViewId="0" topLeftCell="A1">
      <selection activeCell="R31" sqref="R31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5.625" style="3" customWidth="1"/>
    <col min="4" max="4" width="6.625" style="3" customWidth="1"/>
    <col min="5" max="16" width="6.125" style="3" customWidth="1"/>
    <col min="17" max="16384" width="9.00390625" style="3" customWidth="1"/>
  </cols>
  <sheetData>
    <row r="1" ht="30" customHeight="1">
      <c r="A1" s="1" t="s">
        <v>35</v>
      </c>
    </row>
    <row r="2" spans="2:16" ht="18" customHeight="1">
      <c r="B2" s="15" t="s">
        <v>33</v>
      </c>
      <c r="P2" s="35" t="s">
        <v>36</v>
      </c>
    </row>
    <row r="3" spans="2:16" ht="15" customHeight="1">
      <c r="B3" s="50" t="s">
        <v>21</v>
      </c>
      <c r="C3" s="51"/>
      <c r="D3" s="47" t="s">
        <v>32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2:16" ht="18" customHeight="1">
      <c r="B4" s="52"/>
      <c r="C4" s="53"/>
      <c r="D4" s="36" t="s">
        <v>4</v>
      </c>
      <c r="E4" s="17" t="s">
        <v>5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9" t="s">
        <v>17</v>
      </c>
    </row>
    <row r="5" spans="2:16" ht="21.75" customHeight="1">
      <c r="B5" s="45" t="s">
        <v>20</v>
      </c>
      <c r="C5" s="46"/>
      <c r="D5" s="7">
        <f aca="true" t="shared" si="0" ref="D5:P5">+D7+D8+D9+D10</f>
        <v>4659</v>
      </c>
      <c r="E5" s="20">
        <f t="shared" si="0"/>
        <v>445</v>
      </c>
      <c r="F5" s="21">
        <f t="shared" si="0"/>
        <v>442</v>
      </c>
      <c r="G5" s="21">
        <f t="shared" si="0"/>
        <v>1004</v>
      </c>
      <c r="H5" s="21">
        <f t="shared" si="0"/>
        <v>1102</v>
      </c>
      <c r="I5" s="21">
        <f t="shared" si="0"/>
        <v>841</v>
      </c>
      <c r="J5" s="21">
        <f t="shared" si="0"/>
        <v>628</v>
      </c>
      <c r="K5" s="21">
        <f t="shared" si="0"/>
        <v>145</v>
      </c>
      <c r="L5" s="21">
        <f t="shared" si="0"/>
        <v>43</v>
      </c>
      <c r="M5" s="21">
        <f t="shared" si="0"/>
        <v>9</v>
      </c>
      <c r="N5" s="21">
        <f t="shared" si="0"/>
        <v>0</v>
      </c>
      <c r="O5" s="21">
        <f t="shared" si="0"/>
        <v>0</v>
      </c>
      <c r="P5" s="22">
        <f t="shared" si="0"/>
        <v>0</v>
      </c>
    </row>
    <row r="6" spans="2:16" ht="11.25">
      <c r="B6" s="16"/>
      <c r="C6" s="13" t="s">
        <v>19</v>
      </c>
      <c r="D6" s="14">
        <f>SUM(E6:P6)</f>
        <v>100.00000000000001</v>
      </c>
      <c r="E6" s="23">
        <f>ROUND(E5/$D5*100,1)</f>
        <v>9.6</v>
      </c>
      <c r="F6" s="24">
        <f>ROUND(F5/$D5*100,1)</f>
        <v>9.5</v>
      </c>
      <c r="G6" s="24">
        <f>ROUND(G5/$D5*100,1)-0.1</f>
        <v>21.4</v>
      </c>
      <c r="H6" s="24">
        <f aca="true" t="shared" si="1" ref="H6:P6">ROUND(H5/$D5*100,1)</f>
        <v>23.7</v>
      </c>
      <c r="I6" s="24">
        <f t="shared" si="1"/>
        <v>18.1</v>
      </c>
      <c r="J6" s="24">
        <f t="shared" si="1"/>
        <v>13.5</v>
      </c>
      <c r="K6" s="24">
        <f t="shared" si="1"/>
        <v>3.1</v>
      </c>
      <c r="L6" s="24">
        <f t="shared" si="1"/>
        <v>0.9</v>
      </c>
      <c r="M6" s="24">
        <f t="shared" si="1"/>
        <v>0.2</v>
      </c>
      <c r="N6" s="24">
        <f t="shared" si="1"/>
        <v>0</v>
      </c>
      <c r="O6" s="24">
        <f t="shared" si="1"/>
        <v>0</v>
      </c>
      <c r="P6" s="25">
        <f t="shared" si="1"/>
        <v>0</v>
      </c>
    </row>
    <row r="7" spans="2:16" ht="21.75" customHeight="1">
      <c r="B7" s="8"/>
      <c r="C7" s="12" t="s">
        <v>0</v>
      </c>
      <c r="D7" s="4">
        <f>SUM(E7:P7)</f>
        <v>904</v>
      </c>
      <c r="E7" s="26">
        <v>70</v>
      </c>
      <c r="F7" s="27">
        <v>79</v>
      </c>
      <c r="G7" s="27">
        <v>174</v>
      </c>
      <c r="H7" s="27">
        <v>227</v>
      </c>
      <c r="I7" s="27">
        <v>151</v>
      </c>
      <c r="J7" s="27">
        <v>148</v>
      </c>
      <c r="K7" s="27">
        <v>47</v>
      </c>
      <c r="L7" s="27">
        <v>7</v>
      </c>
      <c r="M7" s="27">
        <v>1</v>
      </c>
      <c r="N7" s="27">
        <v>0</v>
      </c>
      <c r="O7" s="27">
        <v>0</v>
      </c>
      <c r="P7" s="28">
        <v>0</v>
      </c>
    </row>
    <row r="8" spans="2:16" ht="21.75" customHeight="1">
      <c r="B8" s="8"/>
      <c r="C8" s="10" t="s">
        <v>3</v>
      </c>
      <c r="D8" s="4">
        <f>SUM(E8:P8)</f>
        <v>1614</v>
      </c>
      <c r="E8" s="29">
        <v>234</v>
      </c>
      <c r="F8" s="30">
        <v>217</v>
      </c>
      <c r="G8" s="30">
        <v>443</v>
      </c>
      <c r="H8" s="30">
        <v>341</v>
      </c>
      <c r="I8" s="30">
        <v>199</v>
      </c>
      <c r="J8" s="30">
        <v>122</v>
      </c>
      <c r="K8" s="30">
        <v>40</v>
      </c>
      <c r="L8" s="30">
        <v>13</v>
      </c>
      <c r="M8" s="30">
        <v>5</v>
      </c>
      <c r="N8" s="30">
        <v>0</v>
      </c>
      <c r="O8" s="30">
        <v>0</v>
      </c>
      <c r="P8" s="31">
        <v>0</v>
      </c>
    </row>
    <row r="9" spans="2:16" ht="21.75" customHeight="1">
      <c r="B9" s="8"/>
      <c r="C9" s="10" t="s">
        <v>1</v>
      </c>
      <c r="D9" s="4">
        <f>SUM(E9:P9)</f>
        <v>984</v>
      </c>
      <c r="E9" s="29">
        <v>89</v>
      </c>
      <c r="F9" s="30">
        <v>89</v>
      </c>
      <c r="G9" s="30">
        <v>225</v>
      </c>
      <c r="H9" s="30">
        <v>222</v>
      </c>
      <c r="I9" s="30">
        <v>196</v>
      </c>
      <c r="J9" s="30">
        <v>135</v>
      </c>
      <c r="K9" s="30">
        <v>21</v>
      </c>
      <c r="L9" s="30">
        <v>7</v>
      </c>
      <c r="M9" s="30">
        <v>0</v>
      </c>
      <c r="N9" s="30">
        <v>0</v>
      </c>
      <c r="O9" s="30">
        <v>0</v>
      </c>
      <c r="P9" s="31">
        <v>0</v>
      </c>
    </row>
    <row r="10" spans="2:16" ht="21.75" customHeight="1">
      <c r="B10" s="9"/>
      <c r="C10" s="11" t="s">
        <v>2</v>
      </c>
      <c r="D10" s="4">
        <f>SUM(E10:P10)</f>
        <v>1157</v>
      </c>
      <c r="E10" s="32">
        <v>52</v>
      </c>
      <c r="F10" s="33">
        <v>57</v>
      </c>
      <c r="G10" s="33">
        <v>162</v>
      </c>
      <c r="H10" s="33">
        <v>312</v>
      </c>
      <c r="I10" s="33">
        <v>295</v>
      </c>
      <c r="J10" s="33">
        <v>223</v>
      </c>
      <c r="K10" s="33">
        <v>37</v>
      </c>
      <c r="L10" s="33">
        <v>16</v>
      </c>
      <c r="M10" s="33">
        <v>3</v>
      </c>
      <c r="N10" s="33">
        <v>0</v>
      </c>
      <c r="O10" s="33">
        <v>0</v>
      </c>
      <c r="P10" s="34">
        <v>0</v>
      </c>
    </row>
    <row r="11" spans="2:16" ht="21.75" customHeight="1">
      <c r="B11" s="45" t="s">
        <v>18</v>
      </c>
      <c r="C11" s="46"/>
      <c r="D11" s="7">
        <f aca="true" t="shared" si="2" ref="D11:P11">+D13+D14+D15+D16</f>
        <v>3667</v>
      </c>
      <c r="E11" s="20">
        <f t="shared" si="2"/>
        <v>105</v>
      </c>
      <c r="F11" s="21">
        <f t="shared" si="2"/>
        <v>390</v>
      </c>
      <c r="G11" s="21">
        <f t="shared" si="2"/>
        <v>912</v>
      </c>
      <c r="H11" s="21">
        <f t="shared" si="2"/>
        <v>880</v>
      </c>
      <c r="I11" s="21">
        <f t="shared" si="2"/>
        <v>606</v>
      </c>
      <c r="J11" s="21">
        <f t="shared" si="2"/>
        <v>497</v>
      </c>
      <c r="K11" s="21">
        <f t="shared" si="2"/>
        <v>151</v>
      </c>
      <c r="L11" s="21">
        <f t="shared" si="2"/>
        <v>72</v>
      </c>
      <c r="M11" s="21">
        <f t="shared" si="2"/>
        <v>33</v>
      </c>
      <c r="N11" s="21">
        <f t="shared" si="2"/>
        <v>13</v>
      </c>
      <c r="O11" s="21">
        <f t="shared" si="2"/>
        <v>6</v>
      </c>
      <c r="P11" s="22">
        <f t="shared" si="2"/>
        <v>2</v>
      </c>
    </row>
    <row r="12" spans="2:16" ht="11.25">
      <c r="B12" s="16"/>
      <c r="C12" s="13" t="s">
        <v>19</v>
      </c>
      <c r="D12" s="14">
        <f aca="true" t="shared" si="3" ref="D12:D18">SUM(E12:P12)</f>
        <v>99.99999999999999</v>
      </c>
      <c r="E12" s="23">
        <f>ROUND(E11/$D11*100,1)</f>
        <v>2.9</v>
      </c>
      <c r="F12" s="24">
        <f>ROUND(F11/$D11*100,1)</f>
        <v>10.6</v>
      </c>
      <c r="G12" s="24">
        <f>ROUND(G11/$D11*100,1)-0.1</f>
        <v>24.799999999999997</v>
      </c>
      <c r="H12" s="24">
        <f>ROUND(H11/$D11*100,1)-0.1</f>
        <v>23.9</v>
      </c>
      <c r="I12" s="24">
        <f aca="true" t="shared" si="4" ref="I12:P12">ROUND(I11/$D11*100,1)</f>
        <v>16.5</v>
      </c>
      <c r="J12" s="24">
        <f t="shared" si="4"/>
        <v>13.6</v>
      </c>
      <c r="K12" s="24">
        <f t="shared" si="4"/>
        <v>4.1</v>
      </c>
      <c r="L12" s="24">
        <f t="shared" si="4"/>
        <v>2</v>
      </c>
      <c r="M12" s="24">
        <f t="shared" si="4"/>
        <v>0.9</v>
      </c>
      <c r="N12" s="24">
        <f t="shared" si="4"/>
        <v>0.4</v>
      </c>
      <c r="O12" s="24">
        <f t="shared" si="4"/>
        <v>0.2</v>
      </c>
      <c r="P12" s="25">
        <f t="shared" si="4"/>
        <v>0.1</v>
      </c>
    </row>
    <row r="13" spans="2:16" ht="21.75" customHeight="1">
      <c r="B13" s="8"/>
      <c r="C13" s="12" t="s">
        <v>0</v>
      </c>
      <c r="D13" s="4">
        <f t="shared" si="3"/>
        <v>793</v>
      </c>
      <c r="E13" s="26">
        <v>31</v>
      </c>
      <c r="F13" s="27">
        <v>75</v>
      </c>
      <c r="G13" s="27">
        <v>193</v>
      </c>
      <c r="H13" s="27">
        <v>189</v>
      </c>
      <c r="I13" s="27">
        <v>125</v>
      </c>
      <c r="J13" s="27">
        <v>119</v>
      </c>
      <c r="K13" s="27">
        <v>45</v>
      </c>
      <c r="L13" s="27">
        <v>12</v>
      </c>
      <c r="M13" s="27">
        <v>2</v>
      </c>
      <c r="N13" s="27">
        <v>0</v>
      </c>
      <c r="O13" s="27">
        <v>2</v>
      </c>
      <c r="P13" s="28">
        <v>0</v>
      </c>
    </row>
    <row r="14" spans="2:16" ht="21.75" customHeight="1">
      <c r="B14" s="8"/>
      <c r="C14" s="10" t="s">
        <v>3</v>
      </c>
      <c r="D14" s="5">
        <f t="shared" si="3"/>
        <v>1178</v>
      </c>
      <c r="E14" s="29">
        <v>8</v>
      </c>
      <c r="F14" s="30">
        <v>192</v>
      </c>
      <c r="G14" s="30">
        <v>396</v>
      </c>
      <c r="H14" s="30">
        <v>265</v>
      </c>
      <c r="I14" s="30">
        <v>146</v>
      </c>
      <c r="J14" s="30">
        <v>90</v>
      </c>
      <c r="K14" s="30">
        <v>43</v>
      </c>
      <c r="L14" s="30">
        <v>26</v>
      </c>
      <c r="M14" s="30">
        <v>10</v>
      </c>
      <c r="N14" s="30">
        <v>2</v>
      </c>
      <c r="O14" s="30">
        <v>0</v>
      </c>
      <c r="P14" s="31">
        <v>0</v>
      </c>
    </row>
    <row r="15" spans="2:16" ht="21.75" customHeight="1">
      <c r="B15" s="8"/>
      <c r="C15" s="10" t="s">
        <v>1</v>
      </c>
      <c r="D15" s="5">
        <f t="shared" si="3"/>
        <v>797</v>
      </c>
      <c r="E15" s="29">
        <v>8</v>
      </c>
      <c r="F15" s="30">
        <v>72</v>
      </c>
      <c r="G15" s="30">
        <v>187</v>
      </c>
      <c r="H15" s="30">
        <v>204</v>
      </c>
      <c r="I15" s="30">
        <v>155</v>
      </c>
      <c r="J15" s="30">
        <v>124</v>
      </c>
      <c r="K15" s="30">
        <v>26</v>
      </c>
      <c r="L15" s="30">
        <v>15</v>
      </c>
      <c r="M15" s="30">
        <v>3</v>
      </c>
      <c r="N15" s="30">
        <v>2</v>
      </c>
      <c r="O15" s="30">
        <v>1</v>
      </c>
      <c r="P15" s="31">
        <v>0</v>
      </c>
    </row>
    <row r="16" spans="2:16" ht="21.75" customHeight="1">
      <c r="B16" s="9"/>
      <c r="C16" s="11" t="s">
        <v>2</v>
      </c>
      <c r="D16" s="6">
        <f t="shared" si="3"/>
        <v>899</v>
      </c>
      <c r="E16" s="32">
        <v>58</v>
      </c>
      <c r="F16" s="33">
        <v>51</v>
      </c>
      <c r="G16" s="33">
        <v>136</v>
      </c>
      <c r="H16" s="33">
        <v>222</v>
      </c>
      <c r="I16" s="33">
        <v>180</v>
      </c>
      <c r="J16" s="33">
        <v>164</v>
      </c>
      <c r="K16" s="33">
        <v>37</v>
      </c>
      <c r="L16" s="33">
        <v>19</v>
      </c>
      <c r="M16" s="33">
        <v>18</v>
      </c>
      <c r="N16" s="33">
        <v>9</v>
      </c>
      <c r="O16" s="33">
        <v>3</v>
      </c>
      <c r="P16" s="34">
        <v>2</v>
      </c>
    </row>
    <row r="17" spans="2:16" ht="21.75" customHeight="1">
      <c r="B17" s="45" t="s">
        <v>34</v>
      </c>
      <c r="C17" s="46"/>
      <c r="D17" s="7">
        <f t="shared" si="3"/>
        <v>2797</v>
      </c>
      <c r="E17" s="20">
        <v>41</v>
      </c>
      <c r="F17" s="21">
        <v>288</v>
      </c>
      <c r="G17" s="21">
        <v>635</v>
      </c>
      <c r="H17" s="21">
        <v>666</v>
      </c>
      <c r="I17" s="21">
        <v>480</v>
      </c>
      <c r="J17" s="21">
        <v>407</v>
      </c>
      <c r="K17" s="21">
        <v>122</v>
      </c>
      <c r="L17" s="21">
        <v>73</v>
      </c>
      <c r="M17" s="21">
        <v>46</v>
      </c>
      <c r="N17" s="21">
        <v>22</v>
      </c>
      <c r="O17" s="21">
        <v>11</v>
      </c>
      <c r="P17" s="22">
        <v>6</v>
      </c>
    </row>
    <row r="18" spans="2:16" ht="11.25">
      <c r="B18" s="42"/>
      <c r="C18" s="43" t="s">
        <v>19</v>
      </c>
      <c r="D18" s="44">
        <f t="shared" si="3"/>
        <v>100</v>
      </c>
      <c r="E18" s="38">
        <f>ROUND(E17/$D17*100,1)</f>
        <v>1.5</v>
      </c>
      <c r="F18" s="39">
        <f>ROUND(F17/$D17*100,1)</f>
        <v>10.3</v>
      </c>
      <c r="G18" s="39">
        <f>ROUND(G17/$D17*100,1)</f>
        <v>22.7</v>
      </c>
      <c r="H18" s="39">
        <f>ROUND(H17/$D17*100,1)-0.1</f>
        <v>23.7</v>
      </c>
      <c r="I18" s="39">
        <f aca="true" t="shared" si="5" ref="I18:P18">ROUND(I17/$D17*100,1)</f>
        <v>17.2</v>
      </c>
      <c r="J18" s="39">
        <f t="shared" si="5"/>
        <v>14.6</v>
      </c>
      <c r="K18" s="39">
        <f t="shared" si="5"/>
        <v>4.4</v>
      </c>
      <c r="L18" s="39">
        <f t="shared" si="5"/>
        <v>2.6</v>
      </c>
      <c r="M18" s="39">
        <f t="shared" si="5"/>
        <v>1.6</v>
      </c>
      <c r="N18" s="39">
        <f t="shared" si="5"/>
        <v>0.8</v>
      </c>
      <c r="O18" s="39">
        <f t="shared" si="5"/>
        <v>0.4</v>
      </c>
      <c r="P18" s="40">
        <f t="shared" si="5"/>
        <v>0.2</v>
      </c>
    </row>
    <row r="19" spans="2:16" ht="15" customHeight="1">
      <c r="B19" s="41"/>
      <c r="P19" s="2" t="s">
        <v>6</v>
      </c>
    </row>
    <row r="20" ht="15" customHeight="1">
      <c r="P20" s="2"/>
    </row>
    <row r="21" ht="15" customHeight="1">
      <c r="P21" s="2"/>
    </row>
    <row r="22" ht="15" customHeight="1">
      <c r="P22" s="2"/>
    </row>
    <row r="24" ht="12.75" customHeight="1"/>
    <row r="25" ht="12.75" customHeight="1"/>
    <row r="26" ht="12.75" customHeight="1"/>
  </sheetData>
  <sheetProtection/>
  <mergeCells count="5">
    <mergeCell ref="B17:C17"/>
    <mergeCell ref="D3:P3"/>
    <mergeCell ref="B5:C5"/>
    <mergeCell ref="B11:C11"/>
    <mergeCell ref="B3:C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&amp;R4.農      業</oddHeader>
    <oddFooter>&amp;C-34-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8.125" style="0" bestFit="1" customWidth="1"/>
    <col min="2" max="3" width="5.50390625" style="0" bestFit="1" customWidth="1"/>
    <col min="4" max="7" width="6.50390625" style="0" bestFit="1" customWidth="1"/>
    <col min="8" max="10" width="5.50390625" style="0" bestFit="1" customWidth="1"/>
    <col min="11" max="13" width="4.75390625" style="0" bestFit="1" customWidth="1"/>
  </cols>
  <sheetData>
    <row r="1" spans="1:13" ht="13.5">
      <c r="A1" s="37" t="s">
        <v>34</v>
      </c>
      <c r="B1" s="17" t="s">
        <v>5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11</v>
      </c>
      <c r="H1" s="18" t="s">
        <v>12</v>
      </c>
      <c r="I1" s="18" t="s">
        <v>13</v>
      </c>
      <c r="J1" s="18" t="s">
        <v>14</v>
      </c>
      <c r="K1" s="18" t="s">
        <v>15</v>
      </c>
      <c r="L1" s="18" t="s">
        <v>16</v>
      </c>
      <c r="M1" s="19" t="s">
        <v>17</v>
      </c>
    </row>
    <row r="2" spans="2:13" ht="13.5">
      <c r="B2" s="20">
        <v>41</v>
      </c>
      <c r="C2" s="21">
        <v>288</v>
      </c>
      <c r="D2" s="21">
        <v>635</v>
      </c>
      <c r="E2" s="21">
        <v>666</v>
      </c>
      <c r="F2" s="21">
        <v>480</v>
      </c>
      <c r="G2" s="21">
        <v>407</v>
      </c>
      <c r="H2" s="21">
        <v>122</v>
      </c>
      <c r="I2" s="21">
        <v>73</v>
      </c>
      <c r="J2" s="21">
        <v>46</v>
      </c>
      <c r="K2" s="21">
        <v>22</v>
      </c>
      <c r="L2" s="21">
        <v>11</v>
      </c>
      <c r="M2" s="22">
        <v>6</v>
      </c>
    </row>
    <row r="3" spans="2:13" ht="13.5">
      <c r="B3" s="38">
        <f aca="true" t="shared" si="0" ref="B3:M3">B2/$B2*100</f>
        <v>100</v>
      </c>
      <c r="C3" s="39">
        <f t="shared" si="0"/>
        <v>702.439024390244</v>
      </c>
      <c r="D3" s="39">
        <f t="shared" si="0"/>
        <v>1548.780487804878</v>
      </c>
      <c r="E3" s="39">
        <f t="shared" si="0"/>
        <v>1624.390243902439</v>
      </c>
      <c r="F3" s="39">
        <f t="shared" si="0"/>
        <v>1170.7317073170732</v>
      </c>
      <c r="G3" s="39">
        <f t="shared" si="0"/>
        <v>992.6829268292684</v>
      </c>
      <c r="H3" s="39">
        <f t="shared" si="0"/>
        <v>297.5609756097561</v>
      </c>
      <c r="I3" s="39">
        <f t="shared" si="0"/>
        <v>178.0487804878049</v>
      </c>
      <c r="J3" s="39">
        <f t="shared" si="0"/>
        <v>112.19512195121952</v>
      </c>
      <c r="K3" s="39">
        <f t="shared" si="0"/>
        <v>53.65853658536586</v>
      </c>
      <c r="L3" s="39">
        <f t="shared" si="0"/>
        <v>26.82926829268293</v>
      </c>
      <c r="M3" s="40">
        <f t="shared" si="0"/>
        <v>14.634146341463413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P4"/>
  <sheetViews>
    <sheetView zoomScalePageLayoutView="0" workbookViewId="0" topLeftCell="A1">
      <selection activeCell="E26" sqref="E26"/>
    </sheetView>
  </sheetViews>
  <sheetFormatPr defaultColWidth="9.00390625" defaultRowHeight="13.5"/>
  <sheetData>
    <row r="1" spans="5:16" s="3" customFormat="1" ht="11.25">
      <c r="E1" s="3" t="s">
        <v>5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17</v>
      </c>
    </row>
    <row r="2" spans="5:16" s="3" customFormat="1" ht="11.25">
      <c r="E2" s="3">
        <v>445</v>
      </c>
      <c r="F2" s="3">
        <v>442</v>
      </c>
      <c r="G2" s="3">
        <v>1004</v>
      </c>
      <c r="H2" s="3">
        <v>1102</v>
      </c>
      <c r="I2" s="3">
        <v>841</v>
      </c>
      <c r="J2" s="3">
        <v>628</v>
      </c>
      <c r="K2" s="3">
        <v>145</v>
      </c>
      <c r="L2" s="3">
        <v>43</v>
      </c>
      <c r="M2" s="3">
        <v>9</v>
      </c>
      <c r="N2" s="3">
        <v>0</v>
      </c>
      <c r="O2" s="3">
        <v>0</v>
      </c>
      <c r="P2" s="3">
        <v>0</v>
      </c>
    </row>
    <row r="3" spans="5:16" s="3" customFormat="1" ht="11.25">
      <c r="E3" s="17" t="s">
        <v>5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9" t="s">
        <v>17</v>
      </c>
    </row>
    <row r="4" spans="5:16" s="3" customFormat="1" ht="11.25">
      <c r="E4" s="3">
        <v>105</v>
      </c>
      <c r="F4" s="3">
        <v>390</v>
      </c>
      <c r="G4" s="3">
        <v>912</v>
      </c>
      <c r="H4" s="3">
        <v>880</v>
      </c>
      <c r="I4" s="3">
        <v>606</v>
      </c>
      <c r="J4" s="3">
        <v>497</v>
      </c>
      <c r="K4" s="3">
        <v>151</v>
      </c>
      <c r="L4" s="3">
        <v>72</v>
      </c>
      <c r="M4" s="3">
        <v>33</v>
      </c>
      <c r="N4" s="3">
        <v>13</v>
      </c>
      <c r="O4" s="3">
        <v>6</v>
      </c>
      <c r="P4" s="3">
        <v>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2014-04-04T09:03:28Z</cp:lastPrinted>
  <dcterms:created xsi:type="dcterms:W3CDTF">2006-12-19T02:13:48Z</dcterms:created>
  <dcterms:modified xsi:type="dcterms:W3CDTF">2014-04-04T09:03:30Z</dcterms:modified>
  <cp:category/>
  <cp:version/>
  <cp:contentType/>
  <cp:contentStatus/>
</cp:coreProperties>
</file>