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C-4" sheetId="1" r:id="rId1"/>
  </sheets>
  <definedNames>
    <definedName name="_xlnm.Print_Area" localSheetId="0">'C-4'!$A$1:$V$65</definedName>
  </definedNames>
  <calcPr fullCalcOnLoad="1"/>
</workbook>
</file>

<file path=xl/sharedStrings.xml><?xml version="1.0" encoding="utf-8"?>
<sst xmlns="http://schemas.openxmlformats.org/spreadsheetml/2006/main" count="92" uniqueCount="30">
  <si>
    <t>事業所数</t>
  </si>
  <si>
    <t>従業者数</t>
  </si>
  <si>
    <t>事業所数</t>
  </si>
  <si>
    <t>従業者数</t>
  </si>
  <si>
    <t>総数</t>
  </si>
  <si>
    <t>三国町</t>
  </si>
  <si>
    <t>春江町</t>
  </si>
  <si>
    <t>1～4人</t>
  </si>
  <si>
    <t>5 ～ 9 人</t>
  </si>
  <si>
    <t>10 ～ 19 人</t>
  </si>
  <si>
    <t>20 ～ 29 人</t>
  </si>
  <si>
    <t>0人</t>
  </si>
  <si>
    <t>C-4．従業者規模別事業所数・従業者数（公営）</t>
  </si>
  <si>
    <t>都道府県</t>
  </si>
  <si>
    <t>その他</t>
  </si>
  <si>
    <t>区分</t>
  </si>
  <si>
    <t>丸岡町</t>
  </si>
  <si>
    <t>坂井町</t>
  </si>
  <si>
    <t>国</t>
  </si>
  <si>
    <t>市町村</t>
  </si>
  <si>
    <t>平成13年</t>
  </si>
  <si>
    <t>平成 8年</t>
  </si>
  <si>
    <t>30 ～ 49 人</t>
  </si>
  <si>
    <t>50 ～ 99 人</t>
  </si>
  <si>
    <t>100人以 上</t>
  </si>
  <si>
    <t>平成18年</t>
  </si>
  <si>
    <t>派遣下請のみ</t>
  </si>
  <si>
    <t>出典：事業所・企業統計調査結果報告書 経済センサス</t>
  </si>
  <si>
    <t>平成21年</t>
  </si>
  <si>
    <r>
      <t>各年10月1日現在</t>
    </r>
    <r>
      <rPr>
        <sz val="11"/>
        <rFont val="ＭＳ Ｐゴシック"/>
        <family val="3"/>
      </rPr>
      <t>(平成21年は7月1日現在）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</si>
</sst>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;&quot;△ &quot;#,##0"/>
  </numFmts>
  <fonts count="4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183" fontId="6" fillId="0" borderId="10" xfId="0" applyNumberFormat="1" applyFont="1" applyFill="1" applyBorder="1" applyAlignment="1">
      <alignment horizontal="center" vertical="center" shrinkToFit="1"/>
    </xf>
    <xf numFmtId="177" fontId="6" fillId="0" borderId="11" xfId="0" applyNumberFormat="1" applyFont="1" applyFill="1" applyBorder="1" applyAlignment="1">
      <alignment horizontal="center" vertical="center" shrinkToFit="1"/>
    </xf>
    <xf numFmtId="183" fontId="6" fillId="0" borderId="12" xfId="0" applyNumberFormat="1" applyFont="1" applyFill="1" applyBorder="1" applyAlignment="1">
      <alignment horizontal="center" vertical="center" shrinkToFit="1"/>
    </xf>
    <xf numFmtId="177" fontId="6" fillId="0" borderId="13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Alignment="1">
      <alignment horizontal="right" vertical="center"/>
    </xf>
    <xf numFmtId="181" fontId="6" fillId="0" borderId="14" xfId="0" applyNumberFormat="1" applyFont="1" applyFill="1" applyBorder="1" applyAlignment="1">
      <alignment horizontal="distributed" vertical="center"/>
    </xf>
    <xf numFmtId="183" fontId="6" fillId="0" borderId="15" xfId="0" applyNumberFormat="1" applyFont="1" applyFill="1" applyBorder="1" applyAlignment="1">
      <alignment horizontal="center" vertical="center" shrinkToFit="1"/>
    </xf>
    <xf numFmtId="177" fontId="6" fillId="0" borderId="16" xfId="0" applyNumberFormat="1" applyFont="1" applyFill="1" applyBorder="1" applyAlignment="1">
      <alignment horizontal="center" vertical="center" shrinkToFit="1"/>
    </xf>
    <xf numFmtId="177" fontId="6" fillId="0" borderId="17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horizontal="center" vertical="center" shrinkToFit="1"/>
    </xf>
    <xf numFmtId="181" fontId="6" fillId="0" borderId="17" xfId="0" applyNumberFormat="1" applyFont="1" applyFill="1" applyBorder="1" applyAlignment="1">
      <alignment horizontal="center" vertical="center" shrinkToFit="1"/>
    </xf>
    <xf numFmtId="182" fontId="6" fillId="0" borderId="15" xfId="0" applyNumberFormat="1" applyFont="1" applyFill="1" applyBorder="1" applyAlignment="1">
      <alignment horizontal="center" vertical="center" shrinkToFit="1"/>
    </xf>
    <xf numFmtId="183" fontId="6" fillId="0" borderId="17" xfId="0" applyNumberFormat="1" applyFont="1" applyFill="1" applyBorder="1" applyAlignment="1">
      <alignment horizontal="center" vertical="center" shrinkToFit="1"/>
    </xf>
    <xf numFmtId="189" fontId="7" fillId="0" borderId="18" xfId="0" applyNumberFormat="1" applyFont="1" applyFill="1" applyBorder="1" applyAlignment="1" quotePrefix="1">
      <alignment horizontal="right" vertical="center"/>
    </xf>
    <xf numFmtId="189" fontId="7" fillId="0" borderId="19" xfId="0" applyNumberFormat="1" applyFont="1" applyFill="1" applyBorder="1" applyAlignment="1" quotePrefix="1">
      <alignment horizontal="right" vertical="center"/>
    </xf>
    <xf numFmtId="189" fontId="7" fillId="0" borderId="18" xfId="0" applyNumberFormat="1" applyFont="1" applyFill="1" applyBorder="1" applyAlignment="1">
      <alignment horizontal="right" vertical="center"/>
    </xf>
    <xf numFmtId="189" fontId="7" fillId="0" borderId="20" xfId="0" applyNumberFormat="1" applyFont="1" applyFill="1" applyBorder="1" applyAlignment="1">
      <alignment horizontal="right" vertical="center"/>
    </xf>
    <xf numFmtId="189" fontId="7" fillId="0" borderId="20" xfId="0" applyNumberFormat="1" applyFont="1" applyFill="1" applyBorder="1" applyAlignment="1" quotePrefix="1">
      <alignment horizontal="right" vertical="center"/>
    </xf>
    <xf numFmtId="189" fontId="7" fillId="0" borderId="21" xfId="0" applyNumberFormat="1" applyFont="1" applyFill="1" applyBorder="1" applyAlignment="1" quotePrefix="1">
      <alignment horizontal="right" vertical="center"/>
    </xf>
    <xf numFmtId="189" fontId="7" fillId="0" borderId="22" xfId="0" applyNumberFormat="1" applyFont="1" applyFill="1" applyBorder="1" applyAlignment="1" quotePrefix="1">
      <alignment horizontal="right" vertical="center"/>
    </xf>
    <xf numFmtId="189" fontId="7" fillId="0" borderId="21" xfId="0" applyNumberFormat="1" applyFont="1" applyFill="1" applyBorder="1" applyAlignment="1">
      <alignment horizontal="right" vertical="center"/>
    </xf>
    <xf numFmtId="189" fontId="7" fillId="0" borderId="23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89" fontId="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89" fontId="6" fillId="0" borderId="10" xfId="0" applyNumberFormat="1" applyFont="1" applyBorder="1" applyAlignment="1">
      <alignment vertical="center"/>
    </xf>
    <xf numFmtId="189" fontId="6" fillId="0" borderId="28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89" fontId="6" fillId="0" borderId="18" xfId="0" applyNumberFormat="1" applyFont="1" applyBorder="1" applyAlignment="1">
      <alignment vertical="center"/>
    </xf>
    <xf numFmtId="189" fontId="6" fillId="0" borderId="19" xfId="0" applyNumberFormat="1" applyFont="1" applyBorder="1" applyAlignment="1">
      <alignment vertical="center"/>
    </xf>
    <xf numFmtId="189" fontId="6" fillId="0" borderId="20" xfId="0" applyNumberFormat="1" applyFont="1" applyBorder="1" applyAlignment="1">
      <alignment vertical="center"/>
    </xf>
    <xf numFmtId="189" fontId="6" fillId="0" borderId="31" xfId="0" applyNumberFormat="1" applyFont="1" applyBorder="1" applyAlignment="1">
      <alignment vertical="center"/>
    </xf>
    <xf numFmtId="189" fontId="6" fillId="0" borderId="32" xfId="0" applyNumberFormat="1" applyFont="1" applyBorder="1" applyAlignment="1">
      <alignment vertical="center"/>
    </xf>
    <xf numFmtId="189" fontId="6" fillId="0" borderId="25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189" fontId="7" fillId="0" borderId="35" xfId="0" applyNumberFormat="1" applyFont="1" applyBorder="1" applyAlignment="1">
      <alignment vertical="center"/>
    </xf>
    <xf numFmtId="189" fontId="7" fillId="0" borderId="26" xfId="0" applyNumberFormat="1" applyFont="1" applyBorder="1" applyAlignment="1">
      <alignment vertical="center"/>
    </xf>
    <xf numFmtId="189" fontId="7" fillId="0" borderId="36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189" fontId="7" fillId="0" borderId="37" xfId="0" applyNumberFormat="1" applyFont="1" applyBorder="1" applyAlignment="1">
      <alignment vertical="center"/>
    </xf>
    <xf numFmtId="189" fontId="7" fillId="0" borderId="0" xfId="0" applyNumberFormat="1" applyFont="1" applyAlignment="1">
      <alignment vertical="center"/>
    </xf>
    <xf numFmtId="189" fontId="7" fillId="0" borderId="39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189" fontId="6" fillId="0" borderId="21" xfId="0" applyNumberFormat="1" applyFont="1" applyBorder="1" applyAlignment="1">
      <alignment vertical="center"/>
    </xf>
    <xf numFmtId="189" fontId="6" fillId="0" borderId="22" xfId="0" applyNumberFormat="1" applyFont="1" applyBorder="1" applyAlignment="1">
      <alignment vertical="center"/>
    </xf>
    <xf numFmtId="189" fontId="6" fillId="0" borderId="23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176" fontId="6" fillId="0" borderId="44" xfId="0" applyNumberFormat="1" applyFont="1" applyFill="1" applyBorder="1" applyAlignment="1">
      <alignment horizontal="center" vertical="center" shrinkToFit="1"/>
    </xf>
    <xf numFmtId="183" fontId="6" fillId="0" borderId="44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177" fontId="6" fillId="0" borderId="45" xfId="0" applyNumberFormat="1" applyFont="1" applyFill="1" applyBorder="1" applyAlignment="1">
      <alignment horizontal="distributed" vertical="center"/>
    </xf>
    <xf numFmtId="177" fontId="6" fillId="0" borderId="17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horizontal="distributed" vertical="center"/>
    </xf>
    <xf numFmtId="183" fontId="6" fillId="0" borderId="14" xfId="0" applyNumberFormat="1" applyFont="1" applyFill="1" applyBorder="1" applyAlignment="1">
      <alignment horizontal="distributed" vertical="center"/>
    </xf>
    <xf numFmtId="183" fontId="6" fillId="0" borderId="46" xfId="0" applyNumberFormat="1" applyFont="1" applyFill="1" applyBorder="1" applyAlignment="1">
      <alignment horizontal="distributed" vertical="center"/>
    </xf>
    <xf numFmtId="176" fontId="6" fillId="0" borderId="44" xfId="0" applyNumberFormat="1" applyFont="1" applyFill="1" applyBorder="1" applyAlignment="1">
      <alignment horizontal="distributed" vertical="center"/>
    </xf>
    <xf numFmtId="183" fontId="6" fillId="0" borderId="15" xfId="0" applyNumberFormat="1" applyFont="1" applyFill="1" applyBorder="1" applyAlignment="1">
      <alignment horizontal="distributed" vertical="center"/>
    </xf>
    <xf numFmtId="183" fontId="6" fillId="0" borderId="17" xfId="0" applyNumberFormat="1" applyFont="1" applyFill="1" applyBorder="1" applyAlignment="1">
      <alignment horizontal="distributed" vertical="center"/>
    </xf>
    <xf numFmtId="182" fontId="6" fillId="0" borderId="15" xfId="0" applyNumberFormat="1" applyFont="1" applyFill="1" applyBorder="1" applyAlignment="1">
      <alignment horizontal="distributed" vertical="center"/>
    </xf>
    <xf numFmtId="182" fontId="6" fillId="0" borderId="17" xfId="0" applyNumberFormat="1" applyFont="1" applyFill="1" applyBorder="1" applyAlignment="1">
      <alignment horizontal="distributed" vertical="center"/>
    </xf>
    <xf numFmtId="183" fontId="6" fillId="0" borderId="44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showGridLines="0" tabSelected="1" zoomScalePageLayoutView="0" workbookViewId="0" topLeftCell="A4">
      <selection activeCell="X38" sqref="X38"/>
    </sheetView>
  </sheetViews>
  <sheetFormatPr defaultColWidth="9.00390625" defaultRowHeight="12.75"/>
  <cols>
    <col min="1" max="1" width="3.75390625" style="0" customWidth="1"/>
    <col min="2" max="3" width="2.25390625" style="0" customWidth="1"/>
    <col min="4" max="4" width="5.75390625" style="0" customWidth="1"/>
    <col min="5" max="5" width="4.75390625" style="0" customWidth="1"/>
    <col min="6" max="6" width="6.25390625" style="0" customWidth="1"/>
    <col min="7" max="7" width="4.25390625" style="0" customWidth="1"/>
    <col min="8" max="22" width="4.75390625" style="0" customWidth="1"/>
  </cols>
  <sheetData>
    <row r="1" ht="30" customHeight="1">
      <c r="A1" s="1" t="s">
        <v>12</v>
      </c>
    </row>
    <row r="2" ht="18" customHeight="1">
      <c r="B2" s="70" t="s">
        <v>29</v>
      </c>
    </row>
    <row r="3" spans="2:23" ht="15" customHeight="1">
      <c r="B3" s="71" t="s">
        <v>15</v>
      </c>
      <c r="C3" s="71"/>
      <c r="D3" s="71"/>
      <c r="E3" s="72" t="s">
        <v>4</v>
      </c>
      <c r="F3" s="73"/>
      <c r="G3" s="7" t="s">
        <v>11</v>
      </c>
      <c r="H3" s="74" t="s">
        <v>7</v>
      </c>
      <c r="I3" s="75"/>
      <c r="J3" s="79" t="s">
        <v>8</v>
      </c>
      <c r="K3" s="80"/>
      <c r="L3" s="81" t="s">
        <v>9</v>
      </c>
      <c r="M3" s="82"/>
      <c r="N3" s="79" t="s">
        <v>10</v>
      </c>
      <c r="O3" s="80"/>
      <c r="P3" s="83" t="s">
        <v>22</v>
      </c>
      <c r="Q3" s="83"/>
      <c r="R3" s="76" t="s">
        <v>23</v>
      </c>
      <c r="S3" s="77"/>
      <c r="T3" s="78" t="s">
        <v>24</v>
      </c>
      <c r="U3" s="78"/>
      <c r="V3" s="68" t="s">
        <v>26</v>
      </c>
      <c r="W3" s="64"/>
    </row>
    <row r="4" spans="2:22" ht="15" customHeight="1">
      <c r="B4" s="71"/>
      <c r="C4" s="71"/>
      <c r="D4" s="71"/>
      <c r="E4" s="8" t="s">
        <v>0</v>
      </c>
      <c r="F4" s="9" t="s">
        <v>1</v>
      </c>
      <c r="G4" s="8" t="s">
        <v>0</v>
      </c>
      <c r="H4" s="11" t="s">
        <v>2</v>
      </c>
      <c r="I4" s="12" t="s">
        <v>3</v>
      </c>
      <c r="J4" s="8" t="s">
        <v>0</v>
      </c>
      <c r="K4" s="10" t="s">
        <v>1</v>
      </c>
      <c r="L4" s="13" t="s">
        <v>0</v>
      </c>
      <c r="M4" s="14" t="s">
        <v>1</v>
      </c>
      <c r="N4" s="8" t="s">
        <v>0</v>
      </c>
      <c r="O4" s="10" t="s">
        <v>1</v>
      </c>
      <c r="P4" s="2" t="s">
        <v>0</v>
      </c>
      <c r="Q4" s="3" t="s">
        <v>1</v>
      </c>
      <c r="R4" s="4" t="s">
        <v>0</v>
      </c>
      <c r="S4" s="5" t="s">
        <v>1</v>
      </c>
      <c r="T4" s="2" t="s">
        <v>0</v>
      </c>
      <c r="U4" s="3" t="s">
        <v>1</v>
      </c>
      <c r="V4" s="69" t="s">
        <v>0</v>
      </c>
    </row>
    <row r="5" spans="2:22" s="33" customFormat="1" ht="13.5" customHeight="1" hidden="1">
      <c r="B5" s="65" t="s">
        <v>21</v>
      </c>
      <c r="C5" s="66"/>
      <c r="D5" s="67"/>
      <c r="E5" s="34">
        <f>+E10+E15+E20+E25</f>
        <v>244</v>
      </c>
      <c r="F5" s="35">
        <f aca="true" t="shared" si="0" ref="F5:Q5">+F10+F15+F20+F25</f>
        <v>3898</v>
      </c>
      <c r="G5" s="34">
        <f t="shared" si="0"/>
        <v>0</v>
      </c>
      <c r="H5" s="34">
        <f t="shared" si="0"/>
        <v>109</v>
      </c>
      <c r="I5" s="36">
        <f t="shared" si="0"/>
        <v>258</v>
      </c>
      <c r="J5" s="34">
        <f t="shared" si="0"/>
        <v>47</v>
      </c>
      <c r="K5" s="36">
        <f t="shared" si="0"/>
        <v>325</v>
      </c>
      <c r="L5" s="34">
        <f t="shared" si="0"/>
        <v>36</v>
      </c>
      <c r="M5" s="36">
        <f t="shared" si="0"/>
        <v>475</v>
      </c>
      <c r="N5" s="34">
        <f t="shared" si="0"/>
        <v>16</v>
      </c>
      <c r="O5" s="36">
        <f t="shared" si="0"/>
        <v>365</v>
      </c>
      <c r="P5" s="34">
        <f t="shared" si="0"/>
        <v>19</v>
      </c>
      <c r="Q5" s="36">
        <f t="shared" si="0"/>
        <v>713</v>
      </c>
      <c r="R5" s="34">
        <f aca="true" t="shared" si="1" ref="R5:U9">+R10+R15+R20+R25</f>
        <v>11</v>
      </c>
      <c r="S5" s="36">
        <f t="shared" si="1"/>
        <v>690</v>
      </c>
      <c r="T5" s="34">
        <f t="shared" si="1"/>
        <v>6</v>
      </c>
      <c r="U5" s="36">
        <f t="shared" si="1"/>
        <v>1072</v>
      </c>
      <c r="V5" s="36">
        <v>0</v>
      </c>
    </row>
    <row r="6" spans="2:22" s="33" customFormat="1" ht="12" customHeight="1" hidden="1">
      <c r="B6" s="37"/>
      <c r="C6" s="38"/>
      <c r="D6" s="24" t="s">
        <v>18</v>
      </c>
      <c r="E6" s="39">
        <f aca="true" t="shared" si="2" ref="E6:Q6">+E11+E16+E21+E26</f>
        <v>28</v>
      </c>
      <c r="F6" s="40">
        <f t="shared" si="2"/>
        <v>367</v>
      </c>
      <c r="G6" s="39">
        <f t="shared" si="2"/>
        <v>0</v>
      </c>
      <c r="H6" s="39">
        <f t="shared" si="2"/>
        <v>14</v>
      </c>
      <c r="I6" s="41">
        <f t="shared" si="2"/>
        <v>42</v>
      </c>
      <c r="J6" s="39">
        <f t="shared" si="2"/>
        <v>5</v>
      </c>
      <c r="K6" s="41">
        <f t="shared" si="2"/>
        <v>35</v>
      </c>
      <c r="L6" s="39">
        <f t="shared" si="2"/>
        <v>2</v>
      </c>
      <c r="M6" s="41">
        <f t="shared" si="2"/>
        <v>25</v>
      </c>
      <c r="N6" s="39">
        <f t="shared" si="2"/>
        <v>2</v>
      </c>
      <c r="O6" s="41">
        <f t="shared" si="2"/>
        <v>48</v>
      </c>
      <c r="P6" s="39">
        <f t="shared" si="2"/>
        <v>3</v>
      </c>
      <c r="Q6" s="41">
        <f t="shared" si="2"/>
        <v>106</v>
      </c>
      <c r="R6" s="39">
        <f t="shared" si="1"/>
        <v>2</v>
      </c>
      <c r="S6" s="41">
        <f t="shared" si="1"/>
        <v>111</v>
      </c>
      <c r="T6" s="39">
        <f t="shared" si="1"/>
        <v>0</v>
      </c>
      <c r="U6" s="41">
        <f t="shared" si="1"/>
        <v>0</v>
      </c>
      <c r="V6" s="41">
        <v>0</v>
      </c>
    </row>
    <row r="7" spans="2:22" s="33" customFormat="1" ht="12" customHeight="1" hidden="1">
      <c r="B7" s="37"/>
      <c r="C7" s="38"/>
      <c r="D7" s="25" t="s">
        <v>13</v>
      </c>
      <c r="E7" s="39">
        <f aca="true" t="shared" si="3" ref="E7:Q7">+E12+E17+E22+E27</f>
        <v>35</v>
      </c>
      <c r="F7" s="40">
        <f t="shared" si="3"/>
        <v>917</v>
      </c>
      <c r="G7" s="39">
        <f t="shared" si="3"/>
        <v>0</v>
      </c>
      <c r="H7" s="39">
        <f t="shared" si="3"/>
        <v>10</v>
      </c>
      <c r="I7" s="41">
        <f t="shared" si="3"/>
        <v>12</v>
      </c>
      <c r="J7" s="39">
        <f t="shared" si="3"/>
        <v>5</v>
      </c>
      <c r="K7" s="41">
        <f t="shared" si="3"/>
        <v>35</v>
      </c>
      <c r="L7" s="39">
        <f t="shared" si="3"/>
        <v>4</v>
      </c>
      <c r="M7" s="41">
        <f t="shared" si="3"/>
        <v>67</v>
      </c>
      <c r="N7" s="39">
        <f t="shared" si="3"/>
        <v>2</v>
      </c>
      <c r="O7" s="41">
        <f t="shared" si="3"/>
        <v>47</v>
      </c>
      <c r="P7" s="39">
        <f t="shared" si="3"/>
        <v>8</v>
      </c>
      <c r="Q7" s="41">
        <f t="shared" si="3"/>
        <v>300</v>
      </c>
      <c r="R7" s="39">
        <f t="shared" si="1"/>
        <v>5</v>
      </c>
      <c r="S7" s="41">
        <f t="shared" si="1"/>
        <v>333</v>
      </c>
      <c r="T7" s="39">
        <f t="shared" si="1"/>
        <v>1</v>
      </c>
      <c r="U7" s="41">
        <f t="shared" si="1"/>
        <v>123</v>
      </c>
      <c r="V7" s="41">
        <v>0</v>
      </c>
    </row>
    <row r="8" spans="2:22" s="33" customFormat="1" ht="12" customHeight="1" hidden="1">
      <c r="B8" s="37"/>
      <c r="C8" s="38"/>
      <c r="D8" s="25" t="s">
        <v>19</v>
      </c>
      <c r="E8" s="39">
        <f aca="true" t="shared" si="4" ref="E8:Q8">+E13+E18+E23+E28</f>
        <v>173</v>
      </c>
      <c r="F8" s="40">
        <f t="shared" si="4"/>
        <v>2039</v>
      </c>
      <c r="G8" s="39">
        <f t="shared" si="4"/>
        <v>0</v>
      </c>
      <c r="H8" s="39">
        <f t="shared" si="4"/>
        <v>83</v>
      </c>
      <c r="I8" s="41">
        <f t="shared" si="4"/>
        <v>199</v>
      </c>
      <c r="J8" s="39">
        <f t="shared" si="4"/>
        <v>36</v>
      </c>
      <c r="K8" s="41">
        <f t="shared" si="4"/>
        <v>248</v>
      </c>
      <c r="L8" s="39">
        <f t="shared" si="4"/>
        <v>28</v>
      </c>
      <c r="M8" s="41">
        <f t="shared" si="4"/>
        <v>358</v>
      </c>
      <c r="N8" s="39">
        <f t="shared" si="4"/>
        <v>11</v>
      </c>
      <c r="O8" s="41">
        <f t="shared" si="4"/>
        <v>244</v>
      </c>
      <c r="P8" s="39">
        <f t="shared" si="4"/>
        <v>8</v>
      </c>
      <c r="Q8" s="41">
        <f t="shared" si="4"/>
        <v>307</v>
      </c>
      <c r="R8" s="39">
        <f t="shared" si="1"/>
        <v>3</v>
      </c>
      <c r="S8" s="41">
        <f t="shared" si="1"/>
        <v>194</v>
      </c>
      <c r="T8" s="39">
        <f t="shared" si="1"/>
        <v>4</v>
      </c>
      <c r="U8" s="41">
        <f t="shared" si="1"/>
        <v>489</v>
      </c>
      <c r="V8" s="41">
        <v>0</v>
      </c>
    </row>
    <row r="9" spans="2:22" s="33" customFormat="1" ht="12" customHeight="1" hidden="1">
      <c r="B9" s="37"/>
      <c r="C9" s="38"/>
      <c r="D9" s="26" t="s">
        <v>14</v>
      </c>
      <c r="E9" s="42">
        <f aca="true" t="shared" si="5" ref="E9:Q9">+E14+E19+E24+E29</f>
        <v>8</v>
      </c>
      <c r="F9" s="43">
        <f t="shared" si="5"/>
        <v>575</v>
      </c>
      <c r="G9" s="42">
        <f t="shared" si="5"/>
        <v>0</v>
      </c>
      <c r="H9" s="42">
        <f t="shared" si="5"/>
        <v>2</v>
      </c>
      <c r="I9" s="44">
        <f t="shared" si="5"/>
        <v>5</v>
      </c>
      <c r="J9" s="42">
        <f t="shared" si="5"/>
        <v>1</v>
      </c>
      <c r="K9" s="44">
        <f t="shared" si="5"/>
        <v>7</v>
      </c>
      <c r="L9" s="42">
        <f t="shared" si="5"/>
        <v>2</v>
      </c>
      <c r="M9" s="44">
        <f t="shared" si="5"/>
        <v>25</v>
      </c>
      <c r="N9" s="42">
        <f t="shared" si="5"/>
        <v>1</v>
      </c>
      <c r="O9" s="44">
        <f t="shared" si="5"/>
        <v>26</v>
      </c>
      <c r="P9" s="42">
        <f t="shared" si="5"/>
        <v>0</v>
      </c>
      <c r="Q9" s="44">
        <f t="shared" si="5"/>
        <v>0</v>
      </c>
      <c r="R9" s="42">
        <f t="shared" si="1"/>
        <v>1</v>
      </c>
      <c r="S9" s="44">
        <f t="shared" si="1"/>
        <v>52</v>
      </c>
      <c r="T9" s="42">
        <f t="shared" si="1"/>
        <v>1</v>
      </c>
      <c r="U9" s="44">
        <f t="shared" si="1"/>
        <v>460</v>
      </c>
      <c r="V9" s="44">
        <v>0</v>
      </c>
    </row>
    <row r="10" spans="2:22" s="33" customFormat="1" ht="13.5" customHeight="1" hidden="1">
      <c r="B10" s="45"/>
      <c r="C10" s="46" t="s">
        <v>5</v>
      </c>
      <c r="D10" s="27"/>
      <c r="E10" s="47">
        <f aca="true" t="shared" si="6" ref="E10:U10">SUM(E11:E14)</f>
        <v>79</v>
      </c>
      <c r="F10" s="48">
        <f t="shared" si="6"/>
        <v>1713</v>
      </c>
      <c r="G10" s="47">
        <f t="shared" si="6"/>
        <v>0</v>
      </c>
      <c r="H10" s="47">
        <f t="shared" si="6"/>
        <v>30</v>
      </c>
      <c r="I10" s="49">
        <f t="shared" si="6"/>
        <v>83</v>
      </c>
      <c r="J10" s="47">
        <f t="shared" si="6"/>
        <v>17</v>
      </c>
      <c r="K10" s="49">
        <f t="shared" si="6"/>
        <v>116</v>
      </c>
      <c r="L10" s="47">
        <f t="shared" si="6"/>
        <v>11</v>
      </c>
      <c r="M10" s="49">
        <f t="shared" si="6"/>
        <v>143</v>
      </c>
      <c r="N10" s="47">
        <f t="shared" si="6"/>
        <v>6</v>
      </c>
      <c r="O10" s="49">
        <f t="shared" si="6"/>
        <v>124</v>
      </c>
      <c r="P10" s="47">
        <f t="shared" si="6"/>
        <v>8</v>
      </c>
      <c r="Q10" s="49">
        <f t="shared" si="6"/>
        <v>278</v>
      </c>
      <c r="R10" s="47">
        <f t="shared" si="6"/>
        <v>4</v>
      </c>
      <c r="S10" s="49">
        <f t="shared" si="6"/>
        <v>259</v>
      </c>
      <c r="T10" s="47">
        <f t="shared" si="6"/>
        <v>3</v>
      </c>
      <c r="U10" s="49">
        <f t="shared" si="6"/>
        <v>710</v>
      </c>
      <c r="V10" s="49">
        <v>0</v>
      </c>
    </row>
    <row r="11" spans="2:22" s="33" customFormat="1" ht="12" customHeight="1" hidden="1">
      <c r="B11" s="45"/>
      <c r="C11" s="50"/>
      <c r="D11" s="28" t="s">
        <v>18</v>
      </c>
      <c r="E11" s="15">
        <f aca="true" t="shared" si="7" ref="E11:E29">+G11+H11+J11+L11+N11+P11+R11+T11</f>
        <v>12</v>
      </c>
      <c r="F11" s="16">
        <f aca="true" t="shared" si="8" ref="F11:F29">+I11+K11+M11+O11+Q11+S11+U11</f>
        <v>174</v>
      </c>
      <c r="G11" s="17">
        <v>0</v>
      </c>
      <c r="H11" s="15">
        <v>6</v>
      </c>
      <c r="I11" s="19">
        <v>20</v>
      </c>
      <c r="J11" s="15">
        <v>1</v>
      </c>
      <c r="K11" s="19">
        <v>6</v>
      </c>
      <c r="L11" s="15">
        <v>2</v>
      </c>
      <c r="M11" s="19">
        <v>25</v>
      </c>
      <c r="N11" s="15">
        <v>0</v>
      </c>
      <c r="O11" s="19">
        <v>0</v>
      </c>
      <c r="P11" s="17">
        <v>2</v>
      </c>
      <c r="Q11" s="18">
        <v>66</v>
      </c>
      <c r="R11" s="15">
        <v>1</v>
      </c>
      <c r="S11" s="19">
        <v>57</v>
      </c>
      <c r="T11" s="17">
        <v>0</v>
      </c>
      <c r="U11" s="18">
        <v>0</v>
      </c>
      <c r="V11" s="18">
        <v>0</v>
      </c>
    </row>
    <row r="12" spans="2:22" s="33" customFormat="1" ht="12" customHeight="1" hidden="1">
      <c r="B12" s="45"/>
      <c r="C12" s="50"/>
      <c r="D12" s="29" t="s">
        <v>13</v>
      </c>
      <c r="E12" s="15">
        <f t="shared" si="7"/>
        <v>14</v>
      </c>
      <c r="F12" s="16">
        <f t="shared" si="8"/>
        <v>346</v>
      </c>
      <c r="G12" s="17">
        <v>0</v>
      </c>
      <c r="H12" s="15">
        <v>4</v>
      </c>
      <c r="I12" s="19">
        <v>4</v>
      </c>
      <c r="J12" s="15">
        <v>1</v>
      </c>
      <c r="K12" s="19">
        <v>7</v>
      </c>
      <c r="L12" s="15">
        <v>2</v>
      </c>
      <c r="M12" s="19">
        <v>32</v>
      </c>
      <c r="N12" s="15">
        <v>1</v>
      </c>
      <c r="O12" s="19">
        <v>22</v>
      </c>
      <c r="P12" s="17">
        <v>4</v>
      </c>
      <c r="Q12" s="18">
        <v>133</v>
      </c>
      <c r="R12" s="15">
        <v>2</v>
      </c>
      <c r="S12" s="19">
        <v>148</v>
      </c>
      <c r="T12" s="17">
        <v>0</v>
      </c>
      <c r="U12" s="18">
        <v>0</v>
      </c>
      <c r="V12" s="18">
        <v>0</v>
      </c>
    </row>
    <row r="13" spans="2:22" s="33" customFormat="1" ht="12" customHeight="1" hidden="1">
      <c r="B13" s="45"/>
      <c r="C13" s="50"/>
      <c r="D13" s="29" t="s">
        <v>19</v>
      </c>
      <c r="E13" s="15">
        <f t="shared" si="7"/>
        <v>50</v>
      </c>
      <c r="F13" s="16">
        <f t="shared" si="8"/>
        <v>717</v>
      </c>
      <c r="G13" s="17">
        <v>0</v>
      </c>
      <c r="H13" s="15">
        <v>19</v>
      </c>
      <c r="I13" s="19">
        <v>55</v>
      </c>
      <c r="J13" s="15">
        <v>15</v>
      </c>
      <c r="K13" s="19">
        <v>103</v>
      </c>
      <c r="L13" s="15">
        <v>6</v>
      </c>
      <c r="M13" s="19">
        <v>74</v>
      </c>
      <c r="N13" s="15">
        <v>5</v>
      </c>
      <c r="O13" s="19">
        <v>102</v>
      </c>
      <c r="P13" s="17">
        <v>2</v>
      </c>
      <c r="Q13" s="18">
        <v>79</v>
      </c>
      <c r="R13" s="15">
        <v>1</v>
      </c>
      <c r="S13" s="19">
        <v>54</v>
      </c>
      <c r="T13" s="17">
        <v>2</v>
      </c>
      <c r="U13" s="18">
        <v>250</v>
      </c>
      <c r="V13" s="18">
        <v>0</v>
      </c>
    </row>
    <row r="14" spans="2:22" s="33" customFormat="1" ht="12" customHeight="1" hidden="1">
      <c r="B14" s="45"/>
      <c r="C14" s="51"/>
      <c r="D14" s="30" t="s">
        <v>14</v>
      </c>
      <c r="E14" s="20">
        <f t="shared" si="7"/>
        <v>3</v>
      </c>
      <c r="F14" s="21">
        <f t="shared" si="8"/>
        <v>476</v>
      </c>
      <c r="G14" s="22">
        <v>0</v>
      </c>
      <c r="H14" s="22">
        <v>1</v>
      </c>
      <c r="I14" s="23">
        <v>4</v>
      </c>
      <c r="J14" s="22">
        <v>0</v>
      </c>
      <c r="K14" s="23">
        <v>0</v>
      </c>
      <c r="L14" s="22">
        <v>1</v>
      </c>
      <c r="M14" s="23">
        <v>12</v>
      </c>
      <c r="N14" s="22">
        <v>0</v>
      </c>
      <c r="O14" s="23">
        <v>0</v>
      </c>
      <c r="P14" s="22">
        <v>0</v>
      </c>
      <c r="Q14" s="23">
        <v>0</v>
      </c>
      <c r="R14" s="22">
        <v>0</v>
      </c>
      <c r="S14" s="23">
        <v>0</v>
      </c>
      <c r="T14" s="22">
        <v>1</v>
      </c>
      <c r="U14" s="23">
        <v>460</v>
      </c>
      <c r="V14" s="23">
        <v>0</v>
      </c>
    </row>
    <row r="15" spans="2:22" s="33" customFormat="1" ht="13.5" customHeight="1" hidden="1">
      <c r="B15" s="45"/>
      <c r="C15" s="52" t="s">
        <v>16</v>
      </c>
      <c r="D15" s="31"/>
      <c r="E15" s="53">
        <f t="shared" si="7"/>
        <v>75</v>
      </c>
      <c r="F15" s="54">
        <f t="shared" si="8"/>
        <v>1035</v>
      </c>
      <c r="G15" s="53">
        <f aca="true" t="shared" si="9" ref="G15:U15">SUM(G16:G19)</f>
        <v>0</v>
      </c>
      <c r="H15" s="53">
        <f t="shared" si="9"/>
        <v>36</v>
      </c>
      <c r="I15" s="55">
        <f t="shared" si="9"/>
        <v>82</v>
      </c>
      <c r="J15" s="53">
        <f t="shared" si="9"/>
        <v>13</v>
      </c>
      <c r="K15" s="55">
        <f t="shared" si="9"/>
        <v>92</v>
      </c>
      <c r="L15" s="53">
        <f t="shared" si="9"/>
        <v>13</v>
      </c>
      <c r="M15" s="55">
        <f t="shared" si="9"/>
        <v>181</v>
      </c>
      <c r="N15" s="53">
        <f t="shared" si="9"/>
        <v>3</v>
      </c>
      <c r="O15" s="55">
        <f t="shared" si="9"/>
        <v>76</v>
      </c>
      <c r="P15" s="53">
        <f t="shared" si="9"/>
        <v>5</v>
      </c>
      <c r="Q15" s="55">
        <f t="shared" si="9"/>
        <v>193</v>
      </c>
      <c r="R15" s="53">
        <f t="shared" si="9"/>
        <v>3</v>
      </c>
      <c r="S15" s="55">
        <f t="shared" si="9"/>
        <v>176</v>
      </c>
      <c r="T15" s="53">
        <f t="shared" si="9"/>
        <v>2</v>
      </c>
      <c r="U15" s="55">
        <f t="shared" si="9"/>
        <v>235</v>
      </c>
      <c r="V15" s="55">
        <v>0</v>
      </c>
    </row>
    <row r="16" spans="2:22" s="33" customFormat="1" ht="12" customHeight="1" hidden="1">
      <c r="B16" s="45"/>
      <c r="C16" s="52"/>
      <c r="D16" s="28" t="s">
        <v>18</v>
      </c>
      <c r="E16" s="15">
        <f t="shared" si="7"/>
        <v>6</v>
      </c>
      <c r="F16" s="16">
        <f t="shared" si="8"/>
        <v>78</v>
      </c>
      <c r="G16" s="17">
        <v>0</v>
      </c>
      <c r="H16" s="15">
        <v>3</v>
      </c>
      <c r="I16" s="19">
        <v>9</v>
      </c>
      <c r="J16" s="17">
        <v>2</v>
      </c>
      <c r="K16" s="18">
        <v>15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>
        <v>1</v>
      </c>
      <c r="S16" s="18">
        <v>54</v>
      </c>
      <c r="T16" s="17">
        <v>0</v>
      </c>
      <c r="U16" s="18">
        <v>0</v>
      </c>
      <c r="V16" s="18">
        <v>0</v>
      </c>
    </row>
    <row r="17" spans="2:22" s="33" customFormat="1" ht="12" customHeight="1" hidden="1">
      <c r="B17" s="45"/>
      <c r="C17" s="52"/>
      <c r="D17" s="29" t="s">
        <v>13</v>
      </c>
      <c r="E17" s="15">
        <f t="shared" si="7"/>
        <v>10</v>
      </c>
      <c r="F17" s="16">
        <f t="shared" si="8"/>
        <v>324</v>
      </c>
      <c r="G17" s="17">
        <v>0</v>
      </c>
      <c r="H17" s="15">
        <v>2</v>
      </c>
      <c r="I17" s="19">
        <v>3</v>
      </c>
      <c r="J17" s="17">
        <v>2</v>
      </c>
      <c r="K17" s="18">
        <v>15</v>
      </c>
      <c r="L17" s="17">
        <v>2</v>
      </c>
      <c r="M17" s="18">
        <v>35</v>
      </c>
      <c r="N17" s="17">
        <v>0</v>
      </c>
      <c r="O17" s="18">
        <v>0</v>
      </c>
      <c r="P17" s="17">
        <v>2</v>
      </c>
      <c r="Q17" s="18">
        <v>87</v>
      </c>
      <c r="R17" s="17">
        <v>1</v>
      </c>
      <c r="S17" s="18">
        <v>61</v>
      </c>
      <c r="T17" s="17">
        <v>1</v>
      </c>
      <c r="U17" s="18">
        <v>123</v>
      </c>
      <c r="V17" s="18">
        <v>0</v>
      </c>
    </row>
    <row r="18" spans="2:22" s="33" customFormat="1" ht="12" customHeight="1" hidden="1">
      <c r="B18" s="45"/>
      <c r="C18" s="52"/>
      <c r="D18" s="29" t="s">
        <v>19</v>
      </c>
      <c r="E18" s="15">
        <f t="shared" si="7"/>
        <v>57</v>
      </c>
      <c r="F18" s="16">
        <f t="shared" si="8"/>
        <v>625</v>
      </c>
      <c r="G18" s="17">
        <v>0</v>
      </c>
      <c r="H18" s="15">
        <v>30</v>
      </c>
      <c r="I18" s="19">
        <v>69</v>
      </c>
      <c r="J18" s="17">
        <v>8</v>
      </c>
      <c r="K18" s="18">
        <v>55</v>
      </c>
      <c r="L18" s="17">
        <v>11</v>
      </c>
      <c r="M18" s="18">
        <v>146</v>
      </c>
      <c r="N18" s="17">
        <v>3</v>
      </c>
      <c r="O18" s="18">
        <v>76</v>
      </c>
      <c r="P18" s="17">
        <v>3</v>
      </c>
      <c r="Q18" s="18">
        <v>106</v>
      </c>
      <c r="R18" s="17">
        <v>1</v>
      </c>
      <c r="S18" s="18">
        <v>61</v>
      </c>
      <c r="T18" s="17">
        <v>1</v>
      </c>
      <c r="U18" s="18">
        <v>112</v>
      </c>
      <c r="V18" s="18">
        <v>0</v>
      </c>
    </row>
    <row r="19" spans="2:22" s="33" customFormat="1" ht="12" customHeight="1" hidden="1">
      <c r="B19" s="45"/>
      <c r="C19" s="51"/>
      <c r="D19" s="30" t="s">
        <v>14</v>
      </c>
      <c r="E19" s="20">
        <f t="shared" si="7"/>
        <v>2</v>
      </c>
      <c r="F19" s="21">
        <f t="shared" si="8"/>
        <v>8</v>
      </c>
      <c r="G19" s="22">
        <v>0</v>
      </c>
      <c r="H19" s="22">
        <v>1</v>
      </c>
      <c r="I19" s="23">
        <v>1</v>
      </c>
      <c r="J19" s="22">
        <v>1</v>
      </c>
      <c r="K19" s="23">
        <v>7</v>
      </c>
      <c r="L19" s="22">
        <v>0</v>
      </c>
      <c r="M19" s="23">
        <v>0</v>
      </c>
      <c r="N19" s="22">
        <v>0</v>
      </c>
      <c r="O19" s="23">
        <v>0</v>
      </c>
      <c r="P19" s="22">
        <v>0</v>
      </c>
      <c r="Q19" s="23">
        <v>0</v>
      </c>
      <c r="R19" s="22">
        <v>0</v>
      </c>
      <c r="S19" s="23">
        <v>0</v>
      </c>
      <c r="T19" s="22">
        <v>0</v>
      </c>
      <c r="U19" s="23">
        <v>0</v>
      </c>
      <c r="V19" s="23">
        <v>0</v>
      </c>
    </row>
    <row r="20" spans="2:22" s="33" customFormat="1" ht="13.5" customHeight="1" hidden="1">
      <c r="B20" s="45"/>
      <c r="C20" s="52" t="s">
        <v>6</v>
      </c>
      <c r="D20" s="31"/>
      <c r="E20" s="53">
        <f t="shared" si="7"/>
        <v>44</v>
      </c>
      <c r="F20" s="54">
        <f t="shared" si="8"/>
        <v>671</v>
      </c>
      <c r="G20" s="53">
        <f aca="true" t="shared" si="10" ref="G20:U20">SUM(G21:G24)</f>
        <v>0</v>
      </c>
      <c r="H20" s="53">
        <f t="shared" si="10"/>
        <v>18</v>
      </c>
      <c r="I20" s="55">
        <f t="shared" si="10"/>
        <v>42</v>
      </c>
      <c r="J20" s="53">
        <f t="shared" si="10"/>
        <v>8</v>
      </c>
      <c r="K20" s="55">
        <f t="shared" si="10"/>
        <v>52</v>
      </c>
      <c r="L20" s="53">
        <f t="shared" si="10"/>
        <v>8</v>
      </c>
      <c r="M20" s="55">
        <f t="shared" si="10"/>
        <v>96</v>
      </c>
      <c r="N20" s="53">
        <f t="shared" si="10"/>
        <v>3</v>
      </c>
      <c r="O20" s="55">
        <f t="shared" si="10"/>
        <v>72</v>
      </c>
      <c r="P20" s="53">
        <f t="shared" si="10"/>
        <v>4</v>
      </c>
      <c r="Q20" s="55">
        <f t="shared" si="10"/>
        <v>173</v>
      </c>
      <c r="R20" s="53">
        <f t="shared" si="10"/>
        <v>2</v>
      </c>
      <c r="S20" s="55">
        <f t="shared" si="10"/>
        <v>109</v>
      </c>
      <c r="T20" s="53">
        <f t="shared" si="10"/>
        <v>1</v>
      </c>
      <c r="U20" s="55">
        <f t="shared" si="10"/>
        <v>127</v>
      </c>
      <c r="V20" s="55">
        <v>0</v>
      </c>
    </row>
    <row r="21" spans="2:22" s="33" customFormat="1" ht="11.25" customHeight="1" hidden="1">
      <c r="B21" s="45"/>
      <c r="C21" s="52"/>
      <c r="D21" s="28" t="s">
        <v>18</v>
      </c>
      <c r="E21" s="15">
        <f t="shared" si="7"/>
        <v>4</v>
      </c>
      <c r="F21" s="16">
        <f t="shared" si="8"/>
        <v>52</v>
      </c>
      <c r="G21" s="17">
        <v>0</v>
      </c>
      <c r="H21" s="15">
        <v>2</v>
      </c>
      <c r="I21" s="19">
        <v>6</v>
      </c>
      <c r="J21" s="15">
        <v>1</v>
      </c>
      <c r="K21" s="19">
        <v>6</v>
      </c>
      <c r="L21" s="17">
        <v>0</v>
      </c>
      <c r="M21" s="18">
        <v>0</v>
      </c>
      <c r="N21" s="17">
        <v>0</v>
      </c>
      <c r="O21" s="18">
        <v>0</v>
      </c>
      <c r="P21" s="17">
        <v>1</v>
      </c>
      <c r="Q21" s="18">
        <v>40</v>
      </c>
      <c r="R21" s="17">
        <v>0</v>
      </c>
      <c r="S21" s="18">
        <v>0</v>
      </c>
      <c r="T21" s="17">
        <v>0</v>
      </c>
      <c r="U21" s="18">
        <v>0</v>
      </c>
      <c r="V21" s="18">
        <v>0</v>
      </c>
    </row>
    <row r="22" spans="2:22" s="33" customFormat="1" ht="11.25" customHeight="1" hidden="1">
      <c r="B22" s="45"/>
      <c r="C22" s="52"/>
      <c r="D22" s="29" t="s">
        <v>13</v>
      </c>
      <c r="E22" s="15">
        <f t="shared" si="7"/>
        <v>7</v>
      </c>
      <c r="F22" s="16">
        <f t="shared" si="8"/>
        <v>146</v>
      </c>
      <c r="G22" s="17">
        <v>0</v>
      </c>
      <c r="H22" s="15">
        <v>2</v>
      </c>
      <c r="I22" s="19">
        <v>2</v>
      </c>
      <c r="J22" s="15">
        <v>2</v>
      </c>
      <c r="K22" s="19">
        <v>13</v>
      </c>
      <c r="L22" s="17">
        <v>0</v>
      </c>
      <c r="M22" s="18">
        <v>0</v>
      </c>
      <c r="N22" s="17">
        <v>1</v>
      </c>
      <c r="O22" s="18">
        <v>25</v>
      </c>
      <c r="P22" s="17">
        <v>1</v>
      </c>
      <c r="Q22" s="18">
        <v>49</v>
      </c>
      <c r="R22" s="17">
        <v>1</v>
      </c>
      <c r="S22" s="18">
        <v>57</v>
      </c>
      <c r="T22" s="17">
        <v>0</v>
      </c>
      <c r="U22" s="18">
        <v>0</v>
      </c>
      <c r="V22" s="18">
        <v>0</v>
      </c>
    </row>
    <row r="23" spans="2:22" s="33" customFormat="1" ht="11.25" customHeight="1" hidden="1">
      <c r="B23" s="45"/>
      <c r="C23" s="52"/>
      <c r="D23" s="29" t="s">
        <v>19</v>
      </c>
      <c r="E23" s="15">
        <f t="shared" si="7"/>
        <v>31</v>
      </c>
      <c r="F23" s="16">
        <f t="shared" si="8"/>
        <v>395</v>
      </c>
      <c r="G23" s="17">
        <v>0</v>
      </c>
      <c r="H23" s="15">
        <v>14</v>
      </c>
      <c r="I23" s="19">
        <v>34</v>
      </c>
      <c r="J23" s="15">
        <v>5</v>
      </c>
      <c r="K23" s="19">
        <v>33</v>
      </c>
      <c r="L23" s="17">
        <v>8</v>
      </c>
      <c r="M23" s="18">
        <v>96</v>
      </c>
      <c r="N23" s="17">
        <v>1</v>
      </c>
      <c r="O23" s="18">
        <v>21</v>
      </c>
      <c r="P23" s="17">
        <v>2</v>
      </c>
      <c r="Q23" s="18">
        <v>84</v>
      </c>
      <c r="R23" s="17">
        <v>0</v>
      </c>
      <c r="S23" s="18">
        <v>0</v>
      </c>
      <c r="T23" s="17">
        <v>1</v>
      </c>
      <c r="U23" s="18">
        <v>127</v>
      </c>
      <c r="V23" s="18">
        <v>0</v>
      </c>
    </row>
    <row r="24" spans="2:22" s="33" customFormat="1" ht="11.25" customHeight="1" hidden="1">
      <c r="B24" s="45"/>
      <c r="C24" s="51"/>
      <c r="D24" s="30" t="s">
        <v>14</v>
      </c>
      <c r="E24" s="20">
        <f t="shared" si="7"/>
        <v>2</v>
      </c>
      <c r="F24" s="21">
        <f t="shared" si="8"/>
        <v>78</v>
      </c>
      <c r="G24" s="22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3">
        <v>0</v>
      </c>
      <c r="N24" s="22">
        <v>1</v>
      </c>
      <c r="O24" s="23">
        <v>26</v>
      </c>
      <c r="P24" s="22">
        <v>0</v>
      </c>
      <c r="Q24" s="23">
        <v>0</v>
      </c>
      <c r="R24" s="22">
        <v>1</v>
      </c>
      <c r="S24" s="23">
        <v>52</v>
      </c>
      <c r="T24" s="22">
        <v>0</v>
      </c>
      <c r="U24" s="23">
        <v>0</v>
      </c>
      <c r="V24" s="23">
        <v>0</v>
      </c>
    </row>
    <row r="25" spans="2:22" s="33" customFormat="1" ht="13.5" customHeight="1" hidden="1">
      <c r="B25" s="45"/>
      <c r="C25" s="52" t="s">
        <v>17</v>
      </c>
      <c r="D25" s="31"/>
      <c r="E25" s="53">
        <f t="shared" si="7"/>
        <v>46</v>
      </c>
      <c r="F25" s="54">
        <f t="shared" si="8"/>
        <v>479</v>
      </c>
      <c r="G25" s="53">
        <f aca="true" t="shared" si="11" ref="G25:U25">SUM(G26:G29)</f>
        <v>0</v>
      </c>
      <c r="H25" s="53">
        <f t="shared" si="11"/>
        <v>25</v>
      </c>
      <c r="I25" s="55">
        <f t="shared" si="11"/>
        <v>51</v>
      </c>
      <c r="J25" s="53">
        <f t="shared" si="11"/>
        <v>9</v>
      </c>
      <c r="K25" s="55">
        <f t="shared" si="11"/>
        <v>65</v>
      </c>
      <c r="L25" s="53">
        <f t="shared" si="11"/>
        <v>4</v>
      </c>
      <c r="M25" s="55">
        <f t="shared" si="11"/>
        <v>55</v>
      </c>
      <c r="N25" s="53">
        <f t="shared" si="11"/>
        <v>4</v>
      </c>
      <c r="O25" s="55">
        <f t="shared" si="11"/>
        <v>93</v>
      </c>
      <c r="P25" s="53">
        <f t="shared" si="11"/>
        <v>2</v>
      </c>
      <c r="Q25" s="55">
        <f t="shared" si="11"/>
        <v>69</v>
      </c>
      <c r="R25" s="53">
        <f t="shared" si="11"/>
        <v>2</v>
      </c>
      <c r="S25" s="55">
        <f t="shared" si="11"/>
        <v>146</v>
      </c>
      <c r="T25" s="53">
        <f t="shared" si="11"/>
        <v>0</v>
      </c>
      <c r="U25" s="55">
        <f t="shared" si="11"/>
        <v>0</v>
      </c>
      <c r="V25" s="55">
        <v>0</v>
      </c>
    </row>
    <row r="26" spans="2:22" s="33" customFormat="1" ht="12" customHeight="1" hidden="1">
      <c r="B26" s="56"/>
      <c r="C26" s="52"/>
      <c r="D26" s="28" t="s">
        <v>18</v>
      </c>
      <c r="E26" s="15">
        <f t="shared" si="7"/>
        <v>6</v>
      </c>
      <c r="F26" s="16">
        <f t="shared" si="8"/>
        <v>63</v>
      </c>
      <c r="G26" s="17">
        <v>0</v>
      </c>
      <c r="H26" s="15">
        <v>3</v>
      </c>
      <c r="I26" s="19">
        <v>7</v>
      </c>
      <c r="J26" s="15">
        <v>1</v>
      </c>
      <c r="K26" s="19">
        <v>8</v>
      </c>
      <c r="L26" s="15">
        <v>0</v>
      </c>
      <c r="M26" s="19">
        <v>0</v>
      </c>
      <c r="N26" s="17">
        <v>2</v>
      </c>
      <c r="O26" s="18">
        <v>48</v>
      </c>
      <c r="P26" s="15">
        <v>0</v>
      </c>
      <c r="Q26" s="19">
        <v>0</v>
      </c>
      <c r="R26" s="17">
        <v>0</v>
      </c>
      <c r="S26" s="18">
        <v>0</v>
      </c>
      <c r="T26" s="15">
        <v>0</v>
      </c>
      <c r="U26" s="19">
        <v>0</v>
      </c>
      <c r="V26" s="19">
        <v>0</v>
      </c>
    </row>
    <row r="27" spans="2:22" s="33" customFormat="1" ht="12" customHeight="1" hidden="1">
      <c r="B27" s="56"/>
      <c r="C27" s="52"/>
      <c r="D27" s="29" t="s">
        <v>13</v>
      </c>
      <c r="E27" s="15">
        <f t="shared" si="7"/>
        <v>4</v>
      </c>
      <c r="F27" s="16">
        <f t="shared" si="8"/>
        <v>101</v>
      </c>
      <c r="G27" s="17">
        <v>0</v>
      </c>
      <c r="H27" s="15">
        <v>2</v>
      </c>
      <c r="I27" s="19">
        <v>3</v>
      </c>
      <c r="J27" s="15">
        <v>0</v>
      </c>
      <c r="K27" s="19">
        <v>0</v>
      </c>
      <c r="L27" s="15">
        <v>0</v>
      </c>
      <c r="M27" s="19">
        <v>0</v>
      </c>
      <c r="N27" s="17">
        <v>0</v>
      </c>
      <c r="O27" s="18">
        <v>0</v>
      </c>
      <c r="P27" s="15">
        <v>1</v>
      </c>
      <c r="Q27" s="19">
        <v>31</v>
      </c>
      <c r="R27" s="17">
        <v>1</v>
      </c>
      <c r="S27" s="18">
        <v>67</v>
      </c>
      <c r="T27" s="15">
        <v>0</v>
      </c>
      <c r="U27" s="19">
        <v>0</v>
      </c>
      <c r="V27" s="19">
        <v>0</v>
      </c>
    </row>
    <row r="28" spans="2:22" s="33" customFormat="1" ht="12" customHeight="1" hidden="1">
      <c r="B28" s="56"/>
      <c r="C28" s="52"/>
      <c r="D28" s="29" t="s">
        <v>19</v>
      </c>
      <c r="E28" s="15">
        <f t="shared" si="7"/>
        <v>35</v>
      </c>
      <c r="F28" s="16">
        <f t="shared" si="8"/>
        <v>302</v>
      </c>
      <c r="G28" s="17">
        <v>0</v>
      </c>
      <c r="H28" s="15">
        <v>20</v>
      </c>
      <c r="I28" s="19">
        <v>41</v>
      </c>
      <c r="J28" s="15">
        <v>8</v>
      </c>
      <c r="K28" s="19">
        <v>57</v>
      </c>
      <c r="L28" s="15">
        <v>3</v>
      </c>
      <c r="M28" s="19">
        <v>42</v>
      </c>
      <c r="N28" s="17">
        <v>2</v>
      </c>
      <c r="O28" s="18">
        <v>45</v>
      </c>
      <c r="P28" s="15">
        <v>1</v>
      </c>
      <c r="Q28" s="19">
        <v>38</v>
      </c>
      <c r="R28" s="17">
        <v>1</v>
      </c>
      <c r="S28" s="18">
        <v>79</v>
      </c>
      <c r="T28" s="15">
        <v>0</v>
      </c>
      <c r="U28" s="19">
        <v>0</v>
      </c>
      <c r="V28" s="19">
        <v>0</v>
      </c>
    </row>
    <row r="29" spans="2:22" s="33" customFormat="1" ht="12" customHeight="1" hidden="1">
      <c r="B29" s="57"/>
      <c r="C29" s="51"/>
      <c r="D29" s="30" t="s">
        <v>14</v>
      </c>
      <c r="E29" s="20">
        <f t="shared" si="7"/>
        <v>1</v>
      </c>
      <c r="F29" s="21">
        <f t="shared" si="8"/>
        <v>13</v>
      </c>
      <c r="G29" s="22">
        <v>0</v>
      </c>
      <c r="H29" s="22">
        <v>0</v>
      </c>
      <c r="I29" s="23">
        <v>0</v>
      </c>
      <c r="J29" s="22">
        <v>0</v>
      </c>
      <c r="K29" s="23">
        <v>0</v>
      </c>
      <c r="L29" s="22">
        <v>1</v>
      </c>
      <c r="M29" s="23">
        <v>13</v>
      </c>
      <c r="N29" s="22">
        <v>0</v>
      </c>
      <c r="O29" s="23">
        <v>0</v>
      </c>
      <c r="P29" s="22">
        <v>0</v>
      </c>
      <c r="Q29" s="23">
        <v>0</v>
      </c>
      <c r="R29" s="22">
        <v>0</v>
      </c>
      <c r="S29" s="23">
        <v>0</v>
      </c>
      <c r="T29" s="22">
        <v>0</v>
      </c>
      <c r="U29" s="23">
        <v>0</v>
      </c>
      <c r="V29" s="23">
        <v>0</v>
      </c>
    </row>
    <row r="30" spans="2:22" s="33" customFormat="1" ht="13.5" customHeight="1">
      <c r="B30" s="65" t="s">
        <v>20</v>
      </c>
      <c r="C30" s="66"/>
      <c r="D30" s="67"/>
      <c r="E30" s="34">
        <f aca="true" t="shared" si="12" ref="E30:Q30">+E35+E40+E45+E50</f>
        <v>246</v>
      </c>
      <c r="F30" s="35">
        <f t="shared" si="12"/>
        <v>3926</v>
      </c>
      <c r="G30" s="34">
        <f t="shared" si="12"/>
        <v>20</v>
      </c>
      <c r="H30" s="34">
        <f t="shared" si="12"/>
        <v>98</v>
      </c>
      <c r="I30" s="36">
        <f t="shared" si="12"/>
        <v>240</v>
      </c>
      <c r="J30" s="34">
        <f t="shared" si="12"/>
        <v>34</v>
      </c>
      <c r="K30" s="36">
        <f t="shared" si="12"/>
        <v>244</v>
      </c>
      <c r="L30" s="34">
        <f t="shared" si="12"/>
        <v>42</v>
      </c>
      <c r="M30" s="36">
        <f t="shared" si="12"/>
        <v>586</v>
      </c>
      <c r="N30" s="34">
        <f t="shared" si="12"/>
        <v>19</v>
      </c>
      <c r="O30" s="36">
        <f t="shared" si="12"/>
        <v>453</v>
      </c>
      <c r="P30" s="34">
        <f t="shared" si="12"/>
        <v>16</v>
      </c>
      <c r="Q30" s="36">
        <f t="shared" si="12"/>
        <v>636</v>
      </c>
      <c r="R30" s="34">
        <f aca="true" t="shared" si="13" ref="R30:U34">+R35+R40+R45+R50</f>
        <v>11</v>
      </c>
      <c r="S30" s="36">
        <f t="shared" si="13"/>
        <v>694</v>
      </c>
      <c r="T30" s="34">
        <f t="shared" si="13"/>
        <v>6</v>
      </c>
      <c r="U30" s="36">
        <f t="shared" si="13"/>
        <v>1073</v>
      </c>
      <c r="V30" s="36">
        <v>0</v>
      </c>
    </row>
    <row r="31" spans="2:22" s="33" customFormat="1" ht="12" customHeight="1">
      <c r="B31" s="37"/>
      <c r="C31" s="38"/>
      <c r="D31" s="24" t="s">
        <v>18</v>
      </c>
      <c r="E31" s="39">
        <f aca="true" t="shared" si="14" ref="E31:Q31">+E36+E41+E46+E51</f>
        <v>27</v>
      </c>
      <c r="F31" s="40">
        <f t="shared" si="14"/>
        <v>397</v>
      </c>
      <c r="G31" s="39">
        <f t="shared" si="14"/>
        <v>0</v>
      </c>
      <c r="H31" s="39">
        <f t="shared" si="14"/>
        <v>13</v>
      </c>
      <c r="I31" s="41">
        <f t="shared" si="14"/>
        <v>44</v>
      </c>
      <c r="J31" s="39">
        <f t="shared" si="14"/>
        <v>4</v>
      </c>
      <c r="K31" s="41">
        <f t="shared" si="14"/>
        <v>26</v>
      </c>
      <c r="L31" s="39">
        <f t="shared" si="14"/>
        <v>3</v>
      </c>
      <c r="M31" s="41">
        <f t="shared" si="14"/>
        <v>53</v>
      </c>
      <c r="N31" s="39">
        <f t="shared" si="14"/>
        <v>3</v>
      </c>
      <c r="O31" s="41">
        <f t="shared" si="14"/>
        <v>78</v>
      </c>
      <c r="P31" s="39">
        <f t="shared" si="14"/>
        <v>2</v>
      </c>
      <c r="Q31" s="41">
        <f t="shared" si="14"/>
        <v>76</v>
      </c>
      <c r="R31" s="39">
        <f t="shared" si="13"/>
        <v>2</v>
      </c>
      <c r="S31" s="41">
        <f t="shared" si="13"/>
        <v>120</v>
      </c>
      <c r="T31" s="39">
        <f t="shared" si="13"/>
        <v>0</v>
      </c>
      <c r="U31" s="41">
        <f t="shared" si="13"/>
        <v>0</v>
      </c>
      <c r="V31" s="41">
        <v>0</v>
      </c>
    </row>
    <row r="32" spans="2:22" s="33" customFormat="1" ht="12" customHeight="1">
      <c r="B32" s="37"/>
      <c r="C32" s="38"/>
      <c r="D32" s="25" t="s">
        <v>13</v>
      </c>
      <c r="E32" s="39">
        <f aca="true" t="shared" si="15" ref="E32:Q32">+E37+E42+E47+E52</f>
        <v>41</v>
      </c>
      <c r="F32" s="40">
        <f t="shared" si="15"/>
        <v>928</v>
      </c>
      <c r="G32" s="39">
        <f t="shared" si="15"/>
        <v>5</v>
      </c>
      <c r="H32" s="39">
        <f t="shared" si="15"/>
        <v>11</v>
      </c>
      <c r="I32" s="41">
        <f t="shared" si="15"/>
        <v>15</v>
      </c>
      <c r="J32" s="39">
        <f t="shared" si="15"/>
        <v>6</v>
      </c>
      <c r="K32" s="41">
        <f t="shared" si="15"/>
        <v>41</v>
      </c>
      <c r="L32" s="39">
        <f t="shared" si="15"/>
        <v>3</v>
      </c>
      <c r="M32" s="41">
        <f t="shared" si="15"/>
        <v>41</v>
      </c>
      <c r="N32" s="39">
        <f t="shared" si="15"/>
        <v>4</v>
      </c>
      <c r="O32" s="41">
        <f t="shared" si="15"/>
        <v>107</v>
      </c>
      <c r="P32" s="39">
        <f t="shared" si="15"/>
        <v>6</v>
      </c>
      <c r="Q32" s="41">
        <f t="shared" si="15"/>
        <v>240</v>
      </c>
      <c r="R32" s="39">
        <f t="shared" si="13"/>
        <v>5</v>
      </c>
      <c r="S32" s="41">
        <f t="shared" si="13"/>
        <v>327</v>
      </c>
      <c r="T32" s="39">
        <f t="shared" si="13"/>
        <v>1</v>
      </c>
      <c r="U32" s="41">
        <f t="shared" si="13"/>
        <v>157</v>
      </c>
      <c r="V32" s="41">
        <v>0</v>
      </c>
    </row>
    <row r="33" spans="2:22" s="33" customFormat="1" ht="12" customHeight="1">
      <c r="B33" s="37"/>
      <c r="C33" s="38"/>
      <c r="D33" s="25" t="s">
        <v>19</v>
      </c>
      <c r="E33" s="39">
        <f aca="true" t="shared" si="16" ref="E33:Q33">+E38+E43+E48+E53</f>
        <v>170</v>
      </c>
      <c r="F33" s="40">
        <f t="shared" si="16"/>
        <v>2089</v>
      </c>
      <c r="G33" s="39">
        <f t="shared" si="16"/>
        <v>14</v>
      </c>
      <c r="H33" s="39">
        <f t="shared" si="16"/>
        <v>73</v>
      </c>
      <c r="I33" s="41">
        <f t="shared" si="16"/>
        <v>177</v>
      </c>
      <c r="J33" s="39">
        <f t="shared" si="16"/>
        <v>22</v>
      </c>
      <c r="K33" s="41">
        <f t="shared" si="16"/>
        <v>143</v>
      </c>
      <c r="L33" s="39">
        <f t="shared" si="16"/>
        <v>34</v>
      </c>
      <c r="M33" s="41">
        <f t="shared" si="16"/>
        <v>466</v>
      </c>
      <c r="N33" s="39">
        <f t="shared" si="16"/>
        <v>12</v>
      </c>
      <c r="O33" s="41">
        <f t="shared" si="16"/>
        <v>268</v>
      </c>
      <c r="P33" s="39">
        <f t="shared" si="16"/>
        <v>8</v>
      </c>
      <c r="Q33" s="41">
        <f t="shared" si="16"/>
        <v>320</v>
      </c>
      <c r="R33" s="39">
        <f t="shared" si="13"/>
        <v>3</v>
      </c>
      <c r="S33" s="41">
        <f t="shared" si="13"/>
        <v>194</v>
      </c>
      <c r="T33" s="39">
        <f t="shared" si="13"/>
        <v>4</v>
      </c>
      <c r="U33" s="41">
        <f t="shared" si="13"/>
        <v>521</v>
      </c>
      <c r="V33" s="41">
        <v>0</v>
      </c>
    </row>
    <row r="34" spans="2:22" s="33" customFormat="1" ht="12" customHeight="1">
      <c r="B34" s="37"/>
      <c r="C34" s="38"/>
      <c r="D34" s="26" t="s">
        <v>14</v>
      </c>
      <c r="E34" s="42">
        <f aca="true" t="shared" si="17" ref="E34:Q34">+E39+E44+E49+E54</f>
        <v>8</v>
      </c>
      <c r="F34" s="43">
        <f t="shared" si="17"/>
        <v>512</v>
      </c>
      <c r="G34" s="42">
        <f t="shared" si="17"/>
        <v>1</v>
      </c>
      <c r="H34" s="42">
        <f t="shared" si="17"/>
        <v>1</v>
      </c>
      <c r="I34" s="44">
        <f t="shared" si="17"/>
        <v>4</v>
      </c>
      <c r="J34" s="42">
        <f t="shared" si="17"/>
        <v>2</v>
      </c>
      <c r="K34" s="44">
        <f t="shared" si="17"/>
        <v>34</v>
      </c>
      <c r="L34" s="42">
        <f t="shared" si="17"/>
        <v>2</v>
      </c>
      <c r="M34" s="44">
        <f t="shared" si="17"/>
        <v>26</v>
      </c>
      <c r="N34" s="42">
        <f t="shared" si="17"/>
        <v>0</v>
      </c>
      <c r="O34" s="44">
        <f t="shared" si="17"/>
        <v>0</v>
      </c>
      <c r="P34" s="42">
        <f t="shared" si="17"/>
        <v>0</v>
      </c>
      <c r="Q34" s="44">
        <f t="shared" si="17"/>
        <v>0</v>
      </c>
      <c r="R34" s="42">
        <f t="shared" si="13"/>
        <v>1</v>
      </c>
      <c r="S34" s="44">
        <f t="shared" si="13"/>
        <v>53</v>
      </c>
      <c r="T34" s="42">
        <f t="shared" si="13"/>
        <v>1</v>
      </c>
      <c r="U34" s="44">
        <f t="shared" si="13"/>
        <v>395</v>
      </c>
      <c r="V34" s="44">
        <v>0</v>
      </c>
    </row>
    <row r="35" spans="2:22" s="33" customFormat="1" ht="12" customHeight="1">
      <c r="B35" s="45"/>
      <c r="C35" s="46" t="s">
        <v>5</v>
      </c>
      <c r="D35" s="27"/>
      <c r="E35" s="47">
        <f aca="true" t="shared" si="18" ref="E35:Q35">SUM(E36:E39)</f>
        <v>81</v>
      </c>
      <c r="F35" s="48">
        <f t="shared" si="18"/>
        <v>1628</v>
      </c>
      <c r="G35" s="47">
        <f t="shared" si="18"/>
        <v>5</v>
      </c>
      <c r="H35" s="47">
        <f t="shared" si="18"/>
        <v>30</v>
      </c>
      <c r="I35" s="49">
        <f t="shared" si="18"/>
        <v>79</v>
      </c>
      <c r="J35" s="47">
        <f t="shared" si="18"/>
        <v>14</v>
      </c>
      <c r="K35" s="49">
        <f t="shared" si="18"/>
        <v>89</v>
      </c>
      <c r="L35" s="47">
        <f t="shared" si="18"/>
        <v>14</v>
      </c>
      <c r="M35" s="49">
        <f t="shared" si="18"/>
        <v>205</v>
      </c>
      <c r="N35" s="47">
        <f t="shared" si="18"/>
        <v>5</v>
      </c>
      <c r="O35" s="49">
        <f t="shared" si="18"/>
        <v>115</v>
      </c>
      <c r="P35" s="47">
        <f t="shared" si="18"/>
        <v>6</v>
      </c>
      <c r="Q35" s="49">
        <f t="shared" si="18"/>
        <v>224</v>
      </c>
      <c r="R35" s="47">
        <f>SUM(R36:R39)</f>
        <v>4</v>
      </c>
      <c r="S35" s="49">
        <f>SUM(S36:S39)</f>
        <v>252</v>
      </c>
      <c r="T35" s="47">
        <f>SUM(T36:T39)</f>
        <v>3</v>
      </c>
      <c r="U35" s="49">
        <f>SUM(U36:U39)</f>
        <v>664</v>
      </c>
      <c r="V35" s="49">
        <v>0</v>
      </c>
    </row>
    <row r="36" spans="2:22" s="33" customFormat="1" ht="12" customHeight="1">
      <c r="B36" s="45"/>
      <c r="C36" s="50"/>
      <c r="D36" s="28" t="s">
        <v>18</v>
      </c>
      <c r="E36" s="15">
        <f aca="true" t="shared" si="19" ref="E36:E54">+G36+H36+J36+L36+N36+P36+R36+T36</f>
        <v>11</v>
      </c>
      <c r="F36" s="16">
        <f aca="true" t="shared" si="20" ref="F36:F54">+I36+K36+M36+O36+Q36+S36+U36</f>
        <v>181</v>
      </c>
      <c r="G36" s="17">
        <v>0</v>
      </c>
      <c r="H36" s="15">
        <v>5</v>
      </c>
      <c r="I36" s="19">
        <v>18</v>
      </c>
      <c r="J36" s="15">
        <v>1</v>
      </c>
      <c r="K36" s="19">
        <v>5</v>
      </c>
      <c r="L36" s="15">
        <v>2</v>
      </c>
      <c r="M36" s="19">
        <v>34</v>
      </c>
      <c r="N36" s="15">
        <v>1</v>
      </c>
      <c r="O36" s="19">
        <v>25</v>
      </c>
      <c r="P36" s="17">
        <v>1</v>
      </c>
      <c r="Q36" s="18">
        <v>39</v>
      </c>
      <c r="R36" s="17">
        <v>1</v>
      </c>
      <c r="S36" s="18">
        <v>60</v>
      </c>
      <c r="T36" s="17">
        <v>0</v>
      </c>
      <c r="U36" s="18">
        <v>0</v>
      </c>
      <c r="V36" s="18">
        <v>0</v>
      </c>
    </row>
    <row r="37" spans="2:22" s="33" customFormat="1" ht="12" customHeight="1">
      <c r="B37" s="45"/>
      <c r="C37" s="50"/>
      <c r="D37" s="29" t="s">
        <v>13</v>
      </c>
      <c r="E37" s="15">
        <f t="shared" si="19"/>
        <v>17</v>
      </c>
      <c r="F37" s="16">
        <f t="shared" si="20"/>
        <v>321</v>
      </c>
      <c r="G37" s="17">
        <v>3</v>
      </c>
      <c r="H37" s="15">
        <v>4</v>
      </c>
      <c r="I37" s="19">
        <v>4</v>
      </c>
      <c r="J37" s="15">
        <v>2</v>
      </c>
      <c r="K37" s="19">
        <v>13</v>
      </c>
      <c r="L37" s="15">
        <v>2</v>
      </c>
      <c r="M37" s="19">
        <v>28</v>
      </c>
      <c r="N37" s="15">
        <v>1</v>
      </c>
      <c r="O37" s="19">
        <v>27</v>
      </c>
      <c r="P37" s="17">
        <v>3</v>
      </c>
      <c r="Q37" s="18">
        <v>108</v>
      </c>
      <c r="R37" s="17">
        <v>2</v>
      </c>
      <c r="S37" s="18">
        <v>141</v>
      </c>
      <c r="T37" s="17">
        <v>0</v>
      </c>
      <c r="U37" s="18">
        <v>0</v>
      </c>
      <c r="V37" s="18">
        <v>0</v>
      </c>
    </row>
    <row r="38" spans="2:23" s="33" customFormat="1" ht="12" customHeight="1">
      <c r="B38" s="45"/>
      <c r="C38" s="50"/>
      <c r="D38" s="29" t="s">
        <v>19</v>
      </c>
      <c r="E38" s="15">
        <f t="shared" si="19"/>
        <v>51</v>
      </c>
      <c r="F38" s="16">
        <f t="shared" si="20"/>
        <v>727</v>
      </c>
      <c r="G38" s="17">
        <v>2</v>
      </c>
      <c r="H38" s="15">
        <v>20</v>
      </c>
      <c r="I38" s="19">
        <v>53</v>
      </c>
      <c r="J38" s="15">
        <v>11</v>
      </c>
      <c r="K38" s="19">
        <v>71</v>
      </c>
      <c r="L38" s="15">
        <v>10</v>
      </c>
      <c r="M38" s="19">
        <v>143</v>
      </c>
      <c r="N38" s="15">
        <v>3</v>
      </c>
      <c r="O38" s="19">
        <v>63</v>
      </c>
      <c r="P38" s="17">
        <v>2</v>
      </c>
      <c r="Q38" s="18">
        <v>77</v>
      </c>
      <c r="R38" s="17">
        <v>1</v>
      </c>
      <c r="S38" s="18">
        <v>51</v>
      </c>
      <c r="T38" s="17">
        <v>2</v>
      </c>
      <c r="U38" s="18">
        <v>269</v>
      </c>
      <c r="V38" s="18">
        <v>0</v>
      </c>
      <c r="W38" s="32"/>
    </row>
    <row r="39" spans="2:22" s="33" customFormat="1" ht="12" customHeight="1">
      <c r="B39" s="45"/>
      <c r="C39" s="51"/>
      <c r="D39" s="30" t="s">
        <v>14</v>
      </c>
      <c r="E39" s="20">
        <f t="shared" si="19"/>
        <v>2</v>
      </c>
      <c r="F39" s="21">
        <f t="shared" si="20"/>
        <v>399</v>
      </c>
      <c r="G39" s="22">
        <v>0</v>
      </c>
      <c r="H39" s="22">
        <v>1</v>
      </c>
      <c r="I39" s="23">
        <v>4</v>
      </c>
      <c r="J39" s="22">
        <v>0</v>
      </c>
      <c r="K39" s="23">
        <v>0</v>
      </c>
      <c r="L39" s="22">
        <v>0</v>
      </c>
      <c r="M39" s="23">
        <v>0</v>
      </c>
      <c r="N39" s="22">
        <v>0</v>
      </c>
      <c r="O39" s="23">
        <v>0</v>
      </c>
      <c r="P39" s="22">
        <v>0</v>
      </c>
      <c r="Q39" s="23">
        <v>0</v>
      </c>
      <c r="R39" s="22">
        <v>0</v>
      </c>
      <c r="S39" s="23">
        <v>0</v>
      </c>
      <c r="T39" s="22">
        <v>1</v>
      </c>
      <c r="U39" s="23">
        <v>395</v>
      </c>
      <c r="V39" s="23">
        <v>0</v>
      </c>
    </row>
    <row r="40" spans="2:22" s="33" customFormat="1" ht="12" customHeight="1">
      <c r="B40" s="45"/>
      <c r="C40" s="52" t="s">
        <v>16</v>
      </c>
      <c r="D40" s="31"/>
      <c r="E40" s="53">
        <f t="shared" si="19"/>
        <v>74</v>
      </c>
      <c r="F40" s="54">
        <f t="shared" si="20"/>
        <v>1116</v>
      </c>
      <c r="G40" s="53">
        <f aca="true" t="shared" si="21" ref="G40:Q40">SUM(G41:G44)</f>
        <v>6</v>
      </c>
      <c r="H40" s="53">
        <f t="shared" si="21"/>
        <v>30</v>
      </c>
      <c r="I40" s="55">
        <f t="shared" si="21"/>
        <v>65</v>
      </c>
      <c r="J40" s="53">
        <f t="shared" si="21"/>
        <v>10</v>
      </c>
      <c r="K40" s="55">
        <f t="shared" si="21"/>
        <v>72</v>
      </c>
      <c r="L40" s="53">
        <f t="shared" si="21"/>
        <v>11</v>
      </c>
      <c r="M40" s="55">
        <f t="shared" si="21"/>
        <v>145</v>
      </c>
      <c r="N40" s="53">
        <f t="shared" si="21"/>
        <v>7</v>
      </c>
      <c r="O40" s="55">
        <f t="shared" si="21"/>
        <v>171</v>
      </c>
      <c r="P40" s="53">
        <f t="shared" si="21"/>
        <v>5</v>
      </c>
      <c r="Q40" s="55">
        <f t="shared" si="21"/>
        <v>202</v>
      </c>
      <c r="R40" s="53">
        <f>SUM(R41:R44)</f>
        <v>3</v>
      </c>
      <c r="S40" s="55">
        <f>SUM(S41:S44)</f>
        <v>190</v>
      </c>
      <c r="T40" s="53">
        <f>SUM(T41:T44)</f>
        <v>2</v>
      </c>
      <c r="U40" s="55">
        <f>SUM(U41:U44)</f>
        <v>271</v>
      </c>
      <c r="V40" s="55">
        <v>0</v>
      </c>
    </row>
    <row r="41" spans="2:22" s="33" customFormat="1" ht="12" customHeight="1">
      <c r="B41" s="45"/>
      <c r="C41" s="52"/>
      <c r="D41" s="28" t="s">
        <v>18</v>
      </c>
      <c r="E41" s="15">
        <f t="shared" si="19"/>
        <v>5</v>
      </c>
      <c r="F41" s="16">
        <f t="shared" si="20"/>
        <v>101</v>
      </c>
      <c r="G41" s="17">
        <v>0</v>
      </c>
      <c r="H41" s="15">
        <v>2</v>
      </c>
      <c r="I41" s="19">
        <v>6</v>
      </c>
      <c r="J41" s="17">
        <v>1</v>
      </c>
      <c r="K41" s="18">
        <v>7</v>
      </c>
      <c r="L41" s="17">
        <v>0</v>
      </c>
      <c r="M41" s="18">
        <v>0</v>
      </c>
      <c r="N41" s="17">
        <v>1</v>
      </c>
      <c r="O41" s="18">
        <v>28</v>
      </c>
      <c r="P41" s="17">
        <v>0</v>
      </c>
      <c r="Q41" s="18">
        <v>0</v>
      </c>
      <c r="R41" s="17">
        <v>1</v>
      </c>
      <c r="S41" s="18">
        <v>60</v>
      </c>
      <c r="T41" s="17">
        <v>0</v>
      </c>
      <c r="U41" s="18">
        <v>0</v>
      </c>
      <c r="V41" s="18">
        <v>0</v>
      </c>
    </row>
    <row r="42" spans="2:22" s="33" customFormat="1" ht="12" customHeight="1">
      <c r="B42" s="45"/>
      <c r="C42" s="52"/>
      <c r="D42" s="29" t="s">
        <v>13</v>
      </c>
      <c r="E42" s="15">
        <f t="shared" si="19"/>
        <v>11</v>
      </c>
      <c r="F42" s="16">
        <f t="shared" si="20"/>
        <v>365</v>
      </c>
      <c r="G42" s="17">
        <v>1</v>
      </c>
      <c r="H42" s="15">
        <v>2</v>
      </c>
      <c r="I42" s="19">
        <v>3</v>
      </c>
      <c r="J42" s="17">
        <v>2</v>
      </c>
      <c r="K42" s="18">
        <v>16</v>
      </c>
      <c r="L42" s="17">
        <v>1</v>
      </c>
      <c r="M42" s="18">
        <v>13</v>
      </c>
      <c r="N42" s="17">
        <v>1</v>
      </c>
      <c r="O42" s="18">
        <v>23</v>
      </c>
      <c r="P42" s="17">
        <v>2</v>
      </c>
      <c r="Q42" s="18">
        <v>87</v>
      </c>
      <c r="R42" s="17">
        <v>1</v>
      </c>
      <c r="S42" s="18">
        <v>66</v>
      </c>
      <c r="T42" s="17">
        <v>1</v>
      </c>
      <c r="U42" s="18">
        <v>157</v>
      </c>
      <c r="V42" s="18">
        <v>0</v>
      </c>
    </row>
    <row r="43" spans="2:22" s="33" customFormat="1" ht="12" customHeight="1">
      <c r="B43" s="45"/>
      <c r="C43" s="52"/>
      <c r="D43" s="29" t="s">
        <v>19</v>
      </c>
      <c r="E43" s="15">
        <f t="shared" si="19"/>
        <v>56</v>
      </c>
      <c r="F43" s="16">
        <f t="shared" si="20"/>
        <v>643</v>
      </c>
      <c r="G43" s="17">
        <v>4</v>
      </c>
      <c r="H43" s="15">
        <v>26</v>
      </c>
      <c r="I43" s="19">
        <v>56</v>
      </c>
      <c r="J43" s="17">
        <v>6</v>
      </c>
      <c r="K43" s="18">
        <v>42</v>
      </c>
      <c r="L43" s="17">
        <v>10</v>
      </c>
      <c r="M43" s="18">
        <v>132</v>
      </c>
      <c r="N43" s="17">
        <v>5</v>
      </c>
      <c r="O43" s="18">
        <v>120</v>
      </c>
      <c r="P43" s="17">
        <v>3</v>
      </c>
      <c r="Q43" s="18">
        <v>115</v>
      </c>
      <c r="R43" s="17">
        <v>1</v>
      </c>
      <c r="S43" s="18">
        <v>64</v>
      </c>
      <c r="T43" s="17">
        <v>1</v>
      </c>
      <c r="U43" s="18">
        <v>114</v>
      </c>
      <c r="V43" s="18">
        <v>0</v>
      </c>
    </row>
    <row r="44" spans="2:22" s="33" customFormat="1" ht="12" customHeight="1">
      <c r="B44" s="45"/>
      <c r="C44" s="51"/>
      <c r="D44" s="30" t="s">
        <v>14</v>
      </c>
      <c r="E44" s="20">
        <f t="shared" si="19"/>
        <v>2</v>
      </c>
      <c r="F44" s="21">
        <f t="shared" si="20"/>
        <v>7</v>
      </c>
      <c r="G44" s="22">
        <v>1</v>
      </c>
      <c r="H44" s="22">
        <v>0</v>
      </c>
      <c r="I44" s="23">
        <v>0</v>
      </c>
      <c r="J44" s="22">
        <v>1</v>
      </c>
      <c r="K44" s="23">
        <v>7</v>
      </c>
      <c r="L44" s="22">
        <v>0</v>
      </c>
      <c r="M44" s="23">
        <v>0</v>
      </c>
      <c r="N44" s="22">
        <v>0</v>
      </c>
      <c r="O44" s="23">
        <v>0</v>
      </c>
      <c r="P44" s="22">
        <v>0</v>
      </c>
      <c r="Q44" s="23">
        <v>0</v>
      </c>
      <c r="R44" s="22">
        <v>0</v>
      </c>
      <c r="S44" s="23">
        <v>0</v>
      </c>
      <c r="T44" s="22">
        <v>0</v>
      </c>
      <c r="U44" s="23">
        <v>0</v>
      </c>
      <c r="V44" s="23">
        <v>0</v>
      </c>
    </row>
    <row r="45" spans="2:22" s="33" customFormat="1" ht="12" customHeight="1">
      <c r="B45" s="45"/>
      <c r="C45" s="52" t="s">
        <v>6</v>
      </c>
      <c r="D45" s="31"/>
      <c r="E45" s="53">
        <f t="shared" si="19"/>
        <v>49</v>
      </c>
      <c r="F45" s="54">
        <f t="shared" si="20"/>
        <v>734</v>
      </c>
      <c r="G45" s="53">
        <f aca="true" t="shared" si="22" ref="G45:Q45">SUM(G46:G49)</f>
        <v>1</v>
      </c>
      <c r="H45" s="53">
        <f t="shared" si="22"/>
        <v>22</v>
      </c>
      <c r="I45" s="55">
        <f t="shared" si="22"/>
        <v>59</v>
      </c>
      <c r="J45" s="53">
        <f t="shared" si="22"/>
        <v>8</v>
      </c>
      <c r="K45" s="55">
        <f t="shared" si="22"/>
        <v>68</v>
      </c>
      <c r="L45" s="53">
        <f t="shared" si="22"/>
        <v>8</v>
      </c>
      <c r="M45" s="55">
        <f t="shared" si="22"/>
        <v>109</v>
      </c>
      <c r="N45" s="53">
        <f t="shared" si="22"/>
        <v>3</v>
      </c>
      <c r="O45" s="55">
        <f t="shared" si="22"/>
        <v>71</v>
      </c>
      <c r="P45" s="53">
        <f t="shared" si="22"/>
        <v>4</v>
      </c>
      <c r="Q45" s="55">
        <f t="shared" si="22"/>
        <v>176</v>
      </c>
      <c r="R45" s="53">
        <f>SUM(R46:R49)</f>
        <v>2</v>
      </c>
      <c r="S45" s="55">
        <f>SUM(S46:S49)</f>
        <v>113</v>
      </c>
      <c r="T45" s="53">
        <f>SUM(T46:T49)</f>
        <v>1</v>
      </c>
      <c r="U45" s="55">
        <f>SUM(U46:U49)</f>
        <v>138</v>
      </c>
      <c r="V45" s="55">
        <v>0</v>
      </c>
    </row>
    <row r="46" spans="2:22" s="33" customFormat="1" ht="12" customHeight="1">
      <c r="B46" s="45"/>
      <c r="C46" s="52"/>
      <c r="D46" s="28" t="s">
        <v>18</v>
      </c>
      <c r="E46" s="15">
        <f t="shared" si="19"/>
        <v>5</v>
      </c>
      <c r="F46" s="16">
        <f t="shared" si="20"/>
        <v>53</v>
      </c>
      <c r="G46" s="17">
        <v>0</v>
      </c>
      <c r="H46" s="15">
        <v>3</v>
      </c>
      <c r="I46" s="19">
        <v>10</v>
      </c>
      <c r="J46" s="15">
        <v>1</v>
      </c>
      <c r="K46" s="19">
        <v>6</v>
      </c>
      <c r="L46" s="17">
        <v>0</v>
      </c>
      <c r="M46" s="18">
        <v>0</v>
      </c>
      <c r="N46" s="17">
        <v>0</v>
      </c>
      <c r="O46" s="18">
        <v>0</v>
      </c>
      <c r="P46" s="17">
        <v>1</v>
      </c>
      <c r="Q46" s="18">
        <v>37</v>
      </c>
      <c r="R46" s="17">
        <v>0</v>
      </c>
      <c r="S46" s="18">
        <v>0</v>
      </c>
      <c r="T46" s="17">
        <v>0</v>
      </c>
      <c r="U46" s="18">
        <v>0</v>
      </c>
      <c r="V46" s="18">
        <v>0</v>
      </c>
    </row>
    <row r="47" spans="2:22" s="33" customFormat="1" ht="12" customHeight="1">
      <c r="B47" s="45"/>
      <c r="C47" s="52"/>
      <c r="D47" s="29" t="s">
        <v>13</v>
      </c>
      <c r="E47" s="15">
        <f t="shared" si="19"/>
        <v>9</v>
      </c>
      <c r="F47" s="16">
        <f t="shared" si="20"/>
        <v>151</v>
      </c>
      <c r="G47" s="17">
        <v>1</v>
      </c>
      <c r="H47" s="15">
        <v>3</v>
      </c>
      <c r="I47" s="19">
        <v>5</v>
      </c>
      <c r="J47" s="15">
        <v>2</v>
      </c>
      <c r="K47" s="19">
        <v>12</v>
      </c>
      <c r="L47" s="17">
        <v>0</v>
      </c>
      <c r="M47" s="18">
        <v>0</v>
      </c>
      <c r="N47" s="17">
        <v>1</v>
      </c>
      <c r="O47" s="18">
        <v>29</v>
      </c>
      <c r="P47" s="17">
        <v>1</v>
      </c>
      <c r="Q47" s="18">
        <v>45</v>
      </c>
      <c r="R47" s="17">
        <v>1</v>
      </c>
      <c r="S47" s="18">
        <v>60</v>
      </c>
      <c r="T47" s="17">
        <v>0</v>
      </c>
      <c r="U47" s="18">
        <v>0</v>
      </c>
      <c r="V47" s="18">
        <v>0</v>
      </c>
    </row>
    <row r="48" spans="2:22" s="33" customFormat="1" ht="12" customHeight="1">
      <c r="B48" s="45"/>
      <c r="C48" s="52"/>
      <c r="D48" s="29" t="s">
        <v>19</v>
      </c>
      <c r="E48" s="15">
        <f t="shared" si="19"/>
        <v>33</v>
      </c>
      <c r="F48" s="16">
        <f t="shared" si="20"/>
        <v>450</v>
      </c>
      <c r="G48" s="17">
        <v>0</v>
      </c>
      <c r="H48" s="15">
        <v>16</v>
      </c>
      <c r="I48" s="19">
        <v>44</v>
      </c>
      <c r="J48" s="15">
        <v>4</v>
      </c>
      <c r="K48" s="19">
        <v>23</v>
      </c>
      <c r="L48" s="17">
        <v>8</v>
      </c>
      <c r="M48" s="18">
        <v>109</v>
      </c>
      <c r="N48" s="17">
        <v>2</v>
      </c>
      <c r="O48" s="18">
        <v>42</v>
      </c>
      <c r="P48" s="17">
        <v>2</v>
      </c>
      <c r="Q48" s="18">
        <v>94</v>
      </c>
      <c r="R48" s="17">
        <v>0</v>
      </c>
      <c r="S48" s="18">
        <v>0</v>
      </c>
      <c r="T48" s="17">
        <v>1</v>
      </c>
      <c r="U48" s="18">
        <v>138</v>
      </c>
      <c r="V48" s="18">
        <v>0</v>
      </c>
    </row>
    <row r="49" spans="2:22" s="33" customFormat="1" ht="12" customHeight="1">
      <c r="B49" s="45"/>
      <c r="C49" s="51"/>
      <c r="D49" s="30" t="s">
        <v>14</v>
      </c>
      <c r="E49" s="20">
        <f t="shared" si="19"/>
        <v>2</v>
      </c>
      <c r="F49" s="21">
        <f t="shared" si="20"/>
        <v>80</v>
      </c>
      <c r="G49" s="22">
        <v>0</v>
      </c>
      <c r="H49" s="22">
        <v>0</v>
      </c>
      <c r="I49" s="23">
        <v>0</v>
      </c>
      <c r="J49" s="22">
        <v>1</v>
      </c>
      <c r="K49" s="23">
        <v>27</v>
      </c>
      <c r="L49" s="22">
        <v>0</v>
      </c>
      <c r="M49" s="23">
        <v>0</v>
      </c>
      <c r="N49" s="22">
        <v>0</v>
      </c>
      <c r="O49" s="23">
        <v>0</v>
      </c>
      <c r="P49" s="22">
        <v>0</v>
      </c>
      <c r="Q49" s="23">
        <v>0</v>
      </c>
      <c r="R49" s="22">
        <v>1</v>
      </c>
      <c r="S49" s="23">
        <v>53</v>
      </c>
      <c r="T49" s="22">
        <v>0</v>
      </c>
      <c r="U49" s="23">
        <v>0</v>
      </c>
      <c r="V49" s="23">
        <v>0</v>
      </c>
    </row>
    <row r="50" spans="2:22" s="33" customFormat="1" ht="12" customHeight="1">
      <c r="B50" s="45"/>
      <c r="C50" s="52" t="s">
        <v>17</v>
      </c>
      <c r="D50" s="31"/>
      <c r="E50" s="53">
        <f t="shared" si="19"/>
        <v>42</v>
      </c>
      <c r="F50" s="54">
        <f t="shared" si="20"/>
        <v>448</v>
      </c>
      <c r="G50" s="53">
        <f aca="true" t="shared" si="23" ref="G50:Q50">SUM(G51:G54)</f>
        <v>8</v>
      </c>
      <c r="H50" s="53">
        <f t="shared" si="23"/>
        <v>16</v>
      </c>
      <c r="I50" s="55">
        <f t="shared" si="23"/>
        <v>37</v>
      </c>
      <c r="J50" s="53">
        <f t="shared" si="23"/>
        <v>2</v>
      </c>
      <c r="K50" s="55">
        <f t="shared" si="23"/>
        <v>15</v>
      </c>
      <c r="L50" s="53">
        <f t="shared" si="23"/>
        <v>9</v>
      </c>
      <c r="M50" s="55">
        <f t="shared" si="23"/>
        <v>127</v>
      </c>
      <c r="N50" s="53">
        <f t="shared" si="23"/>
        <v>4</v>
      </c>
      <c r="O50" s="55">
        <f t="shared" si="23"/>
        <v>96</v>
      </c>
      <c r="P50" s="53">
        <f t="shared" si="23"/>
        <v>1</v>
      </c>
      <c r="Q50" s="55">
        <f t="shared" si="23"/>
        <v>34</v>
      </c>
      <c r="R50" s="53">
        <f>SUM(R51:R54)</f>
        <v>2</v>
      </c>
      <c r="S50" s="55">
        <f>SUM(S51:S54)</f>
        <v>139</v>
      </c>
      <c r="T50" s="53">
        <f>SUM(T51:T54)</f>
        <v>0</v>
      </c>
      <c r="U50" s="55">
        <f>SUM(U51:U54)</f>
        <v>0</v>
      </c>
      <c r="V50" s="55">
        <v>0</v>
      </c>
    </row>
    <row r="51" spans="2:22" s="33" customFormat="1" ht="12" customHeight="1">
      <c r="B51" s="56"/>
      <c r="C51" s="52"/>
      <c r="D51" s="28" t="s">
        <v>18</v>
      </c>
      <c r="E51" s="15">
        <f t="shared" si="19"/>
        <v>6</v>
      </c>
      <c r="F51" s="16">
        <f t="shared" si="20"/>
        <v>62</v>
      </c>
      <c r="G51" s="17">
        <v>0</v>
      </c>
      <c r="H51" s="15">
        <v>3</v>
      </c>
      <c r="I51" s="19">
        <v>10</v>
      </c>
      <c r="J51" s="15">
        <v>1</v>
      </c>
      <c r="K51" s="19">
        <v>8</v>
      </c>
      <c r="L51" s="15">
        <v>1</v>
      </c>
      <c r="M51" s="19">
        <v>19</v>
      </c>
      <c r="N51" s="17">
        <v>1</v>
      </c>
      <c r="O51" s="18">
        <v>25</v>
      </c>
      <c r="P51" s="15">
        <v>0</v>
      </c>
      <c r="Q51" s="19">
        <v>0</v>
      </c>
      <c r="R51" s="15">
        <v>0</v>
      </c>
      <c r="S51" s="19">
        <v>0</v>
      </c>
      <c r="T51" s="15">
        <v>0</v>
      </c>
      <c r="U51" s="19">
        <v>0</v>
      </c>
      <c r="V51" s="19">
        <v>0</v>
      </c>
    </row>
    <row r="52" spans="2:22" s="33" customFormat="1" ht="12" customHeight="1">
      <c r="B52" s="56"/>
      <c r="C52" s="52"/>
      <c r="D52" s="29" t="s">
        <v>13</v>
      </c>
      <c r="E52" s="15">
        <f t="shared" si="19"/>
        <v>4</v>
      </c>
      <c r="F52" s="16">
        <f t="shared" si="20"/>
        <v>91</v>
      </c>
      <c r="G52" s="17">
        <v>0</v>
      </c>
      <c r="H52" s="15">
        <v>2</v>
      </c>
      <c r="I52" s="19">
        <v>3</v>
      </c>
      <c r="J52" s="15">
        <v>0</v>
      </c>
      <c r="K52" s="19">
        <v>0</v>
      </c>
      <c r="L52" s="15">
        <v>0</v>
      </c>
      <c r="M52" s="19">
        <v>0</v>
      </c>
      <c r="N52" s="17">
        <v>1</v>
      </c>
      <c r="O52" s="18">
        <v>28</v>
      </c>
      <c r="P52" s="15">
        <v>0</v>
      </c>
      <c r="Q52" s="19">
        <v>0</v>
      </c>
      <c r="R52" s="15">
        <v>1</v>
      </c>
      <c r="S52" s="19">
        <v>60</v>
      </c>
      <c r="T52" s="15">
        <v>0</v>
      </c>
      <c r="U52" s="19">
        <v>0</v>
      </c>
      <c r="V52" s="19">
        <v>0</v>
      </c>
    </row>
    <row r="53" spans="2:22" s="33" customFormat="1" ht="12" customHeight="1">
      <c r="B53" s="56"/>
      <c r="C53" s="52"/>
      <c r="D53" s="29" t="s">
        <v>19</v>
      </c>
      <c r="E53" s="15">
        <f t="shared" si="19"/>
        <v>30</v>
      </c>
      <c r="F53" s="16">
        <f t="shared" si="20"/>
        <v>269</v>
      </c>
      <c r="G53" s="17">
        <v>8</v>
      </c>
      <c r="H53" s="15">
        <v>11</v>
      </c>
      <c r="I53" s="19">
        <v>24</v>
      </c>
      <c r="J53" s="15">
        <v>1</v>
      </c>
      <c r="K53" s="19">
        <v>7</v>
      </c>
      <c r="L53" s="15">
        <v>6</v>
      </c>
      <c r="M53" s="19">
        <v>82</v>
      </c>
      <c r="N53" s="17">
        <v>2</v>
      </c>
      <c r="O53" s="18">
        <v>43</v>
      </c>
      <c r="P53" s="15">
        <v>1</v>
      </c>
      <c r="Q53" s="19">
        <v>34</v>
      </c>
      <c r="R53" s="15">
        <v>1</v>
      </c>
      <c r="S53" s="19">
        <v>79</v>
      </c>
      <c r="T53" s="15">
        <v>0</v>
      </c>
      <c r="U53" s="19">
        <v>0</v>
      </c>
      <c r="V53" s="19">
        <v>0</v>
      </c>
    </row>
    <row r="54" spans="2:22" s="33" customFormat="1" ht="12" customHeight="1">
      <c r="B54" s="57"/>
      <c r="C54" s="51"/>
      <c r="D54" s="30" t="s">
        <v>14</v>
      </c>
      <c r="E54" s="20">
        <f t="shared" si="19"/>
        <v>2</v>
      </c>
      <c r="F54" s="21">
        <f t="shared" si="20"/>
        <v>26</v>
      </c>
      <c r="G54" s="22">
        <v>0</v>
      </c>
      <c r="H54" s="22">
        <v>0</v>
      </c>
      <c r="I54" s="23">
        <v>0</v>
      </c>
      <c r="J54" s="22">
        <v>0</v>
      </c>
      <c r="K54" s="23">
        <v>0</v>
      </c>
      <c r="L54" s="22">
        <v>2</v>
      </c>
      <c r="M54" s="23">
        <v>26</v>
      </c>
      <c r="N54" s="22">
        <v>0</v>
      </c>
      <c r="O54" s="23">
        <v>0</v>
      </c>
      <c r="P54" s="22">
        <v>0</v>
      </c>
      <c r="Q54" s="23">
        <v>0</v>
      </c>
      <c r="R54" s="22">
        <v>0</v>
      </c>
      <c r="S54" s="23">
        <v>0</v>
      </c>
      <c r="T54" s="22">
        <v>0</v>
      </c>
      <c r="U54" s="23">
        <v>0</v>
      </c>
      <c r="V54" s="23">
        <v>0</v>
      </c>
    </row>
    <row r="55" spans="2:22" s="33" customFormat="1" ht="13.5" customHeight="1">
      <c r="B55" s="65" t="s">
        <v>25</v>
      </c>
      <c r="C55" s="66"/>
      <c r="D55" s="67"/>
      <c r="E55" s="34">
        <f>SUM(E56:E59)</f>
        <v>200</v>
      </c>
      <c r="F55" s="35">
        <f>SUM(F56:F59)</f>
        <v>3491</v>
      </c>
      <c r="G55" s="34">
        <f aca="true" t="shared" si="24" ref="G55:V55">SUM(G56:G59)</f>
        <v>0</v>
      </c>
      <c r="H55" s="34">
        <f t="shared" si="24"/>
        <v>81</v>
      </c>
      <c r="I55" s="36">
        <f t="shared" si="24"/>
        <v>178</v>
      </c>
      <c r="J55" s="34">
        <f t="shared" si="24"/>
        <v>36</v>
      </c>
      <c r="K55" s="36">
        <f t="shared" si="24"/>
        <v>243</v>
      </c>
      <c r="L55" s="34">
        <f t="shared" si="24"/>
        <v>30</v>
      </c>
      <c r="M55" s="36">
        <f t="shared" si="24"/>
        <v>431</v>
      </c>
      <c r="N55" s="34">
        <f t="shared" si="24"/>
        <v>23</v>
      </c>
      <c r="O55" s="36">
        <f t="shared" si="24"/>
        <v>535</v>
      </c>
      <c r="P55" s="34">
        <f t="shared" si="24"/>
        <v>13</v>
      </c>
      <c r="Q55" s="36">
        <f t="shared" si="24"/>
        <v>494</v>
      </c>
      <c r="R55" s="34">
        <f t="shared" si="24"/>
        <v>13</v>
      </c>
      <c r="S55" s="36">
        <f t="shared" si="24"/>
        <v>813</v>
      </c>
      <c r="T55" s="34">
        <f t="shared" si="24"/>
        <v>4</v>
      </c>
      <c r="U55" s="36">
        <f t="shared" si="24"/>
        <v>716</v>
      </c>
      <c r="V55" s="36">
        <f t="shared" si="24"/>
        <v>12</v>
      </c>
    </row>
    <row r="56" spans="2:22" s="33" customFormat="1" ht="12" customHeight="1">
      <c r="B56" s="37"/>
      <c r="C56" s="38"/>
      <c r="D56" s="24" t="s">
        <v>18</v>
      </c>
      <c r="E56" s="39">
        <f>+G56+H56+J56+L56+N56+P56+R56+T56</f>
        <v>7</v>
      </c>
      <c r="F56" s="40">
        <f>+H56+I56+K56+M56+O56+Q56+S56+U56</f>
        <v>163</v>
      </c>
      <c r="G56" s="39">
        <v>0</v>
      </c>
      <c r="H56" s="39">
        <v>2</v>
      </c>
      <c r="I56" s="41">
        <v>4</v>
      </c>
      <c r="J56" s="39">
        <v>0</v>
      </c>
      <c r="K56" s="41">
        <v>0</v>
      </c>
      <c r="L56" s="39">
        <v>1</v>
      </c>
      <c r="M56" s="41">
        <v>15</v>
      </c>
      <c r="N56" s="39">
        <v>2</v>
      </c>
      <c r="O56" s="41">
        <v>43</v>
      </c>
      <c r="P56" s="39">
        <v>1</v>
      </c>
      <c r="Q56" s="41">
        <v>33</v>
      </c>
      <c r="R56" s="39">
        <v>1</v>
      </c>
      <c r="S56" s="41">
        <v>66</v>
      </c>
      <c r="T56" s="39">
        <v>0</v>
      </c>
      <c r="U56" s="41">
        <v>0</v>
      </c>
      <c r="V56" s="41">
        <v>0</v>
      </c>
    </row>
    <row r="57" spans="2:22" s="33" customFormat="1" ht="12" customHeight="1">
      <c r="B57" s="37"/>
      <c r="C57" s="38"/>
      <c r="D57" s="25" t="s">
        <v>13</v>
      </c>
      <c r="E57" s="39">
        <f aca="true" t="shared" si="25" ref="E57:F59">+G57+H57+J57+L57+N57+P57+R57+T57</f>
        <v>34</v>
      </c>
      <c r="F57" s="40">
        <f t="shared" si="25"/>
        <v>886</v>
      </c>
      <c r="G57" s="39">
        <v>0</v>
      </c>
      <c r="H57" s="39">
        <v>10</v>
      </c>
      <c r="I57" s="41">
        <v>12</v>
      </c>
      <c r="J57" s="39">
        <v>6</v>
      </c>
      <c r="K57" s="41">
        <v>41</v>
      </c>
      <c r="L57" s="39">
        <v>3</v>
      </c>
      <c r="M57" s="41">
        <v>44</v>
      </c>
      <c r="N57" s="39">
        <v>4</v>
      </c>
      <c r="O57" s="41">
        <v>92</v>
      </c>
      <c r="P57" s="39">
        <v>4</v>
      </c>
      <c r="Q57" s="41">
        <v>148</v>
      </c>
      <c r="R57" s="39">
        <v>6</v>
      </c>
      <c r="S57" s="41">
        <v>369</v>
      </c>
      <c r="T57" s="39">
        <v>1</v>
      </c>
      <c r="U57" s="41">
        <v>170</v>
      </c>
      <c r="V57" s="41">
        <v>5</v>
      </c>
    </row>
    <row r="58" spans="2:22" s="33" customFormat="1" ht="12" customHeight="1">
      <c r="B58" s="37"/>
      <c r="C58" s="38"/>
      <c r="D58" s="25" t="s">
        <v>19</v>
      </c>
      <c r="E58" s="39">
        <f t="shared" si="25"/>
        <v>152</v>
      </c>
      <c r="F58" s="40">
        <f t="shared" si="25"/>
        <v>2082</v>
      </c>
      <c r="G58" s="39">
        <v>0</v>
      </c>
      <c r="H58" s="39">
        <v>69</v>
      </c>
      <c r="I58" s="41">
        <v>162</v>
      </c>
      <c r="J58" s="39">
        <v>28</v>
      </c>
      <c r="K58" s="41">
        <v>188</v>
      </c>
      <c r="L58" s="39">
        <v>26</v>
      </c>
      <c r="M58" s="41">
        <v>372</v>
      </c>
      <c r="N58" s="39">
        <v>16</v>
      </c>
      <c r="O58" s="41">
        <v>377</v>
      </c>
      <c r="P58" s="39">
        <v>6</v>
      </c>
      <c r="Q58" s="41">
        <v>243</v>
      </c>
      <c r="R58" s="39">
        <v>5</v>
      </c>
      <c r="S58" s="41">
        <v>313</v>
      </c>
      <c r="T58" s="39">
        <v>2</v>
      </c>
      <c r="U58" s="41">
        <v>358</v>
      </c>
      <c r="V58" s="41">
        <v>7</v>
      </c>
    </row>
    <row r="59" spans="2:22" s="33" customFormat="1" ht="12" customHeight="1">
      <c r="B59" s="58"/>
      <c r="C59" s="59"/>
      <c r="D59" s="60" t="s">
        <v>14</v>
      </c>
      <c r="E59" s="61">
        <f t="shared" si="25"/>
        <v>7</v>
      </c>
      <c r="F59" s="62">
        <f t="shared" si="25"/>
        <v>360</v>
      </c>
      <c r="G59" s="61">
        <v>0</v>
      </c>
      <c r="H59" s="61">
        <v>0</v>
      </c>
      <c r="I59" s="63">
        <v>0</v>
      </c>
      <c r="J59" s="61">
        <v>2</v>
      </c>
      <c r="K59" s="63">
        <v>14</v>
      </c>
      <c r="L59" s="61">
        <v>0</v>
      </c>
      <c r="M59" s="63">
        <v>0</v>
      </c>
      <c r="N59" s="61">
        <v>1</v>
      </c>
      <c r="O59" s="63">
        <v>23</v>
      </c>
      <c r="P59" s="61">
        <v>2</v>
      </c>
      <c r="Q59" s="63">
        <v>70</v>
      </c>
      <c r="R59" s="61">
        <v>1</v>
      </c>
      <c r="S59" s="63">
        <v>65</v>
      </c>
      <c r="T59" s="61">
        <v>1</v>
      </c>
      <c r="U59" s="63">
        <v>188</v>
      </c>
      <c r="V59" s="63">
        <v>0</v>
      </c>
    </row>
    <row r="60" spans="2:22" s="33" customFormat="1" ht="13.5" customHeight="1">
      <c r="B60" s="65" t="s">
        <v>28</v>
      </c>
      <c r="C60" s="66"/>
      <c r="D60" s="67"/>
      <c r="E60" s="34">
        <f>SUM(E61:E64)</f>
        <v>172</v>
      </c>
      <c r="F60" s="35">
        <f>SUM(F61:F64)</f>
        <v>3153</v>
      </c>
      <c r="G60" s="34">
        <f aca="true" t="shared" si="26" ref="G60:V60">SUM(G61:G64)</f>
        <v>0</v>
      </c>
      <c r="H60" s="34">
        <f t="shared" si="26"/>
        <v>69</v>
      </c>
      <c r="I60" s="36">
        <f t="shared" si="26"/>
        <v>136</v>
      </c>
      <c r="J60" s="34">
        <f t="shared" si="26"/>
        <v>19</v>
      </c>
      <c r="K60" s="36">
        <f t="shared" si="26"/>
        <v>123</v>
      </c>
      <c r="L60" s="34">
        <f t="shared" si="26"/>
        <v>32</v>
      </c>
      <c r="M60" s="36">
        <f t="shared" si="26"/>
        <v>460</v>
      </c>
      <c r="N60" s="34">
        <f t="shared" si="26"/>
        <v>23</v>
      </c>
      <c r="O60" s="36">
        <f t="shared" si="26"/>
        <v>549</v>
      </c>
      <c r="P60" s="34">
        <f t="shared" si="26"/>
        <v>13</v>
      </c>
      <c r="Q60" s="36">
        <f t="shared" si="26"/>
        <v>469</v>
      </c>
      <c r="R60" s="34">
        <f t="shared" si="26"/>
        <v>13</v>
      </c>
      <c r="S60" s="36">
        <f t="shared" si="26"/>
        <v>801</v>
      </c>
      <c r="T60" s="34">
        <f t="shared" si="26"/>
        <v>3</v>
      </c>
      <c r="U60" s="36">
        <f t="shared" si="26"/>
        <v>615</v>
      </c>
      <c r="V60" s="36">
        <f t="shared" si="26"/>
        <v>0</v>
      </c>
    </row>
    <row r="61" spans="2:22" s="33" customFormat="1" ht="12" customHeight="1">
      <c r="B61" s="37"/>
      <c r="C61" s="38"/>
      <c r="D61" s="24" t="s">
        <v>18</v>
      </c>
      <c r="E61" s="39">
        <f>SUM(G61,H61,J61,L61,N61,P61,R61,T61,V61)</f>
        <v>5</v>
      </c>
      <c r="F61" s="40">
        <f>SUM(I61,K61,M61,O61,Q61,,S61,U61,)</f>
        <v>171</v>
      </c>
      <c r="G61" s="39">
        <v>0</v>
      </c>
      <c r="H61" s="39">
        <v>0</v>
      </c>
      <c r="I61" s="41">
        <v>0</v>
      </c>
      <c r="J61" s="39">
        <v>0</v>
      </c>
      <c r="K61" s="41">
        <v>0</v>
      </c>
      <c r="L61" s="39">
        <v>1</v>
      </c>
      <c r="M61" s="41">
        <v>14</v>
      </c>
      <c r="N61" s="39">
        <v>2</v>
      </c>
      <c r="O61" s="41">
        <v>50</v>
      </c>
      <c r="P61" s="39">
        <v>1</v>
      </c>
      <c r="Q61" s="41">
        <v>36</v>
      </c>
      <c r="R61" s="39">
        <v>1</v>
      </c>
      <c r="S61" s="41">
        <v>71</v>
      </c>
      <c r="T61" s="39">
        <v>0</v>
      </c>
      <c r="U61" s="41">
        <v>0</v>
      </c>
      <c r="V61" s="41">
        <v>0</v>
      </c>
    </row>
    <row r="62" spans="2:22" s="33" customFormat="1" ht="12" customHeight="1">
      <c r="B62" s="37"/>
      <c r="C62" s="38"/>
      <c r="D62" s="25" t="s">
        <v>13</v>
      </c>
      <c r="E62" s="39">
        <f>SUM(G62,H62,J62,L62,N62,P62,R62,T62,V62)</f>
        <v>33</v>
      </c>
      <c r="F62" s="40">
        <f>SUM(I62,K62,M62,O62,Q62,,S62,U62,)</f>
        <v>869</v>
      </c>
      <c r="G62" s="39">
        <v>0</v>
      </c>
      <c r="H62" s="39">
        <v>9</v>
      </c>
      <c r="I62" s="41">
        <v>9</v>
      </c>
      <c r="J62" s="39">
        <v>4</v>
      </c>
      <c r="K62" s="41">
        <v>25</v>
      </c>
      <c r="L62" s="39">
        <v>7</v>
      </c>
      <c r="M62" s="41">
        <v>86</v>
      </c>
      <c r="N62" s="39">
        <v>3</v>
      </c>
      <c r="O62" s="41">
        <v>75</v>
      </c>
      <c r="P62" s="39">
        <v>2</v>
      </c>
      <c r="Q62" s="41">
        <v>71</v>
      </c>
      <c r="R62" s="39">
        <v>7</v>
      </c>
      <c r="S62" s="41">
        <v>424</v>
      </c>
      <c r="T62" s="39">
        <v>1</v>
      </c>
      <c r="U62" s="41">
        <v>179</v>
      </c>
      <c r="V62" s="41">
        <v>0</v>
      </c>
    </row>
    <row r="63" spans="2:22" s="33" customFormat="1" ht="12" customHeight="1">
      <c r="B63" s="37"/>
      <c r="C63" s="38"/>
      <c r="D63" s="25" t="s">
        <v>19</v>
      </c>
      <c r="E63" s="39">
        <f>SUM(G63,H63,J63,L63,N63,P63,R63,T63,V63)</f>
        <v>127</v>
      </c>
      <c r="F63" s="40">
        <f>SUM(I63,K63,M63,O63,Q63,,S63,U63,)</f>
        <v>1916</v>
      </c>
      <c r="G63" s="39">
        <v>0</v>
      </c>
      <c r="H63" s="39">
        <v>60</v>
      </c>
      <c r="I63" s="41">
        <v>127</v>
      </c>
      <c r="J63" s="39">
        <v>13</v>
      </c>
      <c r="K63" s="41">
        <v>86</v>
      </c>
      <c r="L63" s="39">
        <v>24</v>
      </c>
      <c r="M63" s="41">
        <v>360</v>
      </c>
      <c r="N63" s="39">
        <v>16</v>
      </c>
      <c r="O63" s="41">
        <v>378</v>
      </c>
      <c r="P63" s="39">
        <v>8</v>
      </c>
      <c r="Q63" s="41">
        <v>297</v>
      </c>
      <c r="R63" s="39">
        <v>4</v>
      </c>
      <c r="S63" s="41">
        <v>232</v>
      </c>
      <c r="T63" s="39">
        <v>2</v>
      </c>
      <c r="U63" s="41">
        <v>436</v>
      </c>
      <c r="V63" s="41">
        <v>0</v>
      </c>
    </row>
    <row r="64" spans="2:22" s="33" customFormat="1" ht="12" customHeight="1">
      <c r="B64" s="58"/>
      <c r="C64" s="59"/>
      <c r="D64" s="60" t="s">
        <v>14</v>
      </c>
      <c r="E64" s="61">
        <f>SUM(G64,H64,J64,L64,N64,P64,R64,T64,V64)</f>
        <v>7</v>
      </c>
      <c r="F64" s="63">
        <f>SUM(I64,K64,M64,O64,Q64,,S64,U64,)</f>
        <v>197</v>
      </c>
      <c r="G64" s="61">
        <v>0</v>
      </c>
      <c r="H64" s="61">
        <v>0</v>
      </c>
      <c r="I64" s="63">
        <v>0</v>
      </c>
      <c r="J64" s="61">
        <v>2</v>
      </c>
      <c r="K64" s="63">
        <v>12</v>
      </c>
      <c r="L64" s="61">
        <v>0</v>
      </c>
      <c r="M64" s="63">
        <v>0</v>
      </c>
      <c r="N64" s="61">
        <v>2</v>
      </c>
      <c r="O64" s="63">
        <v>46</v>
      </c>
      <c r="P64" s="61">
        <v>2</v>
      </c>
      <c r="Q64" s="63">
        <v>65</v>
      </c>
      <c r="R64" s="61">
        <v>1</v>
      </c>
      <c r="S64" s="63">
        <v>74</v>
      </c>
      <c r="T64" s="61">
        <v>0</v>
      </c>
      <c r="U64" s="63">
        <v>0</v>
      </c>
      <c r="V64" s="63">
        <v>0</v>
      </c>
    </row>
    <row r="65" ht="15" customHeight="1">
      <c r="V65" s="6" t="s">
        <v>27</v>
      </c>
    </row>
  </sheetData>
  <sheetProtection/>
  <mergeCells count="9">
    <mergeCell ref="B3:D4"/>
    <mergeCell ref="E3:F3"/>
    <mergeCell ref="H3:I3"/>
    <mergeCell ref="R3:S3"/>
    <mergeCell ref="T3:U3"/>
    <mergeCell ref="J3:K3"/>
    <mergeCell ref="L3:M3"/>
    <mergeCell ref="N3:O3"/>
    <mergeCell ref="P3:Q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&amp;R&amp;"ＭＳ Ｐゴシック,標準"&amp;11 3.事  業  所</oddHeader>
    <oddFooter>&amp;C&amp;"ＭＳ Ｐゴシック,標準"&amp;11-30-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第27表 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全事業所数及び男女別従業者数-都道府県,市区町村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302美山町</dc:title>
  <dc:subject/>
  <dc:creator>Sinfonica</dc:creator>
  <cp:keywords/>
  <dc:description/>
  <cp:lastModifiedBy>奥林　理恵</cp:lastModifiedBy>
  <cp:lastPrinted>2014-04-04T08:59:52Z</cp:lastPrinted>
  <dcterms:created xsi:type="dcterms:W3CDTF">2003-02-28T02:58:01Z</dcterms:created>
  <dcterms:modified xsi:type="dcterms:W3CDTF">2014-04-04T08:59:53Z</dcterms:modified>
  <cp:category/>
  <cp:version/>
  <cp:contentType/>
  <cp:contentStatus/>
</cp:coreProperties>
</file>