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835" windowHeight="7605" activeTab="0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Sheet1" sheetId="10" r:id="rId10"/>
  </sheets>
  <definedNames>
    <definedName name="_xlnm.Print_Area" localSheetId="6">'R-7'!$A$1:$L$64</definedName>
    <definedName name="_xlnm.Print_Titles" localSheetId="0">'R-1'!$3:$5</definedName>
  </definedNames>
  <calcPr fullCalcOnLoad="1"/>
</workbook>
</file>

<file path=xl/sharedStrings.xml><?xml version="1.0" encoding="utf-8"?>
<sst xmlns="http://schemas.openxmlformats.org/spreadsheetml/2006/main" count="827" uniqueCount="313">
  <si>
    <t>R-1．火災発生件数</t>
  </si>
  <si>
    <t>年次</t>
  </si>
  <si>
    <t>出　　　　火　　　　件　　　　数　　　　(件)</t>
  </si>
  <si>
    <t>焼損棟数</t>
  </si>
  <si>
    <t>焼　損　面　積</t>
  </si>
  <si>
    <t>死　傷　者　数</t>
  </si>
  <si>
    <t>り災世帯数</t>
  </si>
  <si>
    <t>り災人員</t>
  </si>
  <si>
    <t>損害額</t>
  </si>
  <si>
    <t>計</t>
  </si>
  <si>
    <t>建物</t>
  </si>
  <si>
    <t>林野</t>
  </si>
  <si>
    <t>車両</t>
  </si>
  <si>
    <t>船舶</t>
  </si>
  <si>
    <t>その他</t>
  </si>
  <si>
    <t>建 物</t>
  </si>
  <si>
    <t>林野</t>
  </si>
  <si>
    <t>死者</t>
  </si>
  <si>
    <t>負傷者</t>
  </si>
  <si>
    <t>(棟)</t>
  </si>
  <si>
    <t>(㎡)</t>
  </si>
  <si>
    <t>(ａ)</t>
  </si>
  <si>
    <t>(人)</t>
  </si>
  <si>
    <t>(世帯)</t>
  </si>
  <si>
    <t>(千円)</t>
  </si>
  <si>
    <t>平成10年</t>
  </si>
  <si>
    <t>三国町</t>
  </si>
  <si>
    <t>丸岡町</t>
  </si>
  <si>
    <t>春江町</t>
  </si>
  <si>
    <t>坂井町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</si>
  <si>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</si>
  <si>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</si>
  <si>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</si>
  <si>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</si>
  <si>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</si>
  <si>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</si>
  <si>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</si>
  <si>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</si>
  <si>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</si>
  <si>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</si>
  <si>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</si>
  <si>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</si>
  <si>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</si>
  <si>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</si>
  <si>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</si>
  <si>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</si>
  <si>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資料：嶺北消防組合</t>
  </si>
  <si>
    <t>平成27年</t>
  </si>
  <si>
    <t>R-2．消防現有勢力</t>
  </si>
  <si>
    <t>各年4月1日現在</t>
  </si>
  <si>
    <t>区　  　　分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</si>
  <si>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</si>
  <si>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</si>
  <si>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</si>
  <si>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</si>
  <si>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</si>
  <si>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</si>
  <si>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</si>
  <si>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</si>
  <si>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</si>
  <si>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</si>
  <si>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消防署名称</t>
  </si>
  <si>
    <t>嶺北消防本部</t>
  </si>
  <si>
    <t>嶺北署</t>
  </si>
  <si>
    <t>三国署</t>
  </si>
  <si>
    <t>丸岡署</t>
  </si>
  <si>
    <t>分団数(坂井市）</t>
  </si>
  <si>
    <t>職員数</t>
  </si>
  <si>
    <t>吏員数</t>
  </si>
  <si>
    <t>分団員数（坂井市）</t>
  </si>
  <si>
    <t>消防ポンプ現有台数</t>
  </si>
  <si>
    <t>消防本部現有</t>
  </si>
  <si>
    <t>普通消防ポンプ自動車数</t>
  </si>
  <si>
    <t>水槽付消防ポンプ自動車数</t>
  </si>
  <si>
    <t>はしご付消防ポンプ自動車数</t>
  </si>
  <si>
    <t>屈折はしご付消防ポンプ自動車数</t>
  </si>
  <si>
    <t>化学車</t>
  </si>
  <si>
    <t>救助工作車</t>
  </si>
  <si>
    <t>救急自動車</t>
  </si>
  <si>
    <t>指導車</t>
  </si>
  <si>
    <t>小型動力ポンプ</t>
  </si>
  <si>
    <t>その他の消防自動車</t>
  </si>
  <si>
    <t>消防団現有</t>
  </si>
  <si>
    <t>普通消防ポンプ自動車</t>
  </si>
  <si>
    <t>小型動力ポンプ付積載車</t>
  </si>
  <si>
    <t>小型動力ポンプ</t>
  </si>
  <si>
    <t>消火栓（公設）</t>
  </si>
  <si>
    <t>防火水そう</t>
  </si>
  <si>
    <t>消防用無線局</t>
  </si>
  <si>
    <t>※指導車：指揮車</t>
  </si>
  <si>
    <t>※その他消防自動車：照明車、搬送車、連絡車、広報車など</t>
  </si>
  <si>
    <t>R-3．救急業務処理件数</t>
  </si>
  <si>
    <t>単位：件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</si>
  <si>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</si>
  <si>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</si>
  <si>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</si>
  <si>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</si>
  <si>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</si>
  <si>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</si>
  <si>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</si>
  <si>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</si>
  <si>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</si>
  <si>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</si>
  <si>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転院
搬送</t>
  </si>
  <si>
    <t>医師
搬送</t>
  </si>
  <si>
    <t>資機材
等搬送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</si>
  <si>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</si>
  <si>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</si>
  <si>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</si>
  <si>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</si>
  <si>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</si>
  <si>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</si>
  <si>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</si>
  <si>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R-4．台風・大雨等の被害状況</t>
  </si>
  <si>
    <t>区　　　　分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</si>
  <si>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</si>
  <si>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</si>
  <si>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</si>
  <si>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</si>
  <si>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</si>
  <si>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</si>
  <si>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</si>
  <si>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</si>
  <si>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</si>
  <si>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</si>
  <si>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台風</t>
  </si>
  <si>
    <t>大雨</t>
  </si>
  <si>
    <t>強風</t>
  </si>
  <si>
    <t>波浪</t>
  </si>
  <si>
    <t>地震</t>
  </si>
  <si>
    <t>強風・雪害</t>
  </si>
  <si>
    <t>強風・
雪害</t>
  </si>
  <si>
    <t>り災者数</t>
  </si>
  <si>
    <t>人的被害
（人）</t>
  </si>
  <si>
    <t>死者</t>
  </si>
  <si>
    <t>行方不明</t>
  </si>
  <si>
    <t>負傷</t>
  </si>
  <si>
    <t>建物被害
（棟）</t>
  </si>
  <si>
    <t>全壊</t>
  </si>
  <si>
    <t>半壊</t>
  </si>
  <si>
    <t>流出</t>
  </si>
  <si>
    <t>全焼</t>
  </si>
  <si>
    <t>半焼</t>
  </si>
  <si>
    <t>浸水</t>
  </si>
  <si>
    <t>床上</t>
  </si>
  <si>
    <t>床下</t>
  </si>
  <si>
    <t>一部損壊</t>
  </si>
  <si>
    <t>非住家被害</t>
  </si>
  <si>
    <t>耕地被害
（ｈａ）</t>
  </si>
  <si>
    <t>水田</t>
  </si>
  <si>
    <t>流埋</t>
  </si>
  <si>
    <t>冠水</t>
  </si>
  <si>
    <t>畑</t>
  </si>
  <si>
    <t>道路修復</t>
  </si>
  <si>
    <t>橋梁</t>
  </si>
  <si>
    <t>河川修復</t>
  </si>
  <si>
    <t>砂防関係</t>
  </si>
  <si>
    <t>鉄軌道被害</t>
  </si>
  <si>
    <t>通信施設被害</t>
  </si>
  <si>
    <t>船舶被害</t>
  </si>
  <si>
    <t>（隻）</t>
  </si>
  <si>
    <t>資料：総務課</t>
  </si>
  <si>
    <t>資料：安全対策課</t>
  </si>
  <si>
    <t>R-5．交通事故発生状況</t>
  </si>
  <si>
    <t>年次</t>
  </si>
  <si>
    <t>人身事故件数</t>
  </si>
  <si>
    <t>死者数</t>
  </si>
  <si>
    <t>傷  者  数</t>
  </si>
  <si>
    <t>人　口</t>
  </si>
  <si>
    <t>（件）</t>
  </si>
  <si>
    <t>人口千人当り</t>
  </si>
  <si>
    <t>（人）</t>
  </si>
  <si>
    <t>平成25年</t>
  </si>
  <si>
    <t>平成26年</t>
  </si>
  <si>
    <t>出典：福井の交通</t>
  </si>
  <si>
    <t>資料：福井県警察本部</t>
  </si>
  <si>
    <t>R-6．交通事故発生件数等の推移</t>
  </si>
  <si>
    <t>合計</t>
  </si>
  <si>
    <t>道路区分</t>
  </si>
  <si>
    <t>国道</t>
  </si>
  <si>
    <t>北陸道</t>
  </si>
  <si>
    <t>県道等</t>
  </si>
  <si>
    <t>市町村道</t>
  </si>
  <si>
    <t>8号線</t>
  </si>
  <si>
    <t>305号線</t>
  </si>
  <si>
    <t>364号線</t>
  </si>
  <si>
    <t>主要地方道</t>
  </si>
  <si>
    <t>一般県道</t>
  </si>
  <si>
    <t>出典：福井の交通</t>
  </si>
  <si>
    <t>R-7．海難発生状況</t>
  </si>
  <si>
    <t>海難類別発生件数</t>
  </si>
  <si>
    <t>海難類別</t>
  </si>
  <si>
    <t>乗揚げ</t>
  </si>
  <si>
    <t>衝突</t>
  </si>
  <si>
    <t>機関故障</t>
  </si>
  <si>
    <t>転覆</t>
  </si>
  <si>
    <t>推進器
障害</t>
  </si>
  <si>
    <t>舵故障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</si>
  <si>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</si>
  <si>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</si>
  <si>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</si>
  <si>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</si>
  <si>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</si>
  <si>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</si>
  <si>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</si>
  <si>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</si>
  <si>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</si>
  <si>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</si>
  <si>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海浜事故件数</t>
  </si>
  <si>
    <t>事故種別</t>
  </si>
  <si>
    <t>遊泳中</t>
  </si>
  <si>
    <t>釣中</t>
  </si>
  <si>
    <t>ｻｰﾌｨﾝ中</t>
  </si>
  <si>
    <t>ﾎﾞｰﾄﾞ
ｾｰﾘﾝｸﾞ中</t>
  </si>
  <si>
    <t>ｽｷｭｰﾊﾞ
ﾀﾞｲﾋﾞﾝｸﾞ中</t>
  </si>
  <si>
    <t>水上
ｵｰﾄﾊﾞｲ中</t>
  </si>
  <si>
    <t>岸壁等から
の転落</t>
  </si>
  <si>
    <t>自殺</t>
  </si>
  <si>
    <t>うち死亡</t>
  </si>
  <si>
    <t>平成18年</t>
  </si>
  <si>
    <t>平成19年</t>
  </si>
  <si>
    <t>平成22年</t>
  </si>
  <si>
    <t>平成23年</t>
  </si>
  <si>
    <t>平成24年</t>
  </si>
  <si>
    <t>平成25年</t>
  </si>
  <si>
    <t>平成26年</t>
  </si>
  <si>
    <t>平成27年</t>
  </si>
  <si>
    <t>※「衝突」について船舶同士の衝突は2件でカウントされる。</t>
  </si>
  <si>
    <t>資料：福井海上保安署</t>
  </si>
  <si>
    <t>※「自殺」については、身元が判明し人身事故として扱った件数のみ。</t>
  </si>
  <si>
    <t>※平成10年分のみ旧三国海上保安署管内全域（あわら市、坂井市、福井市）を含む数値。</t>
  </si>
  <si>
    <t>R-8．公害苦情件数</t>
  </si>
  <si>
    <t>年度</t>
  </si>
  <si>
    <t>公害種別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</si>
  <si>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</si>
  <si>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</si>
  <si>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</si>
  <si>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</si>
  <si>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</si>
  <si>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</si>
  <si>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</si>
  <si>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典型7公害以外</t>
  </si>
  <si>
    <t>平成14年度</t>
  </si>
  <si>
    <t>平成15年度</t>
  </si>
  <si>
    <t>平成16年度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</si>
  <si>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</si>
  <si>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</si>
  <si>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</si>
  <si>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</si>
  <si>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</si>
  <si>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</si>
  <si>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</si>
  <si>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</si>
  <si>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</si>
  <si>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資料：環境推進課</t>
  </si>
  <si>
    <t>R-9．公害発生地域別件数</t>
  </si>
  <si>
    <t>総  数</t>
  </si>
  <si>
    <t>地域区分</t>
  </si>
  <si>
    <t>住居</t>
  </si>
  <si>
    <t>近隣商</t>
  </si>
  <si>
    <t>商業</t>
  </si>
  <si>
    <t>準工業</t>
  </si>
  <si>
    <t>工業</t>
  </si>
  <si>
    <t>工業専</t>
  </si>
  <si>
    <t>調整</t>
  </si>
  <si>
    <t>その他の都</t>
  </si>
  <si>
    <t>都市計画</t>
  </si>
  <si>
    <t>地域</t>
  </si>
  <si>
    <t>業地域</t>
  </si>
  <si>
    <t>地域</t>
  </si>
  <si>
    <t>用地域</t>
  </si>
  <si>
    <t>区域</t>
  </si>
  <si>
    <t>市計画区域</t>
  </si>
  <si>
    <t>区域以外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</si>
  <si>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</si>
  <si>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</si>
  <si>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</si>
  <si>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</si>
  <si>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</si>
  <si>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</si>
  <si>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</si>
  <si>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</si>
  <si>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</si>
  <si>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</si>
  <si>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</si>
  <si>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</si>
  <si>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</si>
  <si>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資料：環境推進課</t>
  </si>
  <si>
    <t>R-10.消費者問題相談件数</t>
  </si>
  <si>
    <t>合　計</t>
  </si>
  <si>
    <t>問合せ</t>
  </si>
  <si>
    <t>苦　情</t>
  </si>
  <si>
    <t>特殊販売</t>
  </si>
  <si>
    <t>製品不良</t>
  </si>
  <si>
    <t>個人情報</t>
  </si>
  <si>
    <t>店舗販売</t>
  </si>
  <si>
    <t>詐欺</t>
  </si>
  <si>
    <t>多重債務</t>
  </si>
  <si>
    <t>訪問販売</t>
  </si>
  <si>
    <t>電話勧誘　販売</t>
  </si>
  <si>
    <t>連鎖販売</t>
  </si>
  <si>
    <t>業務提供</t>
  </si>
  <si>
    <t>特定継続</t>
  </si>
  <si>
    <t>通信販売</t>
  </si>
  <si>
    <t>ネガティブ　　オプション</t>
  </si>
  <si>
    <t>訪問購入</t>
  </si>
  <si>
    <t>-</t>
  </si>
  <si>
    <t>三国町</t>
  </si>
  <si>
    <t>-</t>
  </si>
  <si>
    <t>丸岡町</t>
  </si>
  <si>
    <t>春江町</t>
  </si>
  <si>
    <t>平成22年度</t>
  </si>
  <si>
    <t>資料：市民生活課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</si>
</sst>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&quot;△ &quot;#,##0.0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0000"/>
      <name val="ＭＳ Ｐゴシック"/>
      <family val="3"/>
    </font>
    <font>
      <sz val="2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5" fillId="0" borderId="0">
      <alignment/>
      <protection/>
    </xf>
    <xf numFmtId="0" fontId="46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0" fontId="0" fillId="0" borderId="0" xfId="0" applyFont="1" applyAlignment="1" quotePrefix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37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37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176" fontId="22" fillId="0" borderId="37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176" fontId="4" fillId="0" borderId="33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distributed" vertical="center"/>
    </xf>
    <xf numFmtId="176" fontId="4" fillId="0" borderId="39" xfId="0" applyNumberFormat="1" applyFont="1" applyBorder="1" applyAlignment="1">
      <alignment horizontal="distributed" vertical="center"/>
    </xf>
    <xf numFmtId="176" fontId="4" fillId="0" borderId="40" xfId="0" applyNumberFormat="1" applyFont="1" applyBorder="1" applyAlignment="1">
      <alignment horizontal="distributed" vertical="center"/>
    </xf>
    <xf numFmtId="176" fontId="23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176" fontId="4" fillId="0" borderId="41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distributed" vertical="center"/>
    </xf>
    <xf numFmtId="176" fontId="4" fillId="0" borderId="31" xfId="0" applyNumberFormat="1" applyFont="1" applyBorder="1" applyAlignment="1">
      <alignment horizontal="distributed" vertical="center"/>
    </xf>
    <xf numFmtId="176" fontId="4" fillId="0" borderId="35" xfId="0" applyNumberFormat="1" applyFont="1" applyBorder="1" applyAlignment="1">
      <alignment horizontal="distributed" vertical="center"/>
    </xf>
    <xf numFmtId="176" fontId="23" fillId="0" borderId="41" xfId="0" applyNumberFormat="1" applyFont="1" applyBorder="1" applyAlignment="1">
      <alignment horizontal="center" vertical="center"/>
    </xf>
    <xf numFmtId="176" fontId="22" fillId="0" borderId="34" xfId="0" applyNumberFormat="1" applyFont="1" applyBorder="1" applyAlignment="1">
      <alignment horizontal="distributed" vertical="center"/>
    </xf>
    <xf numFmtId="49" fontId="4" fillId="0" borderId="42" xfId="0" applyNumberFormat="1" applyFont="1" applyBorder="1" applyAlignment="1">
      <alignment horizontal="distributed" vertical="center"/>
    </xf>
    <xf numFmtId="49" fontId="4" fillId="0" borderId="43" xfId="0" applyNumberFormat="1" applyFont="1" applyBorder="1" applyAlignment="1">
      <alignment horizontal="distributed" vertical="center"/>
    </xf>
    <xf numFmtId="49" fontId="4" fillId="0" borderId="44" xfId="0" applyNumberFormat="1" applyFont="1" applyBorder="1" applyAlignment="1">
      <alignment horizontal="distributed" vertical="center"/>
    </xf>
    <xf numFmtId="38" fontId="4" fillId="0" borderId="41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center" vertical="center" textRotation="255"/>
    </xf>
    <xf numFmtId="176" fontId="4" fillId="0" borderId="46" xfId="0" applyNumberFormat="1" applyFont="1" applyBorder="1" applyAlignment="1">
      <alignment horizontal="center" vertical="center" textRotation="255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center" vertical="center" textRotation="255"/>
    </xf>
    <xf numFmtId="176" fontId="5" fillId="0" borderId="46" xfId="0" applyNumberFormat="1" applyFont="1" applyBorder="1" applyAlignment="1">
      <alignment horizontal="center" vertical="center" textRotation="255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textRotation="255"/>
    </xf>
    <xf numFmtId="49" fontId="4" fillId="0" borderId="41" xfId="0" applyNumberFormat="1" applyFont="1" applyBorder="1" applyAlignment="1">
      <alignment horizontal="distributed" vertical="center"/>
    </xf>
    <xf numFmtId="176" fontId="4" fillId="0" borderId="42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5" fillId="0" borderId="42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50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center" vertical="center" textRotation="255"/>
    </xf>
    <xf numFmtId="176" fontId="4" fillId="0" borderId="45" xfId="0" applyNumberFormat="1" applyFont="1" applyBorder="1" applyAlignment="1">
      <alignment horizontal="right" vertical="center" textRotation="255"/>
    </xf>
    <xf numFmtId="176" fontId="4" fillId="0" borderId="46" xfId="0" applyNumberFormat="1" applyFont="1" applyBorder="1" applyAlignment="1">
      <alignment horizontal="right" vertical="center" textRotation="255"/>
    </xf>
    <xf numFmtId="176" fontId="5" fillId="0" borderId="45" xfId="0" applyNumberFormat="1" applyFont="1" applyBorder="1" applyAlignment="1">
      <alignment horizontal="right" vertical="center" textRotation="255"/>
    </xf>
    <xf numFmtId="176" fontId="5" fillId="0" borderId="46" xfId="0" applyNumberFormat="1" applyFont="1" applyBorder="1" applyAlignment="1">
      <alignment horizontal="right" vertical="center" textRotation="255"/>
    </xf>
    <xf numFmtId="49" fontId="4" fillId="0" borderId="41" xfId="0" applyNumberFormat="1" applyFont="1" applyFill="1" applyBorder="1" applyAlignment="1">
      <alignment horizontal="center" vertical="center" textRotation="255"/>
    </xf>
    <xf numFmtId="49" fontId="4" fillId="0" borderId="42" xfId="0" applyNumberFormat="1" applyFont="1" applyFill="1" applyBorder="1" applyAlignment="1">
      <alignment horizontal="distributed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right" vertical="center"/>
    </xf>
    <xf numFmtId="176" fontId="5" fillId="0" borderId="46" xfId="0" applyNumberFormat="1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47" fillId="33" borderId="42" xfId="0" applyNumberFormat="1" applyFont="1" applyFill="1" applyBorder="1" applyAlignment="1">
      <alignment vertical="center"/>
    </xf>
    <xf numFmtId="176" fontId="5" fillId="33" borderId="42" xfId="0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horizontal="distributed" vertical="center"/>
    </xf>
    <xf numFmtId="49" fontId="4" fillId="0" borderId="42" xfId="0" applyNumberFormat="1" applyFont="1" applyFill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/>
    </xf>
    <xf numFmtId="49" fontId="4" fillId="0" borderId="23" xfId="0" applyNumberFormat="1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 wrapText="1"/>
    </xf>
    <xf numFmtId="49" fontId="4" fillId="0" borderId="39" xfId="0" applyNumberFormat="1" applyFont="1" applyBorder="1" applyAlignment="1">
      <alignment horizontal="distributed" vertical="center"/>
    </xf>
    <xf numFmtId="49" fontId="4" fillId="0" borderId="40" xfId="0" applyNumberFormat="1" applyFont="1" applyBorder="1" applyAlignment="1">
      <alignment horizontal="distributed" vertical="center"/>
    </xf>
    <xf numFmtId="49" fontId="4" fillId="0" borderId="33" xfId="0" applyNumberFormat="1" applyFont="1" applyBorder="1" applyAlignment="1">
      <alignment horizontal="distributed" vertical="center"/>
    </xf>
    <xf numFmtId="49" fontId="4" fillId="0" borderId="34" xfId="0" applyNumberFormat="1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 wrapText="1"/>
    </xf>
    <xf numFmtId="49" fontId="22" fillId="0" borderId="31" xfId="0" applyNumberFormat="1" applyFont="1" applyBorder="1" applyAlignment="1">
      <alignment horizontal="distributed" vertical="center" wrapText="1"/>
    </xf>
    <xf numFmtId="49" fontId="4" fillId="0" borderId="35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22" fillId="0" borderId="43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distributed" vertical="center"/>
    </xf>
    <xf numFmtId="176" fontId="4" fillId="0" borderId="49" xfId="0" applyNumberFormat="1" applyFont="1" applyBorder="1" applyAlignment="1">
      <alignment horizontal="distributed" vertical="center"/>
    </xf>
    <xf numFmtId="176" fontId="4" fillId="0" borderId="50" xfId="0" applyNumberFormat="1" applyFont="1" applyBorder="1" applyAlignment="1">
      <alignment horizontal="distributed" vertical="center" wrapText="1"/>
    </xf>
    <xf numFmtId="49" fontId="4" fillId="0" borderId="41" xfId="0" applyNumberFormat="1" applyFont="1" applyBorder="1" applyAlignment="1">
      <alignment horizontal="distributed" vertical="distributed"/>
    </xf>
    <xf numFmtId="49" fontId="4" fillId="0" borderId="42" xfId="0" applyNumberFormat="1" applyFont="1" applyBorder="1" applyAlignment="1">
      <alignment horizontal="distributed" vertical="distributed"/>
    </xf>
    <xf numFmtId="176" fontId="4" fillId="0" borderId="41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horizontal="center" vertical="center" textRotation="255"/>
    </xf>
    <xf numFmtId="176" fontId="4" fillId="0" borderId="49" xfId="0" applyNumberFormat="1" applyFont="1" applyBorder="1" applyAlignment="1">
      <alignment horizontal="center" vertical="center" textRotation="255"/>
    </xf>
    <xf numFmtId="176" fontId="4" fillId="0" borderId="23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49" fontId="4" fillId="0" borderId="48" xfId="0" applyNumberFormat="1" applyFont="1" applyBorder="1" applyAlignment="1">
      <alignment horizontal="distributed" vertical="center" wrapText="1"/>
    </xf>
    <xf numFmtId="49" fontId="4" fillId="0" borderId="51" xfId="0" applyNumberFormat="1" applyFont="1" applyBorder="1" applyAlignment="1">
      <alignment horizontal="distributed" vertical="distributed"/>
    </xf>
    <xf numFmtId="49" fontId="4" fillId="0" borderId="52" xfId="0" applyNumberFormat="1" applyFont="1" applyBorder="1" applyAlignment="1">
      <alignment horizontal="distributed" vertical="distributed"/>
    </xf>
    <xf numFmtId="176" fontId="4" fillId="0" borderId="53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horizontal="right" vertical="center" textRotation="255"/>
    </xf>
    <xf numFmtId="176" fontId="4" fillId="0" borderId="39" xfId="0" applyNumberFormat="1" applyFont="1" applyBorder="1" applyAlignment="1">
      <alignment horizontal="right" vertical="center" textRotation="255"/>
    </xf>
    <xf numFmtId="176" fontId="5" fillId="0" borderId="54" xfId="0" applyNumberFormat="1" applyFont="1" applyBorder="1" applyAlignment="1">
      <alignment vertical="center"/>
    </xf>
    <xf numFmtId="49" fontId="4" fillId="0" borderId="48" xfId="0" applyNumberFormat="1" applyFont="1" applyBorder="1" applyAlignment="1">
      <alignment horizontal="distributed" vertical="center"/>
    </xf>
    <xf numFmtId="49" fontId="4" fillId="0" borderId="55" xfId="0" applyNumberFormat="1" applyFont="1" applyBorder="1" applyAlignment="1">
      <alignment horizontal="distributed" vertical="center"/>
    </xf>
    <xf numFmtId="49" fontId="4" fillId="0" borderId="56" xfId="0" applyNumberFormat="1" applyFont="1" applyBorder="1" applyAlignment="1">
      <alignment horizontal="distributed" vertical="center"/>
    </xf>
    <xf numFmtId="176" fontId="4" fillId="0" borderId="56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vertical="center"/>
    </xf>
    <xf numFmtId="49" fontId="4" fillId="0" borderId="61" xfId="0" applyNumberFormat="1" applyFont="1" applyBorder="1" applyAlignment="1">
      <alignment horizontal="distributed" vertical="center"/>
    </xf>
    <xf numFmtId="49" fontId="4" fillId="0" borderId="62" xfId="0" applyNumberFormat="1" applyFont="1" applyBorder="1" applyAlignment="1">
      <alignment horizontal="distributed" vertical="center"/>
    </xf>
    <xf numFmtId="176" fontId="4" fillId="0" borderId="62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49" fontId="4" fillId="0" borderId="53" xfId="0" applyNumberFormat="1" applyFont="1" applyBorder="1" applyAlignment="1">
      <alignment horizontal="distributed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59" xfId="0" applyNumberFormat="1" applyFont="1" applyBorder="1" applyAlignment="1">
      <alignment horizontal="distributed" vertical="center"/>
    </xf>
    <xf numFmtId="49" fontId="4" fillId="0" borderId="58" xfId="0" applyNumberFormat="1" applyFont="1" applyBorder="1" applyAlignment="1">
      <alignment horizontal="distributed" vertical="center"/>
    </xf>
    <xf numFmtId="49" fontId="4" fillId="0" borderId="70" xfId="0" applyNumberFormat="1" applyFont="1" applyBorder="1" applyAlignment="1">
      <alignment horizontal="distributed" vertical="center"/>
    </xf>
    <xf numFmtId="176" fontId="4" fillId="0" borderId="58" xfId="0" applyNumberFormat="1" applyFont="1" applyBorder="1" applyAlignment="1">
      <alignment horizontal="right" vertical="center"/>
    </xf>
    <xf numFmtId="0" fontId="0" fillId="0" borderId="58" xfId="0" applyBorder="1" applyAlignment="1">
      <alignment horizontal="distributed" vertical="center"/>
    </xf>
    <xf numFmtId="176" fontId="4" fillId="0" borderId="57" xfId="0" applyNumberFormat="1" applyFont="1" applyBorder="1" applyAlignment="1">
      <alignment horizontal="right" vertical="center"/>
    </xf>
    <xf numFmtId="176" fontId="4" fillId="0" borderId="71" xfId="0" applyNumberFormat="1" applyFont="1" applyBorder="1" applyAlignment="1">
      <alignment vertical="center"/>
    </xf>
    <xf numFmtId="49" fontId="4" fillId="0" borderId="65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49" fontId="4" fillId="0" borderId="73" xfId="0" applyNumberFormat="1" applyFont="1" applyBorder="1" applyAlignment="1">
      <alignment horizontal="distributed" vertical="center"/>
    </xf>
    <xf numFmtId="49" fontId="4" fillId="0" borderId="40" xfId="0" applyNumberFormat="1" applyFont="1" applyBorder="1" applyAlignment="1">
      <alignment horizontal="distributed" vertical="center"/>
    </xf>
    <xf numFmtId="49" fontId="4" fillId="0" borderId="74" xfId="0" applyNumberFormat="1" applyFont="1" applyBorder="1" applyAlignment="1">
      <alignment horizontal="distributed" vertical="center"/>
    </xf>
    <xf numFmtId="49" fontId="4" fillId="0" borderId="59" xfId="0" applyNumberFormat="1" applyFont="1" applyBorder="1" applyAlignment="1">
      <alignment horizontal="distributed" vertical="distributed"/>
    </xf>
    <xf numFmtId="49" fontId="4" fillId="0" borderId="74" xfId="0" applyNumberFormat="1" applyFont="1" applyBorder="1" applyAlignment="1">
      <alignment horizontal="distributed" vertical="distributed"/>
    </xf>
    <xf numFmtId="49" fontId="4" fillId="0" borderId="59" xfId="0" applyNumberFormat="1" applyFont="1" applyBorder="1" applyAlignment="1">
      <alignment horizontal="distributed" vertical="center"/>
    </xf>
    <xf numFmtId="49" fontId="4" fillId="0" borderId="75" xfId="0" applyNumberFormat="1" applyFont="1" applyBorder="1" applyAlignment="1">
      <alignment horizontal="distributed" vertical="distributed"/>
    </xf>
    <xf numFmtId="49" fontId="4" fillId="0" borderId="65" xfId="0" applyNumberFormat="1" applyFont="1" applyBorder="1" applyAlignment="1">
      <alignment horizontal="distributed" vertical="distributed"/>
    </xf>
    <xf numFmtId="0" fontId="4" fillId="0" borderId="41" xfId="0" applyFont="1" applyBorder="1" applyAlignment="1">
      <alignment horizontal="distributed" vertical="center"/>
    </xf>
    <xf numFmtId="176" fontId="4" fillId="0" borderId="49" xfId="0" applyNumberFormat="1" applyFont="1" applyBorder="1" applyAlignment="1">
      <alignment/>
    </xf>
    <xf numFmtId="176" fontId="4" fillId="0" borderId="50" xfId="0" applyNumberFormat="1" applyFont="1" applyBorder="1" applyAlignment="1">
      <alignment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right" vertical="center"/>
    </xf>
    <xf numFmtId="177" fontId="4" fillId="0" borderId="65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vertical="center"/>
    </xf>
    <xf numFmtId="176" fontId="4" fillId="0" borderId="65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42" xfId="0" applyNumberFormat="1" applyFont="1" applyBorder="1" applyAlignment="1">
      <alignment horizontal="distributed" vertical="center"/>
    </xf>
    <xf numFmtId="176" fontId="4" fillId="0" borderId="43" xfId="0" applyNumberFormat="1" applyFont="1" applyBorder="1" applyAlignment="1">
      <alignment horizontal="distributed" vertical="center"/>
    </xf>
    <xf numFmtId="176" fontId="4" fillId="0" borderId="44" xfId="0" applyNumberFormat="1" applyFont="1" applyBorder="1" applyAlignment="1">
      <alignment horizontal="distributed" vertical="center"/>
    </xf>
    <xf numFmtId="176" fontId="4" fillId="0" borderId="33" xfId="0" applyNumberFormat="1" applyFont="1" applyBorder="1" applyAlignment="1">
      <alignment horizontal="distributed" vertical="center"/>
    </xf>
    <xf numFmtId="176" fontId="4" fillId="0" borderId="44" xfId="0" applyNumberFormat="1" applyFont="1" applyBorder="1" applyAlignment="1">
      <alignment horizontal="distributed" vertical="center"/>
    </xf>
    <xf numFmtId="176" fontId="4" fillId="0" borderId="41" xfId="0" applyNumberFormat="1" applyFont="1" applyBorder="1" applyAlignment="1">
      <alignment horizontal="distributed" vertical="center"/>
    </xf>
    <xf numFmtId="176" fontId="4" fillId="0" borderId="41" xfId="0" applyNumberFormat="1" applyFont="1" applyBorder="1" applyAlignment="1">
      <alignment horizontal="distributed" vertical="center" wrapText="1" shrinkToFit="1"/>
    </xf>
    <xf numFmtId="49" fontId="4" fillId="0" borderId="42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vertical="center" shrinkToFit="1"/>
    </xf>
    <xf numFmtId="176" fontId="4" fillId="0" borderId="41" xfId="0" applyNumberFormat="1" applyFont="1" applyBorder="1" applyAlignment="1">
      <alignment vertical="center"/>
    </xf>
    <xf numFmtId="49" fontId="4" fillId="0" borderId="41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distributed" vertical="center"/>
    </xf>
    <xf numFmtId="176" fontId="4" fillId="0" borderId="41" xfId="0" applyNumberFormat="1" applyFont="1" applyBorder="1" applyAlignment="1">
      <alignment horizontal="distributed" vertical="center" wrapText="1"/>
    </xf>
    <xf numFmtId="176" fontId="22" fillId="0" borderId="41" xfId="0" applyNumberFormat="1" applyFont="1" applyBorder="1" applyAlignment="1">
      <alignment horizontal="distributed" vertical="center" wrapText="1" shrinkToFit="1"/>
    </xf>
    <xf numFmtId="176" fontId="4" fillId="0" borderId="41" xfId="0" applyNumberFormat="1" applyFont="1" applyBorder="1" applyAlignment="1">
      <alignment horizontal="center" vertical="center" wrapText="1"/>
    </xf>
    <xf numFmtId="176" fontId="22" fillId="0" borderId="41" xfId="0" applyNumberFormat="1" applyFont="1" applyBorder="1" applyAlignment="1">
      <alignment horizontal="distributed" vertical="center" wrapText="1"/>
    </xf>
    <xf numFmtId="49" fontId="4" fillId="0" borderId="53" xfId="0" applyNumberFormat="1" applyFont="1" applyBorder="1" applyAlignment="1">
      <alignment horizontal="center" vertical="center" shrinkToFit="1"/>
    </xf>
    <xf numFmtId="176" fontId="4" fillId="0" borderId="53" xfId="0" applyNumberFormat="1" applyFont="1" applyBorder="1" applyAlignment="1">
      <alignment vertical="center" shrinkToFit="1"/>
    </xf>
    <xf numFmtId="176" fontId="4" fillId="0" borderId="5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9" fontId="22" fillId="0" borderId="62" xfId="0" applyNumberFormat="1" applyFont="1" applyBorder="1" applyAlignment="1">
      <alignment horizontal="right" vertical="center" shrinkToFit="1"/>
    </xf>
    <xf numFmtId="176" fontId="22" fillId="0" borderId="62" xfId="0" applyNumberFormat="1" applyFont="1" applyBorder="1" applyAlignment="1">
      <alignment vertical="center" shrinkToFit="1"/>
    </xf>
    <xf numFmtId="176" fontId="22" fillId="0" borderId="62" xfId="0" applyNumberFormat="1" applyFont="1" applyBorder="1" applyAlignment="1">
      <alignment vertical="center"/>
    </xf>
    <xf numFmtId="176" fontId="22" fillId="0" borderId="62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 shrinkToFit="1"/>
    </xf>
    <xf numFmtId="176" fontId="4" fillId="0" borderId="62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 shrinkToFit="1"/>
    </xf>
    <xf numFmtId="176" fontId="4" fillId="0" borderId="3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76" fontId="4" fillId="0" borderId="0" xfId="0" applyNumberFormat="1" applyFont="1" applyAlignment="1">
      <alignment horizontal="right"/>
    </xf>
    <xf numFmtId="176" fontId="4" fillId="0" borderId="77" xfId="0" applyNumberFormat="1" applyFont="1" applyBorder="1" applyAlignment="1">
      <alignment horizontal="distributed" vertical="center"/>
    </xf>
    <xf numFmtId="176" fontId="4" fillId="0" borderId="49" xfId="0" applyNumberFormat="1" applyFont="1" applyBorder="1" applyAlignment="1">
      <alignment horizontal="distributed" vertical="center" wrapText="1" shrinkToFit="1"/>
    </xf>
    <xf numFmtId="176" fontId="4" fillId="0" borderId="50" xfId="0" applyNumberFormat="1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0" xfId="65" applyFont="1" applyAlignment="1">
      <alignment vertical="center"/>
      <protection/>
    </xf>
    <xf numFmtId="0" fontId="4" fillId="0" borderId="0" xfId="65" applyFont="1">
      <alignment/>
      <protection/>
    </xf>
    <xf numFmtId="0" fontId="4" fillId="0" borderId="0" xfId="65" applyFont="1">
      <alignment/>
      <protection/>
    </xf>
    <xf numFmtId="0" fontId="4" fillId="0" borderId="0" xfId="62" applyFont="1">
      <alignment vertical="center"/>
      <protection/>
    </xf>
    <xf numFmtId="0" fontId="4" fillId="0" borderId="0" xfId="65" applyFont="1" applyBorder="1">
      <alignment/>
      <protection/>
    </xf>
    <xf numFmtId="0" fontId="4" fillId="0" borderId="0" xfId="62" applyFont="1" applyAlignment="1">
      <alignment horizontal="right"/>
      <protection/>
    </xf>
    <xf numFmtId="0" fontId="4" fillId="0" borderId="41" xfId="65" applyFont="1" applyBorder="1" applyAlignment="1">
      <alignment horizontal="distributed" vertical="center"/>
      <protection/>
    </xf>
    <xf numFmtId="0" fontId="4" fillId="0" borderId="42" xfId="65" applyFont="1" applyBorder="1" applyAlignment="1">
      <alignment horizontal="distributed" vertical="center"/>
      <protection/>
    </xf>
    <xf numFmtId="0" fontId="4" fillId="0" borderId="43" xfId="65" applyFont="1" applyBorder="1" applyAlignment="1">
      <alignment horizontal="distributed" vertical="center"/>
      <protection/>
    </xf>
    <xf numFmtId="0" fontId="4" fillId="0" borderId="44" xfId="65" applyFont="1" applyBorder="1" applyAlignment="1">
      <alignment horizontal="distributed" vertical="center"/>
      <protection/>
    </xf>
    <xf numFmtId="0" fontId="4" fillId="0" borderId="25" xfId="65" applyFont="1" applyBorder="1" applyAlignment="1">
      <alignment horizontal="distributed"/>
      <protection/>
    </xf>
    <xf numFmtId="0" fontId="4" fillId="0" borderId="19" xfId="65" applyFont="1" applyBorder="1" applyAlignment="1">
      <alignment horizontal="distributed"/>
      <protection/>
    </xf>
    <xf numFmtId="0" fontId="22" fillId="0" borderId="19" xfId="65" applyFont="1" applyBorder="1" applyAlignment="1">
      <alignment horizontal="distributed"/>
      <protection/>
    </xf>
    <xf numFmtId="0" fontId="4" fillId="0" borderId="36" xfId="65" applyFont="1" applyBorder="1" applyAlignment="1">
      <alignment horizontal="distributed" vertical="top"/>
      <protection/>
    </xf>
    <xf numFmtId="0" fontId="4" fillId="0" borderId="33" xfId="65" applyFont="1" applyBorder="1" applyAlignment="1">
      <alignment horizontal="distributed" vertical="top"/>
      <protection/>
    </xf>
    <xf numFmtId="0" fontId="22" fillId="0" borderId="33" xfId="65" applyFont="1" applyBorder="1" applyAlignment="1">
      <alignment horizontal="distributed" vertical="top"/>
      <protection/>
    </xf>
    <xf numFmtId="0" fontId="5" fillId="0" borderId="0" xfId="62" applyFont="1" applyAlignment="1">
      <alignment vertical="center"/>
      <protection/>
    </xf>
    <xf numFmtId="49" fontId="5" fillId="0" borderId="19" xfId="65" applyNumberFormat="1" applyFont="1" applyBorder="1" applyAlignment="1">
      <alignment horizontal="right" vertical="center"/>
      <protection/>
    </xf>
    <xf numFmtId="0" fontId="5" fillId="0" borderId="19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49" fontId="4" fillId="0" borderId="13" xfId="65" applyNumberFormat="1" applyFont="1" applyBorder="1" applyAlignment="1">
      <alignment horizontal="right"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13" xfId="65" applyFont="1" applyBorder="1" applyAlignment="1">
      <alignment vertical="center"/>
      <protection/>
    </xf>
    <xf numFmtId="0" fontId="4" fillId="0" borderId="33" xfId="62" applyFont="1" applyBorder="1" applyAlignment="1">
      <alignment vertical="center"/>
      <protection/>
    </xf>
    <xf numFmtId="49" fontId="4" fillId="0" borderId="33" xfId="65" applyNumberFormat="1" applyFont="1" applyBorder="1" applyAlignment="1">
      <alignment horizontal="right" vertical="center"/>
      <protection/>
    </xf>
    <xf numFmtId="0" fontId="4" fillId="0" borderId="33" xfId="65" applyFont="1" applyBorder="1" applyAlignment="1">
      <alignment vertical="center"/>
      <protection/>
    </xf>
    <xf numFmtId="49" fontId="5" fillId="0" borderId="41" xfId="65" applyNumberFormat="1" applyFont="1" applyBorder="1" applyAlignment="1">
      <alignment horizontal="right" vertical="center"/>
      <protection/>
    </xf>
    <xf numFmtId="0" fontId="5" fillId="0" borderId="41" xfId="62" applyFont="1" applyBorder="1" applyAlignment="1">
      <alignment vertical="center"/>
      <protection/>
    </xf>
    <xf numFmtId="0" fontId="4" fillId="0" borderId="0" xfId="65" applyFont="1" applyAlignment="1">
      <alignment horizontal="right"/>
      <protection/>
    </xf>
    <xf numFmtId="0" fontId="48" fillId="0" borderId="0" xfId="64" applyFont="1" applyAlignment="1">
      <alignment vertical="center"/>
      <protection/>
    </xf>
    <xf numFmtId="0" fontId="49" fillId="0" borderId="0" xfId="64" applyFont="1" applyAlignment="1">
      <alignment vertical="center"/>
      <protection/>
    </xf>
    <xf numFmtId="0" fontId="49" fillId="0" borderId="0" xfId="64" applyFont="1" applyAlignment="1">
      <alignment horizontal="right" vertical="center"/>
      <protection/>
    </xf>
    <xf numFmtId="0" fontId="50" fillId="0" borderId="0" xfId="64" applyFont="1" applyAlignment="1">
      <alignment vertical="center"/>
      <protection/>
    </xf>
    <xf numFmtId="0" fontId="49" fillId="0" borderId="0" xfId="64" applyFont="1" applyAlignment="1">
      <alignment horizontal="right"/>
      <protection/>
    </xf>
    <xf numFmtId="38" fontId="50" fillId="0" borderId="19" xfId="51" applyFont="1" applyBorder="1" applyAlignment="1">
      <alignment horizontal="center" vertical="center" wrapText="1"/>
    </xf>
    <xf numFmtId="0" fontId="22" fillId="0" borderId="19" xfId="63" applyFont="1" applyBorder="1" applyAlignment="1">
      <alignment horizontal="center" vertical="center" wrapText="1" shrinkToFit="1"/>
      <protection/>
    </xf>
    <xf numFmtId="0" fontId="28" fillId="0" borderId="19" xfId="63" applyFont="1" applyBorder="1" applyAlignment="1">
      <alignment horizontal="center" vertical="center" wrapText="1" shrinkToFit="1"/>
      <protection/>
    </xf>
    <xf numFmtId="0" fontId="22" fillId="0" borderId="78" xfId="63" applyFont="1" applyBorder="1" applyAlignment="1">
      <alignment horizontal="center" vertical="center" wrapText="1" shrinkToFit="1"/>
      <protection/>
    </xf>
    <xf numFmtId="0" fontId="4" fillId="0" borderId="37" xfId="63" applyFont="1" applyBorder="1" applyAlignment="1">
      <alignment horizontal="center" vertical="center" wrapText="1" shrinkToFit="1"/>
      <protection/>
    </xf>
    <xf numFmtId="0" fontId="29" fillId="0" borderId="43" xfId="63" applyFont="1" applyBorder="1" applyAlignment="1">
      <alignment horizontal="center" vertical="center" wrapText="1" shrinkToFit="1"/>
      <protection/>
    </xf>
    <xf numFmtId="0" fontId="29" fillId="0" borderId="43" xfId="63" applyFont="1" applyBorder="1" applyAlignment="1">
      <alignment vertical="center" wrapText="1" shrinkToFit="1"/>
      <protection/>
    </xf>
    <xf numFmtId="0" fontId="29" fillId="0" borderId="44" xfId="63" applyFont="1" applyBorder="1" applyAlignment="1">
      <alignment vertical="center" wrapText="1" shrinkToFi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41" xfId="63" applyFont="1" applyBorder="1" applyAlignment="1">
      <alignment horizontal="center" vertical="center" wrapText="1"/>
      <protection/>
    </xf>
    <xf numFmtId="0" fontId="49" fillId="0" borderId="0" xfId="64" applyFont="1" applyAlignment="1">
      <alignment vertical="center" wrapText="1"/>
      <protection/>
    </xf>
    <xf numFmtId="38" fontId="50" fillId="0" borderId="33" xfId="51" applyFont="1" applyBorder="1" applyAlignment="1">
      <alignment horizontal="center" vertical="center" wrapText="1"/>
    </xf>
    <xf numFmtId="0" fontId="22" fillId="0" borderId="33" xfId="63" applyFont="1" applyBorder="1" applyAlignment="1">
      <alignment horizontal="center" vertical="center" wrapText="1" shrinkToFit="1"/>
      <protection/>
    </xf>
    <xf numFmtId="0" fontId="28" fillId="0" borderId="33" xfId="63" applyFont="1" applyBorder="1" applyAlignment="1">
      <alignment horizontal="center" vertical="center" wrapText="1" shrinkToFit="1"/>
      <protection/>
    </xf>
    <xf numFmtId="0" fontId="22" fillId="0" borderId="78" xfId="63" applyFont="1" applyBorder="1" applyAlignment="1">
      <alignment vertical="center" wrapText="1" shrinkToFit="1"/>
      <protection/>
    </xf>
    <xf numFmtId="0" fontId="4" fillId="0" borderId="36" xfId="63" applyFont="1" applyBorder="1" applyAlignment="1">
      <alignment horizontal="center" vertical="center" wrapText="1" shrinkToFit="1"/>
      <protection/>
    </xf>
    <xf numFmtId="0" fontId="3" fillId="0" borderId="43" xfId="63" applyFont="1" applyBorder="1" applyAlignment="1">
      <alignment horizontal="center" vertical="center" shrinkToFit="1"/>
      <protection/>
    </xf>
    <xf numFmtId="0" fontId="3" fillId="0" borderId="49" xfId="63" applyFont="1" applyBorder="1" applyAlignment="1">
      <alignment horizontal="center" vertical="center" wrapText="1" shrinkToFit="1"/>
      <protection/>
    </xf>
    <xf numFmtId="0" fontId="3" fillId="0" borderId="49" xfId="63" applyFont="1" applyBorder="1" applyAlignment="1">
      <alignment horizontal="center" vertical="center" shrinkToFit="1"/>
      <protection/>
    </xf>
    <xf numFmtId="0" fontId="3" fillId="0" borderId="33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left" vertical="center"/>
      <protection/>
    </xf>
    <xf numFmtId="38" fontId="50" fillId="0" borderId="13" xfId="51" applyFont="1" applyBorder="1" applyAlignment="1">
      <alignment horizontal="right" vertical="center"/>
    </xf>
    <xf numFmtId="38" fontId="50" fillId="0" borderId="13" xfId="51" applyFont="1" applyBorder="1" applyAlignment="1">
      <alignment horizontal="center" vertical="center" textRotation="255" wrapText="1"/>
    </xf>
    <xf numFmtId="38" fontId="50" fillId="0" borderId="79" xfId="51" applyFont="1" applyBorder="1" applyAlignment="1">
      <alignment horizontal="right" vertical="center"/>
    </xf>
    <xf numFmtId="38" fontId="50" fillId="0" borderId="25" xfId="51" applyFont="1" applyBorder="1" applyAlignment="1">
      <alignment horizontal="right" vertical="center"/>
    </xf>
    <xf numFmtId="0" fontId="50" fillId="0" borderId="21" xfId="51" applyNumberFormat="1" applyFont="1" applyBorder="1" applyAlignment="1">
      <alignment horizontal="right" vertical="center"/>
    </xf>
    <xf numFmtId="0" fontId="50" fillId="0" borderId="13" xfId="51" applyNumberFormat="1" applyFont="1" applyBorder="1" applyAlignment="1">
      <alignment horizontal="right" vertical="center"/>
    </xf>
    <xf numFmtId="38" fontId="50" fillId="0" borderId="0" xfId="51" applyFont="1" applyBorder="1" applyAlignment="1">
      <alignment horizontal="center" vertical="center" textRotation="255" wrapText="1"/>
    </xf>
    <xf numFmtId="0" fontId="4" fillId="0" borderId="13" xfId="63" applyFont="1" applyBorder="1" applyAlignment="1">
      <alignment horizontal="right" vertical="center"/>
      <protection/>
    </xf>
    <xf numFmtId="38" fontId="50" fillId="0" borderId="80" xfId="51" applyFont="1" applyBorder="1" applyAlignment="1">
      <alignment horizontal="right" vertical="center"/>
    </xf>
    <xf numFmtId="38" fontId="50" fillId="0" borderId="81" xfId="51" applyFont="1" applyBorder="1" applyAlignment="1">
      <alignment horizontal="right" vertical="center"/>
    </xf>
    <xf numFmtId="0" fontId="50" fillId="0" borderId="27" xfId="51" applyNumberFormat="1" applyFont="1" applyBorder="1" applyAlignment="1">
      <alignment horizontal="right" vertical="center"/>
    </xf>
    <xf numFmtId="0" fontId="4" fillId="0" borderId="33" xfId="63" applyFont="1" applyBorder="1" applyAlignment="1">
      <alignment horizontal="right" vertical="center"/>
      <protection/>
    </xf>
    <xf numFmtId="38" fontId="50" fillId="0" borderId="33" xfId="51" applyFont="1" applyBorder="1" applyAlignment="1">
      <alignment horizontal="right" vertical="center"/>
    </xf>
    <xf numFmtId="38" fontId="50" fillId="0" borderId="33" xfId="51" applyFont="1" applyBorder="1" applyAlignment="1">
      <alignment horizontal="center" vertical="center" textRotation="255" wrapText="1"/>
    </xf>
    <xf numFmtId="38" fontId="50" fillId="0" borderId="82" xfId="51" applyFont="1" applyBorder="1" applyAlignment="1">
      <alignment horizontal="right" vertical="center"/>
    </xf>
    <xf numFmtId="38" fontId="50" fillId="0" borderId="83" xfId="51" applyFont="1" applyBorder="1" applyAlignment="1">
      <alignment horizontal="right" vertical="center"/>
    </xf>
    <xf numFmtId="0" fontId="50" fillId="0" borderId="31" xfId="51" applyNumberFormat="1" applyFont="1" applyBorder="1" applyAlignment="1">
      <alignment horizontal="right" vertical="center"/>
    </xf>
    <xf numFmtId="0" fontId="50" fillId="0" borderId="33" xfId="51" applyNumberFormat="1" applyFont="1" applyBorder="1" applyAlignment="1">
      <alignment horizontal="right" vertical="center"/>
    </xf>
    <xf numFmtId="0" fontId="4" fillId="0" borderId="33" xfId="63" applyFont="1" applyBorder="1" applyAlignment="1">
      <alignment horizontal="left" vertical="center"/>
      <protection/>
    </xf>
    <xf numFmtId="38" fontId="50" fillId="0" borderId="41" xfId="51" applyFont="1" applyBorder="1" applyAlignment="1">
      <alignment horizontal="right" vertical="center"/>
    </xf>
    <xf numFmtId="38" fontId="50" fillId="0" borderId="78" xfId="51" applyFont="1" applyBorder="1" applyAlignment="1">
      <alignment horizontal="right" vertical="center"/>
    </xf>
    <xf numFmtId="38" fontId="50" fillId="0" borderId="44" xfId="51" applyFont="1" applyBorder="1" applyAlignment="1">
      <alignment horizontal="right" vertical="center"/>
    </xf>
    <xf numFmtId="0" fontId="4" fillId="0" borderId="41" xfId="63" applyFont="1" applyBorder="1" applyAlignment="1">
      <alignment horizontal="left" vertical="center"/>
      <protection/>
    </xf>
    <xf numFmtId="0" fontId="50" fillId="0" borderId="49" xfId="51" applyNumberFormat="1" applyFont="1" applyBorder="1" applyAlignment="1">
      <alignment horizontal="right" vertical="center"/>
    </xf>
    <xf numFmtId="0" fontId="50" fillId="0" borderId="41" xfId="51" applyNumberFormat="1" applyFont="1" applyBorder="1" applyAlignment="1">
      <alignment horizontal="right" vertical="center"/>
    </xf>
    <xf numFmtId="38" fontId="50" fillId="0" borderId="41" xfId="51" applyFont="1" applyBorder="1" applyAlignment="1">
      <alignment horizontal="center" vertical="center"/>
    </xf>
    <xf numFmtId="38" fontId="50" fillId="0" borderId="0" xfId="51" applyFont="1" applyBorder="1" applyAlignment="1">
      <alignment horizontal="center" vertical="center"/>
    </xf>
    <xf numFmtId="38" fontId="50" fillId="0" borderId="41" xfId="51" applyFont="1" applyBorder="1" applyAlignment="1">
      <alignment horizontal="left" vertical="center"/>
    </xf>
    <xf numFmtId="38" fontId="49" fillId="0" borderId="41" xfId="51" applyFont="1" applyBorder="1" applyAlignment="1">
      <alignment horizontal="right" vertical="center"/>
    </xf>
    <xf numFmtId="38" fontId="49" fillId="0" borderId="78" xfId="51" applyFont="1" applyBorder="1" applyAlignment="1">
      <alignment horizontal="right" vertical="center"/>
    </xf>
    <xf numFmtId="38" fontId="49" fillId="0" borderId="44" xfId="51" applyFont="1" applyBorder="1" applyAlignment="1">
      <alignment horizontal="right" vertical="center"/>
    </xf>
    <xf numFmtId="0" fontId="49" fillId="0" borderId="49" xfId="51" applyNumberFormat="1" applyFont="1" applyBorder="1" applyAlignment="1">
      <alignment horizontal="right" vertical="center"/>
    </xf>
    <xf numFmtId="0" fontId="49" fillId="0" borderId="41" xfId="51" applyNumberFormat="1" applyFont="1" applyBorder="1" applyAlignment="1">
      <alignment horizontal="right" vertical="center"/>
    </xf>
    <xf numFmtId="38" fontId="49" fillId="0" borderId="0" xfId="51" applyFont="1" applyBorder="1" applyAlignment="1">
      <alignment horizontal="center" vertical="center"/>
    </xf>
    <xf numFmtId="38" fontId="49" fillId="0" borderId="0" xfId="51" applyFont="1" applyBorder="1" applyAlignment="1">
      <alignment horizontal="center" vertical="center" textRotation="255"/>
    </xf>
    <xf numFmtId="38" fontId="50" fillId="0" borderId="0" xfId="51" applyFont="1" applyAlignment="1">
      <alignment horizontal="righ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Sheet1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showGridLines="0" tabSelected="1" zoomScaleSheetLayoutView="100" zoomScalePageLayoutView="0" workbookViewId="0" topLeftCell="A16">
      <selection activeCell="A60" sqref="A57:IV60"/>
    </sheetView>
  </sheetViews>
  <sheetFormatPr defaultColWidth="9.00390625" defaultRowHeight="13.5"/>
  <cols>
    <col min="1" max="1" width="3.625" style="2" customWidth="1"/>
    <col min="2" max="2" width="8.125" style="2" customWidth="1"/>
    <col min="3" max="3" width="6.375" style="50" customWidth="1"/>
    <col min="4" max="8" width="5.375" style="50" customWidth="1"/>
    <col min="9" max="9" width="6.125" style="50" customWidth="1"/>
    <col min="10" max="13" width="5.625" style="50" customWidth="1"/>
    <col min="14" max="14" width="6.625" style="50" customWidth="1"/>
    <col min="15" max="15" width="5.875" style="50" customWidth="1"/>
    <col min="16" max="16" width="7.375" style="50" customWidth="1"/>
    <col min="17" max="16384" width="9.00390625" style="2" customWidth="1"/>
  </cols>
  <sheetData>
    <row r="1" spans="1:16" ht="30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7" ht="15" customHeight="1">
      <c r="B3" s="62" t="s">
        <v>1</v>
      </c>
      <c r="C3" s="56" t="s">
        <v>2</v>
      </c>
      <c r="D3" s="65"/>
      <c r="E3" s="65"/>
      <c r="F3" s="65"/>
      <c r="G3" s="65"/>
      <c r="H3" s="65"/>
      <c r="I3" s="58" t="s">
        <v>3</v>
      </c>
      <c r="J3" s="56" t="s">
        <v>4</v>
      </c>
      <c r="K3" s="57"/>
      <c r="L3" s="56" t="s">
        <v>5</v>
      </c>
      <c r="M3" s="57"/>
      <c r="N3" s="58" t="s">
        <v>6</v>
      </c>
      <c r="O3" s="58" t="s">
        <v>7</v>
      </c>
      <c r="P3" s="60" t="s">
        <v>8</v>
      </c>
      <c r="Q3" s="6"/>
    </row>
    <row r="4" spans="2:17" ht="15" customHeight="1">
      <c r="B4" s="63"/>
      <c r="C4" s="66" t="s">
        <v>9</v>
      </c>
      <c r="D4" s="68" t="s">
        <v>10</v>
      </c>
      <c r="E4" s="52" t="s">
        <v>11</v>
      </c>
      <c r="F4" s="70" t="s">
        <v>12</v>
      </c>
      <c r="G4" s="52" t="s">
        <v>13</v>
      </c>
      <c r="H4" s="54" t="s">
        <v>14</v>
      </c>
      <c r="I4" s="59"/>
      <c r="J4" s="7" t="s">
        <v>15</v>
      </c>
      <c r="K4" s="8" t="s">
        <v>16</v>
      </c>
      <c r="L4" s="7" t="s">
        <v>17</v>
      </c>
      <c r="M4" s="9" t="s">
        <v>18</v>
      </c>
      <c r="N4" s="59"/>
      <c r="O4" s="59"/>
      <c r="P4" s="61"/>
      <c r="Q4" s="6"/>
    </row>
    <row r="5" spans="2:17" ht="12" customHeight="1">
      <c r="B5" s="64"/>
      <c r="C5" s="67"/>
      <c r="D5" s="69"/>
      <c r="E5" s="53"/>
      <c r="F5" s="71"/>
      <c r="G5" s="53"/>
      <c r="H5" s="55"/>
      <c r="I5" s="10" t="s">
        <v>19</v>
      </c>
      <c r="J5" s="11" t="s">
        <v>20</v>
      </c>
      <c r="K5" s="12" t="s">
        <v>21</v>
      </c>
      <c r="L5" s="11" t="s">
        <v>22</v>
      </c>
      <c r="M5" s="13" t="s">
        <v>22</v>
      </c>
      <c r="N5" s="14" t="s">
        <v>23</v>
      </c>
      <c r="O5" s="10" t="s">
        <v>22</v>
      </c>
      <c r="P5" s="15" t="s">
        <v>24</v>
      </c>
      <c r="Q5" s="6"/>
    </row>
    <row r="6" spans="2:17" ht="15" customHeight="1">
      <c r="B6" s="16" t="s">
        <v>25</v>
      </c>
      <c r="C6" s="17">
        <f aca="true" t="shared" si="0" ref="C6:P6">SUM(C7:C10)</f>
        <v>20</v>
      </c>
      <c r="D6" s="18">
        <f t="shared" si="0"/>
        <v>16</v>
      </c>
      <c r="E6" s="19">
        <f t="shared" si="0"/>
        <v>0</v>
      </c>
      <c r="F6" s="19">
        <f t="shared" si="0"/>
        <v>2</v>
      </c>
      <c r="G6" s="19">
        <f t="shared" si="0"/>
        <v>0</v>
      </c>
      <c r="H6" s="20">
        <f t="shared" si="0"/>
        <v>2</v>
      </c>
      <c r="I6" s="17">
        <f t="shared" si="0"/>
        <v>16</v>
      </c>
      <c r="J6" s="21">
        <f t="shared" si="0"/>
        <v>2261.2</v>
      </c>
      <c r="K6" s="22">
        <f t="shared" si="0"/>
        <v>3</v>
      </c>
      <c r="L6" s="21">
        <f t="shared" si="0"/>
        <v>1</v>
      </c>
      <c r="M6" s="22">
        <f t="shared" si="0"/>
        <v>2</v>
      </c>
      <c r="N6" s="17">
        <f t="shared" si="0"/>
        <v>9</v>
      </c>
      <c r="O6" s="17">
        <f t="shared" si="0"/>
        <v>31</v>
      </c>
      <c r="P6" s="23">
        <f t="shared" si="0"/>
        <v>143884</v>
      </c>
      <c r="Q6" s="6"/>
    </row>
    <row r="7" spans="2:17" ht="11.25" hidden="1">
      <c r="B7" s="14" t="s">
        <v>26</v>
      </c>
      <c r="C7" s="24">
        <v>3</v>
      </c>
      <c r="D7" s="25">
        <v>3</v>
      </c>
      <c r="E7" s="26">
        <v>0</v>
      </c>
      <c r="F7" s="26">
        <v>0</v>
      </c>
      <c r="G7" s="26">
        <v>0</v>
      </c>
      <c r="H7" s="27">
        <v>0</v>
      </c>
      <c r="I7" s="24">
        <v>3</v>
      </c>
      <c r="J7" s="28">
        <v>76.2</v>
      </c>
      <c r="K7" s="29">
        <v>0</v>
      </c>
      <c r="L7" s="28">
        <v>0</v>
      </c>
      <c r="M7" s="29">
        <v>0</v>
      </c>
      <c r="N7" s="24">
        <v>0</v>
      </c>
      <c r="O7" s="24">
        <v>0</v>
      </c>
      <c r="P7" s="30">
        <v>877</v>
      </c>
      <c r="Q7" s="6"/>
    </row>
    <row r="8" spans="2:17" s="31" customFormat="1" ht="11.25" hidden="1">
      <c r="B8" s="32" t="s">
        <v>27</v>
      </c>
      <c r="C8" s="33">
        <f>SUM(D8:H8)</f>
        <v>10</v>
      </c>
      <c r="D8" s="34">
        <v>6</v>
      </c>
      <c r="E8" s="35">
        <v>0</v>
      </c>
      <c r="F8" s="35">
        <v>2</v>
      </c>
      <c r="G8" s="35">
        <v>0</v>
      </c>
      <c r="H8" s="36">
        <v>2</v>
      </c>
      <c r="I8" s="33">
        <v>6</v>
      </c>
      <c r="J8" s="37">
        <v>2040</v>
      </c>
      <c r="K8" s="38">
        <v>3</v>
      </c>
      <c r="L8" s="37">
        <v>1</v>
      </c>
      <c r="M8" s="38">
        <v>1</v>
      </c>
      <c r="N8" s="33">
        <v>4</v>
      </c>
      <c r="O8" s="33">
        <v>12</v>
      </c>
      <c r="P8" s="39">
        <v>137876</v>
      </c>
      <c r="Q8" s="40"/>
    </row>
    <row r="9" spans="2:17" ht="11.25" hidden="1">
      <c r="B9" s="14" t="s">
        <v>28</v>
      </c>
      <c r="C9" s="24">
        <f>SUM(D9:H9)</f>
        <v>4</v>
      </c>
      <c r="D9" s="25">
        <v>4</v>
      </c>
      <c r="E9" s="26">
        <v>0</v>
      </c>
      <c r="F9" s="26">
        <v>0</v>
      </c>
      <c r="G9" s="26">
        <v>0</v>
      </c>
      <c r="H9" s="27">
        <v>0</v>
      </c>
      <c r="I9" s="24">
        <v>3</v>
      </c>
      <c r="J9" s="28">
        <v>8</v>
      </c>
      <c r="K9" s="29">
        <v>0</v>
      </c>
      <c r="L9" s="28">
        <v>0</v>
      </c>
      <c r="M9" s="29">
        <v>0</v>
      </c>
      <c r="N9" s="24">
        <v>1</v>
      </c>
      <c r="O9" s="24">
        <v>5</v>
      </c>
      <c r="P9" s="30">
        <v>1296</v>
      </c>
      <c r="Q9" s="6"/>
    </row>
    <row r="10" spans="2:17" ht="11.25" hidden="1">
      <c r="B10" s="41" t="s">
        <v>29</v>
      </c>
      <c r="C10" s="24">
        <f>SUM(D10:H10)</f>
        <v>3</v>
      </c>
      <c r="D10" s="42">
        <v>3</v>
      </c>
      <c r="E10" s="43">
        <v>0</v>
      </c>
      <c r="F10" s="43">
        <v>0</v>
      </c>
      <c r="G10" s="43">
        <v>0</v>
      </c>
      <c r="H10" s="44"/>
      <c r="I10" s="45">
        <v>4</v>
      </c>
      <c r="J10" s="46">
        <v>137</v>
      </c>
      <c r="K10" s="47">
        <v>0</v>
      </c>
      <c r="L10" s="46">
        <v>0</v>
      </c>
      <c r="M10" s="47">
        <v>1</v>
      </c>
      <c r="N10" s="45">
        <v>4</v>
      </c>
      <c r="O10" s="45">
        <v>14</v>
      </c>
      <c r="P10" s="48">
        <v>3835</v>
      </c>
      <c r="Q10" s="6"/>
    </row>
    <row r="11" spans="2:17" ht="15" customHeight="1">
      <c r="B11" s="16" t="s">
        <v>30</v>
      </c>
      <c r="C11" s="17">
        <f aca="true" t="shared" si="1" ref="C11:P11">SUM(C12:C15)</f>
        <v>30</v>
      </c>
      <c r="D11" s="18">
        <f t="shared" si="1"/>
        <v>23</v>
      </c>
      <c r="E11" s="19">
        <f t="shared" si="1"/>
        <v>1</v>
      </c>
      <c r="F11" s="19">
        <f t="shared" si="1"/>
        <v>3</v>
      </c>
      <c r="G11" s="19">
        <f t="shared" si="1"/>
        <v>0</v>
      </c>
      <c r="H11" s="20">
        <f t="shared" si="1"/>
        <v>3</v>
      </c>
      <c r="I11" s="17">
        <f t="shared" si="1"/>
        <v>35</v>
      </c>
      <c r="J11" s="21">
        <f t="shared" si="1"/>
        <v>2393.19</v>
      </c>
      <c r="K11" s="22">
        <f t="shared" si="1"/>
        <v>4</v>
      </c>
      <c r="L11" s="21">
        <f t="shared" si="1"/>
        <v>2</v>
      </c>
      <c r="M11" s="22">
        <f t="shared" si="1"/>
        <v>10</v>
      </c>
      <c r="N11" s="17">
        <f t="shared" si="1"/>
        <v>22</v>
      </c>
      <c r="O11" s="17">
        <f t="shared" si="1"/>
        <v>88</v>
      </c>
      <c r="P11" s="23">
        <f t="shared" si="1"/>
        <v>222435</v>
      </c>
      <c r="Q11" s="6"/>
    </row>
    <row r="12" spans="2:17" ht="15" customHeight="1" hidden="1">
      <c r="B12" s="14" t="s">
        <v>26</v>
      </c>
      <c r="C12" s="24">
        <v>7</v>
      </c>
      <c r="D12" s="25">
        <v>7</v>
      </c>
      <c r="E12" s="26">
        <v>0</v>
      </c>
      <c r="F12" s="26">
        <v>0</v>
      </c>
      <c r="G12" s="26">
        <v>0</v>
      </c>
      <c r="H12" s="27">
        <v>0</v>
      </c>
      <c r="I12" s="24">
        <v>12</v>
      </c>
      <c r="J12" s="28">
        <v>434.69</v>
      </c>
      <c r="K12" s="29">
        <v>0</v>
      </c>
      <c r="L12" s="28">
        <v>0</v>
      </c>
      <c r="M12" s="29">
        <v>7</v>
      </c>
      <c r="N12" s="24">
        <v>8</v>
      </c>
      <c r="O12" s="24">
        <v>32</v>
      </c>
      <c r="P12" s="30">
        <v>29504</v>
      </c>
      <c r="Q12" s="6"/>
    </row>
    <row r="13" spans="2:17" s="31" customFormat="1" ht="15" customHeight="1" hidden="1">
      <c r="B13" s="32" t="s">
        <v>27</v>
      </c>
      <c r="C13" s="33">
        <f>SUM(D13:H13)</f>
        <v>10</v>
      </c>
      <c r="D13" s="34">
        <v>6</v>
      </c>
      <c r="E13" s="35">
        <v>1</v>
      </c>
      <c r="F13" s="35">
        <v>1</v>
      </c>
      <c r="G13" s="35">
        <v>0</v>
      </c>
      <c r="H13" s="36">
        <v>2</v>
      </c>
      <c r="I13" s="33">
        <v>7</v>
      </c>
      <c r="J13" s="37">
        <v>463.5</v>
      </c>
      <c r="K13" s="38">
        <v>4</v>
      </c>
      <c r="L13" s="37">
        <v>0</v>
      </c>
      <c r="M13" s="38">
        <v>0</v>
      </c>
      <c r="N13" s="33">
        <v>6</v>
      </c>
      <c r="O13" s="33">
        <v>21</v>
      </c>
      <c r="P13" s="39">
        <v>72789</v>
      </c>
      <c r="Q13" s="40"/>
    </row>
    <row r="14" spans="2:17" ht="15" customHeight="1" hidden="1">
      <c r="B14" s="14" t="s">
        <v>28</v>
      </c>
      <c r="C14" s="24">
        <f>SUM(D14:H14)</f>
        <v>6</v>
      </c>
      <c r="D14" s="25">
        <v>4</v>
      </c>
      <c r="E14" s="26">
        <v>0</v>
      </c>
      <c r="F14" s="26">
        <v>1</v>
      </c>
      <c r="G14" s="26">
        <v>0</v>
      </c>
      <c r="H14" s="27">
        <v>1</v>
      </c>
      <c r="I14" s="24">
        <v>6</v>
      </c>
      <c r="J14" s="28">
        <v>1096</v>
      </c>
      <c r="K14" s="29">
        <v>0</v>
      </c>
      <c r="L14" s="28">
        <v>2</v>
      </c>
      <c r="M14" s="29">
        <v>0</v>
      </c>
      <c r="N14" s="24">
        <v>3</v>
      </c>
      <c r="O14" s="24">
        <v>12</v>
      </c>
      <c r="P14" s="30">
        <v>107977</v>
      </c>
      <c r="Q14" s="6"/>
    </row>
    <row r="15" spans="2:17" ht="15" customHeight="1" hidden="1">
      <c r="B15" s="41" t="s">
        <v>29</v>
      </c>
      <c r="C15" s="24">
        <f>SUM(D15:H15)</f>
        <v>7</v>
      </c>
      <c r="D15" s="42">
        <v>6</v>
      </c>
      <c r="E15" s="43">
        <v>0</v>
      </c>
      <c r="F15" s="43">
        <v>1</v>
      </c>
      <c r="G15" s="43">
        <v>0</v>
      </c>
      <c r="H15" s="44">
        <v>0</v>
      </c>
      <c r="I15" s="45">
        <v>10</v>
      </c>
      <c r="J15" s="46">
        <v>399</v>
      </c>
      <c r="K15" s="47">
        <v>0</v>
      </c>
      <c r="L15" s="46">
        <v>0</v>
      </c>
      <c r="M15" s="47">
        <v>3</v>
      </c>
      <c r="N15" s="45">
        <v>5</v>
      </c>
      <c r="O15" s="45">
        <v>23</v>
      </c>
      <c r="P15" s="48">
        <v>12165</v>
      </c>
      <c r="Q15" s="6"/>
    </row>
    <row r="16" spans="2:17" ht="15" customHeight="1">
      <c r="B16" s="16" t="s">
        <v>31</v>
      </c>
      <c r="C16" s="17">
        <f aca="true" t="shared" si="2" ref="C16:P16">SUM(C17:C20)</f>
        <v>32</v>
      </c>
      <c r="D16" s="18">
        <f t="shared" si="2"/>
        <v>20</v>
      </c>
      <c r="E16" s="19">
        <f t="shared" si="2"/>
        <v>1</v>
      </c>
      <c r="F16" s="19">
        <f t="shared" si="2"/>
        <v>8</v>
      </c>
      <c r="G16" s="19">
        <f t="shared" si="2"/>
        <v>0</v>
      </c>
      <c r="H16" s="20">
        <f t="shared" si="2"/>
        <v>3</v>
      </c>
      <c r="I16" s="17">
        <f t="shared" si="2"/>
        <v>27</v>
      </c>
      <c r="J16" s="21">
        <f t="shared" si="2"/>
        <v>1385.54</v>
      </c>
      <c r="K16" s="22">
        <f t="shared" si="2"/>
        <v>0.1</v>
      </c>
      <c r="L16" s="21">
        <f t="shared" si="2"/>
        <v>0</v>
      </c>
      <c r="M16" s="22">
        <f t="shared" si="2"/>
        <v>2</v>
      </c>
      <c r="N16" s="17">
        <f t="shared" si="2"/>
        <v>14</v>
      </c>
      <c r="O16" s="17">
        <f t="shared" si="2"/>
        <v>44</v>
      </c>
      <c r="P16" s="23">
        <f t="shared" si="2"/>
        <v>156538</v>
      </c>
      <c r="Q16" s="6"/>
    </row>
    <row r="17" spans="2:17" ht="15" customHeight="1" hidden="1">
      <c r="B17" s="14" t="s">
        <v>26</v>
      </c>
      <c r="C17" s="24">
        <v>8</v>
      </c>
      <c r="D17" s="25">
        <v>7</v>
      </c>
      <c r="E17" s="26">
        <v>0</v>
      </c>
      <c r="F17" s="26">
        <v>1</v>
      </c>
      <c r="G17" s="26">
        <v>0</v>
      </c>
      <c r="H17" s="27">
        <v>0</v>
      </c>
      <c r="I17" s="24">
        <v>10</v>
      </c>
      <c r="J17" s="28">
        <v>1014.64</v>
      </c>
      <c r="K17" s="29">
        <v>0</v>
      </c>
      <c r="L17" s="28">
        <v>0</v>
      </c>
      <c r="M17" s="29">
        <v>0</v>
      </c>
      <c r="N17" s="24">
        <v>3</v>
      </c>
      <c r="O17" s="24">
        <v>15</v>
      </c>
      <c r="P17" s="30">
        <v>127568</v>
      </c>
      <c r="Q17" s="6"/>
    </row>
    <row r="18" spans="2:17" s="31" customFormat="1" ht="15" customHeight="1" hidden="1">
      <c r="B18" s="32" t="s">
        <v>27</v>
      </c>
      <c r="C18" s="33">
        <f>SUM(D18:H18)</f>
        <v>16</v>
      </c>
      <c r="D18" s="34">
        <v>8</v>
      </c>
      <c r="E18" s="35">
        <v>1</v>
      </c>
      <c r="F18" s="35">
        <v>5</v>
      </c>
      <c r="G18" s="35">
        <v>0</v>
      </c>
      <c r="H18" s="36">
        <v>2</v>
      </c>
      <c r="I18" s="33">
        <v>8</v>
      </c>
      <c r="J18" s="37">
        <v>186.9</v>
      </c>
      <c r="K18" s="38">
        <v>0.1</v>
      </c>
      <c r="L18" s="37">
        <v>0</v>
      </c>
      <c r="M18" s="38">
        <v>0</v>
      </c>
      <c r="N18" s="33">
        <v>5</v>
      </c>
      <c r="O18" s="33">
        <v>9</v>
      </c>
      <c r="P18" s="39">
        <v>19007</v>
      </c>
      <c r="Q18" s="40"/>
    </row>
    <row r="19" spans="2:17" ht="15" customHeight="1" hidden="1">
      <c r="B19" s="14" t="s">
        <v>28</v>
      </c>
      <c r="C19" s="24">
        <f>SUM(D19:H19)</f>
        <v>4</v>
      </c>
      <c r="D19" s="25">
        <v>2</v>
      </c>
      <c r="E19" s="26">
        <v>0</v>
      </c>
      <c r="F19" s="26">
        <v>1</v>
      </c>
      <c r="G19" s="26">
        <v>0</v>
      </c>
      <c r="H19" s="27">
        <v>1</v>
      </c>
      <c r="I19" s="24">
        <v>5</v>
      </c>
      <c r="J19" s="28">
        <v>75</v>
      </c>
      <c r="K19" s="29">
        <v>0</v>
      </c>
      <c r="L19" s="28">
        <v>0</v>
      </c>
      <c r="M19" s="29">
        <v>0</v>
      </c>
      <c r="N19" s="24">
        <v>2</v>
      </c>
      <c r="O19" s="24">
        <v>7</v>
      </c>
      <c r="P19" s="30">
        <v>2486</v>
      </c>
      <c r="Q19" s="6"/>
    </row>
    <row r="20" spans="2:17" ht="15" customHeight="1" hidden="1">
      <c r="B20" s="41" t="s">
        <v>29</v>
      </c>
      <c r="C20" s="24">
        <f>SUM(D20:H20)</f>
        <v>4</v>
      </c>
      <c r="D20" s="42">
        <v>3</v>
      </c>
      <c r="E20" s="43"/>
      <c r="F20" s="43">
        <v>1</v>
      </c>
      <c r="G20" s="43">
        <v>0</v>
      </c>
      <c r="H20" s="44">
        <v>0</v>
      </c>
      <c r="I20" s="45">
        <v>4</v>
      </c>
      <c r="J20" s="46">
        <v>109</v>
      </c>
      <c r="K20" s="47">
        <v>0</v>
      </c>
      <c r="L20" s="46">
        <v>0</v>
      </c>
      <c r="M20" s="47">
        <v>2</v>
      </c>
      <c r="N20" s="45">
        <v>4</v>
      </c>
      <c r="O20" s="45">
        <v>13</v>
      </c>
      <c r="P20" s="48">
        <v>7477</v>
      </c>
      <c r="Q20" s="6"/>
    </row>
    <row r="21" spans="2:17" ht="15" customHeight="1">
      <c r="B21" s="16" t="s">
        <v>32</v>
      </c>
      <c r="C21" s="17">
        <f aca="true" t="shared" si="3" ref="C21:P21">SUM(C22:C25)</f>
        <v>18</v>
      </c>
      <c r="D21" s="18">
        <f t="shared" si="3"/>
        <v>13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20">
        <f t="shared" si="3"/>
        <v>5</v>
      </c>
      <c r="I21" s="17">
        <f t="shared" si="3"/>
        <v>20</v>
      </c>
      <c r="J21" s="21">
        <f t="shared" si="3"/>
        <v>1308.8200000000002</v>
      </c>
      <c r="K21" s="22">
        <f t="shared" si="3"/>
        <v>0</v>
      </c>
      <c r="L21" s="21">
        <f t="shared" si="3"/>
        <v>1</v>
      </c>
      <c r="M21" s="22">
        <f t="shared" si="3"/>
        <v>2</v>
      </c>
      <c r="N21" s="17">
        <f t="shared" si="3"/>
        <v>10</v>
      </c>
      <c r="O21" s="17">
        <f t="shared" si="3"/>
        <v>34</v>
      </c>
      <c r="P21" s="23">
        <f t="shared" si="3"/>
        <v>45212</v>
      </c>
      <c r="Q21" s="6"/>
    </row>
    <row r="22" spans="2:17" ht="15" customHeight="1" hidden="1">
      <c r="B22" s="14" t="s">
        <v>26</v>
      </c>
      <c r="C22" s="24">
        <v>3</v>
      </c>
      <c r="D22" s="25">
        <v>3</v>
      </c>
      <c r="E22" s="26">
        <v>0</v>
      </c>
      <c r="F22" s="26">
        <v>0</v>
      </c>
      <c r="G22" s="26">
        <v>0</v>
      </c>
      <c r="H22" s="27">
        <v>0</v>
      </c>
      <c r="I22" s="24">
        <v>6</v>
      </c>
      <c r="J22" s="28">
        <v>517.72</v>
      </c>
      <c r="K22" s="29">
        <v>0</v>
      </c>
      <c r="L22" s="28">
        <v>1</v>
      </c>
      <c r="M22" s="29">
        <v>0</v>
      </c>
      <c r="N22" s="24">
        <v>4</v>
      </c>
      <c r="O22" s="24">
        <v>11</v>
      </c>
      <c r="P22" s="30">
        <v>19424</v>
      </c>
      <c r="Q22" s="6"/>
    </row>
    <row r="23" spans="2:17" ht="15" customHeight="1" hidden="1">
      <c r="B23" s="14" t="s">
        <v>27</v>
      </c>
      <c r="C23" s="24">
        <v>7</v>
      </c>
      <c r="D23" s="25">
        <v>5</v>
      </c>
      <c r="E23" s="26">
        <v>0</v>
      </c>
      <c r="F23" s="26">
        <v>0</v>
      </c>
      <c r="G23" s="26">
        <v>0</v>
      </c>
      <c r="H23" s="27">
        <v>2</v>
      </c>
      <c r="I23" s="24">
        <v>6</v>
      </c>
      <c r="J23" s="28">
        <v>372.1</v>
      </c>
      <c r="K23" s="29">
        <v>0</v>
      </c>
      <c r="L23" s="28">
        <v>0</v>
      </c>
      <c r="M23" s="29">
        <v>1</v>
      </c>
      <c r="N23" s="24">
        <v>3</v>
      </c>
      <c r="O23" s="24">
        <v>14</v>
      </c>
      <c r="P23" s="30">
        <v>14185</v>
      </c>
      <c r="Q23" s="6"/>
    </row>
    <row r="24" spans="2:17" ht="15" customHeight="1" hidden="1">
      <c r="B24" s="14" t="s">
        <v>28</v>
      </c>
      <c r="C24" s="24">
        <f>SUM(D24:H24)</f>
        <v>3</v>
      </c>
      <c r="D24" s="25">
        <v>2</v>
      </c>
      <c r="E24" s="26">
        <v>0</v>
      </c>
      <c r="F24" s="26">
        <v>0</v>
      </c>
      <c r="G24" s="26">
        <v>0</v>
      </c>
      <c r="H24" s="27">
        <v>1</v>
      </c>
      <c r="I24" s="24">
        <v>4</v>
      </c>
      <c r="J24" s="28">
        <v>2</v>
      </c>
      <c r="K24" s="29">
        <v>0</v>
      </c>
      <c r="L24" s="28">
        <v>0</v>
      </c>
      <c r="M24" s="29">
        <v>0</v>
      </c>
      <c r="N24" s="24">
        <v>2</v>
      </c>
      <c r="O24" s="24">
        <v>7</v>
      </c>
      <c r="P24" s="30">
        <v>301</v>
      </c>
      <c r="Q24" s="6"/>
    </row>
    <row r="25" spans="2:17" ht="15" customHeight="1" hidden="1">
      <c r="B25" s="41" t="s">
        <v>29</v>
      </c>
      <c r="C25" s="24">
        <f>SUM(D25:H25)</f>
        <v>5</v>
      </c>
      <c r="D25" s="42">
        <v>3</v>
      </c>
      <c r="E25" s="43">
        <v>0</v>
      </c>
      <c r="F25" s="43">
        <v>0</v>
      </c>
      <c r="G25" s="43">
        <v>0</v>
      </c>
      <c r="H25" s="44">
        <v>2</v>
      </c>
      <c r="I25" s="45">
        <v>4</v>
      </c>
      <c r="J25" s="46">
        <v>417</v>
      </c>
      <c r="K25" s="47">
        <v>0</v>
      </c>
      <c r="L25" s="46">
        <v>0</v>
      </c>
      <c r="M25" s="47">
        <v>1</v>
      </c>
      <c r="N25" s="45">
        <v>1</v>
      </c>
      <c r="O25" s="45">
        <v>2</v>
      </c>
      <c r="P25" s="48">
        <v>11302</v>
      </c>
      <c r="Q25" s="6"/>
    </row>
    <row r="26" spans="2:17" ht="15" customHeight="1">
      <c r="B26" s="16" t="s">
        <v>33</v>
      </c>
      <c r="C26" s="17">
        <f aca="true" t="shared" si="4" ref="C26:P26">SUM(C27:C30)</f>
        <v>33</v>
      </c>
      <c r="D26" s="18">
        <f t="shared" si="4"/>
        <v>22</v>
      </c>
      <c r="E26" s="19">
        <f t="shared" si="4"/>
        <v>0</v>
      </c>
      <c r="F26" s="19">
        <f t="shared" si="4"/>
        <v>8</v>
      </c>
      <c r="G26" s="19">
        <f t="shared" si="4"/>
        <v>0</v>
      </c>
      <c r="H26" s="20">
        <f t="shared" si="4"/>
        <v>3</v>
      </c>
      <c r="I26" s="17">
        <f t="shared" si="4"/>
        <v>23</v>
      </c>
      <c r="J26" s="21">
        <f t="shared" si="4"/>
        <v>941.46</v>
      </c>
      <c r="K26" s="22">
        <f t="shared" si="4"/>
        <v>0</v>
      </c>
      <c r="L26" s="21">
        <f t="shared" si="4"/>
        <v>1</v>
      </c>
      <c r="M26" s="22">
        <f t="shared" si="4"/>
        <v>4</v>
      </c>
      <c r="N26" s="17">
        <f t="shared" si="4"/>
        <v>16</v>
      </c>
      <c r="O26" s="17">
        <f t="shared" si="4"/>
        <v>66</v>
      </c>
      <c r="P26" s="23">
        <f t="shared" si="4"/>
        <v>100364</v>
      </c>
      <c r="Q26" s="6"/>
    </row>
    <row r="27" spans="2:17" ht="15" customHeight="1" hidden="1">
      <c r="B27" s="14" t="s">
        <v>26</v>
      </c>
      <c r="C27" s="24">
        <v>3</v>
      </c>
      <c r="D27" s="25">
        <v>2</v>
      </c>
      <c r="E27" s="26">
        <v>0</v>
      </c>
      <c r="F27" s="26">
        <v>1</v>
      </c>
      <c r="G27" s="26">
        <v>0</v>
      </c>
      <c r="H27" s="27">
        <v>0</v>
      </c>
      <c r="I27" s="24">
        <v>2</v>
      </c>
      <c r="J27" s="28">
        <v>36.96</v>
      </c>
      <c r="K27" s="29">
        <v>0</v>
      </c>
      <c r="L27" s="28">
        <v>0</v>
      </c>
      <c r="M27" s="29">
        <v>0</v>
      </c>
      <c r="N27" s="24">
        <v>1</v>
      </c>
      <c r="O27" s="24">
        <v>1</v>
      </c>
      <c r="P27" s="30">
        <v>2534</v>
      </c>
      <c r="Q27" s="6"/>
    </row>
    <row r="28" spans="2:17" ht="15" customHeight="1" hidden="1">
      <c r="B28" s="14" t="s">
        <v>27</v>
      </c>
      <c r="C28" s="24">
        <v>11</v>
      </c>
      <c r="D28" s="25">
        <v>6</v>
      </c>
      <c r="E28" s="26">
        <v>0</v>
      </c>
      <c r="F28" s="26">
        <v>2</v>
      </c>
      <c r="G28" s="26">
        <v>0</v>
      </c>
      <c r="H28" s="27">
        <v>3</v>
      </c>
      <c r="I28" s="24">
        <v>6</v>
      </c>
      <c r="J28" s="28">
        <v>475.5</v>
      </c>
      <c r="K28" s="29">
        <v>0</v>
      </c>
      <c r="L28" s="28">
        <v>1</v>
      </c>
      <c r="M28" s="29">
        <v>0</v>
      </c>
      <c r="N28" s="24">
        <v>4</v>
      </c>
      <c r="O28" s="24">
        <v>26</v>
      </c>
      <c r="P28" s="30">
        <v>57131</v>
      </c>
      <c r="Q28" s="6"/>
    </row>
    <row r="29" spans="2:17" ht="15" customHeight="1" hidden="1">
      <c r="B29" s="14" t="s">
        <v>28</v>
      </c>
      <c r="C29" s="24">
        <f>SUM(D29:H29)</f>
        <v>14</v>
      </c>
      <c r="D29" s="25">
        <v>10</v>
      </c>
      <c r="E29" s="26">
        <v>0</v>
      </c>
      <c r="F29" s="26">
        <v>4</v>
      </c>
      <c r="G29" s="26">
        <v>0</v>
      </c>
      <c r="H29" s="27">
        <v>0</v>
      </c>
      <c r="I29" s="24">
        <v>10</v>
      </c>
      <c r="J29" s="28">
        <v>427</v>
      </c>
      <c r="K29" s="29">
        <v>0</v>
      </c>
      <c r="L29" s="28">
        <v>0</v>
      </c>
      <c r="M29" s="29">
        <v>3</v>
      </c>
      <c r="N29" s="24">
        <v>9</v>
      </c>
      <c r="O29" s="24">
        <v>34</v>
      </c>
      <c r="P29" s="30">
        <v>36204</v>
      </c>
      <c r="Q29" s="6"/>
    </row>
    <row r="30" spans="2:17" ht="15" customHeight="1" hidden="1">
      <c r="B30" s="41" t="s">
        <v>29</v>
      </c>
      <c r="C30" s="24">
        <f>SUM(D30:H30)</f>
        <v>5</v>
      </c>
      <c r="D30" s="42">
        <v>4</v>
      </c>
      <c r="E30" s="43">
        <v>0</v>
      </c>
      <c r="F30" s="43">
        <v>1</v>
      </c>
      <c r="G30" s="43">
        <v>0</v>
      </c>
      <c r="H30" s="44">
        <v>0</v>
      </c>
      <c r="I30" s="45">
        <v>5</v>
      </c>
      <c r="J30" s="46">
        <v>2</v>
      </c>
      <c r="K30" s="47">
        <v>0</v>
      </c>
      <c r="L30" s="46">
        <v>0</v>
      </c>
      <c r="M30" s="47">
        <v>1</v>
      </c>
      <c r="N30" s="45">
        <v>2</v>
      </c>
      <c r="O30" s="45">
        <v>5</v>
      </c>
      <c r="P30" s="48">
        <v>4495</v>
      </c>
      <c r="Q30" s="6"/>
    </row>
    <row r="31" spans="2:17" ht="15" customHeight="1">
      <c r="B31" s="16" t="s">
        <v>34</v>
      </c>
      <c r="C31" s="17">
        <f aca="true" t="shared" si="5" ref="C31:P31">SUM(C32:C35)</f>
        <v>27</v>
      </c>
      <c r="D31" s="18">
        <f t="shared" si="5"/>
        <v>20</v>
      </c>
      <c r="E31" s="19">
        <f t="shared" si="5"/>
        <v>0</v>
      </c>
      <c r="F31" s="19">
        <f t="shared" si="5"/>
        <v>4</v>
      </c>
      <c r="G31" s="19">
        <f t="shared" si="5"/>
        <v>0</v>
      </c>
      <c r="H31" s="20">
        <f t="shared" si="5"/>
        <v>3</v>
      </c>
      <c r="I31" s="17">
        <f t="shared" si="5"/>
        <v>34</v>
      </c>
      <c r="J31" s="21">
        <f t="shared" si="5"/>
        <v>1745.9</v>
      </c>
      <c r="K31" s="22">
        <f t="shared" si="5"/>
        <v>0</v>
      </c>
      <c r="L31" s="21">
        <f t="shared" si="5"/>
        <v>1</v>
      </c>
      <c r="M31" s="22">
        <f t="shared" si="5"/>
        <v>2</v>
      </c>
      <c r="N31" s="17">
        <f t="shared" si="5"/>
        <v>16</v>
      </c>
      <c r="O31" s="17">
        <f t="shared" si="5"/>
        <v>52</v>
      </c>
      <c r="P31" s="23">
        <f t="shared" si="5"/>
        <v>92592</v>
      </c>
      <c r="Q31" s="6"/>
    </row>
    <row r="32" spans="2:17" ht="15" customHeight="1" hidden="1">
      <c r="B32" s="14" t="s">
        <v>26</v>
      </c>
      <c r="C32" s="24">
        <v>6</v>
      </c>
      <c r="D32" s="25">
        <v>5</v>
      </c>
      <c r="E32" s="26">
        <v>0</v>
      </c>
      <c r="F32" s="26">
        <v>1</v>
      </c>
      <c r="G32" s="26">
        <v>0</v>
      </c>
      <c r="H32" s="27">
        <v>0</v>
      </c>
      <c r="I32" s="24">
        <v>11</v>
      </c>
      <c r="J32" s="28">
        <v>845.9</v>
      </c>
      <c r="K32" s="29">
        <v>0</v>
      </c>
      <c r="L32" s="28">
        <v>1</v>
      </c>
      <c r="M32" s="29">
        <v>1</v>
      </c>
      <c r="N32" s="24">
        <v>5</v>
      </c>
      <c r="O32" s="24">
        <v>14</v>
      </c>
      <c r="P32" s="30">
        <v>43230</v>
      </c>
      <c r="Q32" s="6"/>
    </row>
    <row r="33" spans="2:17" ht="15" customHeight="1" hidden="1">
      <c r="B33" s="14" t="s">
        <v>27</v>
      </c>
      <c r="C33" s="24">
        <v>8</v>
      </c>
      <c r="D33" s="25">
        <v>5</v>
      </c>
      <c r="E33" s="26">
        <v>0</v>
      </c>
      <c r="F33" s="26">
        <v>3</v>
      </c>
      <c r="G33" s="26">
        <v>0</v>
      </c>
      <c r="H33" s="27">
        <v>0</v>
      </c>
      <c r="I33" s="24">
        <v>11</v>
      </c>
      <c r="J33" s="28">
        <v>510</v>
      </c>
      <c r="K33" s="29">
        <v>0</v>
      </c>
      <c r="L33" s="28">
        <v>0</v>
      </c>
      <c r="M33" s="29">
        <v>1</v>
      </c>
      <c r="N33" s="24">
        <v>6</v>
      </c>
      <c r="O33" s="24">
        <v>19</v>
      </c>
      <c r="P33" s="30">
        <v>33271</v>
      </c>
      <c r="Q33" s="6"/>
    </row>
    <row r="34" spans="2:17" ht="15" customHeight="1" hidden="1">
      <c r="B34" s="14" t="s">
        <v>28</v>
      </c>
      <c r="C34" s="24">
        <f>SUM(D34:H34)</f>
        <v>10</v>
      </c>
      <c r="D34" s="25">
        <v>8</v>
      </c>
      <c r="E34" s="26">
        <v>0</v>
      </c>
      <c r="F34" s="26">
        <v>0</v>
      </c>
      <c r="G34" s="26">
        <v>0</v>
      </c>
      <c r="H34" s="27">
        <v>2</v>
      </c>
      <c r="I34" s="24">
        <v>9</v>
      </c>
      <c r="J34" s="28">
        <v>8</v>
      </c>
      <c r="K34" s="29">
        <v>0</v>
      </c>
      <c r="L34" s="28">
        <v>0</v>
      </c>
      <c r="M34" s="29">
        <v>0</v>
      </c>
      <c r="N34" s="24">
        <v>4</v>
      </c>
      <c r="O34" s="24">
        <v>13</v>
      </c>
      <c r="P34" s="30">
        <v>3207</v>
      </c>
      <c r="Q34" s="6"/>
    </row>
    <row r="35" spans="2:17" ht="15" customHeight="1" hidden="1">
      <c r="B35" s="41" t="s">
        <v>29</v>
      </c>
      <c r="C35" s="24">
        <f>SUM(D35:H35)</f>
        <v>3</v>
      </c>
      <c r="D35" s="42">
        <v>2</v>
      </c>
      <c r="E35" s="43">
        <v>0</v>
      </c>
      <c r="F35" s="43">
        <v>0</v>
      </c>
      <c r="G35" s="43">
        <v>0</v>
      </c>
      <c r="H35" s="44">
        <v>1</v>
      </c>
      <c r="I35" s="45">
        <v>3</v>
      </c>
      <c r="J35" s="46">
        <v>382</v>
      </c>
      <c r="K35" s="47">
        <v>0</v>
      </c>
      <c r="L35" s="46">
        <v>0</v>
      </c>
      <c r="M35" s="47">
        <v>0</v>
      </c>
      <c r="N35" s="45">
        <v>1</v>
      </c>
      <c r="O35" s="45">
        <v>6</v>
      </c>
      <c r="P35" s="48">
        <v>12884</v>
      </c>
      <c r="Q35" s="6"/>
    </row>
    <row r="36" spans="2:17" ht="15" customHeight="1">
      <c r="B36" s="16" t="s">
        <v>35</v>
      </c>
      <c r="C36" s="17">
        <f aca="true" t="shared" si="6" ref="C36:P36">SUM(C37:C40)</f>
        <v>23</v>
      </c>
      <c r="D36" s="18">
        <f t="shared" si="6"/>
        <v>14</v>
      </c>
      <c r="E36" s="19">
        <f t="shared" si="6"/>
        <v>0</v>
      </c>
      <c r="F36" s="19">
        <f t="shared" si="6"/>
        <v>4</v>
      </c>
      <c r="G36" s="19">
        <f t="shared" si="6"/>
        <v>0</v>
      </c>
      <c r="H36" s="20">
        <f t="shared" si="6"/>
        <v>5</v>
      </c>
      <c r="I36" s="17">
        <f t="shared" si="6"/>
        <v>15</v>
      </c>
      <c r="J36" s="21">
        <f t="shared" si="6"/>
        <v>1220.6</v>
      </c>
      <c r="K36" s="22">
        <f t="shared" si="6"/>
        <v>0</v>
      </c>
      <c r="L36" s="21">
        <f t="shared" si="6"/>
        <v>0</v>
      </c>
      <c r="M36" s="22">
        <f t="shared" si="6"/>
        <v>2</v>
      </c>
      <c r="N36" s="17">
        <f t="shared" si="6"/>
        <v>5</v>
      </c>
      <c r="O36" s="17">
        <f t="shared" si="6"/>
        <v>15</v>
      </c>
      <c r="P36" s="23">
        <f t="shared" si="6"/>
        <v>78164</v>
      </c>
      <c r="Q36" s="6"/>
    </row>
    <row r="37" spans="2:16" ht="15" customHeight="1" hidden="1">
      <c r="B37" s="14" t="s">
        <v>26</v>
      </c>
      <c r="C37" s="24">
        <v>4</v>
      </c>
      <c r="D37" s="25">
        <v>3</v>
      </c>
      <c r="E37" s="26">
        <v>0</v>
      </c>
      <c r="F37" s="26">
        <v>1</v>
      </c>
      <c r="G37" s="26">
        <v>0</v>
      </c>
      <c r="H37" s="27">
        <v>0</v>
      </c>
      <c r="I37" s="24">
        <v>2</v>
      </c>
      <c r="J37" s="28">
        <v>303</v>
      </c>
      <c r="K37" s="29">
        <v>0</v>
      </c>
      <c r="L37" s="28">
        <v>0</v>
      </c>
      <c r="M37" s="29">
        <v>1</v>
      </c>
      <c r="N37" s="24">
        <v>0</v>
      </c>
      <c r="O37" s="24">
        <v>0</v>
      </c>
      <c r="P37" s="30">
        <v>7522</v>
      </c>
    </row>
    <row r="38" spans="2:16" ht="15" customHeight="1" hidden="1">
      <c r="B38" s="14" t="s">
        <v>27</v>
      </c>
      <c r="C38" s="24">
        <v>6</v>
      </c>
      <c r="D38" s="25">
        <v>3</v>
      </c>
      <c r="E38" s="26">
        <v>0</v>
      </c>
      <c r="F38" s="26">
        <v>2</v>
      </c>
      <c r="G38" s="26">
        <v>0</v>
      </c>
      <c r="H38" s="27">
        <v>1</v>
      </c>
      <c r="I38" s="24">
        <v>3</v>
      </c>
      <c r="J38" s="28">
        <v>76.6</v>
      </c>
      <c r="K38" s="29">
        <v>0</v>
      </c>
      <c r="L38" s="28">
        <v>0</v>
      </c>
      <c r="M38" s="29">
        <v>1</v>
      </c>
      <c r="N38" s="24">
        <v>0</v>
      </c>
      <c r="O38" s="24">
        <v>0</v>
      </c>
      <c r="P38" s="30">
        <v>1953</v>
      </c>
    </row>
    <row r="39" spans="2:16" ht="15" customHeight="1" hidden="1">
      <c r="B39" s="14" t="s">
        <v>28</v>
      </c>
      <c r="C39" s="24">
        <f>SUM(D39:H39)</f>
        <v>8</v>
      </c>
      <c r="D39" s="25">
        <v>5</v>
      </c>
      <c r="E39" s="26">
        <v>0</v>
      </c>
      <c r="F39" s="26">
        <v>1</v>
      </c>
      <c r="G39" s="26">
        <v>0</v>
      </c>
      <c r="H39" s="27">
        <v>2</v>
      </c>
      <c r="I39" s="24">
        <v>5</v>
      </c>
      <c r="J39" s="28">
        <v>260</v>
      </c>
      <c r="K39" s="29">
        <v>0</v>
      </c>
      <c r="L39" s="28">
        <v>0</v>
      </c>
      <c r="M39" s="29">
        <v>0</v>
      </c>
      <c r="N39" s="24">
        <v>2</v>
      </c>
      <c r="O39" s="24">
        <v>7</v>
      </c>
      <c r="P39" s="30">
        <v>16755</v>
      </c>
    </row>
    <row r="40" spans="2:16" ht="15" customHeight="1" hidden="1">
      <c r="B40" s="41" t="s">
        <v>29</v>
      </c>
      <c r="C40" s="24">
        <f>SUM(D40:H40)</f>
        <v>5</v>
      </c>
      <c r="D40" s="42">
        <v>3</v>
      </c>
      <c r="E40" s="43">
        <v>0</v>
      </c>
      <c r="F40" s="43">
        <v>0</v>
      </c>
      <c r="G40" s="43">
        <v>0</v>
      </c>
      <c r="H40" s="44">
        <v>2</v>
      </c>
      <c r="I40" s="45">
        <v>5</v>
      </c>
      <c r="J40" s="46">
        <v>581</v>
      </c>
      <c r="K40" s="47">
        <v>0</v>
      </c>
      <c r="L40" s="46">
        <v>0</v>
      </c>
      <c r="M40" s="47">
        <v>0</v>
      </c>
      <c r="N40" s="45">
        <v>3</v>
      </c>
      <c r="O40" s="45">
        <v>8</v>
      </c>
      <c r="P40" s="48">
        <v>51934</v>
      </c>
    </row>
    <row r="41" spans="2:16" s="49" customFormat="1" ht="15" customHeight="1">
      <c r="B41" s="16" t="s">
        <v>36</v>
      </c>
      <c r="C41" s="17">
        <f>SUM(C42:C45)</f>
        <v>33</v>
      </c>
      <c r="D41" s="18">
        <f aca="true" t="shared" si="7" ref="D41:P41">SUM(D42:D45)</f>
        <v>17</v>
      </c>
      <c r="E41" s="19">
        <f t="shared" si="7"/>
        <v>0</v>
      </c>
      <c r="F41" s="19">
        <f t="shared" si="7"/>
        <v>6</v>
      </c>
      <c r="G41" s="19">
        <f t="shared" si="7"/>
        <v>0</v>
      </c>
      <c r="H41" s="20">
        <f t="shared" si="7"/>
        <v>10</v>
      </c>
      <c r="I41" s="17">
        <f t="shared" si="7"/>
        <v>18</v>
      </c>
      <c r="J41" s="21">
        <f t="shared" si="7"/>
        <v>775.44</v>
      </c>
      <c r="K41" s="22">
        <f t="shared" si="7"/>
        <v>0</v>
      </c>
      <c r="L41" s="21">
        <f t="shared" si="7"/>
        <v>1</v>
      </c>
      <c r="M41" s="22">
        <f t="shared" si="7"/>
        <v>4</v>
      </c>
      <c r="N41" s="17">
        <f t="shared" si="7"/>
        <v>10</v>
      </c>
      <c r="O41" s="17">
        <f t="shared" si="7"/>
        <v>29</v>
      </c>
      <c r="P41" s="23">
        <f t="shared" si="7"/>
        <v>58923</v>
      </c>
    </row>
    <row r="42" spans="2:16" ht="15" customHeight="1" hidden="1">
      <c r="B42" s="14" t="s">
        <v>26</v>
      </c>
      <c r="C42" s="24">
        <v>4</v>
      </c>
      <c r="D42" s="25">
        <v>3</v>
      </c>
      <c r="E42" s="26">
        <v>0</v>
      </c>
      <c r="F42" s="26">
        <v>0</v>
      </c>
      <c r="G42" s="26">
        <v>0</v>
      </c>
      <c r="H42" s="27">
        <v>1</v>
      </c>
      <c r="I42" s="24">
        <v>4</v>
      </c>
      <c r="J42" s="28">
        <v>243</v>
      </c>
      <c r="K42" s="29">
        <v>0</v>
      </c>
      <c r="L42" s="28">
        <v>0</v>
      </c>
      <c r="M42" s="29">
        <v>3</v>
      </c>
      <c r="N42" s="24">
        <v>1</v>
      </c>
      <c r="O42" s="24">
        <v>3</v>
      </c>
      <c r="P42" s="30">
        <v>17231</v>
      </c>
    </row>
    <row r="43" spans="2:16" ht="15" customHeight="1" hidden="1">
      <c r="B43" s="14" t="s">
        <v>27</v>
      </c>
      <c r="C43" s="24">
        <v>19</v>
      </c>
      <c r="D43" s="25">
        <v>7</v>
      </c>
      <c r="E43" s="26">
        <v>0</v>
      </c>
      <c r="F43" s="26">
        <v>4</v>
      </c>
      <c r="G43" s="26">
        <v>0</v>
      </c>
      <c r="H43" s="27">
        <v>8</v>
      </c>
      <c r="I43" s="24">
        <v>7</v>
      </c>
      <c r="J43" s="28">
        <v>290.44</v>
      </c>
      <c r="K43" s="29">
        <v>0</v>
      </c>
      <c r="L43" s="28">
        <v>1</v>
      </c>
      <c r="M43" s="29">
        <v>1</v>
      </c>
      <c r="N43" s="24">
        <v>5</v>
      </c>
      <c r="O43" s="24">
        <v>14</v>
      </c>
      <c r="P43" s="30">
        <v>28082</v>
      </c>
    </row>
    <row r="44" spans="2:16" ht="15" customHeight="1" hidden="1">
      <c r="B44" s="14" t="s">
        <v>28</v>
      </c>
      <c r="C44" s="24">
        <f>SUM(D44:H44)</f>
        <v>5</v>
      </c>
      <c r="D44" s="25">
        <v>4</v>
      </c>
      <c r="E44" s="26">
        <v>0</v>
      </c>
      <c r="F44" s="26">
        <v>1</v>
      </c>
      <c r="G44" s="26">
        <v>0</v>
      </c>
      <c r="H44" s="27">
        <v>0</v>
      </c>
      <c r="I44" s="24">
        <v>4</v>
      </c>
      <c r="J44" s="28">
        <v>22</v>
      </c>
      <c r="K44" s="29">
        <v>0</v>
      </c>
      <c r="L44" s="28">
        <v>0</v>
      </c>
      <c r="M44" s="29">
        <v>0</v>
      </c>
      <c r="N44" s="24">
        <v>2</v>
      </c>
      <c r="O44" s="24">
        <v>6</v>
      </c>
      <c r="P44" s="30">
        <v>3503</v>
      </c>
    </row>
    <row r="45" spans="2:16" ht="15" customHeight="1" hidden="1">
      <c r="B45" s="41" t="s">
        <v>29</v>
      </c>
      <c r="C45" s="45">
        <f>SUM(D45:H45)</f>
        <v>5</v>
      </c>
      <c r="D45" s="42">
        <v>3</v>
      </c>
      <c r="E45" s="43">
        <v>0</v>
      </c>
      <c r="F45" s="43">
        <v>1</v>
      </c>
      <c r="G45" s="43">
        <v>0</v>
      </c>
      <c r="H45" s="44">
        <v>1</v>
      </c>
      <c r="I45" s="45">
        <v>3</v>
      </c>
      <c r="J45" s="46">
        <v>220</v>
      </c>
      <c r="K45" s="47">
        <v>0</v>
      </c>
      <c r="L45" s="46">
        <v>0</v>
      </c>
      <c r="M45" s="47">
        <v>0</v>
      </c>
      <c r="N45" s="45">
        <v>2</v>
      </c>
      <c r="O45" s="45">
        <v>6</v>
      </c>
      <c r="P45" s="48">
        <v>10107</v>
      </c>
    </row>
    <row r="46" spans="2:16" s="49" customFormat="1" ht="15" customHeight="1">
      <c r="B46" s="16" t="s">
        <v>37</v>
      </c>
      <c r="C46" s="17">
        <f>SUM(C47:C50)</f>
        <v>23</v>
      </c>
      <c r="D46" s="18">
        <f aca="true" t="shared" si="8" ref="D46:P46">SUM(D47:D50)</f>
        <v>14</v>
      </c>
      <c r="E46" s="19">
        <f t="shared" si="8"/>
        <v>1</v>
      </c>
      <c r="F46" s="19">
        <f t="shared" si="8"/>
        <v>5</v>
      </c>
      <c r="G46" s="19">
        <f t="shared" si="8"/>
        <v>0</v>
      </c>
      <c r="H46" s="20">
        <f t="shared" si="8"/>
        <v>3</v>
      </c>
      <c r="I46" s="17">
        <f t="shared" si="8"/>
        <v>18</v>
      </c>
      <c r="J46" s="21">
        <f t="shared" si="8"/>
        <v>475</v>
      </c>
      <c r="K46" s="22">
        <f t="shared" si="8"/>
        <v>1</v>
      </c>
      <c r="L46" s="21">
        <f t="shared" si="8"/>
        <v>3</v>
      </c>
      <c r="M46" s="22">
        <f t="shared" si="8"/>
        <v>2</v>
      </c>
      <c r="N46" s="17">
        <f t="shared" si="8"/>
        <v>14</v>
      </c>
      <c r="O46" s="17">
        <f t="shared" si="8"/>
        <v>48</v>
      </c>
      <c r="P46" s="23">
        <f t="shared" si="8"/>
        <v>22590</v>
      </c>
    </row>
    <row r="47" spans="2:16" ht="13.5" customHeight="1" hidden="1">
      <c r="B47" s="14" t="s">
        <v>26</v>
      </c>
      <c r="C47" s="24">
        <f>SUM(D47:H47)</f>
        <v>4</v>
      </c>
      <c r="D47" s="25">
        <v>2</v>
      </c>
      <c r="E47" s="26">
        <v>0</v>
      </c>
      <c r="F47" s="26">
        <v>2</v>
      </c>
      <c r="G47" s="26">
        <v>0</v>
      </c>
      <c r="H47" s="27">
        <v>0</v>
      </c>
      <c r="I47" s="24">
        <v>3</v>
      </c>
      <c r="J47" s="28">
        <v>16</v>
      </c>
      <c r="K47" s="29">
        <v>0</v>
      </c>
      <c r="L47" s="28">
        <v>1</v>
      </c>
      <c r="M47" s="29">
        <v>1</v>
      </c>
      <c r="N47" s="24">
        <v>2</v>
      </c>
      <c r="O47" s="24">
        <v>8</v>
      </c>
      <c r="P47" s="30">
        <v>975</v>
      </c>
    </row>
    <row r="48" spans="2:16" ht="13.5" customHeight="1" hidden="1">
      <c r="B48" s="14" t="s">
        <v>27</v>
      </c>
      <c r="C48" s="24">
        <f>SUM(D48:H48)</f>
        <v>11</v>
      </c>
      <c r="D48" s="25">
        <v>5</v>
      </c>
      <c r="E48" s="26">
        <v>1</v>
      </c>
      <c r="F48" s="26">
        <v>2</v>
      </c>
      <c r="G48" s="26">
        <v>0</v>
      </c>
      <c r="H48" s="27">
        <v>3</v>
      </c>
      <c r="I48" s="24">
        <v>5</v>
      </c>
      <c r="J48" s="28">
        <v>7</v>
      </c>
      <c r="K48" s="29">
        <v>1</v>
      </c>
      <c r="L48" s="28">
        <v>1</v>
      </c>
      <c r="M48" s="29">
        <v>0</v>
      </c>
      <c r="N48" s="24">
        <v>6</v>
      </c>
      <c r="O48" s="24">
        <v>22</v>
      </c>
      <c r="P48" s="30">
        <v>1181</v>
      </c>
    </row>
    <row r="49" spans="2:16" ht="13.5" customHeight="1" hidden="1">
      <c r="B49" s="14" t="s">
        <v>28</v>
      </c>
      <c r="C49" s="24">
        <f>SUM(D49:H49)</f>
        <v>6</v>
      </c>
      <c r="D49" s="25">
        <v>5</v>
      </c>
      <c r="E49" s="26">
        <v>0</v>
      </c>
      <c r="F49" s="26">
        <v>1</v>
      </c>
      <c r="G49" s="26">
        <v>0</v>
      </c>
      <c r="H49" s="27">
        <v>0</v>
      </c>
      <c r="I49" s="24">
        <v>5</v>
      </c>
      <c r="J49" s="28">
        <v>258</v>
      </c>
      <c r="K49" s="29">
        <v>0</v>
      </c>
      <c r="L49" s="28">
        <v>0</v>
      </c>
      <c r="M49" s="29">
        <v>0</v>
      </c>
      <c r="N49" s="24">
        <v>3</v>
      </c>
      <c r="O49" s="24">
        <v>12</v>
      </c>
      <c r="P49" s="30">
        <v>8478</v>
      </c>
    </row>
    <row r="50" spans="2:16" ht="13.5" customHeight="1" hidden="1">
      <c r="B50" s="41" t="s">
        <v>29</v>
      </c>
      <c r="C50" s="45">
        <f>SUM(D50:H50)</f>
        <v>2</v>
      </c>
      <c r="D50" s="42">
        <v>2</v>
      </c>
      <c r="E50" s="43">
        <v>0</v>
      </c>
      <c r="F50" s="43">
        <v>0</v>
      </c>
      <c r="G50" s="43">
        <v>0</v>
      </c>
      <c r="H50" s="44">
        <v>0</v>
      </c>
      <c r="I50" s="45">
        <v>5</v>
      </c>
      <c r="J50" s="46">
        <v>194</v>
      </c>
      <c r="K50" s="47">
        <v>0</v>
      </c>
      <c r="L50" s="46">
        <v>1</v>
      </c>
      <c r="M50" s="47">
        <v>1</v>
      </c>
      <c r="N50" s="45">
        <v>3</v>
      </c>
      <c r="O50" s="45">
        <v>6</v>
      </c>
      <c r="P50" s="48">
        <v>11956</v>
      </c>
    </row>
    <row r="51" spans="2:16" s="49" customFormat="1" ht="14.25" customHeight="1">
      <c r="B51" s="16" t="s">
        <v>38</v>
      </c>
      <c r="C51" s="17">
        <f>SUM(C52:C55)</f>
        <v>28</v>
      </c>
      <c r="D51" s="18">
        <f>SUM(D52:D55)</f>
        <v>16</v>
      </c>
      <c r="E51" s="19">
        <f aca="true" t="shared" si="9" ref="E51:P51">SUM(E52:E55)</f>
        <v>2</v>
      </c>
      <c r="F51" s="19">
        <f t="shared" si="9"/>
        <v>4</v>
      </c>
      <c r="G51" s="19">
        <f t="shared" si="9"/>
        <v>0</v>
      </c>
      <c r="H51" s="20">
        <f t="shared" si="9"/>
        <v>6</v>
      </c>
      <c r="I51" s="17">
        <f t="shared" si="9"/>
        <v>14</v>
      </c>
      <c r="J51" s="21">
        <f t="shared" si="9"/>
        <v>2408</v>
      </c>
      <c r="K51" s="22">
        <f t="shared" si="9"/>
        <v>15</v>
      </c>
      <c r="L51" s="21">
        <f t="shared" si="9"/>
        <v>0</v>
      </c>
      <c r="M51" s="22">
        <f t="shared" si="9"/>
        <v>2</v>
      </c>
      <c r="N51" s="17">
        <f t="shared" si="9"/>
        <v>10</v>
      </c>
      <c r="O51" s="17">
        <f t="shared" si="9"/>
        <v>39</v>
      </c>
      <c r="P51" s="23">
        <f t="shared" si="9"/>
        <v>388379</v>
      </c>
    </row>
    <row r="52" spans="2:16" ht="13.5" customHeight="1" hidden="1">
      <c r="B52" s="14" t="s">
        <v>26</v>
      </c>
      <c r="C52" s="24">
        <f>SUM(D52:H52)</f>
        <v>12</v>
      </c>
      <c r="D52" s="25">
        <v>5</v>
      </c>
      <c r="E52" s="26">
        <v>1</v>
      </c>
      <c r="F52" s="26">
        <v>2</v>
      </c>
      <c r="G52" s="26">
        <v>0</v>
      </c>
      <c r="H52" s="27">
        <v>4</v>
      </c>
      <c r="I52" s="24">
        <v>0</v>
      </c>
      <c r="J52" s="28">
        <v>461</v>
      </c>
      <c r="K52" s="29">
        <v>13</v>
      </c>
      <c r="L52" s="28">
        <v>0</v>
      </c>
      <c r="M52" s="29">
        <v>2</v>
      </c>
      <c r="N52" s="24">
        <v>3</v>
      </c>
      <c r="O52" s="24">
        <v>12</v>
      </c>
      <c r="P52" s="30">
        <v>55589</v>
      </c>
    </row>
    <row r="53" spans="2:16" ht="13.5" customHeight="1" hidden="1">
      <c r="B53" s="14" t="s">
        <v>27</v>
      </c>
      <c r="C53" s="24">
        <f>SUM(D53:H53)</f>
        <v>6</v>
      </c>
      <c r="D53" s="25">
        <v>3</v>
      </c>
      <c r="E53" s="26">
        <v>1</v>
      </c>
      <c r="F53" s="26">
        <v>2</v>
      </c>
      <c r="G53" s="26">
        <v>0</v>
      </c>
      <c r="H53" s="27">
        <v>0</v>
      </c>
      <c r="I53" s="24">
        <v>3</v>
      </c>
      <c r="J53" s="28">
        <v>450</v>
      </c>
      <c r="K53" s="29">
        <v>2</v>
      </c>
      <c r="L53" s="28">
        <v>0</v>
      </c>
      <c r="M53" s="29">
        <v>0</v>
      </c>
      <c r="N53" s="24">
        <v>2</v>
      </c>
      <c r="O53" s="24">
        <v>8</v>
      </c>
      <c r="P53" s="30">
        <v>22311</v>
      </c>
    </row>
    <row r="54" spans="2:16" ht="13.5" customHeight="1" hidden="1">
      <c r="B54" s="14" t="s">
        <v>28</v>
      </c>
      <c r="C54" s="24">
        <f>SUM(D54:H54)</f>
        <v>5</v>
      </c>
      <c r="D54" s="25">
        <v>5</v>
      </c>
      <c r="E54" s="26">
        <v>0</v>
      </c>
      <c r="F54" s="26">
        <v>0</v>
      </c>
      <c r="G54" s="26">
        <v>0</v>
      </c>
      <c r="H54" s="27">
        <v>0</v>
      </c>
      <c r="I54" s="24">
        <v>8</v>
      </c>
      <c r="J54" s="28">
        <v>986</v>
      </c>
      <c r="K54" s="29">
        <v>0</v>
      </c>
      <c r="L54" s="28">
        <v>0</v>
      </c>
      <c r="M54" s="29">
        <v>0</v>
      </c>
      <c r="N54" s="24">
        <v>3</v>
      </c>
      <c r="O54" s="24">
        <v>10</v>
      </c>
      <c r="P54" s="30">
        <v>260293</v>
      </c>
    </row>
    <row r="55" spans="2:16" ht="13.5" customHeight="1" hidden="1">
      <c r="B55" s="41" t="s">
        <v>29</v>
      </c>
      <c r="C55" s="45">
        <f>SUM(D55:H55)</f>
        <v>5</v>
      </c>
      <c r="D55" s="42">
        <v>3</v>
      </c>
      <c r="E55" s="43">
        <v>0</v>
      </c>
      <c r="F55" s="43">
        <v>0</v>
      </c>
      <c r="G55" s="43">
        <v>0</v>
      </c>
      <c r="H55" s="44">
        <v>2</v>
      </c>
      <c r="I55" s="45">
        <v>3</v>
      </c>
      <c r="J55" s="46">
        <v>511</v>
      </c>
      <c r="K55" s="47">
        <v>0</v>
      </c>
      <c r="L55" s="46">
        <v>0</v>
      </c>
      <c r="M55" s="47">
        <v>0</v>
      </c>
      <c r="N55" s="45">
        <v>2</v>
      </c>
      <c r="O55" s="45">
        <v>9</v>
      </c>
      <c r="P55" s="48">
        <v>50186</v>
      </c>
    </row>
    <row r="56" spans="2:16" ht="14.25" customHeight="1">
      <c r="B56" s="16" t="s">
        <v>39</v>
      </c>
      <c r="C56" s="17">
        <f>SUM(C57:C60)</f>
        <v>26</v>
      </c>
      <c r="D56" s="18">
        <f>SUM(D57:D60)</f>
        <v>18</v>
      </c>
      <c r="E56" s="19">
        <f aca="true" t="shared" si="10" ref="E56:P56">SUM(E57:E60)</f>
        <v>0</v>
      </c>
      <c r="F56" s="19">
        <f t="shared" si="10"/>
        <v>5</v>
      </c>
      <c r="G56" s="19">
        <f t="shared" si="10"/>
        <v>0</v>
      </c>
      <c r="H56" s="20">
        <f t="shared" si="10"/>
        <v>3</v>
      </c>
      <c r="I56" s="17">
        <f t="shared" si="10"/>
        <v>34</v>
      </c>
      <c r="J56" s="21">
        <f t="shared" si="10"/>
        <v>4422</v>
      </c>
      <c r="K56" s="22">
        <f t="shared" si="10"/>
        <v>0</v>
      </c>
      <c r="L56" s="21">
        <f t="shared" si="10"/>
        <v>3</v>
      </c>
      <c r="M56" s="22">
        <f t="shared" si="10"/>
        <v>6</v>
      </c>
      <c r="N56" s="17">
        <f t="shared" si="10"/>
        <v>29</v>
      </c>
      <c r="O56" s="17">
        <f t="shared" si="10"/>
        <v>76</v>
      </c>
      <c r="P56" s="23">
        <f t="shared" si="10"/>
        <v>121830</v>
      </c>
    </row>
    <row r="57" spans="2:16" ht="13.5" customHeight="1" hidden="1">
      <c r="B57" s="14" t="s">
        <v>26</v>
      </c>
      <c r="C57" s="24">
        <f>SUM(D57:H57)</f>
        <v>10</v>
      </c>
      <c r="D57" s="25">
        <v>7</v>
      </c>
      <c r="E57" s="26">
        <v>0</v>
      </c>
      <c r="F57" s="26">
        <v>2</v>
      </c>
      <c r="G57" s="26">
        <v>0</v>
      </c>
      <c r="H57" s="27">
        <v>1</v>
      </c>
      <c r="I57" s="24">
        <v>20</v>
      </c>
      <c r="J57" s="28">
        <v>952</v>
      </c>
      <c r="K57" s="29">
        <v>0</v>
      </c>
      <c r="L57" s="28">
        <v>2</v>
      </c>
      <c r="M57" s="29">
        <v>4</v>
      </c>
      <c r="N57" s="24">
        <v>23</v>
      </c>
      <c r="O57" s="24">
        <v>63</v>
      </c>
      <c r="P57" s="30">
        <v>53274</v>
      </c>
    </row>
    <row r="58" spans="2:16" ht="13.5" customHeight="1" hidden="1">
      <c r="B58" s="14" t="s">
        <v>27</v>
      </c>
      <c r="C58" s="24">
        <f>SUM(D58:H58)</f>
        <v>7</v>
      </c>
      <c r="D58" s="25">
        <v>5</v>
      </c>
      <c r="E58" s="26">
        <v>0</v>
      </c>
      <c r="F58" s="26">
        <v>0</v>
      </c>
      <c r="G58" s="26">
        <v>0</v>
      </c>
      <c r="H58" s="27">
        <v>2</v>
      </c>
      <c r="I58" s="24">
        <v>8</v>
      </c>
      <c r="J58" s="28">
        <v>291</v>
      </c>
      <c r="K58" s="29">
        <v>0</v>
      </c>
      <c r="L58" s="28">
        <v>1</v>
      </c>
      <c r="M58" s="29">
        <v>2</v>
      </c>
      <c r="N58" s="24">
        <v>5</v>
      </c>
      <c r="O58" s="24">
        <v>11</v>
      </c>
      <c r="P58" s="30">
        <v>24968</v>
      </c>
    </row>
    <row r="59" spans="2:16" ht="13.5" customHeight="1" hidden="1">
      <c r="B59" s="14" t="s">
        <v>28</v>
      </c>
      <c r="C59" s="24">
        <f>SUM(D59:H59)</f>
        <v>6</v>
      </c>
      <c r="D59" s="25">
        <v>4</v>
      </c>
      <c r="E59" s="26">
        <v>0</v>
      </c>
      <c r="F59" s="26">
        <v>2</v>
      </c>
      <c r="G59" s="26">
        <v>0</v>
      </c>
      <c r="H59" s="27">
        <v>0</v>
      </c>
      <c r="I59" s="24">
        <v>4</v>
      </c>
      <c r="J59" s="28">
        <v>3179</v>
      </c>
      <c r="K59" s="29">
        <v>0</v>
      </c>
      <c r="L59" s="28">
        <v>0</v>
      </c>
      <c r="M59" s="29">
        <v>0</v>
      </c>
      <c r="N59" s="24">
        <v>1</v>
      </c>
      <c r="O59" s="24">
        <v>2</v>
      </c>
      <c r="P59" s="30">
        <v>41432</v>
      </c>
    </row>
    <row r="60" spans="2:16" ht="13.5" customHeight="1" hidden="1">
      <c r="B60" s="41" t="s">
        <v>29</v>
      </c>
      <c r="C60" s="45">
        <f>SUM(D60:H60)</f>
        <v>3</v>
      </c>
      <c r="D60" s="42">
        <v>2</v>
      </c>
      <c r="E60" s="43">
        <v>0</v>
      </c>
      <c r="F60" s="43">
        <v>1</v>
      </c>
      <c r="G60" s="43">
        <v>0</v>
      </c>
      <c r="H60" s="44">
        <v>0</v>
      </c>
      <c r="I60" s="45">
        <v>2</v>
      </c>
      <c r="J60" s="46">
        <v>0</v>
      </c>
      <c r="K60" s="47">
        <v>0</v>
      </c>
      <c r="L60" s="46">
        <v>0</v>
      </c>
      <c r="M60" s="47">
        <v>0</v>
      </c>
      <c r="N60" s="45">
        <v>0</v>
      </c>
      <c r="O60" s="45">
        <v>0</v>
      </c>
      <c r="P60" s="48">
        <v>2156</v>
      </c>
    </row>
    <row r="61" spans="2:16" ht="14.25" customHeight="1">
      <c r="B61" s="16" t="s">
        <v>40</v>
      </c>
      <c r="C61" s="17">
        <f>SUM(C62:C65)</f>
        <v>24</v>
      </c>
      <c r="D61" s="18">
        <f>SUM(D62:D65)</f>
        <v>15</v>
      </c>
      <c r="E61" s="19">
        <f aca="true" t="shared" si="11" ref="E61:P61">SUM(E62:E65)</f>
        <v>0</v>
      </c>
      <c r="F61" s="19">
        <f t="shared" si="11"/>
        <v>6</v>
      </c>
      <c r="G61" s="19">
        <f t="shared" si="11"/>
        <v>0</v>
      </c>
      <c r="H61" s="20">
        <f t="shared" si="11"/>
        <v>3</v>
      </c>
      <c r="I61" s="17">
        <f t="shared" si="11"/>
        <v>22</v>
      </c>
      <c r="J61" s="21">
        <f t="shared" si="11"/>
        <v>982</v>
      </c>
      <c r="K61" s="22">
        <f t="shared" si="11"/>
        <v>0</v>
      </c>
      <c r="L61" s="21">
        <f t="shared" si="11"/>
        <v>1</v>
      </c>
      <c r="M61" s="22">
        <f t="shared" si="11"/>
        <v>2</v>
      </c>
      <c r="N61" s="17">
        <f t="shared" si="11"/>
        <v>17</v>
      </c>
      <c r="O61" s="17">
        <f t="shared" si="11"/>
        <v>55</v>
      </c>
      <c r="P61" s="23">
        <f t="shared" si="11"/>
        <v>53162</v>
      </c>
    </row>
    <row r="62" spans="2:16" ht="13.5" customHeight="1">
      <c r="B62" s="14" t="s">
        <v>26</v>
      </c>
      <c r="C62" s="24">
        <f>SUM(D62:H62)</f>
        <v>8</v>
      </c>
      <c r="D62" s="25">
        <v>2</v>
      </c>
      <c r="E62" s="26">
        <v>0</v>
      </c>
      <c r="F62" s="26">
        <v>4</v>
      </c>
      <c r="G62" s="26">
        <v>0</v>
      </c>
      <c r="H62" s="27">
        <v>2</v>
      </c>
      <c r="I62" s="24">
        <v>2</v>
      </c>
      <c r="J62" s="28">
        <v>1</v>
      </c>
      <c r="K62" s="29">
        <v>0</v>
      </c>
      <c r="L62" s="28">
        <v>0</v>
      </c>
      <c r="M62" s="29">
        <v>1</v>
      </c>
      <c r="N62" s="24">
        <v>2</v>
      </c>
      <c r="O62" s="24">
        <v>6</v>
      </c>
      <c r="P62" s="30">
        <v>843</v>
      </c>
    </row>
    <row r="63" spans="2:16" ht="13.5" customHeight="1">
      <c r="B63" s="14" t="s">
        <v>27</v>
      </c>
      <c r="C63" s="24">
        <f>SUM(D63:H63)</f>
        <v>7</v>
      </c>
      <c r="D63" s="25">
        <v>6</v>
      </c>
      <c r="E63" s="26">
        <v>0</v>
      </c>
      <c r="F63" s="26">
        <v>1</v>
      </c>
      <c r="G63" s="26">
        <v>0</v>
      </c>
      <c r="H63" s="27">
        <v>0</v>
      </c>
      <c r="I63" s="24">
        <v>5</v>
      </c>
      <c r="J63" s="28">
        <v>24</v>
      </c>
      <c r="K63" s="29">
        <v>0</v>
      </c>
      <c r="L63" s="28">
        <v>0</v>
      </c>
      <c r="M63" s="29">
        <v>0</v>
      </c>
      <c r="N63" s="24">
        <v>4</v>
      </c>
      <c r="O63" s="24">
        <v>11</v>
      </c>
      <c r="P63" s="30">
        <v>7414</v>
      </c>
    </row>
    <row r="64" spans="2:16" ht="13.5" customHeight="1">
      <c r="B64" s="14" t="s">
        <v>28</v>
      </c>
      <c r="C64" s="24">
        <f>SUM(D64:H64)</f>
        <v>7</v>
      </c>
      <c r="D64" s="25">
        <v>5</v>
      </c>
      <c r="E64" s="26">
        <v>0</v>
      </c>
      <c r="F64" s="26">
        <v>1</v>
      </c>
      <c r="G64" s="26">
        <v>0</v>
      </c>
      <c r="H64" s="27">
        <v>1</v>
      </c>
      <c r="I64" s="24">
        <v>10</v>
      </c>
      <c r="J64" s="28">
        <v>830</v>
      </c>
      <c r="K64" s="29">
        <v>0</v>
      </c>
      <c r="L64" s="28">
        <v>1</v>
      </c>
      <c r="M64" s="29">
        <v>1</v>
      </c>
      <c r="N64" s="24">
        <v>6</v>
      </c>
      <c r="O64" s="24">
        <v>17</v>
      </c>
      <c r="P64" s="30">
        <v>28497</v>
      </c>
    </row>
    <row r="65" spans="2:16" ht="13.5" customHeight="1">
      <c r="B65" s="41" t="s">
        <v>29</v>
      </c>
      <c r="C65" s="45">
        <f>SUM(D65:H65)</f>
        <v>2</v>
      </c>
      <c r="D65" s="42">
        <v>2</v>
      </c>
      <c r="E65" s="43">
        <v>0</v>
      </c>
      <c r="F65" s="43">
        <v>0</v>
      </c>
      <c r="G65" s="43">
        <v>0</v>
      </c>
      <c r="H65" s="44">
        <v>0</v>
      </c>
      <c r="I65" s="45">
        <v>5</v>
      </c>
      <c r="J65" s="46">
        <v>127</v>
      </c>
      <c r="K65" s="47">
        <v>0</v>
      </c>
      <c r="L65" s="46">
        <v>0</v>
      </c>
      <c r="M65" s="47">
        <v>0</v>
      </c>
      <c r="N65" s="45">
        <v>5</v>
      </c>
      <c r="O65" s="45">
        <v>21</v>
      </c>
      <c r="P65" s="48">
        <v>16408</v>
      </c>
    </row>
    <row r="66" spans="2:16" ht="14.25" customHeight="1">
      <c r="B66" s="16" t="s">
        <v>41</v>
      </c>
      <c r="C66" s="17">
        <f>SUM(C67:C70)</f>
        <v>15</v>
      </c>
      <c r="D66" s="18">
        <f>SUM(D67:D70)</f>
        <v>10</v>
      </c>
      <c r="E66" s="19">
        <f aca="true" t="shared" si="12" ref="E66:P66">SUM(E67:E70)</f>
        <v>0</v>
      </c>
      <c r="F66" s="19">
        <f t="shared" si="12"/>
        <v>4</v>
      </c>
      <c r="G66" s="19">
        <f t="shared" si="12"/>
        <v>1</v>
      </c>
      <c r="H66" s="20">
        <f t="shared" si="12"/>
        <v>0</v>
      </c>
      <c r="I66" s="17">
        <f t="shared" si="12"/>
        <v>15</v>
      </c>
      <c r="J66" s="21">
        <f t="shared" si="12"/>
        <v>1010</v>
      </c>
      <c r="K66" s="22">
        <f t="shared" si="12"/>
        <v>0</v>
      </c>
      <c r="L66" s="21">
        <f t="shared" si="12"/>
        <v>0</v>
      </c>
      <c r="M66" s="22">
        <f t="shared" si="12"/>
        <v>7</v>
      </c>
      <c r="N66" s="17">
        <f t="shared" si="12"/>
        <v>9</v>
      </c>
      <c r="O66" s="17">
        <f t="shared" si="12"/>
        <v>37</v>
      </c>
      <c r="P66" s="23">
        <f t="shared" si="12"/>
        <v>132863</v>
      </c>
    </row>
    <row r="67" spans="2:16" ht="13.5" customHeight="1">
      <c r="B67" s="14" t="s">
        <v>26</v>
      </c>
      <c r="C67" s="24">
        <f>SUM(D67:H67)</f>
        <v>7</v>
      </c>
      <c r="D67" s="25">
        <v>3</v>
      </c>
      <c r="E67" s="26">
        <v>0</v>
      </c>
      <c r="F67" s="26">
        <v>3</v>
      </c>
      <c r="G67" s="26">
        <v>1</v>
      </c>
      <c r="H67" s="27">
        <v>0</v>
      </c>
      <c r="I67" s="24">
        <v>7</v>
      </c>
      <c r="J67" s="28">
        <v>127</v>
      </c>
      <c r="K67" s="29">
        <v>0</v>
      </c>
      <c r="L67" s="28">
        <v>0</v>
      </c>
      <c r="M67" s="29">
        <v>0</v>
      </c>
      <c r="N67" s="24">
        <v>4</v>
      </c>
      <c r="O67" s="24">
        <v>21</v>
      </c>
      <c r="P67" s="30">
        <v>3604</v>
      </c>
    </row>
    <row r="68" spans="2:16" ht="13.5" customHeight="1">
      <c r="B68" s="14" t="s">
        <v>27</v>
      </c>
      <c r="C68" s="24">
        <f>SUM(D68:H68)</f>
        <v>3</v>
      </c>
      <c r="D68" s="25">
        <v>3</v>
      </c>
      <c r="E68" s="26">
        <v>0</v>
      </c>
      <c r="F68" s="26">
        <v>0</v>
      </c>
      <c r="G68" s="26">
        <v>0</v>
      </c>
      <c r="H68" s="27">
        <v>0</v>
      </c>
      <c r="I68" s="24">
        <v>3</v>
      </c>
      <c r="J68" s="28">
        <v>486</v>
      </c>
      <c r="K68" s="29">
        <v>0</v>
      </c>
      <c r="L68" s="28">
        <v>0</v>
      </c>
      <c r="M68" s="29">
        <v>6</v>
      </c>
      <c r="N68" s="24">
        <v>3</v>
      </c>
      <c r="O68" s="24">
        <v>10</v>
      </c>
      <c r="P68" s="30">
        <v>45558</v>
      </c>
    </row>
    <row r="69" spans="2:16" ht="13.5" customHeight="1">
      <c r="B69" s="14" t="s">
        <v>28</v>
      </c>
      <c r="C69" s="24">
        <f>SUM(D69:H69)</f>
        <v>2</v>
      </c>
      <c r="D69" s="25">
        <v>2</v>
      </c>
      <c r="E69" s="26">
        <v>0</v>
      </c>
      <c r="F69" s="26">
        <v>0</v>
      </c>
      <c r="G69" s="26">
        <v>0</v>
      </c>
      <c r="H69" s="27">
        <v>0</v>
      </c>
      <c r="I69" s="24">
        <v>3</v>
      </c>
      <c r="J69" s="28">
        <v>251</v>
      </c>
      <c r="K69" s="29">
        <v>0</v>
      </c>
      <c r="L69" s="28">
        <v>0</v>
      </c>
      <c r="M69" s="29">
        <v>1</v>
      </c>
      <c r="N69" s="24">
        <v>2</v>
      </c>
      <c r="O69" s="24">
        <v>6</v>
      </c>
      <c r="P69" s="30">
        <v>18142</v>
      </c>
    </row>
    <row r="70" spans="2:16" ht="13.5" customHeight="1">
      <c r="B70" s="41" t="s">
        <v>29</v>
      </c>
      <c r="C70" s="45">
        <f>SUM(D70:H70)</f>
        <v>3</v>
      </c>
      <c r="D70" s="42">
        <v>2</v>
      </c>
      <c r="E70" s="43">
        <v>0</v>
      </c>
      <c r="F70" s="43">
        <v>1</v>
      </c>
      <c r="G70" s="43">
        <v>0</v>
      </c>
      <c r="H70" s="44">
        <v>0</v>
      </c>
      <c r="I70" s="45">
        <v>2</v>
      </c>
      <c r="J70" s="46">
        <v>146</v>
      </c>
      <c r="K70" s="47">
        <v>0</v>
      </c>
      <c r="L70" s="46">
        <v>0</v>
      </c>
      <c r="M70" s="47">
        <v>0</v>
      </c>
      <c r="N70" s="45">
        <v>0</v>
      </c>
      <c r="O70" s="45">
        <v>0</v>
      </c>
      <c r="P70" s="48">
        <v>65559</v>
      </c>
    </row>
    <row r="71" spans="2:16" ht="14.25" customHeight="1">
      <c r="B71" s="16" t="s">
        <v>42</v>
      </c>
      <c r="C71" s="17">
        <f>SUM(C72:C75)</f>
        <v>15</v>
      </c>
      <c r="D71" s="18">
        <f>SUM(D72:D75)</f>
        <v>10</v>
      </c>
      <c r="E71" s="19">
        <f aca="true" t="shared" si="13" ref="E71:P71">SUM(E72:E75)</f>
        <v>0</v>
      </c>
      <c r="F71" s="19">
        <f t="shared" si="13"/>
        <v>3</v>
      </c>
      <c r="G71" s="19">
        <f t="shared" si="13"/>
        <v>0</v>
      </c>
      <c r="H71" s="20">
        <f t="shared" si="13"/>
        <v>2</v>
      </c>
      <c r="I71" s="17">
        <f t="shared" si="13"/>
        <v>12</v>
      </c>
      <c r="J71" s="21">
        <f t="shared" si="13"/>
        <v>336</v>
      </c>
      <c r="K71" s="22">
        <f t="shared" si="13"/>
        <v>0</v>
      </c>
      <c r="L71" s="21">
        <f t="shared" si="13"/>
        <v>1</v>
      </c>
      <c r="M71" s="22">
        <f t="shared" si="13"/>
        <v>0</v>
      </c>
      <c r="N71" s="17">
        <f t="shared" si="13"/>
        <v>1</v>
      </c>
      <c r="O71" s="17">
        <f t="shared" si="13"/>
        <v>5</v>
      </c>
      <c r="P71" s="23">
        <f t="shared" si="13"/>
        <v>37178</v>
      </c>
    </row>
    <row r="72" spans="2:16" ht="13.5" customHeight="1">
      <c r="B72" s="14" t="s">
        <v>26</v>
      </c>
      <c r="C72" s="24">
        <v>6</v>
      </c>
      <c r="D72" s="25">
        <v>4</v>
      </c>
      <c r="E72" s="26">
        <v>0</v>
      </c>
      <c r="F72" s="26">
        <v>1</v>
      </c>
      <c r="G72" s="26">
        <v>0</v>
      </c>
      <c r="H72" s="27">
        <v>1</v>
      </c>
      <c r="I72" s="24">
        <v>4</v>
      </c>
      <c r="J72" s="28">
        <v>16</v>
      </c>
      <c r="K72" s="29">
        <v>0</v>
      </c>
      <c r="L72" s="28">
        <v>1</v>
      </c>
      <c r="M72" s="29">
        <v>0</v>
      </c>
      <c r="N72" s="24">
        <v>0</v>
      </c>
      <c r="O72" s="24">
        <v>0</v>
      </c>
      <c r="P72" s="30">
        <v>3945</v>
      </c>
    </row>
    <row r="73" spans="2:16" ht="13.5" customHeight="1">
      <c r="B73" s="14" t="s">
        <v>27</v>
      </c>
      <c r="C73" s="24">
        <v>4</v>
      </c>
      <c r="D73" s="25">
        <v>2</v>
      </c>
      <c r="E73" s="26">
        <v>0</v>
      </c>
      <c r="F73" s="26">
        <v>2</v>
      </c>
      <c r="G73" s="26">
        <v>0</v>
      </c>
      <c r="H73" s="27">
        <v>0</v>
      </c>
      <c r="I73" s="24">
        <v>3</v>
      </c>
      <c r="J73" s="28">
        <v>165</v>
      </c>
      <c r="K73" s="29">
        <v>0</v>
      </c>
      <c r="L73" s="28">
        <v>0</v>
      </c>
      <c r="M73" s="29">
        <v>0</v>
      </c>
      <c r="N73" s="24">
        <v>1</v>
      </c>
      <c r="O73" s="24">
        <v>5</v>
      </c>
      <c r="P73" s="30">
        <v>24638</v>
      </c>
    </row>
    <row r="74" spans="2:16" ht="13.5" customHeight="1">
      <c r="B74" s="14" t="s">
        <v>28</v>
      </c>
      <c r="C74" s="24">
        <v>4</v>
      </c>
      <c r="D74" s="25">
        <v>3</v>
      </c>
      <c r="E74" s="26">
        <v>0</v>
      </c>
      <c r="F74" s="26">
        <v>0</v>
      </c>
      <c r="G74" s="26">
        <v>0</v>
      </c>
      <c r="H74" s="27">
        <v>1</v>
      </c>
      <c r="I74" s="24">
        <v>4</v>
      </c>
      <c r="J74" s="28">
        <v>111</v>
      </c>
      <c r="K74" s="29">
        <v>0</v>
      </c>
      <c r="L74" s="28">
        <v>0</v>
      </c>
      <c r="M74" s="29">
        <v>0</v>
      </c>
      <c r="N74" s="24">
        <v>0</v>
      </c>
      <c r="O74" s="24">
        <v>0</v>
      </c>
      <c r="P74" s="30">
        <v>6736</v>
      </c>
    </row>
    <row r="75" spans="2:16" ht="13.5" customHeight="1">
      <c r="B75" s="41" t="s">
        <v>29</v>
      </c>
      <c r="C75" s="45">
        <v>1</v>
      </c>
      <c r="D75" s="42">
        <v>1</v>
      </c>
      <c r="E75" s="43">
        <v>0</v>
      </c>
      <c r="F75" s="43">
        <v>0</v>
      </c>
      <c r="G75" s="43">
        <v>0</v>
      </c>
      <c r="H75" s="44">
        <v>0</v>
      </c>
      <c r="I75" s="45">
        <v>1</v>
      </c>
      <c r="J75" s="46">
        <v>44</v>
      </c>
      <c r="K75" s="47">
        <v>0</v>
      </c>
      <c r="L75" s="46">
        <v>0</v>
      </c>
      <c r="M75" s="47">
        <v>0</v>
      </c>
      <c r="N75" s="45">
        <v>0</v>
      </c>
      <c r="O75" s="45">
        <v>0</v>
      </c>
      <c r="P75" s="48">
        <v>1859</v>
      </c>
    </row>
    <row r="76" spans="2:16" ht="14.25" customHeight="1">
      <c r="B76" s="16" t="s">
        <v>43</v>
      </c>
      <c r="C76" s="17">
        <f aca="true" t="shared" si="14" ref="C76:I76">SUM(C77:C80)</f>
        <v>15</v>
      </c>
      <c r="D76" s="18">
        <f t="shared" si="14"/>
        <v>7</v>
      </c>
      <c r="E76" s="19">
        <f t="shared" si="14"/>
        <v>0</v>
      </c>
      <c r="F76" s="19">
        <f t="shared" si="14"/>
        <v>7</v>
      </c>
      <c r="G76" s="19">
        <f t="shared" si="14"/>
        <v>0</v>
      </c>
      <c r="H76" s="20">
        <f t="shared" si="14"/>
        <v>1</v>
      </c>
      <c r="I76" s="17">
        <f t="shared" si="14"/>
        <v>21</v>
      </c>
      <c r="J76" s="21">
        <f aca="true" t="shared" si="15" ref="J76:P76">SUM(J77:J80)</f>
        <v>5994</v>
      </c>
      <c r="K76" s="22">
        <f t="shared" si="15"/>
        <v>0</v>
      </c>
      <c r="L76" s="21">
        <f t="shared" si="15"/>
        <v>1</v>
      </c>
      <c r="M76" s="22">
        <f t="shared" si="15"/>
        <v>4</v>
      </c>
      <c r="N76" s="17">
        <f t="shared" si="15"/>
        <v>9</v>
      </c>
      <c r="O76" s="17">
        <f t="shared" si="15"/>
        <v>27</v>
      </c>
      <c r="P76" s="23">
        <f t="shared" si="15"/>
        <v>494867</v>
      </c>
    </row>
    <row r="77" spans="2:16" ht="13.5" customHeight="1">
      <c r="B77" s="14" t="s">
        <v>26</v>
      </c>
      <c r="C77" s="24">
        <v>4</v>
      </c>
      <c r="D77" s="25">
        <v>2</v>
      </c>
      <c r="E77" s="26">
        <v>0</v>
      </c>
      <c r="F77" s="26">
        <v>2</v>
      </c>
      <c r="G77" s="26">
        <v>0</v>
      </c>
      <c r="H77" s="27">
        <v>0</v>
      </c>
      <c r="I77" s="24">
        <v>8</v>
      </c>
      <c r="J77" s="28">
        <v>2610</v>
      </c>
      <c r="K77" s="29">
        <v>0</v>
      </c>
      <c r="L77" s="28">
        <v>1</v>
      </c>
      <c r="M77" s="29">
        <v>2</v>
      </c>
      <c r="N77" s="24">
        <v>5</v>
      </c>
      <c r="O77" s="24">
        <v>10</v>
      </c>
      <c r="P77" s="30">
        <v>346544</v>
      </c>
    </row>
    <row r="78" spans="2:16" ht="13.5" customHeight="1">
      <c r="B78" s="14" t="s">
        <v>27</v>
      </c>
      <c r="C78" s="24">
        <v>3</v>
      </c>
      <c r="D78" s="25">
        <v>0</v>
      </c>
      <c r="E78" s="26">
        <v>0</v>
      </c>
      <c r="F78" s="26">
        <v>3</v>
      </c>
      <c r="G78" s="26">
        <v>0</v>
      </c>
      <c r="H78" s="27">
        <v>0</v>
      </c>
      <c r="I78" s="24">
        <v>0</v>
      </c>
      <c r="J78" s="28">
        <v>0</v>
      </c>
      <c r="K78" s="29">
        <v>0</v>
      </c>
      <c r="L78" s="28">
        <v>0</v>
      </c>
      <c r="M78" s="29">
        <v>0</v>
      </c>
      <c r="N78" s="24">
        <v>0</v>
      </c>
      <c r="O78" s="24">
        <v>0</v>
      </c>
      <c r="P78" s="30">
        <v>362</v>
      </c>
    </row>
    <row r="79" spans="2:16" ht="13.5" customHeight="1">
      <c r="B79" s="14" t="s">
        <v>28</v>
      </c>
      <c r="C79" s="24">
        <v>5</v>
      </c>
      <c r="D79" s="25">
        <v>3</v>
      </c>
      <c r="E79" s="26">
        <v>0</v>
      </c>
      <c r="F79" s="26">
        <v>2</v>
      </c>
      <c r="G79" s="26">
        <v>0</v>
      </c>
      <c r="H79" s="27">
        <v>0</v>
      </c>
      <c r="I79" s="24">
        <v>6</v>
      </c>
      <c r="J79" s="28">
        <v>612</v>
      </c>
      <c r="K79" s="29">
        <v>0</v>
      </c>
      <c r="L79" s="28">
        <v>0</v>
      </c>
      <c r="M79" s="29">
        <v>2</v>
      </c>
      <c r="N79" s="24">
        <v>3</v>
      </c>
      <c r="O79" s="24">
        <v>13</v>
      </c>
      <c r="P79" s="30">
        <v>51965</v>
      </c>
    </row>
    <row r="80" spans="2:16" ht="13.5" customHeight="1">
      <c r="B80" s="41" t="s">
        <v>29</v>
      </c>
      <c r="C80" s="45">
        <v>3</v>
      </c>
      <c r="D80" s="42">
        <v>2</v>
      </c>
      <c r="E80" s="43">
        <v>0</v>
      </c>
      <c r="F80" s="43">
        <v>0</v>
      </c>
      <c r="G80" s="43">
        <v>0</v>
      </c>
      <c r="H80" s="44">
        <v>1</v>
      </c>
      <c r="I80" s="45">
        <v>7</v>
      </c>
      <c r="J80" s="46">
        <v>2772</v>
      </c>
      <c r="K80" s="47">
        <v>0</v>
      </c>
      <c r="L80" s="46">
        <v>0</v>
      </c>
      <c r="M80" s="47">
        <v>0</v>
      </c>
      <c r="N80" s="45">
        <v>1</v>
      </c>
      <c r="O80" s="45">
        <v>4</v>
      </c>
      <c r="P80" s="48">
        <v>95996</v>
      </c>
    </row>
    <row r="81" spans="2:16" ht="14.25" customHeight="1">
      <c r="B81" s="16" t="s">
        <v>44</v>
      </c>
      <c r="C81" s="17">
        <f aca="true" t="shared" si="16" ref="C81:I81">SUM(C82:C85)</f>
        <v>19</v>
      </c>
      <c r="D81" s="18">
        <f t="shared" si="16"/>
        <v>18</v>
      </c>
      <c r="E81" s="19">
        <f t="shared" si="16"/>
        <v>0</v>
      </c>
      <c r="F81" s="19">
        <f t="shared" si="16"/>
        <v>1</v>
      </c>
      <c r="G81" s="19">
        <f t="shared" si="16"/>
        <v>0</v>
      </c>
      <c r="H81" s="20">
        <f t="shared" si="16"/>
        <v>0</v>
      </c>
      <c r="I81" s="17">
        <f t="shared" si="16"/>
        <v>19</v>
      </c>
      <c r="J81" s="21">
        <f aca="true" t="shared" si="17" ref="J81:P81">SUM(J82:J85)</f>
        <v>283</v>
      </c>
      <c r="K81" s="22">
        <f t="shared" si="17"/>
        <v>0</v>
      </c>
      <c r="L81" s="21">
        <f t="shared" si="17"/>
        <v>2</v>
      </c>
      <c r="M81" s="22">
        <f t="shared" si="17"/>
        <v>1</v>
      </c>
      <c r="N81" s="17">
        <f t="shared" si="17"/>
        <v>12</v>
      </c>
      <c r="O81" s="17">
        <f t="shared" si="17"/>
        <v>41</v>
      </c>
      <c r="P81" s="23">
        <f t="shared" si="17"/>
        <v>34573</v>
      </c>
    </row>
    <row r="82" spans="2:16" ht="13.5" customHeight="1">
      <c r="B82" s="14" t="s">
        <v>26</v>
      </c>
      <c r="C82" s="24">
        <v>2</v>
      </c>
      <c r="D82" s="25">
        <v>2</v>
      </c>
      <c r="E82" s="26">
        <v>0</v>
      </c>
      <c r="F82" s="26">
        <v>0</v>
      </c>
      <c r="G82" s="26">
        <v>0</v>
      </c>
      <c r="H82" s="27">
        <v>0</v>
      </c>
      <c r="I82" s="24">
        <v>3</v>
      </c>
      <c r="J82" s="28">
        <v>144</v>
      </c>
      <c r="K82" s="29">
        <v>0</v>
      </c>
      <c r="L82" s="28">
        <v>0</v>
      </c>
      <c r="M82" s="29">
        <v>0</v>
      </c>
      <c r="N82" s="24">
        <v>1</v>
      </c>
      <c r="O82" s="24">
        <v>5</v>
      </c>
      <c r="P82" s="30">
        <v>16299</v>
      </c>
    </row>
    <row r="83" spans="2:16" ht="13.5" customHeight="1">
      <c r="B83" s="14" t="s">
        <v>27</v>
      </c>
      <c r="C83" s="24">
        <v>7</v>
      </c>
      <c r="D83" s="25">
        <v>6</v>
      </c>
      <c r="E83" s="26">
        <v>0</v>
      </c>
      <c r="F83" s="26">
        <v>1</v>
      </c>
      <c r="G83" s="26">
        <v>0</v>
      </c>
      <c r="H83" s="27">
        <v>0</v>
      </c>
      <c r="I83" s="24">
        <v>6</v>
      </c>
      <c r="J83" s="28">
        <v>139</v>
      </c>
      <c r="K83" s="29">
        <v>0</v>
      </c>
      <c r="L83" s="28">
        <v>1</v>
      </c>
      <c r="M83" s="29">
        <v>1</v>
      </c>
      <c r="N83" s="24">
        <v>4</v>
      </c>
      <c r="O83" s="24">
        <v>6</v>
      </c>
      <c r="P83" s="30">
        <v>10874</v>
      </c>
    </row>
    <row r="84" spans="2:16" ht="13.5" customHeight="1">
      <c r="B84" s="14" t="s">
        <v>28</v>
      </c>
      <c r="C84" s="24">
        <v>8</v>
      </c>
      <c r="D84" s="25">
        <v>8</v>
      </c>
      <c r="E84" s="26">
        <v>0</v>
      </c>
      <c r="F84" s="26">
        <v>0</v>
      </c>
      <c r="G84" s="26">
        <v>0</v>
      </c>
      <c r="H84" s="27">
        <v>0</v>
      </c>
      <c r="I84" s="24">
        <v>8</v>
      </c>
      <c r="J84" s="28">
        <v>0</v>
      </c>
      <c r="K84" s="29">
        <v>0</v>
      </c>
      <c r="L84" s="28">
        <v>1</v>
      </c>
      <c r="M84" s="29">
        <v>0</v>
      </c>
      <c r="N84" s="24">
        <v>4</v>
      </c>
      <c r="O84" s="24">
        <v>19</v>
      </c>
      <c r="P84" s="30">
        <v>7227</v>
      </c>
    </row>
    <row r="85" spans="2:16" ht="13.5" customHeight="1">
      <c r="B85" s="41" t="s">
        <v>29</v>
      </c>
      <c r="C85" s="45">
        <v>2</v>
      </c>
      <c r="D85" s="42">
        <v>2</v>
      </c>
      <c r="E85" s="43">
        <v>0</v>
      </c>
      <c r="F85" s="43">
        <v>0</v>
      </c>
      <c r="G85" s="43">
        <v>0</v>
      </c>
      <c r="H85" s="44">
        <v>0</v>
      </c>
      <c r="I85" s="45">
        <v>2</v>
      </c>
      <c r="J85" s="46">
        <v>0</v>
      </c>
      <c r="K85" s="47">
        <v>0</v>
      </c>
      <c r="L85" s="46">
        <v>0</v>
      </c>
      <c r="M85" s="47">
        <v>0</v>
      </c>
      <c r="N85" s="45">
        <v>3</v>
      </c>
      <c r="O85" s="45">
        <v>11</v>
      </c>
      <c r="P85" s="48">
        <v>173</v>
      </c>
    </row>
    <row r="86" spans="2:16" ht="14.25" customHeight="1">
      <c r="B86" s="16" t="s">
        <v>45</v>
      </c>
      <c r="C86" s="17">
        <f aca="true" t="shared" si="18" ref="C86:I86">SUM(C87:C90)</f>
        <v>18</v>
      </c>
      <c r="D86" s="18">
        <f t="shared" si="18"/>
        <v>13</v>
      </c>
      <c r="E86" s="19">
        <f t="shared" si="18"/>
        <v>0</v>
      </c>
      <c r="F86" s="19">
        <f t="shared" si="18"/>
        <v>0</v>
      </c>
      <c r="G86" s="19">
        <f t="shared" si="18"/>
        <v>0</v>
      </c>
      <c r="H86" s="20">
        <f t="shared" si="18"/>
        <v>5</v>
      </c>
      <c r="I86" s="17">
        <f t="shared" si="18"/>
        <v>18</v>
      </c>
      <c r="J86" s="21">
        <f aca="true" t="shared" si="19" ref="J86:P86">SUM(J87:J90)</f>
        <v>517</v>
      </c>
      <c r="K86" s="22">
        <f t="shared" si="19"/>
        <v>0</v>
      </c>
      <c r="L86" s="21">
        <f t="shared" si="19"/>
        <v>0</v>
      </c>
      <c r="M86" s="22">
        <f t="shared" si="19"/>
        <v>3</v>
      </c>
      <c r="N86" s="17">
        <f t="shared" si="19"/>
        <v>11</v>
      </c>
      <c r="O86" s="17">
        <f t="shared" si="19"/>
        <v>31</v>
      </c>
      <c r="P86" s="23">
        <f t="shared" si="19"/>
        <v>44004</v>
      </c>
    </row>
    <row r="87" spans="2:16" ht="13.5" customHeight="1">
      <c r="B87" s="14" t="s">
        <v>26</v>
      </c>
      <c r="C87" s="24">
        <v>4</v>
      </c>
      <c r="D87" s="25">
        <v>3</v>
      </c>
      <c r="E87" s="26">
        <v>0</v>
      </c>
      <c r="F87" s="26">
        <v>0</v>
      </c>
      <c r="G87" s="26">
        <v>0</v>
      </c>
      <c r="H87" s="27">
        <v>1</v>
      </c>
      <c r="I87" s="24">
        <v>5</v>
      </c>
      <c r="J87" s="28">
        <v>228</v>
      </c>
      <c r="K87" s="29">
        <v>0</v>
      </c>
      <c r="L87" s="28">
        <v>0</v>
      </c>
      <c r="M87" s="29">
        <v>0</v>
      </c>
      <c r="N87" s="24">
        <v>4</v>
      </c>
      <c r="O87" s="24">
        <v>10</v>
      </c>
      <c r="P87" s="30">
        <v>13261</v>
      </c>
    </row>
    <row r="88" spans="2:16" ht="13.5" customHeight="1">
      <c r="B88" s="14" t="s">
        <v>27</v>
      </c>
      <c r="C88" s="24">
        <v>6</v>
      </c>
      <c r="D88" s="25">
        <v>5</v>
      </c>
      <c r="E88" s="26">
        <v>0</v>
      </c>
      <c r="F88" s="26">
        <v>0</v>
      </c>
      <c r="G88" s="26">
        <v>0</v>
      </c>
      <c r="H88" s="27">
        <v>1</v>
      </c>
      <c r="I88" s="24">
        <v>8</v>
      </c>
      <c r="J88" s="28">
        <v>240</v>
      </c>
      <c r="K88" s="29">
        <v>0</v>
      </c>
      <c r="L88" s="28">
        <v>0</v>
      </c>
      <c r="M88" s="29">
        <v>1</v>
      </c>
      <c r="N88" s="24">
        <v>6</v>
      </c>
      <c r="O88" s="24">
        <v>16</v>
      </c>
      <c r="P88" s="30">
        <v>27982</v>
      </c>
    </row>
    <row r="89" spans="2:16" ht="13.5" customHeight="1">
      <c r="B89" s="14" t="s">
        <v>28</v>
      </c>
      <c r="C89" s="24">
        <v>7</v>
      </c>
      <c r="D89" s="25">
        <v>5</v>
      </c>
      <c r="E89" s="26">
        <v>0</v>
      </c>
      <c r="F89" s="26">
        <v>0</v>
      </c>
      <c r="G89" s="26">
        <v>0</v>
      </c>
      <c r="H89" s="27">
        <v>2</v>
      </c>
      <c r="I89" s="24">
        <v>5</v>
      </c>
      <c r="J89" s="28">
        <v>49</v>
      </c>
      <c r="K89" s="29">
        <v>0</v>
      </c>
      <c r="L89" s="28">
        <v>0</v>
      </c>
      <c r="M89" s="29">
        <v>2</v>
      </c>
      <c r="N89" s="24">
        <v>1</v>
      </c>
      <c r="O89" s="24">
        <v>5</v>
      </c>
      <c r="P89" s="30">
        <v>2761</v>
      </c>
    </row>
    <row r="90" spans="2:16" ht="13.5" customHeight="1">
      <c r="B90" s="41" t="s">
        <v>29</v>
      </c>
      <c r="C90" s="45">
        <v>1</v>
      </c>
      <c r="D90" s="42">
        <v>0</v>
      </c>
      <c r="E90" s="43">
        <v>0</v>
      </c>
      <c r="F90" s="43">
        <v>0</v>
      </c>
      <c r="G90" s="43">
        <v>0</v>
      </c>
      <c r="H90" s="44">
        <v>1</v>
      </c>
      <c r="I90" s="45">
        <v>0</v>
      </c>
      <c r="J90" s="46">
        <v>0</v>
      </c>
      <c r="K90" s="47">
        <v>0</v>
      </c>
      <c r="L90" s="46">
        <v>0</v>
      </c>
      <c r="M90" s="47">
        <v>0</v>
      </c>
      <c r="N90" s="45">
        <v>0</v>
      </c>
      <c r="O90" s="45">
        <v>0</v>
      </c>
      <c r="P90" s="48">
        <v>0</v>
      </c>
    </row>
    <row r="91" spans="2:16" ht="13.5" customHeight="1">
      <c r="B91" s="16" t="s">
        <v>47</v>
      </c>
      <c r="C91" s="17">
        <f aca="true" t="shared" si="20" ref="C91:I91">SUM(C92:C95)</f>
        <v>15</v>
      </c>
      <c r="D91" s="18">
        <f t="shared" si="20"/>
        <v>9</v>
      </c>
      <c r="E91" s="19">
        <f t="shared" si="20"/>
        <v>0</v>
      </c>
      <c r="F91" s="19">
        <f t="shared" si="20"/>
        <v>2</v>
      </c>
      <c r="G91" s="19">
        <f t="shared" si="20"/>
        <v>0</v>
      </c>
      <c r="H91" s="20">
        <f t="shared" si="20"/>
        <v>4</v>
      </c>
      <c r="I91" s="17">
        <f t="shared" si="20"/>
        <v>20</v>
      </c>
      <c r="J91" s="21">
        <f aca="true" t="shared" si="21" ref="J91:P91">SUM(J92:J95)</f>
        <v>1209</v>
      </c>
      <c r="K91" s="22">
        <f t="shared" si="21"/>
        <v>0</v>
      </c>
      <c r="L91" s="21">
        <f t="shared" si="21"/>
        <v>1</v>
      </c>
      <c r="M91" s="22">
        <f t="shared" si="21"/>
        <v>0</v>
      </c>
      <c r="N91" s="17">
        <f t="shared" si="21"/>
        <v>10</v>
      </c>
      <c r="O91" s="17">
        <f t="shared" si="21"/>
        <v>29</v>
      </c>
      <c r="P91" s="23">
        <f t="shared" si="21"/>
        <v>82567</v>
      </c>
    </row>
    <row r="92" spans="2:16" ht="13.5" customHeight="1">
      <c r="B92" s="14" t="s">
        <v>26</v>
      </c>
      <c r="C92" s="24">
        <v>5</v>
      </c>
      <c r="D92" s="25">
        <v>3</v>
      </c>
      <c r="E92" s="26">
        <v>0</v>
      </c>
      <c r="F92" s="26">
        <v>0</v>
      </c>
      <c r="G92" s="26">
        <v>0</v>
      </c>
      <c r="H92" s="27">
        <v>2</v>
      </c>
      <c r="I92" s="24">
        <v>3</v>
      </c>
      <c r="J92" s="28">
        <v>8</v>
      </c>
      <c r="K92" s="29">
        <v>0</v>
      </c>
      <c r="L92" s="28">
        <v>1</v>
      </c>
      <c r="M92" s="29">
        <v>0</v>
      </c>
      <c r="N92" s="24">
        <v>1</v>
      </c>
      <c r="O92" s="24">
        <v>1</v>
      </c>
      <c r="P92" s="30">
        <v>1951</v>
      </c>
    </row>
    <row r="93" spans="2:16" ht="13.5" customHeight="1">
      <c r="B93" s="14" t="s">
        <v>27</v>
      </c>
      <c r="C93" s="24">
        <v>6</v>
      </c>
      <c r="D93" s="25">
        <v>3</v>
      </c>
      <c r="E93" s="26">
        <v>0</v>
      </c>
      <c r="F93" s="26">
        <v>2</v>
      </c>
      <c r="G93" s="26">
        <v>0</v>
      </c>
      <c r="H93" s="27">
        <v>1</v>
      </c>
      <c r="I93" s="24">
        <v>10</v>
      </c>
      <c r="J93" s="28">
        <v>845</v>
      </c>
      <c r="K93" s="29">
        <v>0</v>
      </c>
      <c r="L93" s="28">
        <v>0</v>
      </c>
      <c r="M93" s="29">
        <v>0</v>
      </c>
      <c r="N93" s="24">
        <v>7</v>
      </c>
      <c r="O93" s="24">
        <v>20</v>
      </c>
      <c r="P93" s="30">
        <v>45503</v>
      </c>
    </row>
    <row r="94" spans="2:16" ht="13.5" customHeight="1">
      <c r="B94" s="14" t="s">
        <v>28</v>
      </c>
      <c r="C94" s="24">
        <v>2</v>
      </c>
      <c r="D94" s="25">
        <v>2</v>
      </c>
      <c r="E94" s="26">
        <v>0</v>
      </c>
      <c r="F94" s="26">
        <v>0</v>
      </c>
      <c r="G94" s="26">
        <v>0</v>
      </c>
      <c r="H94" s="27">
        <v>0</v>
      </c>
      <c r="I94" s="24">
        <v>2</v>
      </c>
      <c r="J94" s="28">
        <v>222</v>
      </c>
      <c r="K94" s="29">
        <v>0</v>
      </c>
      <c r="L94" s="28">
        <v>0</v>
      </c>
      <c r="M94" s="29">
        <v>0</v>
      </c>
      <c r="N94" s="24">
        <v>0</v>
      </c>
      <c r="O94" s="24">
        <v>0</v>
      </c>
      <c r="P94" s="30">
        <v>33326</v>
      </c>
    </row>
    <row r="95" spans="2:16" ht="13.5" customHeight="1">
      <c r="B95" s="41" t="s">
        <v>29</v>
      </c>
      <c r="C95" s="45">
        <v>2</v>
      </c>
      <c r="D95" s="42">
        <v>1</v>
      </c>
      <c r="E95" s="43">
        <v>0</v>
      </c>
      <c r="F95" s="43">
        <v>0</v>
      </c>
      <c r="G95" s="43">
        <v>0</v>
      </c>
      <c r="H95" s="44">
        <v>1</v>
      </c>
      <c r="I95" s="45">
        <v>5</v>
      </c>
      <c r="J95" s="46">
        <v>134</v>
      </c>
      <c r="K95" s="47">
        <v>0</v>
      </c>
      <c r="L95" s="46">
        <v>0</v>
      </c>
      <c r="M95" s="47">
        <v>0</v>
      </c>
      <c r="N95" s="45">
        <v>2</v>
      </c>
      <c r="O95" s="45">
        <v>8</v>
      </c>
      <c r="P95" s="48">
        <v>1787</v>
      </c>
    </row>
    <row r="96" ht="15" customHeight="1">
      <c r="P96" s="51" t="s">
        <v>46</v>
      </c>
    </row>
  </sheetData>
  <sheetProtection/>
  <mergeCells count="14">
    <mergeCell ref="B3:B5"/>
    <mergeCell ref="C3:H3"/>
    <mergeCell ref="I3:I4"/>
    <mergeCell ref="J3:K3"/>
    <mergeCell ref="C4:C5"/>
    <mergeCell ref="D4:D5"/>
    <mergeCell ref="E4:E5"/>
    <mergeCell ref="F4:F5"/>
    <mergeCell ref="G4:G5"/>
    <mergeCell ref="H4:H5"/>
    <mergeCell ref="L3:M3"/>
    <mergeCell ref="N3:N4"/>
    <mergeCell ref="O3:O4"/>
    <mergeCell ref="P3:P4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&amp;C-121-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SheetLayoutView="110" workbookViewId="0" topLeftCell="A1">
      <selection activeCell="A18" sqref="A18:IV18"/>
    </sheetView>
  </sheetViews>
  <sheetFormatPr defaultColWidth="9.00390625" defaultRowHeight="13.5"/>
  <cols>
    <col min="1" max="1" width="9.375" style="432" customWidth="1"/>
    <col min="2" max="2" width="5.25390625" style="439" customWidth="1"/>
    <col min="3" max="4" width="5.00390625" style="439" customWidth="1"/>
    <col min="5" max="5" width="4.50390625" style="439" customWidth="1"/>
    <col min="6" max="7" width="4.75390625" style="439" customWidth="1"/>
    <col min="8" max="8" width="4.75390625" style="440" customWidth="1"/>
    <col min="9" max="11" width="4.75390625" style="439" customWidth="1"/>
    <col min="12" max="12" width="5.125" style="439" customWidth="1"/>
    <col min="13" max="13" width="4.875" style="439" customWidth="1"/>
    <col min="14" max="19" width="4.625" style="439" customWidth="1"/>
    <col min="20" max="16384" width="9.00390625" style="439" customWidth="1"/>
  </cols>
  <sheetData>
    <row r="1" spans="1:19" s="381" customFormat="1" ht="21" customHeight="1">
      <c r="A1" s="380" t="s">
        <v>288</v>
      </c>
      <c r="S1" s="382"/>
    </row>
    <row r="2" spans="1:19" s="381" customFormat="1" ht="21" customHeight="1">
      <c r="A2" s="383"/>
      <c r="S2" s="384" t="s">
        <v>92</v>
      </c>
    </row>
    <row r="3" spans="1:19" s="395" customFormat="1" ht="24" customHeight="1">
      <c r="A3" s="385"/>
      <c r="B3" s="386" t="s">
        <v>289</v>
      </c>
      <c r="C3" s="387" t="s">
        <v>290</v>
      </c>
      <c r="D3" s="388" t="s">
        <v>291</v>
      </c>
      <c r="E3" s="389"/>
      <c r="F3" s="390" t="s">
        <v>292</v>
      </c>
      <c r="G3" s="391"/>
      <c r="H3" s="391"/>
      <c r="I3" s="391"/>
      <c r="J3" s="391"/>
      <c r="K3" s="391"/>
      <c r="L3" s="391"/>
      <c r="M3" s="392"/>
      <c r="N3" s="393" t="s">
        <v>293</v>
      </c>
      <c r="O3" s="393" t="s">
        <v>294</v>
      </c>
      <c r="P3" s="394" t="s">
        <v>295</v>
      </c>
      <c r="Q3" s="393" t="s">
        <v>296</v>
      </c>
      <c r="R3" s="394" t="s">
        <v>297</v>
      </c>
      <c r="S3" s="394" t="s">
        <v>14</v>
      </c>
    </row>
    <row r="4" spans="1:19" s="395" customFormat="1" ht="39.75" customHeight="1">
      <c r="A4" s="396"/>
      <c r="B4" s="397"/>
      <c r="C4" s="398"/>
      <c r="D4" s="399"/>
      <c r="E4" s="400" t="s">
        <v>9</v>
      </c>
      <c r="F4" s="401" t="s">
        <v>298</v>
      </c>
      <c r="G4" s="402" t="s">
        <v>299</v>
      </c>
      <c r="H4" s="403" t="s">
        <v>300</v>
      </c>
      <c r="I4" s="403" t="s">
        <v>301</v>
      </c>
      <c r="J4" s="403" t="s">
        <v>302</v>
      </c>
      <c r="K4" s="403" t="s">
        <v>303</v>
      </c>
      <c r="L4" s="402" t="s">
        <v>304</v>
      </c>
      <c r="M4" s="403" t="s">
        <v>305</v>
      </c>
      <c r="N4" s="404"/>
      <c r="O4" s="404"/>
      <c r="P4" s="394"/>
      <c r="Q4" s="404"/>
      <c r="R4" s="394"/>
      <c r="S4" s="394"/>
    </row>
    <row r="5" spans="1:19" s="412" customFormat="1" ht="36" customHeight="1">
      <c r="A5" s="405" t="s">
        <v>115</v>
      </c>
      <c r="B5" s="406">
        <f aca="true" t="shared" si="0" ref="B5:B12">D5</f>
        <v>93</v>
      </c>
      <c r="C5" s="407" t="s">
        <v>306</v>
      </c>
      <c r="D5" s="408">
        <f aca="true" t="shared" si="1" ref="D5:D12">E5+N5+O5+P5+Q5+R5+S5</f>
        <v>93</v>
      </c>
      <c r="E5" s="409">
        <f aca="true" t="shared" si="2" ref="E5:E17">SUM(F5:M5)</f>
        <v>16</v>
      </c>
      <c r="F5" s="410">
        <f>SUM(F6:F9)</f>
        <v>10</v>
      </c>
      <c r="G5" s="410">
        <f>SUM(G6:G9)</f>
        <v>1</v>
      </c>
      <c r="H5" s="410">
        <f aca="true" t="shared" si="3" ref="H5:S5">SUM(H6:H9)</f>
        <v>1</v>
      </c>
      <c r="I5" s="410">
        <f t="shared" si="3"/>
        <v>0</v>
      </c>
      <c r="J5" s="410">
        <f t="shared" si="3"/>
        <v>0</v>
      </c>
      <c r="K5" s="410">
        <f t="shared" si="3"/>
        <v>3</v>
      </c>
      <c r="L5" s="410">
        <f t="shared" si="3"/>
        <v>0</v>
      </c>
      <c r="M5" s="410">
        <f t="shared" si="3"/>
        <v>1</v>
      </c>
      <c r="N5" s="411">
        <f t="shared" si="3"/>
        <v>3</v>
      </c>
      <c r="O5" s="411">
        <f t="shared" si="3"/>
        <v>2</v>
      </c>
      <c r="P5" s="411">
        <v>0</v>
      </c>
      <c r="Q5" s="411">
        <f t="shared" si="3"/>
        <v>60</v>
      </c>
      <c r="R5" s="411">
        <f t="shared" si="3"/>
        <v>0</v>
      </c>
      <c r="S5" s="411">
        <f t="shared" si="3"/>
        <v>12</v>
      </c>
    </row>
    <row r="6" spans="1:19" s="412" customFormat="1" ht="24" customHeight="1">
      <c r="A6" s="413" t="s">
        <v>307</v>
      </c>
      <c r="B6" s="406">
        <f t="shared" si="0"/>
        <v>35</v>
      </c>
      <c r="C6" s="407" t="s">
        <v>308</v>
      </c>
      <c r="D6" s="414">
        <f t="shared" si="1"/>
        <v>35</v>
      </c>
      <c r="E6" s="415">
        <f t="shared" si="2"/>
        <v>3</v>
      </c>
      <c r="F6" s="416">
        <v>1</v>
      </c>
      <c r="G6" s="416">
        <v>0</v>
      </c>
      <c r="H6" s="416">
        <v>1</v>
      </c>
      <c r="I6" s="416">
        <v>0</v>
      </c>
      <c r="J6" s="416">
        <v>0</v>
      </c>
      <c r="K6" s="416">
        <v>1</v>
      </c>
      <c r="L6" s="416">
        <v>0</v>
      </c>
      <c r="M6" s="416">
        <v>0</v>
      </c>
      <c r="N6" s="411">
        <v>3</v>
      </c>
      <c r="O6" s="411">
        <v>2</v>
      </c>
      <c r="P6" s="411">
        <v>0</v>
      </c>
      <c r="Q6" s="411">
        <v>18</v>
      </c>
      <c r="R6" s="411">
        <v>0</v>
      </c>
      <c r="S6" s="411">
        <v>9</v>
      </c>
    </row>
    <row r="7" spans="1:19" s="412" customFormat="1" ht="24" customHeight="1">
      <c r="A7" s="413" t="s">
        <v>309</v>
      </c>
      <c r="B7" s="406">
        <f t="shared" si="0"/>
        <v>18</v>
      </c>
      <c r="C7" s="407" t="s">
        <v>306</v>
      </c>
      <c r="D7" s="414">
        <f t="shared" si="1"/>
        <v>18</v>
      </c>
      <c r="E7" s="415">
        <f t="shared" si="2"/>
        <v>4</v>
      </c>
      <c r="F7" s="416">
        <v>4</v>
      </c>
      <c r="G7" s="416">
        <v>0</v>
      </c>
      <c r="H7" s="416">
        <v>0</v>
      </c>
      <c r="I7" s="416">
        <v>0</v>
      </c>
      <c r="J7" s="416">
        <v>0</v>
      </c>
      <c r="K7" s="416">
        <v>0</v>
      </c>
      <c r="L7" s="416">
        <v>0</v>
      </c>
      <c r="M7" s="416">
        <v>0</v>
      </c>
      <c r="N7" s="411">
        <v>0</v>
      </c>
      <c r="O7" s="411">
        <v>0</v>
      </c>
      <c r="P7" s="411">
        <v>0</v>
      </c>
      <c r="Q7" s="411">
        <v>14</v>
      </c>
      <c r="R7" s="411">
        <v>0</v>
      </c>
      <c r="S7" s="411">
        <v>0</v>
      </c>
    </row>
    <row r="8" spans="1:19" s="412" customFormat="1" ht="24" customHeight="1">
      <c r="A8" s="413" t="s">
        <v>310</v>
      </c>
      <c r="B8" s="406">
        <f t="shared" si="0"/>
        <v>30</v>
      </c>
      <c r="C8" s="407" t="s">
        <v>306</v>
      </c>
      <c r="D8" s="414">
        <f t="shared" si="1"/>
        <v>30</v>
      </c>
      <c r="E8" s="415">
        <f t="shared" si="2"/>
        <v>9</v>
      </c>
      <c r="F8" s="416">
        <v>5</v>
      </c>
      <c r="G8" s="416">
        <v>1</v>
      </c>
      <c r="H8" s="416">
        <v>0</v>
      </c>
      <c r="I8" s="416">
        <v>0</v>
      </c>
      <c r="J8" s="416">
        <v>0</v>
      </c>
      <c r="K8" s="416">
        <v>2</v>
      </c>
      <c r="L8" s="416">
        <v>0</v>
      </c>
      <c r="M8" s="416">
        <v>1</v>
      </c>
      <c r="N8" s="411">
        <v>0</v>
      </c>
      <c r="O8" s="411">
        <v>0</v>
      </c>
      <c r="P8" s="411">
        <v>0</v>
      </c>
      <c r="Q8" s="411">
        <v>18</v>
      </c>
      <c r="R8" s="411">
        <v>0</v>
      </c>
      <c r="S8" s="411">
        <v>3</v>
      </c>
    </row>
    <row r="9" spans="1:19" s="412" customFormat="1" ht="24" customHeight="1">
      <c r="A9" s="417" t="s">
        <v>29</v>
      </c>
      <c r="B9" s="418">
        <f t="shared" si="0"/>
        <v>10</v>
      </c>
      <c r="C9" s="419" t="s">
        <v>306</v>
      </c>
      <c r="D9" s="420">
        <f t="shared" si="1"/>
        <v>10</v>
      </c>
      <c r="E9" s="421">
        <f t="shared" si="2"/>
        <v>0</v>
      </c>
      <c r="F9" s="422">
        <v>0</v>
      </c>
      <c r="G9" s="422">
        <v>0</v>
      </c>
      <c r="H9" s="422">
        <v>0</v>
      </c>
      <c r="I9" s="422">
        <v>0</v>
      </c>
      <c r="J9" s="422">
        <v>0</v>
      </c>
      <c r="K9" s="422">
        <v>0</v>
      </c>
      <c r="L9" s="422">
        <v>0</v>
      </c>
      <c r="M9" s="422">
        <v>0</v>
      </c>
      <c r="N9" s="423">
        <v>0</v>
      </c>
      <c r="O9" s="423">
        <v>0</v>
      </c>
      <c r="P9" s="423">
        <v>0</v>
      </c>
      <c r="Q9" s="423">
        <v>10</v>
      </c>
      <c r="R9" s="423">
        <v>0</v>
      </c>
      <c r="S9" s="423">
        <v>0</v>
      </c>
    </row>
    <row r="10" spans="1:19" s="412" customFormat="1" ht="36" customHeight="1">
      <c r="A10" s="424" t="s">
        <v>245</v>
      </c>
      <c r="B10" s="425">
        <f t="shared" si="0"/>
        <v>121</v>
      </c>
      <c r="C10" s="419" t="s">
        <v>306</v>
      </c>
      <c r="D10" s="426">
        <f t="shared" si="1"/>
        <v>121</v>
      </c>
      <c r="E10" s="427">
        <f t="shared" si="2"/>
        <v>14</v>
      </c>
      <c r="F10" s="422">
        <v>7</v>
      </c>
      <c r="G10" s="422">
        <v>6</v>
      </c>
      <c r="H10" s="422">
        <v>1</v>
      </c>
      <c r="I10" s="422">
        <v>0</v>
      </c>
      <c r="J10" s="422">
        <v>0</v>
      </c>
      <c r="K10" s="422">
        <v>0</v>
      </c>
      <c r="L10" s="422">
        <v>0</v>
      </c>
      <c r="M10" s="422">
        <v>0</v>
      </c>
      <c r="N10" s="423">
        <v>0</v>
      </c>
      <c r="O10" s="423">
        <v>11</v>
      </c>
      <c r="P10" s="423">
        <v>0</v>
      </c>
      <c r="Q10" s="423">
        <v>70</v>
      </c>
      <c r="R10" s="423">
        <v>5</v>
      </c>
      <c r="S10" s="423">
        <v>21</v>
      </c>
    </row>
    <row r="11" spans="1:19" s="412" customFormat="1" ht="36" customHeight="1">
      <c r="A11" s="428" t="s">
        <v>246</v>
      </c>
      <c r="B11" s="425">
        <f t="shared" si="0"/>
        <v>113</v>
      </c>
      <c r="C11" s="419" t="s">
        <v>306</v>
      </c>
      <c r="D11" s="426">
        <f t="shared" si="1"/>
        <v>113</v>
      </c>
      <c r="E11" s="427">
        <f t="shared" si="2"/>
        <v>14</v>
      </c>
      <c r="F11" s="422">
        <v>10</v>
      </c>
      <c r="G11" s="429">
        <v>1</v>
      </c>
      <c r="H11" s="422">
        <v>2</v>
      </c>
      <c r="I11" s="429">
        <v>0</v>
      </c>
      <c r="J11" s="429">
        <v>0</v>
      </c>
      <c r="K11" s="429">
        <v>0</v>
      </c>
      <c r="L11" s="429">
        <v>1</v>
      </c>
      <c r="M11" s="429">
        <v>0</v>
      </c>
      <c r="N11" s="430">
        <v>2</v>
      </c>
      <c r="O11" s="430">
        <v>1</v>
      </c>
      <c r="P11" s="430">
        <v>0</v>
      </c>
      <c r="Q11" s="430">
        <v>26</v>
      </c>
      <c r="R11" s="430">
        <v>6</v>
      </c>
      <c r="S11" s="430">
        <v>64</v>
      </c>
    </row>
    <row r="12" spans="1:19" s="432" customFormat="1" ht="36" customHeight="1">
      <c r="A12" s="428" t="s">
        <v>247</v>
      </c>
      <c r="B12" s="425">
        <f t="shared" si="0"/>
        <v>264</v>
      </c>
      <c r="C12" s="431" t="s">
        <v>306</v>
      </c>
      <c r="D12" s="426">
        <f t="shared" si="1"/>
        <v>264</v>
      </c>
      <c r="E12" s="427">
        <f t="shared" si="2"/>
        <v>38</v>
      </c>
      <c r="F12" s="429">
        <v>28</v>
      </c>
      <c r="G12" s="429">
        <v>3</v>
      </c>
      <c r="H12" s="429">
        <v>2</v>
      </c>
      <c r="I12" s="429">
        <v>0</v>
      </c>
      <c r="J12" s="429">
        <v>0</v>
      </c>
      <c r="K12" s="429">
        <v>2</v>
      </c>
      <c r="L12" s="429">
        <v>3</v>
      </c>
      <c r="M12" s="429">
        <v>0</v>
      </c>
      <c r="N12" s="430">
        <v>96</v>
      </c>
      <c r="O12" s="430">
        <v>1</v>
      </c>
      <c r="P12" s="430">
        <v>0</v>
      </c>
      <c r="Q12" s="430">
        <v>58</v>
      </c>
      <c r="R12" s="430">
        <v>29</v>
      </c>
      <c r="S12" s="430">
        <v>42</v>
      </c>
    </row>
    <row r="13" spans="1:19" s="432" customFormat="1" ht="36" customHeight="1">
      <c r="A13" s="428" t="s">
        <v>248</v>
      </c>
      <c r="B13" s="425">
        <f aca="true" t="shared" si="4" ref="B13:B18">C13+D13</f>
        <v>246</v>
      </c>
      <c r="C13" s="425">
        <v>23</v>
      </c>
      <c r="D13" s="426">
        <f aca="true" t="shared" si="5" ref="D13:D18">E13+N13+O13+P13+Q13+R13+S13-C13</f>
        <v>223</v>
      </c>
      <c r="E13" s="427">
        <f t="shared" si="2"/>
        <v>94</v>
      </c>
      <c r="F13" s="429">
        <v>33</v>
      </c>
      <c r="G13" s="429">
        <v>14</v>
      </c>
      <c r="H13" s="429">
        <v>4</v>
      </c>
      <c r="I13" s="429">
        <v>0</v>
      </c>
      <c r="J13" s="429">
        <v>0</v>
      </c>
      <c r="K13" s="429">
        <v>41</v>
      </c>
      <c r="L13" s="429">
        <v>2</v>
      </c>
      <c r="M13" s="429">
        <v>0</v>
      </c>
      <c r="N13" s="430">
        <v>0</v>
      </c>
      <c r="O13" s="430">
        <v>0</v>
      </c>
      <c r="P13" s="430">
        <v>66</v>
      </c>
      <c r="Q13" s="430">
        <v>20</v>
      </c>
      <c r="R13" s="430">
        <v>41</v>
      </c>
      <c r="S13" s="430">
        <v>25</v>
      </c>
    </row>
    <row r="14" spans="1:19" s="432" customFormat="1" ht="36" customHeight="1">
      <c r="A14" s="433" t="s">
        <v>311</v>
      </c>
      <c r="B14" s="425">
        <f t="shared" si="4"/>
        <v>269</v>
      </c>
      <c r="C14" s="425">
        <v>18</v>
      </c>
      <c r="D14" s="426">
        <f t="shared" si="5"/>
        <v>251</v>
      </c>
      <c r="E14" s="427">
        <f t="shared" si="2"/>
        <v>111</v>
      </c>
      <c r="F14" s="429">
        <v>36</v>
      </c>
      <c r="G14" s="429">
        <v>20</v>
      </c>
      <c r="H14" s="429">
        <v>3</v>
      </c>
      <c r="I14" s="429">
        <v>0</v>
      </c>
      <c r="J14" s="429">
        <v>0</v>
      </c>
      <c r="K14" s="429">
        <v>51</v>
      </c>
      <c r="L14" s="429">
        <v>1</v>
      </c>
      <c r="M14" s="429">
        <v>0</v>
      </c>
      <c r="N14" s="430">
        <v>0</v>
      </c>
      <c r="O14" s="430">
        <v>0</v>
      </c>
      <c r="P14" s="430">
        <v>62</v>
      </c>
      <c r="Q14" s="430">
        <v>6</v>
      </c>
      <c r="R14" s="430">
        <v>52</v>
      </c>
      <c r="S14" s="430">
        <v>38</v>
      </c>
    </row>
    <row r="15" spans="1:19" ht="36" customHeight="1">
      <c r="A15" s="433" t="s">
        <v>250</v>
      </c>
      <c r="B15" s="434">
        <f t="shared" si="4"/>
        <v>206</v>
      </c>
      <c r="C15" s="434">
        <v>19</v>
      </c>
      <c r="D15" s="435">
        <f t="shared" si="5"/>
        <v>187</v>
      </c>
      <c r="E15" s="436">
        <f t="shared" si="2"/>
        <v>126</v>
      </c>
      <c r="F15" s="437">
        <v>38</v>
      </c>
      <c r="G15" s="437">
        <v>24</v>
      </c>
      <c r="H15" s="437">
        <v>7</v>
      </c>
      <c r="I15" s="437">
        <v>0</v>
      </c>
      <c r="J15" s="437">
        <v>1</v>
      </c>
      <c r="K15" s="437">
        <v>54</v>
      </c>
      <c r="L15" s="437">
        <v>2</v>
      </c>
      <c r="M15" s="437">
        <v>0</v>
      </c>
      <c r="N15" s="438">
        <v>0</v>
      </c>
      <c r="O15" s="438">
        <v>0</v>
      </c>
      <c r="P15" s="438">
        <v>38</v>
      </c>
      <c r="Q15" s="438">
        <v>4</v>
      </c>
      <c r="R15" s="438">
        <v>20</v>
      </c>
      <c r="S15" s="438">
        <v>18</v>
      </c>
    </row>
    <row r="16" spans="1:19" ht="36" customHeight="1">
      <c r="A16" s="433" t="s">
        <v>251</v>
      </c>
      <c r="B16" s="434">
        <f t="shared" si="4"/>
        <v>203</v>
      </c>
      <c r="C16" s="434">
        <v>17</v>
      </c>
      <c r="D16" s="435">
        <f t="shared" si="5"/>
        <v>186</v>
      </c>
      <c r="E16" s="436">
        <f t="shared" si="2"/>
        <v>89</v>
      </c>
      <c r="F16" s="437">
        <v>27</v>
      </c>
      <c r="G16" s="437">
        <v>19</v>
      </c>
      <c r="H16" s="437">
        <v>0</v>
      </c>
      <c r="I16" s="437">
        <v>0</v>
      </c>
      <c r="J16" s="437">
        <v>1</v>
      </c>
      <c r="K16" s="437">
        <v>42</v>
      </c>
      <c r="L16" s="437">
        <v>0</v>
      </c>
      <c r="M16" s="437">
        <v>0</v>
      </c>
      <c r="N16" s="438">
        <v>8</v>
      </c>
      <c r="O16" s="438">
        <v>0</v>
      </c>
      <c r="P16" s="438">
        <v>39</v>
      </c>
      <c r="Q16" s="438">
        <v>26</v>
      </c>
      <c r="R16" s="438">
        <v>21</v>
      </c>
      <c r="S16" s="438">
        <v>20</v>
      </c>
    </row>
    <row r="17" spans="1:19" ht="36" customHeight="1">
      <c r="A17" s="433" t="s">
        <v>252</v>
      </c>
      <c r="B17" s="434">
        <f t="shared" si="4"/>
        <v>246</v>
      </c>
      <c r="C17" s="434">
        <v>20</v>
      </c>
      <c r="D17" s="435">
        <f t="shared" si="5"/>
        <v>226</v>
      </c>
      <c r="E17" s="436">
        <f t="shared" si="2"/>
        <v>123</v>
      </c>
      <c r="F17" s="437">
        <v>22</v>
      </c>
      <c r="G17" s="437">
        <v>28</v>
      </c>
      <c r="H17" s="437">
        <v>0</v>
      </c>
      <c r="I17" s="437">
        <v>0</v>
      </c>
      <c r="J17" s="437">
        <v>1</v>
      </c>
      <c r="K17" s="437">
        <v>67</v>
      </c>
      <c r="L17" s="437">
        <v>5</v>
      </c>
      <c r="M17" s="437">
        <v>0</v>
      </c>
      <c r="N17" s="438">
        <v>4</v>
      </c>
      <c r="O17" s="438">
        <v>0</v>
      </c>
      <c r="P17" s="438">
        <v>59</v>
      </c>
      <c r="Q17" s="438">
        <v>19</v>
      </c>
      <c r="R17" s="438">
        <v>14</v>
      </c>
      <c r="S17" s="438">
        <v>27</v>
      </c>
    </row>
    <row r="18" spans="1:19" s="432" customFormat="1" ht="36" customHeight="1">
      <c r="A18" s="433" t="s">
        <v>253</v>
      </c>
      <c r="B18" s="425">
        <f t="shared" si="4"/>
        <v>204</v>
      </c>
      <c r="C18" s="425">
        <v>12</v>
      </c>
      <c r="D18" s="426">
        <f t="shared" si="5"/>
        <v>192</v>
      </c>
      <c r="E18" s="427">
        <f>SUM(F18:M18)</f>
        <v>90</v>
      </c>
      <c r="F18" s="429">
        <v>18</v>
      </c>
      <c r="G18" s="429">
        <v>21</v>
      </c>
      <c r="H18" s="429">
        <v>4</v>
      </c>
      <c r="I18" s="429">
        <v>0</v>
      </c>
      <c r="J18" s="429">
        <v>3</v>
      </c>
      <c r="K18" s="429">
        <v>37</v>
      </c>
      <c r="L18" s="429">
        <v>4</v>
      </c>
      <c r="M18" s="429">
        <v>3</v>
      </c>
      <c r="N18" s="430">
        <v>5</v>
      </c>
      <c r="O18" s="430">
        <v>0</v>
      </c>
      <c r="P18" s="430">
        <v>36</v>
      </c>
      <c r="Q18" s="430">
        <v>27</v>
      </c>
      <c r="R18" s="430">
        <v>25</v>
      </c>
      <c r="S18" s="430">
        <v>21</v>
      </c>
    </row>
    <row r="19" ht="36" customHeight="1">
      <c r="S19" s="441" t="s">
        <v>312</v>
      </c>
    </row>
  </sheetData>
  <sheetProtection/>
  <mergeCells count="11">
    <mergeCell ref="O3:O4"/>
    <mergeCell ref="P3:P4"/>
    <mergeCell ref="Q3:Q4"/>
    <mergeCell ref="R3:R4"/>
    <mergeCell ref="S3:S4"/>
    <mergeCell ref="A3:A4"/>
    <mergeCell ref="B3:B4"/>
    <mergeCell ref="C3:C4"/>
    <mergeCell ref="D3:D4"/>
    <mergeCell ref="F3:M3"/>
    <mergeCell ref="N3:N4"/>
  </mergeCells>
  <printOptions horizontalCentered="1"/>
  <pageMargins left="0.5118110236220472" right="0.31496062992125984" top="0.7874015748031497" bottom="0.7874015748031497" header="0.3937007874015748" footer="0.3937007874015748"/>
  <pageSetup fitToHeight="0" horizontalDpi="600" verticalDpi="600" orientation="portrait" paperSize="9" r:id="rId1"/>
  <headerFooter>
    <oddHeader>&amp;R18.災害・事故</oddHeader>
    <oddFooter>&amp;C-130-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7"/>
  <sheetViews>
    <sheetView showGridLines="0" zoomScaleSheetLayoutView="100" zoomScalePageLayoutView="0" workbookViewId="0" topLeftCell="A1">
      <selection activeCell="AK9" sqref="AK9"/>
    </sheetView>
  </sheetViews>
  <sheetFormatPr defaultColWidth="9.00390625" defaultRowHeight="13.5"/>
  <cols>
    <col min="1" max="3" width="3.625" style="72" customWidth="1"/>
    <col min="4" max="4" width="24.625" style="2" customWidth="1"/>
    <col min="5" max="6" width="8.625" style="72" hidden="1" customWidth="1"/>
    <col min="7" max="7" width="8.625" style="73" hidden="1" customWidth="1"/>
    <col min="8" max="9" width="7.125" style="73" hidden="1" customWidth="1"/>
    <col min="10" max="11" width="7.125" style="74" hidden="1" customWidth="1"/>
    <col min="12" max="12" width="8.625" style="73" hidden="1" customWidth="1"/>
    <col min="13" max="14" width="7.125" style="73" hidden="1" customWidth="1"/>
    <col min="15" max="16" width="7.125" style="74" hidden="1" customWidth="1"/>
    <col min="17" max="19" width="6.125" style="73" hidden="1" customWidth="1"/>
    <col min="20" max="21" width="6.125" style="74" hidden="1" customWidth="1"/>
    <col min="22" max="22" width="6.125" style="73" customWidth="1"/>
    <col min="23" max="24" width="6.125" style="73" hidden="1" customWidth="1"/>
    <col min="25" max="26" width="6.125" style="74" hidden="1" customWidth="1"/>
    <col min="27" max="27" width="6.125" style="73" customWidth="1"/>
    <col min="28" max="29" width="6.125" style="73" hidden="1" customWidth="1"/>
    <col min="30" max="31" width="6.125" style="74" hidden="1" customWidth="1"/>
    <col min="32" max="32" width="6.125" style="73" customWidth="1"/>
    <col min="33" max="34" width="7.125" style="73" hidden="1" customWidth="1"/>
    <col min="35" max="36" width="7.125" style="74" hidden="1" customWidth="1"/>
    <col min="37" max="37" width="6.125" style="73" customWidth="1"/>
    <col min="38" max="39" width="6.125" style="73" hidden="1" customWidth="1"/>
    <col min="40" max="41" width="6.125" style="74" hidden="1" customWidth="1"/>
    <col min="42" max="42" width="6.125" style="0" customWidth="1"/>
    <col min="43" max="46" width="6.125" style="72" customWidth="1"/>
    <col min="47" max="16384" width="9.00390625" style="72" customWidth="1"/>
  </cols>
  <sheetData>
    <row r="1" spans="1:42" ht="30" customHeight="1">
      <c r="A1" s="1" t="s">
        <v>48</v>
      </c>
      <c r="AP1" s="72"/>
    </row>
    <row r="2" spans="2:42" ht="18" customHeight="1">
      <c r="B2" s="75" t="s">
        <v>49</v>
      </c>
      <c r="D2" s="50"/>
      <c r="G2" s="76"/>
      <c r="L2" s="76"/>
      <c r="Q2" s="76"/>
      <c r="V2" s="76"/>
      <c r="AA2" s="76"/>
      <c r="AF2" s="76"/>
      <c r="AK2" s="76"/>
      <c r="AP2" s="72"/>
    </row>
    <row r="3" spans="2:46" ht="18" customHeight="1">
      <c r="B3" s="77" t="s">
        <v>50</v>
      </c>
      <c r="C3" s="78"/>
      <c r="D3" s="79"/>
      <c r="E3" s="80" t="s">
        <v>51</v>
      </c>
      <c r="F3" s="81" t="s">
        <v>52</v>
      </c>
      <c r="G3" s="82" t="s">
        <v>53</v>
      </c>
      <c r="H3" s="83"/>
      <c r="I3" s="83"/>
      <c r="J3" s="83"/>
      <c r="K3" s="84"/>
      <c r="L3" s="82" t="s">
        <v>54</v>
      </c>
      <c r="M3" s="83"/>
      <c r="N3" s="83"/>
      <c r="O3" s="83"/>
      <c r="P3" s="84"/>
      <c r="Q3" s="85" t="s">
        <v>55</v>
      </c>
      <c r="R3" s="86"/>
      <c r="S3" s="86"/>
      <c r="T3" s="86"/>
      <c r="U3" s="87"/>
      <c r="V3" s="88" t="s">
        <v>56</v>
      </c>
      <c r="W3" s="89"/>
      <c r="X3" s="89"/>
      <c r="Y3" s="89"/>
      <c r="Z3" s="90"/>
      <c r="AA3" s="88" t="s">
        <v>57</v>
      </c>
      <c r="AB3" s="91"/>
      <c r="AC3" s="91"/>
      <c r="AD3" s="91"/>
      <c r="AE3" s="92"/>
      <c r="AF3" s="85" t="s">
        <v>58</v>
      </c>
      <c r="AG3" s="86"/>
      <c r="AH3" s="86"/>
      <c r="AI3" s="86"/>
      <c r="AJ3" s="87"/>
      <c r="AK3" s="85" t="s">
        <v>59</v>
      </c>
      <c r="AL3" s="86"/>
      <c r="AM3" s="86"/>
      <c r="AN3" s="86"/>
      <c r="AO3" s="87"/>
      <c r="AP3" s="85" t="s">
        <v>60</v>
      </c>
      <c r="AQ3" s="86"/>
      <c r="AR3" s="86"/>
      <c r="AS3" s="86"/>
      <c r="AT3" s="87"/>
    </row>
    <row r="4" spans="2:46" ht="18" customHeight="1">
      <c r="B4" s="93"/>
      <c r="C4" s="94"/>
      <c r="D4" s="95"/>
      <c r="E4" s="96"/>
      <c r="F4" s="96"/>
      <c r="G4" s="97"/>
      <c r="H4" s="98" t="s">
        <v>61</v>
      </c>
      <c r="I4" s="99"/>
      <c r="J4" s="99"/>
      <c r="K4" s="100"/>
      <c r="L4" s="101" t="s">
        <v>9</v>
      </c>
      <c r="M4" s="98" t="s">
        <v>61</v>
      </c>
      <c r="N4" s="99"/>
      <c r="O4" s="99"/>
      <c r="P4" s="100"/>
      <c r="Q4" s="97"/>
      <c r="R4" s="98" t="s">
        <v>61</v>
      </c>
      <c r="S4" s="99"/>
      <c r="T4" s="99"/>
      <c r="U4" s="100"/>
      <c r="V4" s="97"/>
      <c r="W4" s="98" t="s">
        <v>61</v>
      </c>
      <c r="X4" s="99"/>
      <c r="Y4" s="99"/>
      <c r="Z4" s="100"/>
      <c r="AA4" s="97"/>
      <c r="AB4" s="98" t="s">
        <v>61</v>
      </c>
      <c r="AC4" s="99"/>
      <c r="AD4" s="99"/>
      <c r="AE4" s="100"/>
      <c r="AF4" s="97"/>
      <c r="AG4" s="98" t="s">
        <v>61</v>
      </c>
      <c r="AH4" s="99"/>
      <c r="AI4" s="99"/>
      <c r="AJ4" s="100"/>
      <c r="AK4" s="97"/>
      <c r="AL4" s="98" t="s">
        <v>61</v>
      </c>
      <c r="AM4" s="99"/>
      <c r="AN4" s="99"/>
      <c r="AO4" s="100"/>
      <c r="AP4" s="97" t="s">
        <v>9</v>
      </c>
      <c r="AQ4" s="98" t="s">
        <v>61</v>
      </c>
      <c r="AR4" s="99"/>
      <c r="AS4" s="99"/>
      <c r="AT4" s="100"/>
    </row>
    <row r="5" spans="1:46" ht="24" customHeight="1">
      <c r="A5" s="102"/>
      <c r="B5" s="103"/>
      <c r="C5" s="104"/>
      <c r="D5" s="105"/>
      <c r="E5" s="106"/>
      <c r="F5" s="106"/>
      <c r="G5" s="107"/>
      <c r="H5" s="108" t="s">
        <v>62</v>
      </c>
      <c r="I5" s="109" t="s">
        <v>63</v>
      </c>
      <c r="J5" s="109" t="s">
        <v>64</v>
      </c>
      <c r="K5" s="110" t="s">
        <v>65</v>
      </c>
      <c r="L5" s="111"/>
      <c r="M5" s="108" t="s">
        <v>62</v>
      </c>
      <c r="N5" s="109" t="s">
        <v>63</v>
      </c>
      <c r="O5" s="109" t="s">
        <v>64</v>
      </c>
      <c r="P5" s="110" t="s">
        <v>65</v>
      </c>
      <c r="Q5" s="107"/>
      <c r="R5" s="108" t="s">
        <v>62</v>
      </c>
      <c r="S5" s="109" t="s">
        <v>63</v>
      </c>
      <c r="T5" s="109" t="s">
        <v>64</v>
      </c>
      <c r="U5" s="110" t="s">
        <v>65</v>
      </c>
      <c r="V5" s="107"/>
      <c r="W5" s="108" t="s">
        <v>62</v>
      </c>
      <c r="X5" s="109" t="s">
        <v>63</v>
      </c>
      <c r="Y5" s="109" t="s">
        <v>64</v>
      </c>
      <c r="Z5" s="110" t="s">
        <v>65</v>
      </c>
      <c r="AA5" s="107"/>
      <c r="AB5" s="108" t="s">
        <v>62</v>
      </c>
      <c r="AC5" s="109" t="s">
        <v>63</v>
      </c>
      <c r="AD5" s="109" t="s">
        <v>64</v>
      </c>
      <c r="AE5" s="110" t="s">
        <v>65</v>
      </c>
      <c r="AF5" s="107"/>
      <c r="AG5" s="108" t="s">
        <v>62</v>
      </c>
      <c r="AH5" s="109" t="s">
        <v>63</v>
      </c>
      <c r="AI5" s="109" t="s">
        <v>64</v>
      </c>
      <c r="AJ5" s="110" t="s">
        <v>65</v>
      </c>
      <c r="AK5" s="107"/>
      <c r="AL5" s="112" t="s">
        <v>62</v>
      </c>
      <c r="AM5" s="109" t="s">
        <v>63</v>
      </c>
      <c r="AN5" s="109" t="s">
        <v>64</v>
      </c>
      <c r="AO5" s="110" t="s">
        <v>65</v>
      </c>
      <c r="AP5" s="107"/>
      <c r="AQ5" s="112" t="s">
        <v>62</v>
      </c>
      <c r="AR5" s="109" t="s">
        <v>63</v>
      </c>
      <c r="AS5" s="109" t="s">
        <v>64</v>
      </c>
      <c r="AT5" s="110" t="s">
        <v>65</v>
      </c>
    </row>
    <row r="6" spans="1:46" ht="21" customHeight="1">
      <c r="A6" s="102"/>
      <c r="B6" s="113" t="s">
        <v>66</v>
      </c>
      <c r="C6" s="114"/>
      <c r="D6" s="115"/>
      <c r="E6" s="116">
        <v>26</v>
      </c>
      <c r="F6" s="117">
        <v>26</v>
      </c>
      <c r="G6" s="118">
        <v>26</v>
      </c>
      <c r="H6" s="119"/>
      <c r="I6" s="120"/>
      <c r="J6" s="121"/>
      <c r="K6" s="122"/>
      <c r="L6" s="118">
        <v>26</v>
      </c>
      <c r="M6" s="119"/>
      <c r="N6" s="120"/>
      <c r="O6" s="121"/>
      <c r="P6" s="122"/>
      <c r="Q6" s="123">
        <v>26</v>
      </c>
      <c r="R6" s="124"/>
      <c r="S6" s="125"/>
      <c r="T6" s="126"/>
      <c r="U6" s="127"/>
      <c r="V6" s="123">
        <v>26</v>
      </c>
      <c r="W6" s="119"/>
      <c r="X6" s="120"/>
      <c r="Y6" s="121"/>
      <c r="Z6" s="122"/>
      <c r="AA6" s="123">
        <v>26</v>
      </c>
      <c r="AB6" s="119"/>
      <c r="AC6" s="120"/>
      <c r="AD6" s="121"/>
      <c r="AE6" s="122"/>
      <c r="AF6" s="123">
        <v>26</v>
      </c>
      <c r="AG6" s="119"/>
      <c r="AH6" s="120"/>
      <c r="AI6" s="121"/>
      <c r="AJ6" s="122"/>
      <c r="AK6" s="123">
        <v>26</v>
      </c>
      <c r="AL6" s="119"/>
      <c r="AM6" s="120"/>
      <c r="AN6" s="121"/>
      <c r="AO6" s="122"/>
      <c r="AP6" s="123">
        <v>23</v>
      </c>
      <c r="AQ6" s="119"/>
      <c r="AR6" s="120"/>
      <c r="AS6" s="121"/>
      <c r="AT6" s="122"/>
    </row>
    <row r="7" spans="1:46" ht="21" customHeight="1">
      <c r="A7" s="102"/>
      <c r="B7" s="128" t="s">
        <v>67</v>
      </c>
      <c r="C7" s="129" t="s">
        <v>68</v>
      </c>
      <c r="D7" s="113"/>
      <c r="E7" s="116">
        <v>136</v>
      </c>
      <c r="F7" s="117">
        <v>140</v>
      </c>
      <c r="G7" s="130">
        <f>SUM(H7:K7)</f>
        <v>139</v>
      </c>
      <c r="H7" s="131">
        <v>39</v>
      </c>
      <c r="I7" s="132">
        <v>33</v>
      </c>
      <c r="J7" s="132">
        <v>34</v>
      </c>
      <c r="K7" s="133">
        <v>33</v>
      </c>
      <c r="L7" s="130">
        <f>SUM(M7:P7)</f>
        <v>140</v>
      </c>
      <c r="M7" s="131">
        <v>41</v>
      </c>
      <c r="N7" s="132">
        <v>33</v>
      </c>
      <c r="O7" s="132">
        <v>33</v>
      </c>
      <c r="P7" s="133">
        <v>33</v>
      </c>
      <c r="Q7" s="134">
        <f>SUM(R7:U7)</f>
        <v>140</v>
      </c>
      <c r="R7" s="135">
        <v>41</v>
      </c>
      <c r="S7" s="136">
        <v>33</v>
      </c>
      <c r="T7" s="136">
        <v>33</v>
      </c>
      <c r="U7" s="137">
        <v>33</v>
      </c>
      <c r="V7" s="134">
        <f>SUM(W7:Z7)</f>
        <v>142</v>
      </c>
      <c r="W7" s="131">
        <v>41</v>
      </c>
      <c r="X7" s="132">
        <v>37</v>
      </c>
      <c r="Y7" s="132">
        <v>32</v>
      </c>
      <c r="Z7" s="133">
        <v>32</v>
      </c>
      <c r="AA7" s="134">
        <f>SUM(AB7:AE7)</f>
        <v>142</v>
      </c>
      <c r="AB7" s="131">
        <v>42</v>
      </c>
      <c r="AC7" s="132">
        <v>36</v>
      </c>
      <c r="AD7" s="132">
        <v>32</v>
      </c>
      <c r="AE7" s="133">
        <v>32</v>
      </c>
      <c r="AF7" s="134">
        <f>SUM(AG7:AJ7)</f>
        <v>144</v>
      </c>
      <c r="AG7" s="131">
        <v>40</v>
      </c>
      <c r="AH7" s="132">
        <v>37</v>
      </c>
      <c r="AI7" s="132">
        <v>34</v>
      </c>
      <c r="AJ7" s="133">
        <v>33</v>
      </c>
      <c r="AK7" s="134">
        <f>SUM(AL7:AO7)</f>
        <v>143</v>
      </c>
      <c r="AL7" s="131">
        <v>38</v>
      </c>
      <c r="AM7" s="132">
        <v>39</v>
      </c>
      <c r="AN7" s="132">
        <v>33</v>
      </c>
      <c r="AO7" s="133">
        <v>33</v>
      </c>
      <c r="AP7" s="134">
        <f>SUM(AQ7:AT7)</f>
        <v>148</v>
      </c>
      <c r="AQ7" s="131">
        <v>39</v>
      </c>
      <c r="AR7" s="132">
        <v>38</v>
      </c>
      <c r="AS7" s="132">
        <v>36</v>
      </c>
      <c r="AT7" s="133">
        <v>35</v>
      </c>
    </row>
    <row r="8" spans="1:46" ht="21" customHeight="1">
      <c r="A8" s="102"/>
      <c r="B8" s="138"/>
      <c r="C8" s="129" t="s">
        <v>69</v>
      </c>
      <c r="D8" s="113"/>
      <c r="E8" s="116">
        <v>469</v>
      </c>
      <c r="F8" s="117">
        <v>467</v>
      </c>
      <c r="G8" s="130">
        <v>460</v>
      </c>
      <c r="H8" s="139"/>
      <c r="I8" s="140"/>
      <c r="J8" s="121"/>
      <c r="K8" s="122"/>
      <c r="L8" s="130">
        <v>484</v>
      </c>
      <c r="M8" s="139"/>
      <c r="N8" s="140"/>
      <c r="O8" s="121"/>
      <c r="P8" s="122"/>
      <c r="Q8" s="134">
        <v>479</v>
      </c>
      <c r="R8" s="141"/>
      <c r="S8" s="142"/>
      <c r="T8" s="126"/>
      <c r="U8" s="127"/>
      <c r="V8" s="134">
        <v>476</v>
      </c>
      <c r="W8" s="139"/>
      <c r="X8" s="140"/>
      <c r="Y8" s="121"/>
      <c r="Z8" s="122"/>
      <c r="AA8" s="134">
        <v>478</v>
      </c>
      <c r="AB8" s="139"/>
      <c r="AC8" s="140"/>
      <c r="AD8" s="121"/>
      <c r="AE8" s="122"/>
      <c r="AF8" s="134">
        <v>483</v>
      </c>
      <c r="AG8" s="139"/>
      <c r="AH8" s="140"/>
      <c r="AI8" s="121"/>
      <c r="AJ8" s="122"/>
      <c r="AK8" s="134">
        <v>483</v>
      </c>
      <c r="AL8" s="139"/>
      <c r="AM8" s="140"/>
      <c r="AN8" s="121"/>
      <c r="AO8" s="122"/>
      <c r="AP8" s="134">
        <v>486</v>
      </c>
      <c r="AQ8" s="139"/>
      <c r="AR8" s="140"/>
      <c r="AS8" s="121"/>
      <c r="AT8" s="122"/>
    </row>
    <row r="9" spans="1:46" ht="21" customHeight="1">
      <c r="A9" s="102"/>
      <c r="B9" s="143" t="s">
        <v>70</v>
      </c>
      <c r="C9" s="143" t="s">
        <v>71</v>
      </c>
      <c r="D9" s="144" t="s">
        <v>72</v>
      </c>
      <c r="E9" s="116">
        <v>7</v>
      </c>
      <c r="F9" s="117">
        <v>7</v>
      </c>
      <c r="G9" s="130">
        <f aca="true" t="shared" si="0" ref="G9:G18">SUM(H9:K9)</f>
        <v>7</v>
      </c>
      <c r="H9" s="131">
        <v>0</v>
      </c>
      <c r="I9" s="132">
        <v>2</v>
      </c>
      <c r="J9" s="132">
        <v>3</v>
      </c>
      <c r="K9" s="133">
        <v>2</v>
      </c>
      <c r="L9" s="130">
        <f aca="true" t="shared" si="1" ref="L9:L18">SUM(M9:P9)</f>
        <v>6</v>
      </c>
      <c r="M9" s="131">
        <v>0</v>
      </c>
      <c r="N9" s="132">
        <v>2</v>
      </c>
      <c r="O9" s="132">
        <v>2</v>
      </c>
      <c r="P9" s="133">
        <v>2</v>
      </c>
      <c r="Q9" s="134">
        <f aca="true" t="shared" si="2" ref="Q9:Q18">SUM(R9:U9)</f>
        <v>6</v>
      </c>
      <c r="R9" s="135">
        <v>0</v>
      </c>
      <c r="S9" s="136">
        <v>2</v>
      </c>
      <c r="T9" s="136">
        <v>2</v>
      </c>
      <c r="U9" s="137">
        <v>2</v>
      </c>
      <c r="V9" s="134">
        <f aca="true" t="shared" si="3" ref="V9:V18">SUM(W9:Z9)</f>
        <v>6</v>
      </c>
      <c r="W9" s="131">
        <v>0</v>
      </c>
      <c r="X9" s="132">
        <v>2</v>
      </c>
      <c r="Y9" s="132">
        <v>2</v>
      </c>
      <c r="Z9" s="133">
        <v>2</v>
      </c>
      <c r="AA9" s="134">
        <f aca="true" t="shared" si="4" ref="AA9:AA18">SUM(AB9:AE9)</f>
        <v>6</v>
      </c>
      <c r="AB9" s="131">
        <v>0</v>
      </c>
      <c r="AC9" s="132">
        <v>2</v>
      </c>
      <c r="AD9" s="132">
        <v>2</v>
      </c>
      <c r="AE9" s="133">
        <v>2</v>
      </c>
      <c r="AF9" s="134">
        <f aca="true" t="shared" si="5" ref="AF9:AF18">SUM(AG9:AJ9)</f>
        <v>5</v>
      </c>
      <c r="AG9" s="131">
        <v>0</v>
      </c>
      <c r="AH9" s="132">
        <v>2</v>
      </c>
      <c r="AI9" s="132">
        <v>2</v>
      </c>
      <c r="AJ9" s="133">
        <v>1</v>
      </c>
      <c r="AK9" s="134">
        <f aca="true" t="shared" si="6" ref="AK9:AK18">SUM(AL9:AO9)</f>
        <v>5</v>
      </c>
      <c r="AL9" s="131">
        <v>0</v>
      </c>
      <c r="AM9" s="132">
        <v>2</v>
      </c>
      <c r="AN9" s="132">
        <v>2</v>
      </c>
      <c r="AO9" s="133">
        <v>1</v>
      </c>
      <c r="AP9" s="134">
        <f aca="true" t="shared" si="7" ref="AP9:AP18">SUM(AQ9:AT9)</f>
        <v>4</v>
      </c>
      <c r="AQ9" s="131">
        <v>0</v>
      </c>
      <c r="AR9" s="132">
        <v>1</v>
      </c>
      <c r="AS9" s="132">
        <v>2</v>
      </c>
      <c r="AT9" s="133">
        <v>1</v>
      </c>
    </row>
    <row r="10" spans="1:46" ht="21" customHeight="1">
      <c r="A10" s="102"/>
      <c r="B10" s="143"/>
      <c r="C10" s="143"/>
      <c r="D10" s="144" t="s">
        <v>73</v>
      </c>
      <c r="E10" s="116">
        <v>2</v>
      </c>
      <c r="F10" s="117">
        <v>2</v>
      </c>
      <c r="G10" s="130">
        <f t="shared" si="0"/>
        <v>2</v>
      </c>
      <c r="H10" s="131">
        <v>0</v>
      </c>
      <c r="I10" s="132">
        <v>1</v>
      </c>
      <c r="J10" s="132">
        <v>0</v>
      </c>
      <c r="K10" s="133">
        <v>1</v>
      </c>
      <c r="L10" s="130">
        <f t="shared" si="1"/>
        <v>3</v>
      </c>
      <c r="M10" s="131">
        <v>0</v>
      </c>
      <c r="N10" s="132">
        <v>1</v>
      </c>
      <c r="O10" s="132">
        <v>1</v>
      </c>
      <c r="P10" s="133">
        <v>1</v>
      </c>
      <c r="Q10" s="134">
        <f t="shared" si="2"/>
        <v>3</v>
      </c>
      <c r="R10" s="135">
        <v>0</v>
      </c>
      <c r="S10" s="136">
        <v>1</v>
      </c>
      <c r="T10" s="136">
        <v>1</v>
      </c>
      <c r="U10" s="137">
        <v>1</v>
      </c>
      <c r="V10" s="134">
        <f t="shared" si="3"/>
        <v>3</v>
      </c>
      <c r="W10" s="131">
        <v>0</v>
      </c>
      <c r="X10" s="132">
        <v>1</v>
      </c>
      <c r="Y10" s="132">
        <v>1</v>
      </c>
      <c r="Z10" s="133">
        <v>1</v>
      </c>
      <c r="AA10" s="134">
        <f t="shared" si="4"/>
        <v>3</v>
      </c>
      <c r="AB10" s="131">
        <v>0</v>
      </c>
      <c r="AC10" s="132">
        <v>1</v>
      </c>
      <c r="AD10" s="132">
        <v>1</v>
      </c>
      <c r="AE10" s="133">
        <v>1</v>
      </c>
      <c r="AF10" s="134">
        <f t="shared" si="5"/>
        <v>3</v>
      </c>
      <c r="AG10" s="131">
        <v>0</v>
      </c>
      <c r="AH10" s="132">
        <v>1</v>
      </c>
      <c r="AI10" s="132">
        <v>1</v>
      </c>
      <c r="AJ10" s="133">
        <v>1</v>
      </c>
      <c r="AK10" s="134">
        <f t="shared" si="6"/>
        <v>3</v>
      </c>
      <c r="AL10" s="131">
        <v>0</v>
      </c>
      <c r="AM10" s="132">
        <v>1</v>
      </c>
      <c r="AN10" s="132">
        <v>1</v>
      </c>
      <c r="AO10" s="133">
        <v>1</v>
      </c>
      <c r="AP10" s="134">
        <f t="shared" si="7"/>
        <v>3</v>
      </c>
      <c r="AQ10" s="131">
        <v>0</v>
      </c>
      <c r="AR10" s="132">
        <v>1</v>
      </c>
      <c r="AS10" s="132">
        <v>1</v>
      </c>
      <c r="AT10" s="133">
        <v>1</v>
      </c>
    </row>
    <row r="11" spans="1:46" ht="21" customHeight="1">
      <c r="A11" s="102"/>
      <c r="B11" s="143"/>
      <c r="C11" s="143"/>
      <c r="D11" s="144" t="s">
        <v>74</v>
      </c>
      <c r="E11" s="116">
        <v>1</v>
      </c>
      <c r="F11" s="117">
        <v>1</v>
      </c>
      <c r="G11" s="130">
        <f t="shared" si="0"/>
        <v>1</v>
      </c>
      <c r="H11" s="131">
        <v>0</v>
      </c>
      <c r="I11" s="132">
        <v>1</v>
      </c>
      <c r="J11" s="132">
        <v>0</v>
      </c>
      <c r="K11" s="133">
        <v>0</v>
      </c>
      <c r="L11" s="130">
        <f t="shared" si="1"/>
        <v>1</v>
      </c>
      <c r="M11" s="131">
        <v>0</v>
      </c>
      <c r="N11" s="132">
        <v>1</v>
      </c>
      <c r="O11" s="132">
        <v>0</v>
      </c>
      <c r="P11" s="133">
        <v>0</v>
      </c>
      <c r="Q11" s="134">
        <f t="shared" si="2"/>
        <v>1</v>
      </c>
      <c r="R11" s="135">
        <v>0</v>
      </c>
      <c r="S11" s="136">
        <v>1</v>
      </c>
      <c r="T11" s="136">
        <v>0</v>
      </c>
      <c r="U11" s="137">
        <v>0</v>
      </c>
      <c r="V11" s="134">
        <f t="shared" si="3"/>
        <v>1</v>
      </c>
      <c r="W11" s="131">
        <v>0</v>
      </c>
      <c r="X11" s="132">
        <v>1</v>
      </c>
      <c r="Y11" s="132">
        <v>0</v>
      </c>
      <c r="Z11" s="133">
        <v>0</v>
      </c>
      <c r="AA11" s="134">
        <f t="shared" si="4"/>
        <v>1</v>
      </c>
      <c r="AB11" s="131">
        <v>0</v>
      </c>
      <c r="AC11" s="132">
        <v>1</v>
      </c>
      <c r="AD11" s="132">
        <v>0</v>
      </c>
      <c r="AE11" s="133">
        <v>0</v>
      </c>
      <c r="AF11" s="134">
        <f t="shared" si="5"/>
        <v>1</v>
      </c>
      <c r="AG11" s="131">
        <v>0</v>
      </c>
      <c r="AH11" s="132">
        <v>1</v>
      </c>
      <c r="AI11" s="132">
        <v>0</v>
      </c>
      <c r="AJ11" s="133">
        <v>0</v>
      </c>
      <c r="AK11" s="134">
        <f t="shared" si="6"/>
        <v>1</v>
      </c>
      <c r="AL11" s="131">
        <v>0</v>
      </c>
      <c r="AM11" s="132">
        <v>1</v>
      </c>
      <c r="AN11" s="132">
        <v>0</v>
      </c>
      <c r="AO11" s="133"/>
      <c r="AP11" s="134">
        <f t="shared" si="7"/>
        <v>1</v>
      </c>
      <c r="AQ11" s="131">
        <v>0</v>
      </c>
      <c r="AR11" s="132">
        <v>1</v>
      </c>
      <c r="AS11" s="132">
        <v>0</v>
      </c>
      <c r="AT11" s="133">
        <v>0</v>
      </c>
    </row>
    <row r="12" spans="1:46" ht="21" customHeight="1">
      <c r="A12" s="102"/>
      <c r="B12" s="143"/>
      <c r="C12" s="143"/>
      <c r="D12" s="144" t="s">
        <v>75</v>
      </c>
      <c r="E12" s="116">
        <v>1</v>
      </c>
      <c r="F12" s="117">
        <v>1</v>
      </c>
      <c r="G12" s="130">
        <f t="shared" si="0"/>
        <v>1</v>
      </c>
      <c r="H12" s="131">
        <v>0</v>
      </c>
      <c r="I12" s="132">
        <v>0</v>
      </c>
      <c r="J12" s="132">
        <v>1</v>
      </c>
      <c r="K12" s="133">
        <v>0</v>
      </c>
      <c r="L12" s="130">
        <f t="shared" si="1"/>
        <v>1</v>
      </c>
      <c r="M12" s="131">
        <v>0</v>
      </c>
      <c r="N12" s="132">
        <v>0</v>
      </c>
      <c r="O12" s="132">
        <v>1</v>
      </c>
      <c r="P12" s="133">
        <v>0</v>
      </c>
      <c r="Q12" s="134">
        <f t="shared" si="2"/>
        <v>1</v>
      </c>
      <c r="R12" s="135">
        <v>0</v>
      </c>
      <c r="S12" s="136">
        <v>0</v>
      </c>
      <c r="T12" s="136">
        <v>1</v>
      </c>
      <c r="U12" s="137">
        <v>0</v>
      </c>
      <c r="V12" s="134">
        <f t="shared" si="3"/>
        <v>1</v>
      </c>
      <c r="W12" s="131">
        <v>0</v>
      </c>
      <c r="X12" s="132">
        <v>0</v>
      </c>
      <c r="Y12" s="132">
        <v>1</v>
      </c>
      <c r="Z12" s="133">
        <v>0</v>
      </c>
      <c r="AA12" s="134">
        <f t="shared" si="4"/>
        <v>1</v>
      </c>
      <c r="AB12" s="131">
        <v>0</v>
      </c>
      <c r="AC12" s="132">
        <v>0</v>
      </c>
      <c r="AD12" s="132">
        <v>1</v>
      </c>
      <c r="AE12" s="133">
        <v>0</v>
      </c>
      <c r="AF12" s="134">
        <f t="shared" si="5"/>
        <v>1</v>
      </c>
      <c r="AG12" s="131">
        <v>0</v>
      </c>
      <c r="AH12" s="132">
        <v>0</v>
      </c>
      <c r="AI12" s="132">
        <v>1</v>
      </c>
      <c r="AJ12" s="133">
        <v>0</v>
      </c>
      <c r="AK12" s="134">
        <f t="shared" si="6"/>
        <v>1</v>
      </c>
      <c r="AL12" s="131">
        <v>0</v>
      </c>
      <c r="AM12" s="132">
        <v>0</v>
      </c>
      <c r="AN12" s="132">
        <v>1</v>
      </c>
      <c r="AO12" s="133"/>
      <c r="AP12" s="134">
        <f t="shared" si="7"/>
        <v>1</v>
      </c>
      <c r="AQ12" s="131">
        <v>0</v>
      </c>
      <c r="AR12" s="132">
        <v>0</v>
      </c>
      <c r="AS12" s="132">
        <v>1</v>
      </c>
      <c r="AT12" s="133">
        <v>0</v>
      </c>
    </row>
    <row r="13" spans="1:46" ht="21" customHeight="1">
      <c r="A13" s="102"/>
      <c r="B13" s="143"/>
      <c r="C13" s="143"/>
      <c r="D13" s="144" t="s">
        <v>76</v>
      </c>
      <c r="E13" s="116">
        <v>3</v>
      </c>
      <c r="F13" s="117">
        <v>3</v>
      </c>
      <c r="G13" s="130">
        <f t="shared" si="0"/>
        <v>3</v>
      </c>
      <c r="H13" s="131">
        <v>0</v>
      </c>
      <c r="I13" s="132">
        <v>1</v>
      </c>
      <c r="J13" s="132">
        <v>1</v>
      </c>
      <c r="K13" s="133">
        <v>1</v>
      </c>
      <c r="L13" s="130">
        <f t="shared" si="1"/>
        <v>3</v>
      </c>
      <c r="M13" s="131">
        <v>0</v>
      </c>
      <c r="N13" s="132">
        <v>1</v>
      </c>
      <c r="O13" s="132">
        <v>1</v>
      </c>
      <c r="P13" s="133">
        <v>1</v>
      </c>
      <c r="Q13" s="134">
        <f t="shared" si="2"/>
        <v>3</v>
      </c>
      <c r="R13" s="135">
        <v>0</v>
      </c>
      <c r="S13" s="136">
        <v>1</v>
      </c>
      <c r="T13" s="136">
        <v>1</v>
      </c>
      <c r="U13" s="137">
        <v>1</v>
      </c>
      <c r="V13" s="134">
        <f t="shared" si="3"/>
        <v>3</v>
      </c>
      <c r="W13" s="131">
        <v>0</v>
      </c>
      <c r="X13" s="132">
        <v>1</v>
      </c>
      <c r="Y13" s="132">
        <v>1</v>
      </c>
      <c r="Z13" s="133">
        <v>1</v>
      </c>
      <c r="AA13" s="134">
        <f t="shared" si="4"/>
        <v>3</v>
      </c>
      <c r="AB13" s="131">
        <v>0</v>
      </c>
      <c r="AC13" s="132">
        <v>1</v>
      </c>
      <c r="AD13" s="132">
        <v>1</v>
      </c>
      <c r="AE13" s="133">
        <v>1</v>
      </c>
      <c r="AF13" s="134">
        <f t="shared" si="5"/>
        <v>3</v>
      </c>
      <c r="AG13" s="131">
        <v>0</v>
      </c>
      <c r="AH13" s="132">
        <v>1</v>
      </c>
      <c r="AI13" s="132">
        <v>1</v>
      </c>
      <c r="AJ13" s="133">
        <v>1</v>
      </c>
      <c r="AK13" s="134">
        <f t="shared" si="6"/>
        <v>3</v>
      </c>
      <c r="AL13" s="131">
        <v>0</v>
      </c>
      <c r="AM13" s="132">
        <v>1</v>
      </c>
      <c r="AN13" s="132">
        <v>1</v>
      </c>
      <c r="AO13" s="133">
        <v>1</v>
      </c>
      <c r="AP13" s="134">
        <f t="shared" si="7"/>
        <v>3</v>
      </c>
      <c r="AQ13" s="131">
        <v>0</v>
      </c>
      <c r="AR13" s="132">
        <v>1</v>
      </c>
      <c r="AS13" s="132">
        <v>1</v>
      </c>
      <c r="AT13" s="133">
        <v>1</v>
      </c>
    </row>
    <row r="14" spans="1:46" ht="21" customHeight="1">
      <c r="A14" s="102"/>
      <c r="B14" s="143"/>
      <c r="C14" s="143"/>
      <c r="D14" s="144" t="s">
        <v>77</v>
      </c>
      <c r="E14" s="116">
        <v>3</v>
      </c>
      <c r="F14" s="117">
        <v>3</v>
      </c>
      <c r="G14" s="130">
        <f t="shared" si="0"/>
        <v>2</v>
      </c>
      <c r="H14" s="131">
        <v>0</v>
      </c>
      <c r="I14" s="132">
        <v>0</v>
      </c>
      <c r="J14" s="132">
        <v>1</v>
      </c>
      <c r="K14" s="133">
        <v>1</v>
      </c>
      <c r="L14" s="130">
        <f t="shared" si="1"/>
        <v>2</v>
      </c>
      <c r="M14" s="131">
        <v>0</v>
      </c>
      <c r="N14" s="132">
        <v>0</v>
      </c>
      <c r="O14" s="132">
        <v>1</v>
      </c>
      <c r="P14" s="133">
        <v>1</v>
      </c>
      <c r="Q14" s="134">
        <f t="shared" si="2"/>
        <v>2</v>
      </c>
      <c r="R14" s="135">
        <v>0</v>
      </c>
      <c r="S14" s="136">
        <v>0</v>
      </c>
      <c r="T14" s="136">
        <v>1</v>
      </c>
      <c r="U14" s="137">
        <v>1</v>
      </c>
      <c r="V14" s="134">
        <f t="shared" si="3"/>
        <v>2</v>
      </c>
      <c r="W14" s="131">
        <v>0</v>
      </c>
      <c r="X14" s="132">
        <v>0</v>
      </c>
      <c r="Y14" s="132">
        <v>1</v>
      </c>
      <c r="Z14" s="133">
        <v>1</v>
      </c>
      <c r="AA14" s="134">
        <f t="shared" si="4"/>
        <v>2</v>
      </c>
      <c r="AB14" s="131">
        <v>0</v>
      </c>
      <c r="AC14" s="132">
        <v>0</v>
      </c>
      <c r="AD14" s="132">
        <v>1</v>
      </c>
      <c r="AE14" s="133">
        <v>1</v>
      </c>
      <c r="AF14" s="134">
        <f t="shared" si="5"/>
        <v>2</v>
      </c>
      <c r="AG14" s="131">
        <v>0</v>
      </c>
      <c r="AH14" s="132">
        <v>0</v>
      </c>
      <c r="AI14" s="132">
        <v>1</v>
      </c>
      <c r="AJ14" s="133">
        <v>1</v>
      </c>
      <c r="AK14" s="134">
        <f t="shared" si="6"/>
        <v>2</v>
      </c>
      <c r="AL14" s="131">
        <v>0</v>
      </c>
      <c r="AM14" s="132">
        <v>0</v>
      </c>
      <c r="AN14" s="132">
        <v>1</v>
      </c>
      <c r="AO14" s="133">
        <v>1</v>
      </c>
      <c r="AP14" s="134">
        <f t="shared" si="7"/>
        <v>2</v>
      </c>
      <c r="AQ14" s="131">
        <v>0</v>
      </c>
      <c r="AR14" s="132">
        <v>0</v>
      </c>
      <c r="AS14" s="132">
        <v>1</v>
      </c>
      <c r="AT14" s="133">
        <v>1</v>
      </c>
    </row>
    <row r="15" spans="1:46" ht="21" customHeight="1">
      <c r="A15" s="102"/>
      <c r="B15" s="143"/>
      <c r="C15" s="143"/>
      <c r="D15" s="144" t="s">
        <v>78</v>
      </c>
      <c r="E15" s="116">
        <v>6</v>
      </c>
      <c r="F15" s="117">
        <v>6</v>
      </c>
      <c r="G15" s="130">
        <f t="shared" si="0"/>
        <v>6</v>
      </c>
      <c r="H15" s="131">
        <v>0</v>
      </c>
      <c r="I15" s="132">
        <v>2</v>
      </c>
      <c r="J15" s="132">
        <v>2</v>
      </c>
      <c r="K15" s="133">
        <v>2</v>
      </c>
      <c r="L15" s="130">
        <f t="shared" si="1"/>
        <v>6</v>
      </c>
      <c r="M15" s="131">
        <v>0</v>
      </c>
      <c r="N15" s="132">
        <v>2</v>
      </c>
      <c r="O15" s="132">
        <v>2</v>
      </c>
      <c r="P15" s="133">
        <v>2</v>
      </c>
      <c r="Q15" s="134">
        <f t="shared" si="2"/>
        <v>6</v>
      </c>
      <c r="R15" s="135">
        <v>0</v>
      </c>
      <c r="S15" s="136">
        <v>2</v>
      </c>
      <c r="T15" s="136">
        <v>2</v>
      </c>
      <c r="U15" s="137">
        <v>2</v>
      </c>
      <c r="V15" s="134">
        <f t="shared" si="3"/>
        <v>6</v>
      </c>
      <c r="W15" s="131">
        <v>0</v>
      </c>
      <c r="X15" s="132">
        <v>2</v>
      </c>
      <c r="Y15" s="132">
        <v>2</v>
      </c>
      <c r="Z15" s="133">
        <v>2</v>
      </c>
      <c r="AA15" s="134">
        <f t="shared" si="4"/>
        <v>6</v>
      </c>
      <c r="AB15" s="131">
        <v>0</v>
      </c>
      <c r="AC15" s="132">
        <v>2</v>
      </c>
      <c r="AD15" s="132">
        <v>2</v>
      </c>
      <c r="AE15" s="133">
        <v>2</v>
      </c>
      <c r="AF15" s="134">
        <f t="shared" si="5"/>
        <v>6</v>
      </c>
      <c r="AG15" s="131">
        <v>0</v>
      </c>
      <c r="AH15" s="132">
        <v>2</v>
      </c>
      <c r="AI15" s="132">
        <v>2</v>
      </c>
      <c r="AJ15" s="133">
        <v>2</v>
      </c>
      <c r="AK15" s="134">
        <f t="shared" si="6"/>
        <v>6</v>
      </c>
      <c r="AL15" s="131">
        <v>0</v>
      </c>
      <c r="AM15" s="132">
        <v>2</v>
      </c>
      <c r="AN15" s="132">
        <v>2</v>
      </c>
      <c r="AO15" s="133">
        <v>2</v>
      </c>
      <c r="AP15" s="134">
        <f t="shared" si="7"/>
        <v>6</v>
      </c>
      <c r="AQ15" s="131">
        <v>0</v>
      </c>
      <c r="AR15" s="132">
        <v>2</v>
      </c>
      <c r="AS15" s="132">
        <v>2</v>
      </c>
      <c r="AT15" s="133">
        <v>2</v>
      </c>
    </row>
    <row r="16" spans="1:46" ht="21" customHeight="1">
      <c r="A16" s="102"/>
      <c r="B16" s="143"/>
      <c r="C16" s="143"/>
      <c r="D16" s="144" t="s">
        <v>79</v>
      </c>
      <c r="E16" s="116">
        <v>4</v>
      </c>
      <c r="F16" s="117">
        <v>4</v>
      </c>
      <c r="G16" s="130">
        <f t="shared" si="0"/>
        <v>4</v>
      </c>
      <c r="H16" s="131">
        <v>1</v>
      </c>
      <c r="I16" s="132">
        <v>1</v>
      </c>
      <c r="J16" s="132">
        <v>1</v>
      </c>
      <c r="K16" s="133">
        <v>1</v>
      </c>
      <c r="L16" s="130">
        <f t="shared" si="1"/>
        <v>4</v>
      </c>
      <c r="M16" s="131">
        <v>1</v>
      </c>
      <c r="N16" s="132">
        <v>1</v>
      </c>
      <c r="O16" s="132">
        <v>1</v>
      </c>
      <c r="P16" s="133">
        <v>1</v>
      </c>
      <c r="Q16" s="134">
        <f t="shared" si="2"/>
        <v>4</v>
      </c>
      <c r="R16" s="135">
        <v>1</v>
      </c>
      <c r="S16" s="136">
        <v>1</v>
      </c>
      <c r="T16" s="136">
        <v>1</v>
      </c>
      <c r="U16" s="137">
        <v>1</v>
      </c>
      <c r="V16" s="134">
        <f t="shared" si="3"/>
        <v>4</v>
      </c>
      <c r="W16" s="131">
        <v>1</v>
      </c>
      <c r="X16" s="132">
        <v>1</v>
      </c>
      <c r="Y16" s="132">
        <v>1</v>
      </c>
      <c r="Z16" s="133">
        <v>1</v>
      </c>
      <c r="AA16" s="134">
        <f t="shared" si="4"/>
        <v>4</v>
      </c>
      <c r="AB16" s="131">
        <v>1</v>
      </c>
      <c r="AC16" s="132">
        <v>1</v>
      </c>
      <c r="AD16" s="132">
        <v>1</v>
      </c>
      <c r="AE16" s="133">
        <v>1</v>
      </c>
      <c r="AF16" s="134">
        <f t="shared" si="5"/>
        <v>4</v>
      </c>
      <c r="AG16" s="131">
        <v>1</v>
      </c>
      <c r="AH16" s="132">
        <v>1</v>
      </c>
      <c r="AI16" s="132">
        <v>1</v>
      </c>
      <c r="AJ16" s="133">
        <v>1</v>
      </c>
      <c r="AK16" s="134">
        <f t="shared" si="6"/>
        <v>4</v>
      </c>
      <c r="AL16" s="131">
        <v>1</v>
      </c>
      <c r="AM16" s="132">
        <v>1</v>
      </c>
      <c r="AN16" s="132">
        <v>1</v>
      </c>
      <c r="AO16" s="133">
        <v>1</v>
      </c>
      <c r="AP16" s="134">
        <f t="shared" si="7"/>
        <v>4</v>
      </c>
      <c r="AQ16" s="131">
        <v>1</v>
      </c>
      <c r="AR16" s="132">
        <v>1</v>
      </c>
      <c r="AS16" s="132">
        <v>1</v>
      </c>
      <c r="AT16" s="133">
        <v>1</v>
      </c>
    </row>
    <row r="17" spans="1:46" ht="21" customHeight="1">
      <c r="A17" s="102"/>
      <c r="B17" s="143"/>
      <c r="C17" s="143"/>
      <c r="D17" s="144" t="s">
        <v>80</v>
      </c>
      <c r="E17" s="116">
        <v>3</v>
      </c>
      <c r="F17" s="117">
        <v>3</v>
      </c>
      <c r="G17" s="130">
        <f t="shared" si="0"/>
        <v>5</v>
      </c>
      <c r="H17" s="131">
        <v>2</v>
      </c>
      <c r="I17" s="132">
        <v>2</v>
      </c>
      <c r="J17" s="132">
        <v>1</v>
      </c>
      <c r="K17" s="133">
        <v>0</v>
      </c>
      <c r="L17" s="130">
        <f t="shared" si="1"/>
        <v>5</v>
      </c>
      <c r="M17" s="131">
        <v>2</v>
      </c>
      <c r="N17" s="132">
        <v>2</v>
      </c>
      <c r="O17" s="132">
        <v>1</v>
      </c>
      <c r="P17" s="133">
        <v>0</v>
      </c>
      <c r="Q17" s="134">
        <f t="shared" si="2"/>
        <v>5</v>
      </c>
      <c r="R17" s="135">
        <v>2</v>
      </c>
      <c r="S17" s="136">
        <v>2</v>
      </c>
      <c r="T17" s="136">
        <v>1</v>
      </c>
      <c r="U17" s="137">
        <v>0</v>
      </c>
      <c r="V17" s="134">
        <f t="shared" si="3"/>
        <v>5</v>
      </c>
      <c r="W17" s="131">
        <v>2</v>
      </c>
      <c r="X17" s="132">
        <v>2</v>
      </c>
      <c r="Y17" s="132">
        <v>1</v>
      </c>
      <c r="Z17" s="133">
        <v>0</v>
      </c>
      <c r="AA17" s="134">
        <f t="shared" si="4"/>
        <v>5</v>
      </c>
      <c r="AB17" s="131">
        <v>2</v>
      </c>
      <c r="AC17" s="132">
        <v>1</v>
      </c>
      <c r="AD17" s="132">
        <v>1</v>
      </c>
      <c r="AE17" s="133">
        <v>1</v>
      </c>
      <c r="AF17" s="134">
        <f t="shared" si="5"/>
        <v>5</v>
      </c>
      <c r="AG17" s="131">
        <v>2</v>
      </c>
      <c r="AH17" s="132">
        <v>1</v>
      </c>
      <c r="AI17" s="132">
        <v>1</v>
      </c>
      <c r="AJ17" s="133">
        <v>1</v>
      </c>
      <c r="AK17" s="134">
        <f t="shared" si="6"/>
        <v>5</v>
      </c>
      <c r="AL17" s="131">
        <v>2</v>
      </c>
      <c r="AM17" s="132">
        <v>1</v>
      </c>
      <c r="AN17" s="132">
        <v>1</v>
      </c>
      <c r="AO17" s="133">
        <v>1</v>
      </c>
      <c r="AP17" s="134">
        <f t="shared" si="7"/>
        <v>5</v>
      </c>
      <c r="AQ17" s="131">
        <v>2</v>
      </c>
      <c r="AR17" s="132">
        <v>1</v>
      </c>
      <c r="AS17" s="132">
        <v>1</v>
      </c>
      <c r="AT17" s="133">
        <v>1</v>
      </c>
    </row>
    <row r="18" spans="1:46" ht="21" customHeight="1">
      <c r="A18" s="102"/>
      <c r="B18" s="143"/>
      <c r="C18" s="143"/>
      <c r="D18" s="144" t="s">
        <v>81</v>
      </c>
      <c r="E18" s="116">
        <v>19</v>
      </c>
      <c r="F18" s="117">
        <v>20</v>
      </c>
      <c r="G18" s="130">
        <f t="shared" si="0"/>
        <v>19</v>
      </c>
      <c r="H18" s="131">
        <v>5</v>
      </c>
      <c r="I18" s="132">
        <v>4</v>
      </c>
      <c r="J18" s="132">
        <v>4</v>
      </c>
      <c r="K18" s="133">
        <v>6</v>
      </c>
      <c r="L18" s="130">
        <f t="shared" si="1"/>
        <v>19</v>
      </c>
      <c r="M18" s="131">
        <v>5</v>
      </c>
      <c r="N18" s="132">
        <v>4</v>
      </c>
      <c r="O18" s="132">
        <v>6</v>
      </c>
      <c r="P18" s="133">
        <v>4</v>
      </c>
      <c r="Q18" s="134">
        <f t="shared" si="2"/>
        <v>18</v>
      </c>
      <c r="R18" s="135">
        <v>5</v>
      </c>
      <c r="S18" s="136">
        <v>4</v>
      </c>
      <c r="T18" s="136">
        <v>5</v>
      </c>
      <c r="U18" s="137">
        <v>4</v>
      </c>
      <c r="V18" s="134">
        <f t="shared" si="3"/>
        <v>20</v>
      </c>
      <c r="W18" s="131">
        <v>7</v>
      </c>
      <c r="X18" s="132">
        <v>4</v>
      </c>
      <c r="Y18" s="132">
        <v>5</v>
      </c>
      <c r="Z18" s="133">
        <v>4</v>
      </c>
      <c r="AA18" s="134">
        <f t="shared" si="4"/>
        <v>19</v>
      </c>
      <c r="AB18" s="131">
        <v>7</v>
      </c>
      <c r="AC18" s="132">
        <v>4</v>
      </c>
      <c r="AD18" s="132">
        <v>4</v>
      </c>
      <c r="AE18" s="133">
        <v>4</v>
      </c>
      <c r="AF18" s="134">
        <f t="shared" si="5"/>
        <v>18</v>
      </c>
      <c r="AG18" s="131">
        <v>9</v>
      </c>
      <c r="AH18" s="132">
        <v>3</v>
      </c>
      <c r="AI18" s="132">
        <v>3</v>
      </c>
      <c r="AJ18" s="133">
        <v>3</v>
      </c>
      <c r="AK18" s="134">
        <f t="shared" si="6"/>
        <v>20</v>
      </c>
      <c r="AL18" s="131">
        <v>9</v>
      </c>
      <c r="AM18" s="132">
        <v>3</v>
      </c>
      <c r="AN18" s="132">
        <v>4</v>
      </c>
      <c r="AO18" s="133">
        <v>4</v>
      </c>
      <c r="AP18" s="134">
        <f t="shared" si="7"/>
        <v>21</v>
      </c>
      <c r="AQ18" s="131">
        <v>10</v>
      </c>
      <c r="AR18" s="132">
        <v>3</v>
      </c>
      <c r="AS18" s="132">
        <v>4</v>
      </c>
      <c r="AT18" s="133">
        <v>4</v>
      </c>
    </row>
    <row r="19" spans="1:46" ht="21" customHeight="1">
      <c r="A19" s="102"/>
      <c r="B19" s="143"/>
      <c r="C19" s="143" t="s">
        <v>82</v>
      </c>
      <c r="D19" s="144" t="s">
        <v>83</v>
      </c>
      <c r="E19" s="116">
        <v>26</v>
      </c>
      <c r="F19" s="117">
        <v>26</v>
      </c>
      <c r="G19" s="130">
        <v>26</v>
      </c>
      <c r="H19" s="145"/>
      <c r="I19" s="146"/>
      <c r="J19" s="146"/>
      <c r="K19" s="147"/>
      <c r="L19" s="130">
        <v>26</v>
      </c>
      <c r="M19" s="145"/>
      <c r="N19" s="146"/>
      <c r="O19" s="146"/>
      <c r="P19" s="147"/>
      <c r="Q19" s="134">
        <v>26</v>
      </c>
      <c r="R19" s="148"/>
      <c r="S19" s="149"/>
      <c r="T19" s="149"/>
      <c r="U19" s="150"/>
      <c r="V19" s="134">
        <v>26</v>
      </c>
      <c r="W19" s="145"/>
      <c r="X19" s="146"/>
      <c r="Y19" s="146"/>
      <c r="Z19" s="147"/>
      <c r="AA19" s="134">
        <v>26</v>
      </c>
      <c r="AB19" s="145"/>
      <c r="AC19" s="146"/>
      <c r="AD19" s="146"/>
      <c r="AE19" s="147"/>
      <c r="AF19" s="134">
        <v>26</v>
      </c>
      <c r="AG19" s="145"/>
      <c r="AH19" s="146"/>
      <c r="AI19" s="146"/>
      <c r="AJ19" s="147"/>
      <c r="AK19" s="151">
        <v>26</v>
      </c>
      <c r="AL19" s="145"/>
      <c r="AM19" s="146"/>
      <c r="AN19" s="146"/>
      <c r="AO19" s="147"/>
      <c r="AP19" s="152">
        <v>26</v>
      </c>
      <c r="AQ19" s="145"/>
      <c r="AR19" s="146"/>
      <c r="AS19" s="146"/>
      <c r="AT19" s="147"/>
    </row>
    <row r="20" spans="1:46" ht="21" customHeight="1">
      <c r="A20" s="102"/>
      <c r="B20" s="143"/>
      <c r="C20" s="143"/>
      <c r="D20" s="144" t="s">
        <v>84</v>
      </c>
      <c r="E20" s="116">
        <v>7</v>
      </c>
      <c r="F20" s="117">
        <v>7</v>
      </c>
      <c r="G20" s="130">
        <v>7</v>
      </c>
      <c r="H20" s="145"/>
      <c r="I20" s="146"/>
      <c r="J20" s="146"/>
      <c r="K20" s="147"/>
      <c r="L20" s="130">
        <v>7</v>
      </c>
      <c r="M20" s="145"/>
      <c r="N20" s="146"/>
      <c r="O20" s="146"/>
      <c r="P20" s="147"/>
      <c r="Q20" s="134">
        <v>7</v>
      </c>
      <c r="R20" s="148"/>
      <c r="S20" s="149"/>
      <c r="T20" s="149"/>
      <c r="U20" s="150"/>
      <c r="V20" s="134">
        <v>7</v>
      </c>
      <c r="W20" s="145"/>
      <c r="X20" s="146"/>
      <c r="Y20" s="146"/>
      <c r="Z20" s="147"/>
      <c r="AA20" s="134">
        <v>7</v>
      </c>
      <c r="AB20" s="145"/>
      <c r="AC20" s="146"/>
      <c r="AD20" s="146"/>
      <c r="AE20" s="147"/>
      <c r="AF20" s="134">
        <v>7</v>
      </c>
      <c r="AG20" s="145"/>
      <c r="AH20" s="146"/>
      <c r="AI20" s="146"/>
      <c r="AJ20" s="147"/>
      <c r="AK20" s="151">
        <v>7</v>
      </c>
      <c r="AL20" s="145"/>
      <c r="AM20" s="146"/>
      <c r="AN20" s="146"/>
      <c r="AO20" s="147"/>
      <c r="AP20" s="152">
        <v>7</v>
      </c>
      <c r="AQ20" s="145"/>
      <c r="AR20" s="146"/>
      <c r="AS20" s="146"/>
      <c r="AT20" s="147"/>
    </row>
    <row r="21" spans="1:46" ht="21" customHeight="1">
      <c r="A21" s="102"/>
      <c r="B21" s="143"/>
      <c r="C21" s="143"/>
      <c r="D21" s="144" t="s">
        <v>85</v>
      </c>
      <c r="E21" s="116">
        <v>20</v>
      </c>
      <c r="F21" s="117">
        <v>20</v>
      </c>
      <c r="G21" s="130">
        <v>27</v>
      </c>
      <c r="H21" s="145"/>
      <c r="I21" s="146"/>
      <c r="J21" s="146"/>
      <c r="K21" s="147"/>
      <c r="L21" s="130">
        <v>27</v>
      </c>
      <c r="M21" s="145"/>
      <c r="N21" s="146"/>
      <c r="O21" s="146"/>
      <c r="P21" s="147"/>
      <c r="Q21" s="134">
        <v>27</v>
      </c>
      <c r="R21" s="148"/>
      <c r="S21" s="149"/>
      <c r="T21" s="149"/>
      <c r="U21" s="150"/>
      <c r="V21" s="134">
        <v>27</v>
      </c>
      <c r="W21" s="145"/>
      <c r="X21" s="146"/>
      <c r="Y21" s="146"/>
      <c r="Z21" s="147"/>
      <c r="AA21" s="134">
        <v>27</v>
      </c>
      <c r="AB21" s="145"/>
      <c r="AC21" s="146"/>
      <c r="AD21" s="146"/>
      <c r="AE21" s="147"/>
      <c r="AF21" s="134">
        <v>27</v>
      </c>
      <c r="AG21" s="145"/>
      <c r="AH21" s="146"/>
      <c r="AI21" s="146"/>
      <c r="AJ21" s="147"/>
      <c r="AK21" s="151">
        <v>27</v>
      </c>
      <c r="AL21" s="145"/>
      <c r="AM21" s="146"/>
      <c r="AN21" s="146"/>
      <c r="AO21" s="147"/>
      <c r="AP21" s="152">
        <v>27</v>
      </c>
      <c r="AQ21" s="145"/>
      <c r="AR21" s="146"/>
      <c r="AS21" s="146"/>
      <c r="AT21" s="147"/>
    </row>
    <row r="22" spans="1:46" ht="21" customHeight="1">
      <c r="A22" s="102"/>
      <c r="B22" s="153" t="s">
        <v>86</v>
      </c>
      <c r="C22" s="153"/>
      <c r="D22" s="154"/>
      <c r="E22" s="116">
        <v>2635</v>
      </c>
      <c r="F22" s="117">
        <v>2644</v>
      </c>
      <c r="G22" s="130">
        <f>SUM(H22:K22)</f>
        <v>2650</v>
      </c>
      <c r="H22" s="131"/>
      <c r="I22" s="132">
        <v>1086</v>
      </c>
      <c r="J22" s="132">
        <v>439</v>
      </c>
      <c r="K22" s="133">
        <v>1125</v>
      </c>
      <c r="L22" s="130">
        <f>SUM(M22:P22)</f>
        <v>2654</v>
      </c>
      <c r="M22" s="131">
        <v>0</v>
      </c>
      <c r="N22" s="132">
        <v>1087</v>
      </c>
      <c r="O22" s="132">
        <v>442</v>
      </c>
      <c r="P22" s="133">
        <v>1125</v>
      </c>
      <c r="Q22" s="134">
        <f>SUM(R22:U22)</f>
        <v>2656</v>
      </c>
      <c r="R22" s="135">
        <v>0</v>
      </c>
      <c r="S22" s="136">
        <v>1086</v>
      </c>
      <c r="T22" s="136">
        <v>443</v>
      </c>
      <c r="U22" s="137">
        <v>1127</v>
      </c>
      <c r="V22" s="134">
        <f>SUM(W22:Z22)</f>
        <v>2658</v>
      </c>
      <c r="W22" s="131">
        <v>0</v>
      </c>
      <c r="X22" s="132">
        <v>1087</v>
      </c>
      <c r="Y22" s="132">
        <v>443</v>
      </c>
      <c r="Z22" s="133">
        <v>1128</v>
      </c>
      <c r="AA22" s="134">
        <f>SUM(AB22:AE22)</f>
        <v>2662</v>
      </c>
      <c r="AB22" s="131">
        <v>0</v>
      </c>
      <c r="AC22" s="132">
        <v>1091</v>
      </c>
      <c r="AD22" s="132">
        <v>1128</v>
      </c>
      <c r="AE22" s="133">
        <v>443</v>
      </c>
      <c r="AF22" s="134">
        <f>SUM(AG22:AJ22)</f>
        <v>2665</v>
      </c>
      <c r="AG22" s="131">
        <v>0</v>
      </c>
      <c r="AH22" s="132">
        <v>1093</v>
      </c>
      <c r="AI22" s="132">
        <v>444</v>
      </c>
      <c r="AJ22" s="133">
        <v>1128</v>
      </c>
      <c r="AK22" s="134">
        <f>SUM(AL22:AO22)</f>
        <v>2668</v>
      </c>
      <c r="AL22" s="131">
        <v>0</v>
      </c>
      <c r="AM22" s="132">
        <v>1095</v>
      </c>
      <c r="AN22" s="132">
        <v>444</v>
      </c>
      <c r="AO22" s="133">
        <v>1129</v>
      </c>
      <c r="AP22" s="134">
        <f>SUM(AQ22:AT22)</f>
        <v>2670</v>
      </c>
      <c r="AQ22" s="131">
        <v>0</v>
      </c>
      <c r="AR22" s="132">
        <v>1097</v>
      </c>
      <c r="AS22" s="132">
        <v>444</v>
      </c>
      <c r="AT22" s="133">
        <v>1129</v>
      </c>
    </row>
    <row r="23" spans="1:46" ht="21" customHeight="1">
      <c r="A23" s="102"/>
      <c r="B23" s="153" t="s">
        <v>87</v>
      </c>
      <c r="C23" s="153"/>
      <c r="D23" s="154"/>
      <c r="E23" s="116">
        <v>700</v>
      </c>
      <c r="F23" s="117">
        <v>707</v>
      </c>
      <c r="G23" s="130">
        <f>SUM(H23:K23)</f>
        <v>708</v>
      </c>
      <c r="H23" s="131"/>
      <c r="I23" s="132">
        <v>281</v>
      </c>
      <c r="J23" s="132">
        <v>223</v>
      </c>
      <c r="K23" s="133">
        <v>204</v>
      </c>
      <c r="L23" s="130">
        <f>SUM(M23:P23)</f>
        <v>714</v>
      </c>
      <c r="M23" s="131">
        <v>0</v>
      </c>
      <c r="N23" s="132">
        <v>286</v>
      </c>
      <c r="O23" s="132">
        <v>224</v>
      </c>
      <c r="P23" s="133">
        <v>204</v>
      </c>
      <c r="Q23" s="134">
        <f>SUM(R23:U23)</f>
        <v>716</v>
      </c>
      <c r="R23" s="135">
        <v>0</v>
      </c>
      <c r="S23" s="136">
        <v>289</v>
      </c>
      <c r="T23" s="136">
        <v>223</v>
      </c>
      <c r="U23" s="137">
        <v>204</v>
      </c>
      <c r="V23" s="134">
        <f>SUM(W23:Z23)</f>
        <v>717</v>
      </c>
      <c r="W23" s="131">
        <v>0</v>
      </c>
      <c r="X23" s="132">
        <v>289</v>
      </c>
      <c r="Y23" s="132">
        <v>223</v>
      </c>
      <c r="Z23" s="133">
        <v>205</v>
      </c>
      <c r="AA23" s="134">
        <f>SUM(AB23:AE23)</f>
        <v>718</v>
      </c>
      <c r="AB23" s="131">
        <v>0</v>
      </c>
      <c r="AC23" s="132">
        <v>290</v>
      </c>
      <c r="AD23" s="132">
        <v>223</v>
      </c>
      <c r="AE23" s="133">
        <v>205</v>
      </c>
      <c r="AF23" s="134">
        <f>SUM(AG23:AJ23)</f>
        <v>723</v>
      </c>
      <c r="AG23" s="131">
        <v>0</v>
      </c>
      <c r="AH23" s="132">
        <v>291</v>
      </c>
      <c r="AI23" s="132">
        <v>224</v>
      </c>
      <c r="AJ23" s="133">
        <v>208</v>
      </c>
      <c r="AK23" s="134">
        <f>SUM(AL23:AO23)</f>
        <v>728</v>
      </c>
      <c r="AL23" s="131">
        <v>0</v>
      </c>
      <c r="AM23" s="132">
        <v>295</v>
      </c>
      <c r="AN23" s="132">
        <v>224</v>
      </c>
      <c r="AO23" s="133">
        <v>209</v>
      </c>
      <c r="AP23" s="134">
        <f>SUM(AQ23:AT23)</f>
        <v>727</v>
      </c>
      <c r="AQ23" s="131">
        <v>0</v>
      </c>
      <c r="AR23" s="132">
        <v>293</v>
      </c>
      <c r="AS23" s="132">
        <v>224</v>
      </c>
      <c r="AT23" s="133">
        <v>210</v>
      </c>
    </row>
    <row r="24" spans="1:46" ht="21" customHeight="1">
      <c r="A24" s="102"/>
      <c r="B24" s="153" t="s">
        <v>88</v>
      </c>
      <c r="C24" s="153"/>
      <c r="D24" s="154"/>
      <c r="E24" s="116">
        <v>73</v>
      </c>
      <c r="F24" s="117">
        <v>73</v>
      </c>
      <c r="G24" s="130">
        <f>SUM(H24:K24)</f>
        <v>72</v>
      </c>
      <c r="H24" s="131">
        <v>4</v>
      </c>
      <c r="I24" s="132">
        <v>19</v>
      </c>
      <c r="J24" s="132">
        <v>26</v>
      </c>
      <c r="K24" s="133">
        <v>23</v>
      </c>
      <c r="L24" s="130">
        <f>SUM(M24:P24)</f>
        <v>72</v>
      </c>
      <c r="M24" s="131">
        <v>4</v>
      </c>
      <c r="N24" s="132">
        <v>19</v>
      </c>
      <c r="O24" s="132">
        <v>26</v>
      </c>
      <c r="P24" s="133">
        <v>23</v>
      </c>
      <c r="Q24" s="134">
        <f>SUM(R24:U24)</f>
        <v>71</v>
      </c>
      <c r="R24" s="135">
        <v>4</v>
      </c>
      <c r="S24" s="136">
        <v>19</v>
      </c>
      <c r="T24" s="136">
        <v>25</v>
      </c>
      <c r="U24" s="137">
        <v>23</v>
      </c>
      <c r="V24" s="134">
        <f>SUM(W24:Z24)</f>
        <v>74</v>
      </c>
      <c r="W24" s="131">
        <v>6</v>
      </c>
      <c r="X24" s="132">
        <v>19</v>
      </c>
      <c r="Y24" s="132">
        <v>24</v>
      </c>
      <c r="Z24" s="133">
        <v>25</v>
      </c>
      <c r="AA24" s="134">
        <f>SUM(AB24:AE24)</f>
        <v>73</v>
      </c>
      <c r="AB24" s="131">
        <v>6</v>
      </c>
      <c r="AC24" s="132">
        <v>19</v>
      </c>
      <c r="AD24" s="132">
        <v>23</v>
      </c>
      <c r="AE24" s="133">
        <v>25</v>
      </c>
      <c r="AF24" s="134">
        <f>SUM(AG24:AJ24)</f>
        <v>65</v>
      </c>
      <c r="AG24" s="131">
        <v>5</v>
      </c>
      <c r="AH24" s="132">
        <v>18</v>
      </c>
      <c r="AI24" s="132">
        <v>20</v>
      </c>
      <c r="AJ24" s="133">
        <v>22</v>
      </c>
      <c r="AK24" s="134">
        <f>SUM(AL24:AO24)</f>
        <v>66</v>
      </c>
      <c r="AL24" s="131">
        <v>5</v>
      </c>
      <c r="AM24" s="132">
        <v>19</v>
      </c>
      <c r="AN24" s="132">
        <v>20</v>
      </c>
      <c r="AO24" s="133">
        <v>22</v>
      </c>
      <c r="AP24" s="134">
        <f>SUM(AQ24:AT24)</f>
        <v>71</v>
      </c>
      <c r="AQ24" s="131">
        <v>12</v>
      </c>
      <c r="AR24" s="132">
        <v>19</v>
      </c>
      <c r="AS24" s="132">
        <v>22</v>
      </c>
      <c r="AT24" s="133">
        <v>18</v>
      </c>
    </row>
    <row r="25" spans="2:46" ht="15" customHeight="1">
      <c r="B25" s="2" t="s">
        <v>89</v>
      </c>
      <c r="E25" s="155"/>
      <c r="F25" s="155"/>
      <c r="K25" s="155" t="s">
        <v>46</v>
      </c>
      <c r="P25" s="155" t="s">
        <v>46</v>
      </c>
      <c r="U25" s="155"/>
      <c r="Z25" s="155"/>
      <c r="AE25" s="155"/>
      <c r="AJ25" s="155"/>
      <c r="AO25" s="72"/>
      <c r="AP25" s="72"/>
      <c r="AT25" s="155" t="s">
        <v>46</v>
      </c>
    </row>
    <row r="26" spans="2:42" ht="15" customHeight="1">
      <c r="B26" s="73" t="s">
        <v>90</v>
      </c>
      <c r="AP26" s="72"/>
    </row>
    <row r="27" ht="15" customHeight="1">
      <c r="AP27" s="72"/>
    </row>
  </sheetData>
  <sheetProtection/>
  <mergeCells count="33">
    <mergeCell ref="B9:B21"/>
    <mergeCell ref="C9:C18"/>
    <mergeCell ref="C19:C21"/>
    <mergeCell ref="B22:D22"/>
    <mergeCell ref="B23:D23"/>
    <mergeCell ref="B24:D24"/>
    <mergeCell ref="AL4:AO4"/>
    <mergeCell ref="AP4:AP5"/>
    <mergeCell ref="AQ4:AT4"/>
    <mergeCell ref="B6:D6"/>
    <mergeCell ref="B7:B8"/>
    <mergeCell ref="C7:D7"/>
    <mergeCell ref="C8:D8"/>
    <mergeCell ref="AP3:AT3"/>
    <mergeCell ref="G4:G5"/>
    <mergeCell ref="H4:K4"/>
    <mergeCell ref="L4:L5"/>
    <mergeCell ref="M4:P4"/>
    <mergeCell ref="Q4:Q5"/>
    <mergeCell ref="R4:U4"/>
    <mergeCell ref="V4:V5"/>
    <mergeCell ref="W4:Z4"/>
    <mergeCell ref="AA4:AA5"/>
    <mergeCell ref="B3:D5"/>
    <mergeCell ref="G3:K3"/>
    <mergeCell ref="L3:P3"/>
    <mergeCell ref="Q3:U3"/>
    <mergeCell ref="AF3:AJ3"/>
    <mergeCell ref="AK3:AO3"/>
    <mergeCell ref="AB4:AE4"/>
    <mergeCell ref="AF4:AF5"/>
    <mergeCell ref="AG4:AJ4"/>
    <mergeCell ref="AK4:AK5"/>
  </mergeCells>
  <printOptions/>
  <pageMargins left="0.5905511811023623" right="0.43307086614173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&amp;R18.災害・事故</oddHeader>
    <oddFooter>&amp;C-122-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showGridLines="0" zoomScaleSheetLayoutView="115" zoomScalePageLayoutView="0" workbookViewId="0" topLeftCell="A20">
      <selection activeCell="A46" sqref="A46:IV49"/>
    </sheetView>
  </sheetViews>
  <sheetFormatPr defaultColWidth="9.00390625" defaultRowHeight="13.5"/>
  <cols>
    <col min="1" max="1" width="3.625" style="2" customWidth="1"/>
    <col min="2" max="2" width="8.625" style="2" customWidth="1"/>
    <col min="3" max="3" width="6.125" style="50" customWidth="1"/>
    <col min="4" max="6" width="5.125" style="50" customWidth="1"/>
    <col min="7" max="7" width="5.50390625" style="50" customWidth="1"/>
    <col min="8" max="9" width="5.125" style="50" customWidth="1"/>
    <col min="10" max="10" width="5.625" style="50" customWidth="1"/>
    <col min="11" max="12" width="5.125" style="50" customWidth="1"/>
    <col min="13" max="14" width="5.625" style="50" customWidth="1"/>
    <col min="15" max="17" width="5.125" style="50" customWidth="1"/>
    <col min="18" max="16384" width="9.00390625" style="2" customWidth="1"/>
  </cols>
  <sheetData>
    <row r="1" spans="1:17" ht="30" customHeight="1">
      <c r="A1" s="1" t="s">
        <v>91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0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56" t="s">
        <v>92</v>
      </c>
    </row>
    <row r="3" spans="2:18" ht="15" customHeight="1">
      <c r="B3" s="62" t="s">
        <v>1</v>
      </c>
      <c r="C3" s="60" t="s">
        <v>9</v>
      </c>
      <c r="D3" s="157" t="s">
        <v>93</v>
      </c>
      <c r="E3" s="158" t="s">
        <v>94</v>
      </c>
      <c r="F3" s="52" t="s">
        <v>95</v>
      </c>
      <c r="G3" s="52" t="s">
        <v>96</v>
      </c>
      <c r="H3" s="158" t="s">
        <v>97</v>
      </c>
      <c r="I3" s="158" t="s">
        <v>98</v>
      </c>
      <c r="J3" s="158" t="s">
        <v>99</v>
      </c>
      <c r="K3" s="52" t="s">
        <v>100</v>
      </c>
      <c r="L3" s="158" t="s">
        <v>101</v>
      </c>
      <c r="M3" s="52" t="s">
        <v>102</v>
      </c>
      <c r="N3" s="159" t="s">
        <v>14</v>
      </c>
      <c r="O3" s="159"/>
      <c r="P3" s="159"/>
      <c r="Q3" s="160"/>
      <c r="R3" s="6"/>
    </row>
    <row r="4" spans="2:18" ht="27" customHeight="1">
      <c r="B4" s="63"/>
      <c r="C4" s="161"/>
      <c r="D4" s="162"/>
      <c r="E4" s="53"/>
      <c r="F4" s="53"/>
      <c r="G4" s="53"/>
      <c r="H4" s="53"/>
      <c r="I4" s="53"/>
      <c r="J4" s="53"/>
      <c r="K4" s="53"/>
      <c r="L4" s="53"/>
      <c r="M4" s="53"/>
      <c r="N4" s="163" t="s">
        <v>103</v>
      </c>
      <c r="O4" s="163" t="s">
        <v>104</v>
      </c>
      <c r="P4" s="164" t="s">
        <v>105</v>
      </c>
      <c r="Q4" s="165" t="s">
        <v>14</v>
      </c>
      <c r="R4" s="6"/>
    </row>
    <row r="5" spans="2:18" ht="13.5" customHeight="1">
      <c r="B5" s="16" t="s">
        <v>25</v>
      </c>
      <c r="C5" s="17">
        <f aca="true" t="shared" si="0" ref="C5:Q5">SUM(C6:C9)</f>
        <v>1616</v>
      </c>
      <c r="D5" s="21">
        <f t="shared" si="0"/>
        <v>1</v>
      </c>
      <c r="E5" s="19">
        <f t="shared" si="0"/>
        <v>1</v>
      </c>
      <c r="F5" s="19">
        <f t="shared" si="0"/>
        <v>8</v>
      </c>
      <c r="G5" s="19">
        <f t="shared" si="0"/>
        <v>353</v>
      </c>
      <c r="H5" s="19">
        <f t="shared" si="0"/>
        <v>47</v>
      </c>
      <c r="I5" s="19">
        <f t="shared" si="0"/>
        <v>15</v>
      </c>
      <c r="J5" s="19">
        <f t="shared" si="0"/>
        <v>199</v>
      </c>
      <c r="K5" s="19">
        <f t="shared" si="0"/>
        <v>11</v>
      </c>
      <c r="L5" s="19">
        <f t="shared" si="0"/>
        <v>21</v>
      </c>
      <c r="M5" s="19">
        <f t="shared" si="0"/>
        <v>812</v>
      </c>
      <c r="N5" s="19">
        <f t="shared" si="0"/>
        <v>141</v>
      </c>
      <c r="O5" s="19">
        <f t="shared" si="0"/>
        <v>0</v>
      </c>
      <c r="P5" s="19">
        <f t="shared" si="0"/>
        <v>0</v>
      </c>
      <c r="Q5" s="22">
        <f t="shared" si="0"/>
        <v>7</v>
      </c>
      <c r="R5" s="6"/>
    </row>
    <row r="6" spans="2:18" ht="11.25" hidden="1">
      <c r="B6" s="14" t="s">
        <v>26</v>
      </c>
      <c r="C6" s="24">
        <f>SUM(D6:Q6)</f>
        <v>509</v>
      </c>
      <c r="D6" s="28">
        <v>0</v>
      </c>
      <c r="E6" s="26">
        <v>0</v>
      </c>
      <c r="F6" s="26">
        <v>4</v>
      </c>
      <c r="G6" s="26">
        <v>86</v>
      </c>
      <c r="H6" s="26">
        <v>15</v>
      </c>
      <c r="I6" s="26">
        <v>4</v>
      </c>
      <c r="J6" s="26">
        <v>85</v>
      </c>
      <c r="K6" s="26">
        <v>3</v>
      </c>
      <c r="L6" s="26">
        <v>11</v>
      </c>
      <c r="M6" s="26">
        <v>256</v>
      </c>
      <c r="N6" s="26">
        <v>41</v>
      </c>
      <c r="O6" s="26">
        <v>0</v>
      </c>
      <c r="P6" s="26">
        <v>0</v>
      </c>
      <c r="Q6" s="29">
        <v>4</v>
      </c>
      <c r="R6" s="6"/>
    </row>
    <row r="7" spans="2:18" s="31" customFormat="1" ht="11.25" hidden="1">
      <c r="B7" s="32" t="s">
        <v>27</v>
      </c>
      <c r="C7" s="33">
        <f>SUM(D7:Q7)</f>
        <v>527</v>
      </c>
      <c r="D7" s="37">
        <v>1</v>
      </c>
      <c r="E7" s="35">
        <v>1</v>
      </c>
      <c r="F7" s="35">
        <v>0</v>
      </c>
      <c r="G7" s="35">
        <v>140</v>
      </c>
      <c r="H7" s="35">
        <v>16</v>
      </c>
      <c r="I7" s="35">
        <v>8</v>
      </c>
      <c r="J7" s="35">
        <v>61</v>
      </c>
      <c r="K7" s="35">
        <v>4</v>
      </c>
      <c r="L7" s="35">
        <v>4</v>
      </c>
      <c r="M7" s="35">
        <v>243</v>
      </c>
      <c r="N7" s="35">
        <v>49</v>
      </c>
      <c r="O7" s="35">
        <v>0</v>
      </c>
      <c r="P7" s="35">
        <v>0</v>
      </c>
      <c r="Q7" s="38">
        <v>0</v>
      </c>
      <c r="R7" s="40"/>
    </row>
    <row r="8" spans="2:18" ht="11.25" hidden="1">
      <c r="B8" s="14" t="s">
        <v>28</v>
      </c>
      <c r="C8" s="24">
        <f>SUM(D8:Q8)</f>
        <v>386</v>
      </c>
      <c r="D8" s="28">
        <v>0</v>
      </c>
      <c r="E8" s="26">
        <v>0</v>
      </c>
      <c r="F8" s="26">
        <v>3</v>
      </c>
      <c r="G8" s="26">
        <v>82</v>
      </c>
      <c r="H8" s="26">
        <v>7</v>
      </c>
      <c r="I8" s="26">
        <v>2</v>
      </c>
      <c r="J8" s="26">
        <v>37</v>
      </c>
      <c r="K8" s="26">
        <v>2</v>
      </c>
      <c r="L8" s="26">
        <v>3</v>
      </c>
      <c r="M8" s="26">
        <v>200</v>
      </c>
      <c r="N8" s="26">
        <v>47</v>
      </c>
      <c r="O8" s="26">
        <v>0</v>
      </c>
      <c r="P8" s="26">
        <v>0</v>
      </c>
      <c r="Q8" s="29">
        <v>3</v>
      </c>
      <c r="R8" s="6"/>
    </row>
    <row r="9" spans="2:18" ht="11.25" hidden="1">
      <c r="B9" s="41" t="s">
        <v>29</v>
      </c>
      <c r="C9" s="24">
        <f>SUM(D9:Q9)</f>
        <v>194</v>
      </c>
      <c r="D9" s="46">
        <v>0</v>
      </c>
      <c r="E9" s="43">
        <v>0</v>
      </c>
      <c r="F9" s="43">
        <v>1</v>
      </c>
      <c r="G9" s="43">
        <v>45</v>
      </c>
      <c r="H9" s="43">
        <v>9</v>
      </c>
      <c r="I9" s="43">
        <v>1</v>
      </c>
      <c r="J9" s="43">
        <v>16</v>
      </c>
      <c r="K9" s="43">
        <v>2</v>
      </c>
      <c r="L9" s="43">
        <v>3</v>
      </c>
      <c r="M9" s="43">
        <v>113</v>
      </c>
      <c r="N9" s="43">
        <v>4</v>
      </c>
      <c r="O9" s="43">
        <v>0</v>
      </c>
      <c r="P9" s="43">
        <v>0</v>
      </c>
      <c r="Q9" s="47">
        <v>0</v>
      </c>
      <c r="R9" s="6"/>
    </row>
    <row r="10" spans="2:18" ht="13.5" customHeight="1">
      <c r="B10" s="16" t="s">
        <v>30</v>
      </c>
      <c r="C10" s="17">
        <f aca="true" t="shared" si="1" ref="C10:Q10">SUM(C11:C14)</f>
        <v>1751</v>
      </c>
      <c r="D10" s="21">
        <f t="shared" si="1"/>
        <v>7</v>
      </c>
      <c r="E10" s="19">
        <f t="shared" si="1"/>
        <v>5</v>
      </c>
      <c r="F10" s="19">
        <f t="shared" si="1"/>
        <v>3</v>
      </c>
      <c r="G10" s="19">
        <f t="shared" si="1"/>
        <v>377</v>
      </c>
      <c r="H10" s="19">
        <f t="shared" si="1"/>
        <v>52</v>
      </c>
      <c r="I10" s="19">
        <f t="shared" si="1"/>
        <v>22</v>
      </c>
      <c r="J10" s="19">
        <f t="shared" si="1"/>
        <v>236</v>
      </c>
      <c r="K10" s="19">
        <f t="shared" si="1"/>
        <v>9</v>
      </c>
      <c r="L10" s="19">
        <f t="shared" si="1"/>
        <v>29</v>
      </c>
      <c r="M10" s="19">
        <f t="shared" si="1"/>
        <v>841</v>
      </c>
      <c r="N10" s="19">
        <f t="shared" si="1"/>
        <v>167</v>
      </c>
      <c r="O10" s="19">
        <f t="shared" si="1"/>
        <v>3</v>
      </c>
      <c r="P10" s="19">
        <f t="shared" si="1"/>
        <v>0</v>
      </c>
      <c r="Q10" s="22">
        <f t="shared" si="1"/>
        <v>0</v>
      </c>
      <c r="R10" s="6"/>
    </row>
    <row r="11" spans="2:18" ht="15" customHeight="1" hidden="1">
      <c r="B11" s="14" t="s">
        <v>26</v>
      </c>
      <c r="C11" s="24">
        <f>SUM(D11:Q11)</f>
        <v>476</v>
      </c>
      <c r="D11" s="28">
        <v>5</v>
      </c>
      <c r="E11" s="26">
        <v>0</v>
      </c>
      <c r="F11" s="26">
        <v>2</v>
      </c>
      <c r="G11" s="26">
        <v>68</v>
      </c>
      <c r="H11" s="26">
        <v>13</v>
      </c>
      <c r="I11" s="26">
        <v>1</v>
      </c>
      <c r="J11" s="26">
        <v>79</v>
      </c>
      <c r="K11" s="26">
        <v>1</v>
      </c>
      <c r="L11" s="26">
        <v>15</v>
      </c>
      <c r="M11" s="26">
        <v>237</v>
      </c>
      <c r="N11" s="26">
        <v>55</v>
      </c>
      <c r="O11" s="26">
        <v>0</v>
      </c>
      <c r="P11" s="26">
        <v>0</v>
      </c>
      <c r="Q11" s="29">
        <v>0</v>
      </c>
      <c r="R11" s="6"/>
    </row>
    <row r="12" spans="2:18" s="31" customFormat="1" ht="15" customHeight="1" hidden="1">
      <c r="B12" s="32" t="s">
        <v>27</v>
      </c>
      <c r="C12" s="33">
        <f>SUM(D12:Q12)</f>
        <v>615</v>
      </c>
      <c r="D12" s="37">
        <v>0</v>
      </c>
      <c r="E12" s="35">
        <v>5</v>
      </c>
      <c r="F12" s="35">
        <v>1</v>
      </c>
      <c r="G12" s="35">
        <v>167</v>
      </c>
      <c r="H12" s="35">
        <v>18</v>
      </c>
      <c r="I12" s="35">
        <v>15</v>
      </c>
      <c r="J12" s="35">
        <v>67</v>
      </c>
      <c r="K12" s="35">
        <v>4</v>
      </c>
      <c r="L12" s="35">
        <v>5</v>
      </c>
      <c r="M12" s="35">
        <v>281</v>
      </c>
      <c r="N12" s="35">
        <v>50</v>
      </c>
      <c r="O12" s="35">
        <v>2</v>
      </c>
      <c r="P12" s="35">
        <v>0</v>
      </c>
      <c r="Q12" s="38">
        <v>0</v>
      </c>
      <c r="R12" s="40"/>
    </row>
    <row r="13" spans="2:18" ht="15" customHeight="1" hidden="1">
      <c r="B13" s="14" t="s">
        <v>28</v>
      </c>
      <c r="C13" s="24">
        <f>SUM(D13:Q13)</f>
        <v>452</v>
      </c>
      <c r="D13" s="28">
        <v>0</v>
      </c>
      <c r="E13" s="26">
        <v>0</v>
      </c>
      <c r="F13" s="26">
        <v>0</v>
      </c>
      <c r="G13" s="26">
        <v>97</v>
      </c>
      <c r="H13" s="26">
        <v>13</v>
      </c>
      <c r="I13" s="26">
        <v>1</v>
      </c>
      <c r="J13" s="26">
        <v>55</v>
      </c>
      <c r="K13" s="26">
        <v>4</v>
      </c>
      <c r="L13" s="26">
        <v>3</v>
      </c>
      <c r="M13" s="26">
        <v>219</v>
      </c>
      <c r="N13" s="26">
        <v>59</v>
      </c>
      <c r="O13" s="26">
        <v>1</v>
      </c>
      <c r="P13" s="26">
        <v>0</v>
      </c>
      <c r="Q13" s="29">
        <v>0</v>
      </c>
      <c r="R13" s="6"/>
    </row>
    <row r="14" spans="2:18" ht="15" customHeight="1" hidden="1">
      <c r="B14" s="41" t="s">
        <v>29</v>
      </c>
      <c r="C14" s="24">
        <f>SUM(D14:Q14)</f>
        <v>208</v>
      </c>
      <c r="D14" s="46">
        <v>2</v>
      </c>
      <c r="E14" s="43">
        <v>0</v>
      </c>
      <c r="F14" s="43">
        <v>0</v>
      </c>
      <c r="G14" s="43">
        <v>45</v>
      </c>
      <c r="H14" s="43">
        <v>8</v>
      </c>
      <c r="I14" s="43">
        <v>5</v>
      </c>
      <c r="J14" s="43">
        <v>35</v>
      </c>
      <c r="K14" s="43">
        <v>0</v>
      </c>
      <c r="L14" s="43">
        <v>6</v>
      </c>
      <c r="M14" s="43">
        <v>104</v>
      </c>
      <c r="N14" s="43">
        <v>3</v>
      </c>
      <c r="O14" s="43">
        <v>0</v>
      </c>
      <c r="P14" s="43">
        <v>0</v>
      </c>
      <c r="Q14" s="47">
        <v>0</v>
      </c>
      <c r="R14" s="6"/>
    </row>
    <row r="15" spans="2:18" ht="13.5" customHeight="1">
      <c r="B15" s="16" t="s">
        <v>31</v>
      </c>
      <c r="C15" s="17">
        <f aca="true" t="shared" si="2" ref="C15:Q15">SUM(C16:C19)</f>
        <v>1889</v>
      </c>
      <c r="D15" s="21">
        <f t="shared" si="2"/>
        <v>3</v>
      </c>
      <c r="E15" s="19">
        <f t="shared" si="2"/>
        <v>0</v>
      </c>
      <c r="F15" s="19">
        <f t="shared" si="2"/>
        <v>5</v>
      </c>
      <c r="G15" s="19">
        <f t="shared" si="2"/>
        <v>354</v>
      </c>
      <c r="H15" s="19">
        <f t="shared" si="2"/>
        <v>54</v>
      </c>
      <c r="I15" s="19">
        <f t="shared" si="2"/>
        <v>27</v>
      </c>
      <c r="J15" s="19">
        <f t="shared" si="2"/>
        <v>255</v>
      </c>
      <c r="K15" s="19">
        <f t="shared" si="2"/>
        <v>9</v>
      </c>
      <c r="L15" s="19">
        <f t="shared" si="2"/>
        <v>33</v>
      </c>
      <c r="M15" s="19">
        <f t="shared" si="2"/>
        <v>907</v>
      </c>
      <c r="N15" s="19">
        <f t="shared" si="2"/>
        <v>237</v>
      </c>
      <c r="O15" s="19">
        <f t="shared" si="2"/>
        <v>1</v>
      </c>
      <c r="P15" s="19">
        <f t="shared" si="2"/>
        <v>0</v>
      </c>
      <c r="Q15" s="22">
        <f t="shared" si="2"/>
        <v>4</v>
      </c>
      <c r="R15" s="6"/>
    </row>
    <row r="16" spans="2:18" ht="15" customHeight="1" hidden="1">
      <c r="B16" s="14" t="s">
        <v>26</v>
      </c>
      <c r="C16" s="24">
        <f>SUM(D16:Q16)</f>
        <v>606</v>
      </c>
      <c r="D16" s="28">
        <v>2</v>
      </c>
      <c r="E16" s="26"/>
      <c r="F16" s="26">
        <v>2</v>
      </c>
      <c r="G16" s="26">
        <v>89</v>
      </c>
      <c r="H16" s="26">
        <v>12</v>
      </c>
      <c r="I16" s="26">
        <v>6</v>
      </c>
      <c r="J16" s="26">
        <v>98</v>
      </c>
      <c r="K16" s="26">
        <v>5</v>
      </c>
      <c r="L16" s="26">
        <v>22</v>
      </c>
      <c r="M16" s="26">
        <v>283</v>
      </c>
      <c r="N16" s="26">
        <v>86</v>
      </c>
      <c r="O16" s="26">
        <v>0</v>
      </c>
      <c r="P16" s="26">
        <v>0</v>
      </c>
      <c r="Q16" s="29">
        <v>1</v>
      </c>
      <c r="R16" s="6"/>
    </row>
    <row r="17" spans="2:18" s="31" customFormat="1" ht="15" customHeight="1" hidden="1">
      <c r="B17" s="32" t="s">
        <v>27</v>
      </c>
      <c r="C17" s="33">
        <f>SUM(D17:Q17)</f>
        <v>596</v>
      </c>
      <c r="D17" s="37">
        <v>0</v>
      </c>
      <c r="E17" s="35">
        <v>0</v>
      </c>
      <c r="F17" s="35">
        <v>2</v>
      </c>
      <c r="G17" s="35">
        <v>143</v>
      </c>
      <c r="H17" s="35">
        <v>21</v>
      </c>
      <c r="I17" s="35">
        <v>12</v>
      </c>
      <c r="J17" s="35">
        <v>73</v>
      </c>
      <c r="K17" s="35">
        <v>2</v>
      </c>
      <c r="L17" s="35">
        <v>5</v>
      </c>
      <c r="M17" s="35">
        <v>273</v>
      </c>
      <c r="N17" s="35">
        <v>61</v>
      </c>
      <c r="O17" s="35">
        <v>1</v>
      </c>
      <c r="P17" s="35">
        <v>0</v>
      </c>
      <c r="Q17" s="38">
        <v>3</v>
      </c>
      <c r="R17" s="40"/>
    </row>
    <row r="18" spans="2:18" ht="15" customHeight="1" hidden="1">
      <c r="B18" s="14" t="s">
        <v>28</v>
      </c>
      <c r="C18" s="24">
        <f>SUM(D18:Q18)</f>
        <v>466</v>
      </c>
      <c r="D18" s="28">
        <v>0</v>
      </c>
      <c r="E18" s="26">
        <v>0</v>
      </c>
      <c r="F18" s="26">
        <v>0</v>
      </c>
      <c r="G18" s="26">
        <v>71</v>
      </c>
      <c r="H18" s="26">
        <v>13</v>
      </c>
      <c r="I18" s="26">
        <v>6</v>
      </c>
      <c r="J18" s="26">
        <v>54</v>
      </c>
      <c r="K18" s="26">
        <v>2</v>
      </c>
      <c r="L18" s="26">
        <v>5</v>
      </c>
      <c r="M18" s="26">
        <v>232</v>
      </c>
      <c r="N18" s="26">
        <v>83</v>
      </c>
      <c r="O18" s="26">
        <v>0</v>
      </c>
      <c r="P18" s="26">
        <v>0</v>
      </c>
      <c r="Q18" s="29">
        <v>0</v>
      </c>
      <c r="R18" s="6"/>
    </row>
    <row r="19" spans="2:18" ht="15" customHeight="1" hidden="1">
      <c r="B19" s="41" t="s">
        <v>29</v>
      </c>
      <c r="C19" s="24">
        <f>SUM(D19:Q19)</f>
        <v>221</v>
      </c>
      <c r="D19" s="46">
        <v>1</v>
      </c>
      <c r="E19" s="43">
        <v>0</v>
      </c>
      <c r="F19" s="43">
        <v>1</v>
      </c>
      <c r="G19" s="43">
        <v>51</v>
      </c>
      <c r="H19" s="43">
        <v>8</v>
      </c>
      <c r="I19" s="43">
        <v>3</v>
      </c>
      <c r="J19" s="43">
        <v>30</v>
      </c>
      <c r="K19" s="43"/>
      <c r="L19" s="43">
        <v>1</v>
      </c>
      <c r="M19" s="43">
        <v>119</v>
      </c>
      <c r="N19" s="43">
        <v>7</v>
      </c>
      <c r="O19" s="43">
        <v>0</v>
      </c>
      <c r="P19" s="43">
        <v>0</v>
      </c>
      <c r="Q19" s="47">
        <v>0</v>
      </c>
      <c r="R19" s="6"/>
    </row>
    <row r="20" spans="2:18" ht="13.5" customHeight="1">
      <c r="B20" s="16" t="s">
        <v>32</v>
      </c>
      <c r="C20" s="17">
        <f aca="true" t="shared" si="3" ref="C20:Q20">SUM(C21:C24)</f>
        <v>1921</v>
      </c>
      <c r="D20" s="21">
        <f t="shared" si="3"/>
        <v>0</v>
      </c>
      <c r="E20" s="19">
        <f t="shared" si="3"/>
        <v>5</v>
      </c>
      <c r="F20" s="19">
        <f t="shared" si="3"/>
        <v>3</v>
      </c>
      <c r="G20" s="19">
        <f t="shared" si="3"/>
        <v>331</v>
      </c>
      <c r="H20" s="19">
        <f t="shared" si="3"/>
        <v>34</v>
      </c>
      <c r="I20" s="19">
        <f t="shared" si="3"/>
        <v>29</v>
      </c>
      <c r="J20" s="19">
        <f t="shared" si="3"/>
        <v>273</v>
      </c>
      <c r="K20" s="19">
        <f t="shared" si="3"/>
        <v>11</v>
      </c>
      <c r="L20" s="19">
        <f t="shared" si="3"/>
        <v>35</v>
      </c>
      <c r="M20" s="19">
        <f t="shared" si="3"/>
        <v>1017</v>
      </c>
      <c r="N20" s="19">
        <f t="shared" si="3"/>
        <v>179</v>
      </c>
      <c r="O20" s="19">
        <f t="shared" si="3"/>
        <v>2</v>
      </c>
      <c r="P20" s="19">
        <f t="shared" si="3"/>
        <v>0</v>
      </c>
      <c r="Q20" s="22">
        <f t="shared" si="3"/>
        <v>2</v>
      </c>
      <c r="R20" s="6"/>
    </row>
    <row r="21" spans="2:18" ht="15" customHeight="1" hidden="1">
      <c r="B21" s="14" t="s">
        <v>26</v>
      </c>
      <c r="C21" s="24">
        <f>SUM(D21:Q21)</f>
        <v>540</v>
      </c>
      <c r="D21" s="28">
        <v>0</v>
      </c>
      <c r="E21" s="26">
        <v>0</v>
      </c>
      <c r="F21" s="26">
        <v>3</v>
      </c>
      <c r="G21" s="26">
        <v>81</v>
      </c>
      <c r="H21" s="26">
        <v>11</v>
      </c>
      <c r="I21" s="26">
        <v>8</v>
      </c>
      <c r="J21" s="26">
        <v>80</v>
      </c>
      <c r="K21" s="26">
        <v>5</v>
      </c>
      <c r="L21" s="26">
        <v>20</v>
      </c>
      <c r="M21" s="26">
        <v>272</v>
      </c>
      <c r="N21" s="26">
        <v>60</v>
      </c>
      <c r="O21" s="26">
        <v>0</v>
      </c>
      <c r="P21" s="26">
        <v>0</v>
      </c>
      <c r="Q21" s="29">
        <v>0</v>
      </c>
      <c r="R21" s="6"/>
    </row>
    <row r="22" spans="2:18" s="31" customFormat="1" ht="15" customHeight="1" hidden="1">
      <c r="B22" s="32" t="s">
        <v>27</v>
      </c>
      <c r="C22" s="33">
        <f>SUM(D22:Q22)</f>
        <v>668</v>
      </c>
      <c r="D22" s="37">
        <v>0</v>
      </c>
      <c r="E22" s="35">
        <v>5</v>
      </c>
      <c r="F22" s="35">
        <v>0</v>
      </c>
      <c r="G22" s="35">
        <v>127</v>
      </c>
      <c r="H22" s="35">
        <v>11</v>
      </c>
      <c r="I22" s="35">
        <v>13</v>
      </c>
      <c r="J22" s="35">
        <v>96</v>
      </c>
      <c r="K22" s="35">
        <v>4</v>
      </c>
      <c r="L22" s="35">
        <v>5</v>
      </c>
      <c r="M22" s="35">
        <v>355</v>
      </c>
      <c r="N22" s="35">
        <v>50</v>
      </c>
      <c r="O22" s="35">
        <v>0</v>
      </c>
      <c r="P22" s="35">
        <v>0</v>
      </c>
      <c r="Q22" s="38">
        <v>2</v>
      </c>
      <c r="R22" s="40"/>
    </row>
    <row r="23" spans="2:18" ht="15" customHeight="1" hidden="1">
      <c r="B23" s="14" t="s">
        <v>28</v>
      </c>
      <c r="C23" s="24">
        <f>SUM(D23:Q23)</f>
        <v>485</v>
      </c>
      <c r="D23" s="28">
        <v>0</v>
      </c>
      <c r="E23" s="26">
        <v>0</v>
      </c>
      <c r="F23" s="26">
        <v>0</v>
      </c>
      <c r="G23" s="26">
        <v>74</v>
      </c>
      <c r="H23" s="26">
        <v>6</v>
      </c>
      <c r="I23" s="26">
        <v>5</v>
      </c>
      <c r="J23" s="26">
        <v>74</v>
      </c>
      <c r="K23" s="26">
        <v>2</v>
      </c>
      <c r="L23" s="26">
        <v>5</v>
      </c>
      <c r="M23" s="26">
        <v>253</v>
      </c>
      <c r="N23" s="26">
        <v>65</v>
      </c>
      <c r="O23" s="26">
        <v>1</v>
      </c>
      <c r="P23" s="26">
        <v>0</v>
      </c>
      <c r="Q23" s="29">
        <v>0</v>
      </c>
      <c r="R23" s="6"/>
    </row>
    <row r="24" spans="2:18" ht="15" customHeight="1" hidden="1">
      <c r="B24" s="41" t="s">
        <v>29</v>
      </c>
      <c r="C24" s="24">
        <f>SUM(D24:Q24)</f>
        <v>228</v>
      </c>
      <c r="D24" s="46">
        <v>0</v>
      </c>
      <c r="E24" s="43">
        <v>0</v>
      </c>
      <c r="F24" s="43">
        <v>0</v>
      </c>
      <c r="G24" s="43">
        <v>49</v>
      </c>
      <c r="H24" s="43">
        <v>6</v>
      </c>
      <c r="I24" s="43">
        <v>3</v>
      </c>
      <c r="J24" s="43">
        <v>23</v>
      </c>
      <c r="K24" s="43">
        <v>0</v>
      </c>
      <c r="L24" s="43">
        <v>5</v>
      </c>
      <c r="M24" s="43">
        <v>137</v>
      </c>
      <c r="N24" s="43">
        <v>4</v>
      </c>
      <c r="O24" s="43">
        <v>1</v>
      </c>
      <c r="P24" s="43">
        <v>0</v>
      </c>
      <c r="Q24" s="47">
        <v>0</v>
      </c>
      <c r="R24" s="6"/>
    </row>
    <row r="25" spans="2:18" ht="13.5" customHeight="1">
      <c r="B25" s="16" t="s">
        <v>33</v>
      </c>
      <c r="C25" s="17">
        <f aca="true" t="shared" si="4" ref="C25:Q25">SUM(C26:C29)</f>
        <v>1873</v>
      </c>
      <c r="D25" s="21">
        <f t="shared" si="4"/>
        <v>2</v>
      </c>
      <c r="E25" s="19">
        <f t="shared" si="4"/>
        <v>1</v>
      </c>
      <c r="F25" s="19">
        <f t="shared" si="4"/>
        <v>8</v>
      </c>
      <c r="G25" s="19">
        <f t="shared" si="4"/>
        <v>336</v>
      </c>
      <c r="H25" s="19">
        <f t="shared" si="4"/>
        <v>34</v>
      </c>
      <c r="I25" s="19">
        <f t="shared" si="4"/>
        <v>33</v>
      </c>
      <c r="J25" s="19">
        <f t="shared" si="4"/>
        <v>236</v>
      </c>
      <c r="K25" s="19">
        <f t="shared" si="4"/>
        <v>4</v>
      </c>
      <c r="L25" s="19">
        <f t="shared" si="4"/>
        <v>32</v>
      </c>
      <c r="M25" s="19">
        <f t="shared" si="4"/>
        <v>992</v>
      </c>
      <c r="N25" s="19">
        <f t="shared" si="4"/>
        <v>191</v>
      </c>
      <c r="O25" s="19">
        <f t="shared" si="4"/>
        <v>0</v>
      </c>
      <c r="P25" s="19">
        <f t="shared" si="4"/>
        <v>0</v>
      </c>
      <c r="Q25" s="22">
        <f t="shared" si="4"/>
        <v>4</v>
      </c>
      <c r="R25" s="6"/>
    </row>
    <row r="26" spans="2:18" ht="15" customHeight="1" hidden="1">
      <c r="B26" s="14" t="s">
        <v>26</v>
      </c>
      <c r="C26" s="24">
        <f>SUM(D26:Q26)</f>
        <v>552</v>
      </c>
      <c r="D26" s="28">
        <v>0</v>
      </c>
      <c r="E26" s="26">
        <v>0</v>
      </c>
      <c r="F26" s="26">
        <v>6</v>
      </c>
      <c r="G26" s="26">
        <v>68</v>
      </c>
      <c r="H26" s="26">
        <v>8</v>
      </c>
      <c r="I26" s="26">
        <v>3</v>
      </c>
      <c r="J26" s="26">
        <v>99</v>
      </c>
      <c r="K26" s="26">
        <v>0</v>
      </c>
      <c r="L26" s="26">
        <v>20</v>
      </c>
      <c r="M26" s="26">
        <v>270</v>
      </c>
      <c r="N26" s="26">
        <v>77</v>
      </c>
      <c r="O26" s="26">
        <v>0</v>
      </c>
      <c r="P26" s="26">
        <v>0</v>
      </c>
      <c r="Q26" s="29">
        <v>1</v>
      </c>
      <c r="R26" s="6"/>
    </row>
    <row r="27" spans="2:18" ht="15" customHeight="1" hidden="1">
      <c r="B27" s="14" t="s">
        <v>27</v>
      </c>
      <c r="C27" s="24">
        <f>SUM(D27:Q27)</f>
        <v>648</v>
      </c>
      <c r="D27" s="28">
        <v>1</v>
      </c>
      <c r="E27" s="26">
        <v>1</v>
      </c>
      <c r="F27" s="26">
        <v>2</v>
      </c>
      <c r="G27" s="26">
        <v>134</v>
      </c>
      <c r="H27" s="26">
        <v>13</v>
      </c>
      <c r="I27" s="26">
        <v>20</v>
      </c>
      <c r="J27" s="26">
        <v>69</v>
      </c>
      <c r="K27" s="26">
        <v>3</v>
      </c>
      <c r="L27" s="26">
        <v>3</v>
      </c>
      <c r="M27" s="26">
        <v>351</v>
      </c>
      <c r="N27" s="26">
        <v>48</v>
      </c>
      <c r="O27" s="26">
        <v>0</v>
      </c>
      <c r="P27" s="26">
        <v>0</v>
      </c>
      <c r="Q27" s="29">
        <v>3</v>
      </c>
      <c r="R27" s="6"/>
    </row>
    <row r="28" spans="2:18" ht="15" customHeight="1" hidden="1">
      <c r="B28" s="14" t="s">
        <v>28</v>
      </c>
      <c r="C28" s="24">
        <f>SUM(D28:Q28)</f>
        <v>461</v>
      </c>
      <c r="D28" s="28">
        <v>1</v>
      </c>
      <c r="E28" s="26">
        <v>0</v>
      </c>
      <c r="F28" s="26">
        <v>0</v>
      </c>
      <c r="G28" s="26">
        <v>87</v>
      </c>
      <c r="H28" s="26">
        <v>7</v>
      </c>
      <c r="I28" s="26">
        <v>6</v>
      </c>
      <c r="J28" s="26">
        <v>50</v>
      </c>
      <c r="K28" s="26">
        <v>0</v>
      </c>
      <c r="L28" s="26">
        <v>6</v>
      </c>
      <c r="M28" s="26">
        <v>245</v>
      </c>
      <c r="N28" s="26">
        <v>59</v>
      </c>
      <c r="O28" s="26">
        <v>0</v>
      </c>
      <c r="P28" s="26">
        <v>0</v>
      </c>
      <c r="Q28" s="29">
        <v>0</v>
      </c>
      <c r="R28" s="6"/>
    </row>
    <row r="29" spans="2:18" ht="15" customHeight="1" hidden="1">
      <c r="B29" s="41" t="s">
        <v>29</v>
      </c>
      <c r="C29" s="24">
        <f>SUM(D29:Q29)</f>
        <v>212</v>
      </c>
      <c r="D29" s="46">
        <v>0</v>
      </c>
      <c r="E29" s="43">
        <v>0</v>
      </c>
      <c r="F29" s="43">
        <v>0</v>
      </c>
      <c r="G29" s="43">
        <v>47</v>
      </c>
      <c r="H29" s="43">
        <v>6</v>
      </c>
      <c r="I29" s="43">
        <v>4</v>
      </c>
      <c r="J29" s="43">
        <v>18</v>
      </c>
      <c r="K29" s="43">
        <v>1</v>
      </c>
      <c r="L29" s="43">
        <v>3</v>
      </c>
      <c r="M29" s="43">
        <v>126</v>
      </c>
      <c r="N29" s="43">
        <v>7</v>
      </c>
      <c r="O29" s="43">
        <v>0</v>
      </c>
      <c r="P29" s="43">
        <v>0</v>
      </c>
      <c r="Q29" s="47">
        <v>0</v>
      </c>
      <c r="R29" s="6"/>
    </row>
    <row r="30" spans="2:18" ht="13.5" customHeight="1">
      <c r="B30" s="16" t="s">
        <v>34</v>
      </c>
      <c r="C30" s="17">
        <f aca="true" t="shared" si="5" ref="C30:Q30">SUM(C31:C34)</f>
        <v>1985</v>
      </c>
      <c r="D30" s="21">
        <f t="shared" si="5"/>
        <v>1</v>
      </c>
      <c r="E30" s="19">
        <f t="shared" si="5"/>
        <v>0</v>
      </c>
      <c r="F30" s="19">
        <f t="shared" si="5"/>
        <v>7</v>
      </c>
      <c r="G30" s="19">
        <f t="shared" si="5"/>
        <v>322</v>
      </c>
      <c r="H30" s="19">
        <f t="shared" si="5"/>
        <v>25</v>
      </c>
      <c r="I30" s="19">
        <f t="shared" si="5"/>
        <v>24</v>
      </c>
      <c r="J30" s="19">
        <f t="shared" si="5"/>
        <v>250</v>
      </c>
      <c r="K30" s="19">
        <f t="shared" si="5"/>
        <v>5</v>
      </c>
      <c r="L30" s="19">
        <f t="shared" si="5"/>
        <v>47</v>
      </c>
      <c r="M30" s="19">
        <f t="shared" si="5"/>
        <v>1072</v>
      </c>
      <c r="N30" s="19">
        <f t="shared" si="5"/>
        <v>226</v>
      </c>
      <c r="O30" s="19">
        <f t="shared" si="5"/>
        <v>0</v>
      </c>
      <c r="P30" s="19">
        <f t="shared" si="5"/>
        <v>0</v>
      </c>
      <c r="Q30" s="22">
        <f t="shared" si="5"/>
        <v>6</v>
      </c>
      <c r="R30" s="6"/>
    </row>
    <row r="31" spans="2:18" ht="15" customHeight="1" hidden="1">
      <c r="B31" s="14" t="s">
        <v>26</v>
      </c>
      <c r="C31" s="24">
        <f>SUM(D31:Q31)</f>
        <v>551</v>
      </c>
      <c r="D31" s="28">
        <v>0</v>
      </c>
      <c r="E31" s="26">
        <v>0</v>
      </c>
      <c r="F31" s="26">
        <v>4</v>
      </c>
      <c r="G31" s="26">
        <v>58</v>
      </c>
      <c r="H31" s="26">
        <v>8</v>
      </c>
      <c r="I31" s="26">
        <v>4</v>
      </c>
      <c r="J31" s="26">
        <v>84</v>
      </c>
      <c r="K31" s="26">
        <v>3</v>
      </c>
      <c r="L31" s="26">
        <v>30</v>
      </c>
      <c r="M31" s="26">
        <v>292</v>
      </c>
      <c r="N31" s="26">
        <v>67</v>
      </c>
      <c r="O31" s="26">
        <v>0</v>
      </c>
      <c r="P31" s="26">
        <v>0</v>
      </c>
      <c r="Q31" s="29">
        <v>1</v>
      </c>
      <c r="R31" s="6"/>
    </row>
    <row r="32" spans="2:18" ht="15" customHeight="1" hidden="1">
      <c r="B32" s="14" t="s">
        <v>27</v>
      </c>
      <c r="C32" s="24">
        <f>SUM(D32:Q32)</f>
        <v>712</v>
      </c>
      <c r="D32" s="28">
        <v>1</v>
      </c>
      <c r="E32" s="26">
        <v>0</v>
      </c>
      <c r="F32" s="26">
        <v>2</v>
      </c>
      <c r="G32" s="26">
        <v>147</v>
      </c>
      <c r="H32" s="26">
        <v>6</v>
      </c>
      <c r="I32" s="26">
        <v>17</v>
      </c>
      <c r="J32" s="26">
        <v>74</v>
      </c>
      <c r="K32" s="26">
        <v>1</v>
      </c>
      <c r="L32" s="26">
        <v>10</v>
      </c>
      <c r="M32" s="26">
        <v>392</v>
      </c>
      <c r="N32" s="26">
        <v>58</v>
      </c>
      <c r="O32" s="26">
        <v>0</v>
      </c>
      <c r="P32" s="26">
        <v>0</v>
      </c>
      <c r="Q32" s="29">
        <v>4</v>
      </c>
      <c r="R32" s="6"/>
    </row>
    <row r="33" spans="2:18" ht="15" customHeight="1" hidden="1">
      <c r="B33" s="14" t="s">
        <v>28</v>
      </c>
      <c r="C33" s="24">
        <f>SUM(D33:Q33)</f>
        <v>500</v>
      </c>
      <c r="D33" s="28">
        <v>0</v>
      </c>
      <c r="E33" s="26">
        <v>0</v>
      </c>
      <c r="F33" s="26">
        <v>1</v>
      </c>
      <c r="G33" s="26">
        <v>77</v>
      </c>
      <c r="H33" s="26">
        <v>6</v>
      </c>
      <c r="I33" s="26">
        <v>1</v>
      </c>
      <c r="J33" s="26">
        <v>61</v>
      </c>
      <c r="K33" s="26">
        <v>1</v>
      </c>
      <c r="L33" s="26">
        <v>6</v>
      </c>
      <c r="M33" s="26">
        <v>253</v>
      </c>
      <c r="N33" s="26">
        <v>93</v>
      </c>
      <c r="O33" s="26">
        <v>0</v>
      </c>
      <c r="P33" s="26">
        <v>0</v>
      </c>
      <c r="Q33" s="29">
        <v>1</v>
      </c>
      <c r="R33" s="6"/>
    </row>
    <row r="34" spans="2:18" ht="15" customHeight="1" hidden="1">
      <c r="B34" s="41" t="s">
        <v>29</v>
      </c>
      <c r="C34" s="24">
        <f>SUM(D34:Q34)</f>
        <v>222</v>
      </c>
      <c r="D34" s="46">
        <v>0</v>
      </c>
      <c r="E34" s="43">
        <v>0</v>
      </c>
      <c r="F34" s="43">
        <v>0</v>
      </c>
      <c r="G34" s="43">
        <v>40</v>
      </c>
      <c r="H34" s="43">
        <v>5</v>
      </c>
      <c r="I34" s="43">
        <v>2</v>
      </c>
      <c r="J34" s="43">
        <v>31</v>
      </c>
      <c r="K34" s="43">
        <v>0</v>
      </c>
      <c r="L34" s="43">
        <v>1</v>
      </c>
      <c r="M34" s="43">
        <v>135</v>
      </c>
      <c r="N34" s="43">
        <v>8</v>
      </c>
      <c r="O34" s="43">
        <v>0</v>
      </c>
      <c r="P34" s="43">
        <v>0</v>
      </c>
      <c r="Q34" s="47">
        <v>0</v>
      </c>
      <c r="R34" s="6"/>
    </row>
    <row r="35" spans="2:18" ht="13.5" customHeight="1">
      <c r="B35" s="16" t="s">
        <v>35</v>
      </c>
      <c r="C35" s="17">
        <f aca="true" t="shared" si="6" ref="C35:Q35">SUM(C36:C39)</f>
        <v>2075</v>
      </c>
      <c r="D35" s="21">
        <f t="shared" si="6"/>
        <v>2</v>
      </c>
      <c r="E35" s="19">
        <f t="shared" si="6"/>
        <v>0</v>
      </c>
      <c r="F35" s="19">
        <f t="shared" si="6"/>
        <v>3</v>
      </c>
      <c r="G35" s="19">
        <f t="shared" si="6"/>
        <v>340</v>
      </c>
      <c r="H35" s="19">
        <f t="shared" si="6"/>
        <v>41</v>
      </c>
      <c r="I35" s="19">
        <f t="shared" si="6"/>
        <v>19</v>
      </c>
      <c r="J35" s="19">
        <f t="shared" si="6"/>
        <v>263</v>
      </c>
      <c r="K35" s="19">
        <f t="shared" si="6"/>
        <v>6</v>
      </c>
      <c r="L35" s="19">
        <f t="shared" si="6"/>
        <v>43</v>
      </c>
      <c r="M35" s="19">
        <f t="shared" si="6"/>
        <v>1161</v>
      </c>
      <c r="N35" s="19">
        <f t="shared" si="6"/>
        <v>187</v>
      </c>
      <c r="O35" s="19">
        <f t="shared" si="6"/>
        <v>1</v>
      </c>
      <c r="P35" s="19">
        <f t="shared" si="6"/>
        <v>0</v>
      </c>
      <c r="Q35" s="22">
        <f t="shared" si="6"/>
        <v>9</v>
      </c>
      <c r="R35" s="6"/>
    </row>
    <row r="36" spans="2:17" ht="15" customHeight="1" hidden="1">
      <c r="B36" s="14" t="s">
        <v>26</v>
      </c>
      <c r="C36" s="24">
        <f>SUM(D36:Q36)</f>
        <v>583</v>
      </c>
      <c r="D36" s="28">
        <v>0</v>
      </c>
      <c r="E36" s="26">
        <v>0</v>
      </c>
      <c r="F36" s="26">
        <v>2</v>
      </c>
      <c r="G36" s="26">
        <v>68</v>
      </c>
      <c r="H36" s="26">
        <v>14</v>
      </c>
      <c r="I36" s="26">
        <v>8</v>
      </c>
      <c r="J36" s="26">
        <v>91</v>
      </c>
      <c r="K36" s="26">
        <v>5</v>
      </c>
      <c r="L36" s="26">
        <v>32</v>
      </c>
      <c r="M36" s="26">
        <v>300</v>
      </c>
      <c r="N36" s="26">
        <v>60</v>
      </c>
      <c r="O36" s="26">
        <v>0</v>
      </c>
      <c r="P36" s="26">
        <v>0</v>
      </c>
      <c r="Q36" s="29">
        <v>3</v>
      </c>
    </row>
    <row r="37" spans="2:17" ht="15" customHeight="1" hidden="1">
      <c r="B37" s="14" t="s">
        <v>27</v>
      </c>
      <c r="C37" s="24">
        <f>SUM(D37:Q37)</f>
        <v>707</v>
      </c>
      <c r="D37" s="28">
        <v>1</v>
      </c>
      <c r="E37" s="26">
        <v>0</v>
      </c>
      <c r="F37" s="26">
        <v>0</v>
      </c>
      <c r="G37" s="26">
        <v>132</v>
      </c>
      <c r="H37" s="26">
        <v>10</v>
      </c>
      <c r="I37" s="26">
        <v>6</v>
      </c>
      <c r="J37" s="26">
        <v>89</v>
      </c>
      <c r="K37" s="26">
        <v>0</v>
      </c>
      <c r="L37" s="26">
        <v>3</v>
      </c>
      <c r="M37" s="26">
        <v>406</v>
      </c>
      <c r="N37" s="26">
        <v>54</v>
      </c>
      <c r="O37" s="26">
        <v>0</v>
      </c>
      <c r="P37" s="26">
        <v>0</v>
      </c>
      <c r="Q37" s="29">
        <v>6</v>
      </c>
    </row>
    <row r="38" spans="2:17" ht="15" customHeight="1" hidden="1">
      <c r="B38" s="14" t="s">
        <v>28</v>
      </c>
      <c r="C38" s="24">
        <f>SUM(D38:Q38)</f>
        <v>550</v>
      </c>
      <c r="D38" s="28">
        <v>0</v>
      </c>
      <c r="E38" s="26">
        <v>0</v>
      </c>
      <c r="F38" s="26">
        <v>1</v>
      </c>
      <c r="G38" s="26">
        <v>89</v>
      </c>
      <c r="H38" s="26">
        <v>11</v>
      </c>
      <c r="I38" s="26">
        <v>3</v>
      </c>
      <c r="J38" s="26">
        <v>62</v>
      </c>
      <c r="K38" s="26">
        <v>1</v>
      </c>
      <c r="L38" s="26">
        <v>6</v>
      </c>
      <c r="M38" s="26">
        <v>306</v>
      </c>
      <c r="N38" s="26">
        <v>70</v>
      </c>
      <c r="O38" s="26">
        <v>1</v>
      </c>
      <c r="P38" s="26">
        <v>0</v>
      </c>
      <c r="Q38" s="29">
        <v>0</v>
      </c>
    </row>
    <row r="39" spans="2:17" ht="15" customHeight="1" hidden="1">
      <c r="B39" s="41" t="s">
        <v>29</v>
      </c>
      <c r="C39" s="24">
        <f>SUM(D39:Q39)</f>
        <v>235</v>
      </c>
      <c r="D39" s="46">
        <v>1</v>
      </c>
      <c r="E39" s="43">
        <v>0</v>
      </c>
      <c r="F39" s="43">
        <v>0</v>
      </c>
      <c r="G39" s="43">
        <v>51</v>
      </c>
      <c r="H39" s="43">
        <v>6</v>
      </c>
      <c r="I39" s="43">
        <v>2</v>
      </c>
      <c r="J39" s="43">
        <v>21</v>
      </c>
      <c r="K39" s="43">
        <v>0</v>
      </c>
      <c r="L39" s="43">
        <v>2</v>
      </c>
      <c r="M39" s="43">
        <v>149</v>
      </c>
      <c r="N39" s="43">
        <v>3</v>
      </c>
      <c r="O39" s="43">
        <v>0</v>
      </c>
      <c r="P39" s="43">
        <v>0</v>
      </c>
      <c r="Q39" s="47">
        <v>0</v>
      </c>
    </row>
    <row r="40" spans="2:17" s="49" customFormat="1" ht="13.5" customHeight="1">
      <c r="B40" s="16" t="s">
        <v>36</v>
      </c>
      <c r="C40" s="17">
        <f aca="true" t="shared" si="7" ref="C40:Q40">SUM(C41:C44)</f>
        <v>2380</v>
      </c>
      <c r="D40" s="21">
        <f t="shared" si="7"/>
        <v>3</v>
      </c>
      <c r="E40" s="19">
        <f t="shared" si="7"/>
        <v>2</v>
      </c>
      <c r="F40" s="19">
        <f t="shared" si="7"/>
        <v>3</v>
      </c>
      <c r="G40" s="19">
        <f t="shared" si="7"/>
        <v>355</v>
      </c>
      <c r="H40" s="19">
        <f t="shared" si="7"/>
        <v>32</v>
      </c>
      <c r="I40" s="19">
        <f t="shared" si="7"/>
        <v>39</v>
      </c>
      <c r="J40" s="19">
        <f t="shared" si="7"/>
        <v>356</v>
      </c>
      <c r="K40" s="19">
        <f t="shared" si="7"/>
        <v>11</v>
      </c>
      <c r="L40" s="19">
        <f t="shared" si="7"/>
        <v>46</v>
      </c>
      <c r="M40" s="19">
        <f t="shared" si="7"/>
        <v>1295</v>
      </c>
      <c r="N40" s="19">
        <f t="shared" si="7"/>
        <v>228</v>
      </c>
      <c r="O40" s="19">
        <f t="shared" si="7"/>
        <v>0</v>
      </c>
      <c r="P40" s="19">
        <f t="shared" si="7"/>
        <v>1</v>
      </c>
      <c r="Q40" s="22">
        <f t="shared" si="7"/>
        <v>9</v>
      </c>
    </row>
    <row r="41" spans="2:17" ht="15" customHeight="1" hidden="1">
      <c r="B41" s="14" t="s">
        <v>26</v>
      </c>
      <c r="C41" s="24">
        <f>SUM(D41:Q41)</f>
        <v>685</v>
      </c>
      <c r="D41" s="28">
        <v>2</v>
      </c>
      <c r="E41" s="26">
        <v>0</v>
      </c>
      <c r="F41" s="26">
        <v>3</v>
      </c>
      <c r="G41" s="26">
        <v>75</v>
      </c>
      <c r="H41" s="26">
        <v>11</v>
      </c>
      <c r="I41" s="26">
        <v>10</v>
      </c>
      <c r="J41" s="26">
        <v>94</v>
      </c>
      <c r="K41" s="26">
        <v>2</v>
      </c>
      <c r="L41" s="26">
        <v>28</v>
      </c>
      <c r="M41" s="26">
        <v>364</v>
      </c>
      <c r="N41" s="26">
        <v>90</v>
      </c>
      <c r="O41" s="26">
        <v>0</v>
      </c>
      <c r="P41" s="26">
        <v>1</v>
      </c>
      <c r="Q41" s="29">
        <v>5</v>
      </c>
    </row>
    <row r="42" spans="2:17" ht="15" customHeight="1" hidden="1">
      <c r="B42" s="14" t="s">
        <v>27</v>
      </c>
      <c r="C42" s="24">
        <f>SUM(D42:Q42)</f>
        <v>836</v>
      </c>
      <c r="D42" s="28">
        <v>1</v>
      </c>
      <c r="E42" s="26">
        <v>2</v>
      </c>
      <c r="F42" s="26">
        <v>0</v>
      </c>
      <c r="G42" s="26">
        <v>151</v>
      </c>
      <c r="H42" s="26">
        <v>9</v>
      </c>
      <c r="I42" s="26">
        <v>23</v>
      </c>
      <c r="J42" s="26">
        <v>126</v>
      </c>
      <c r="K42" s="26">
        <v>4</v>
      </c>
      <c r="L42" s="26">
        <v>11</v>
      </c>
      <c r="M42" s="26">
        <v>455</v>
      </c>
      <c r="N42" s="26">
        <v>50</v>
      </c>
      <c r="O42" s="26">
        <v>0</v>
      </c>
      <c r="P42" s="26">
        <v>0</v>
      </c>
      <c r="Q42" s="29">
        <v>4</v>
      </c>
    </row>
    <row r="43" spans="2:17" ht="15" customHeight="1" hidden="1">
      <c r="B43" s="14" t="s">
        <v>28</v>
      </c>
      <c r="C43" s="24">
        <f>SUM(D43:Q43)</f>
        <v>589</v>
      </c>
      <c r="D43" s="28">
        <v>0</v>
      </c>
      <c r="E43" s="26">
        <v>0</v>
      </c>
      <c r="F43" s="26">
        <v>0</v>
      </c>
      <c r="G43" s="26">
        <v>69</v>
      </c>
      <c r="H43" s="26">
        <v>5</v>
      </c>
      <c r="I43" s="26">
        <v>2</v>
      </c>
      <c r="J43" s="26">
        <v>98</v>
      </c>
      <c r="K43" s="26">
        <v>4</v>
      </c>
      <c r="L43" s="26">
        <v>5</v>
      </c>
      <c r="M43" s="26">
        <v>327</v>
      </c>
      <c r="N43" s="26">
        <v>79</v>
      </c>
      <c r="O43" s="26">
        <v>0</v>
      </c>
      <c r="P43" s="26">
        <v>0</v>
      </c>
      <c r="Q43" s="29">
        <v>0</v>
      </c>
    </row>
    <row r="44" spans="2:17" ht="15" customHeight="1" hidden="1">
      <c r="B44" s="41" t="s">
        <v>29</v>
      </c>
      <c r="C44" s="24">
        <f>SUM(D44:Q44)</f>
        <v>270</v>
      </c>
      <c r="D44" s="46">
        <v>0</v>
      </c>
      <c r="E44" s="43">
        <v>0</v>
      </c>
      <c r="F44" s="43">
        <v>0</v>
      </c>
      <c r="G44" s="43">
        <v>60</v>
      </c>
      <c r="H44" s="43">
        <v>7</v>
      </c>
      <c r="I44" s="43">
        <v>4</v>
      </c>
      <c r="J44" s="43">
        <v>38</v>
      </c>
      <c r="K44" s="43">
        <v>1</v>
      </c>
      <c r="L44" s="43">
        <v>2</v>
      </c>
      <c r="M44" s="43">
        <v>149</v>
      </c>
      <c r="N44" s="43">
        <v>9</v>
      </c>
      <c r="O44" s="43">
        <v>0</v>
      </c>
      <c r="P44" s="43">
        <v>0</v>
      </c>
      <c r="Q44" s="47">
        <v>0</v>
      </c>
    </row>
    <row r="45" spans="2:17" s="49" customFormat="1" ht="13.5" customHeight="1">
      <c r="B45" s="16" t="s">
        <v>106</v>
      </c>
      <c r="C45" s="17">
        <f aca="true" t="shared" si="8" ref="C45:Q45">SUM(C46:C49)</f>
        <v>2294</v>
      </c>
      <c r="D45" s="21">
        <f t="shared" si="8"/>
        <v>2</v>
      </c>
      <c r="E45" s="19">
        <f t="shared" si="8"/>
        <v>0</v>
      </c>
      <c r="F45" s="19">
        <f t="shared" si="8"/>
        <v>6</v>
      </c>
      <c r="G45" s="19">
        <f t="shared" si="8"/>
        <v>312</v>
      </c>
      <c r="H45" s="19">
        <f t="shared" si="8"/>
        <v>39</v>
      </c>
      <c r="I45" s="19">
        <f t="shared" si="8"/>
        <v>27</v>
      </c>
      <c r="J45" s="19">
        <f t="shared" si="8"/>
        <v>337</v>
      </c>
      <c r="K45" s="19">
        <f t="shared" si="8"/>
        <v>11</v>
      </c>
      <c r="L45" s="19">
        <f t="shared" si="8"/>
        <v>36</v>
      </c>
      <c r="M45" s="19">
        <f t="shared" si="8"/>
        <v>1330</v>
      </c>
      <c r="N45" s="19">
        <f t="shared" si="8"/>
        <v>187</v>
      </c>
      <c r="O45" s="19">
        <f t="shared" si="8"/>
        <v>5</v>
      </c>
      <c r="P45" s="19">
        <f t="shared" si="8"/>
        <v>0</v>
      </c>
      <c r="Q45" s="22">
        <f t="shared" si="8"/>
        <v>2</v>
      </c>
    </row>
    <row r="46" spans="2:17" ht="12.75" customHeight="1" hidden="1">
      <c r="B46" s="14" t="s">
        <v>26</v>
      </c>
      <c r="C46" s="24">
        <f>SUM(D46:Q46)</f>
        <v>671</v>
      </c>
      <c r="D46" s="28">
        <v>0</v>
      </c>
      <c r="E46" s="26">
        <v>0</v>
      </c>
      <c r="F46" s="35">
        <v>4</v>
      </c>
      <c r="G46" s="35">
        <v>56</v>
      </c>
      <c r="H46" s="26">
        <v>11</v>
      </c>
      <c r="I46" s="26">
        <v>6</v>
      </c>
      <c r="J46" s="35">
        <v>118</v>
      </c>
      <c r="K46" s="26">
        <v>2</v>
      </c>
      <c r="L46" s="26">
        <v>20</v>
      </c>
      <c r="M46" s="35">
        <v>373</v>
      </c>
      <c r="N46" s="26">
        <v>79</v>
      </c>
      <c r="O46" s="26">
        <v>1</v>
      </c>
      <c r="P46" s="26">
        <v>0</v>
      </c>
      <c r="Q46" s="38">
        <v>1</v>
      </c>
    </row>
    <row r="47" spans="2:17" ht="12.75" customHeight="1" hidden="1">
      <c r="B47" s="14" t="s">
        <v>27</v>
      </c>
      <c r="C47" s="24">
        <f>SUM(D47:Q47)</f>
        <v>751</v>
      </c>
      <c r="D47" s="28">
        <v>1</v>
      </c>
      <c r="E47" s="26">
        <v>0</v>
      </c>
      <c r="F47" s="35">
        <v>2</v>
      </c>
      <c r="G47" s="35">
        <v>128</v>
      </c>
      <c r="H47" s="26">
        <v>11</v>
      </c>
      <c r="I47" s="26">
        <v>19</v>
      </c>
      <c r="J47" s="35">
        <v>92</v>
      </c>
      <c r="K47" s="26">
        <v>3</v>
      </c>
      <c r="L47" s="26">
        <v>9</v>
      </c>
      <c r="M47" s="35">
        <v>441</v>
      </c>
      <c r="N47" s="26">
        <v>44</v>
      </c>
      <c r="O47" s="26">
        <v>1</v>
      </c>
      <c r="P47" s="26">
        <v>0</v>
      </c>
      <c r="Q47" s="29">
        <v>0</v>
      </c>
    </row>
    <row r="48" spans="2:17" ht="12.75" customHeight="1" hidden="1">
      <c r="B48" s="14" t="s">
        <v>28</v>
      </c>
      <c r="C48" s="24">
        <f>SUM(D48:Q48)</f>
        <v>604</v>
      </c>
      <c r="D48" s="28">
        <v>0</v>
      </c>
      <c r="E48" s="26">
        <v>0</v>
      </c>
      <c r="F48" s="26">
        <v>0</v>
      </c>
      <c r="G48" s="26">
        <v>87</v>
      </c>
      <c r="H48" s="26">
        <v>10</v>
      </c>
      <c r="I48" s="26">
        <v>2</v>
      </c>
      <c r="J48" s="26">
        <v>90</v>
      </c>
      <c r="K48" s="26">
        <v>5</v>
      </c>
      <c r="L48" s="26">
        <v>2</v>
      </c>
      <c r="M48" s="26">
        <v>353</v>
      </c>
      <c r="N48" s="26">
        <v>52</v>
      </c>
      <c r="O48" s="26">
        <v>2</v>
      </c>
      <c r="P48" s="26">
        <v>0</v>
      </c>
      <c r="Q48" s="29">
        <v>1</v>
      </c>
    </row>
    <row r="49" spans="2:17" ht="12.75" customHeight="1" hidden="1">
      <c r="B49" s="41" t="s">
        <v>29</v>
      </c>
      <c r="C49" s="45">
        <f>SUM(D49:Q49)</f>
        <v>268</v>
      </c>
      <c r="D49" s="46">
        <v>1</v>
      </c>
      <c r="E49" s="43">
        <v>0</v>
      </c>
      <c r="F49" s="43">
        <v>0</v>
      </c>
      <c r="G49" s="43">
        <v>41</v>
      </c>
      <c r="H49" s="43">
        <v>7</v>
      </c>
      <c r="I49" s="43">
        <v>0</v>
      </c>
      <c r="J49" s="43">
        <v>37</v>
      </c>
      <c r="K49" s="43">
        <v>1</v>
      </c>
      <c r="L49" s="43">
        <v>5</v>
      </c>
      <c r="M49" s="43">
        <v>163</v>
      </c>
      <c r="N49" s="43">
        <v>12</v>
      </c>
      <c r="O49" s="43">
        <v>1</v>
      </c>
      <c r="P49" s="43">
        <v>0</v>
      </c>
      <c r="Q49" s="47">
        <v>0</v>
      </c>
    </row>
    <row r="50" spans="2:17" s="49" customFormat="1" ht="13.5" customHeight="1">
      <c r="B50" s="16" t="s">
        <v>107</v>
      </c>
      <c r="C50" s="17">
        <f aca="true" t="shared" si="9" ref="C50:Q50">SUM(C51:C54)</f>
        <v>2353</v>
      </c>
      <c r="D50" s="21">
        <f t="shared" si="9"/>
        <v>2</v>
      </c>
      <c r="E50" s="19">
        <f t="shared" si="9"/>
        <v>0</v>
      </c>
      <c r="F50" s="19">
        <f t="shared" si="9"/>
        <v>6</v>
      </c>
      <c r="G50" s="19">
        <f t="shared" si="9"/>
        <v>321</v>
      </c>
      <c r="H50" s="19">
        <f t="shared" si="9"/>
        <v>52</v>
      </c>
      <c r="I50" s="19">
        <f t="shared" si="9"/>
        <v>42</v>
      </c>
      <c r="J50" s="19">
        <f t="shared" si="9"/>
        <v>321</v>
      </c>
      <c r="K50" s="19">
        <f t="shared" si="9"/>
        <v>8</v>
      </c>
      <c r="L50" s="19">
        <f t="shared" si="9"/>
        <v>62</v>
      </c>
      <c r="M50" s="19">
        <f t="shared" si="9"/>
        <v>1322</v>
      </c>
      <c r="N50" s="19">
        <f t="shared" si="9"/>
        <v>211</v>
      </c>
      <c r="O50" s="19">
        <f t="shared" si="9"/>
        <v>4</v>
      </c>
      <c r="P50" s="19">
        <f t="shared" si="9"/>
        <v>0</v>
      </c>
      <c r="Q50" s="22">
        <f t="shared" si="9"/>
        <v>2</v>
      </c>
    </row>
    <row r="51" spans="2:17" ht="12.75" customHeight="1">
      <c r="B51" s="14" t="s">
        <v>26</v>
      </c>
      <c r="C51" s="24">
        <f>SUM(D51:Q51)</f>
        <v>709</v>
      </c>
      <c r="D51" s="28">
        <v>2</v>
      </c>
      <c r="E51" s="26">
        <v>0</v>
      </c>
      <c r="F51" s="35">
        <v>6</v>
      </c>
      <c r="G51" s="35">
        <v>57</v>
      </c>
      <c r="H51" s="26">
        <v>22</v>
      </c>
      <c r="I51" s="26">
        <v>9</v>
      </c>
      <c r="J51" s="35">
        <v>123</v>
      </c>
      <c r="K51" s="26">
        <v>4</v>
      </c>
      <c r="L51" s="26">
        <v>33</v>
      </c>
      <c r="M51" s="35">
        <v>366</v>
      </c>
      <c r="N51" s="26">
        <v>85</v>
      </c>
      <c r="O51" s="26">
        <v>2</v>
      </c>
      <c r="P51" s="26">
        <v>0</v>
      </c>
      <c r="Q51" s="38">
        <v>0</v>
      </c>
    </row>
    <row r="52" spans="2:17" ht="12.75" customHeight="1">
      <c r="B52" s="14" t="s">
        <v>27</v>
      </c>
      <c r="C52" s="24">
        <f>SUM(D52:Q52)</f>
        <v>812</v>
      </c>
      <c r="D52" s="28">
        <v>0</v>
      </c>
      <c r="E52" s="26">
        <v>0</v>
      </c>
      <c r="F52" s="35">
        <v>0</v>
      </c>
      <c r="G52" s="35">
        <v>127</v>
      </c>
      <c r="H52" s="26">
        <v>14</v>
      </c>
      <c r="I52" s="26">
        <v>26</v>
      </c>
      <c r="J52" s="35">
        <v>102</v>
      </c>
      <c r="K52" s="26">
        <v>1</v>
      </c>
      <c r="L52" s="26">
        <v>13</v>
      </c>
      <c r="M52" s="35">
        <v>469</v>
      </c>
      <c r="N52" s="26">
        <v>58</v>
      </c>
      <c r="O52" s="26">
        <v>2</v>
      </c>
      <c r="P52" s="26">
        <v>0</v>
      </c>
      <c r="Q52" s="29">
        <v>0</v>
      </c>
    </row>
    <row r="53" spans="2:17" ht="12.75" customHeight="1">
      <c r="B53" s="14" t="s">
        <v>28</v>
      </c>
      <c r="C53" s="24">
        <f>SUM(D53:Q53)</f>
        <v>554</v>
      </c>
      <c r="D53" s="28">
        <v>0</v>
      </c>
      <c r="E53" s="26">
        <v>0</v>
      </c>
      <c r="F53" s="26">
        <v>0</v>
      </c>
      <c r="G53" s="26">
        <v>87</v>
      </c>
      <c r="H53" s="26">
        <v>13</v>
      </c>
      <c r="I53" s="26">
        <v>2</v>
      </c>
      <c r="J53" s="26">
        <v>57</v>
      </c>
      <c r="K53" s="26">
        <v>1</v>
      </c>
      <c r="L53" s="26">
        <v>9</v>
      </c>
      <c r="M53" s="26">
        <v>323</v>
      </c>
      <c r="N53" s="26">
        <v>60</v>
      </c>
      <c r="O53" s="26">
        <v>0</v>
      </c>
      <c r="P53" s="26">
        <v>0</v>
      </c>
      <c r="Q53" s="29">
        <v>2</v>
      </c>
    </row>
    <row r="54" spans="2:17" ht="12.75" customHeight="1">
      <c r="B54" s="41" t="s">
        <v>29</v>
      </c>
      <c r="C54" s="45">
        <f>SUM(D54:Q54)</f>
        <v>278</v>
      </c>
      <c r="D54" s="46">
        <v>0</v>
      </c>
      <c r="E54" s="43">
        <v>0</v>
      </c>
      <c r="F54" s="43">
        <v>0</v>
      </c>
      <c r="G54" s="43">
        <v>50</v>
      </c>
      <c r="H54" s="43">
        <v>3</v>
      </c>
      <c r="I54" s="43">
        <v>5</v>
      </c>
      <c r="J54" s="43">
        <v>39</v>
      </c>
      <c r="K54" s="43">
        <v>2</v>
      </c>
      <c r="L54" s="43">
        <v>7</v>
      </c>
      <c r="M54" s="43">
        <v>164</v>
      </c>
      <c r="N54" s="43">
        <v>8</v>
      </c>
      <c r="O54" s="43">
        <v>0</v>
      </c>
      <c r="P54" s="43">
        <v>0</v>
      </c>
      <c r="Q54" s="47">
        <v>0</v>
      </c>
    </row>
    <row r="55" spans="2:17" ht="13.5" customHeight="1">
      <c r="B55" s="16" t="s">
        <v>108</v>
      </c>
      <c r="C55" s="17">
        <f aca="true" t="shared" si="10" ref="C55:Q55">SUM(C56:C59)</f>
        <v>2288</v>
      </c>
      <c r="D55" s="21">
        <f t="shared" si="10"/>
        <v>6</v>
      </c>
      <c r="E55" s="19">
        <f t="shared" si="10"/>
        <v>0</v>
      </c>
      <c r="F55" s="19">
        <f t="shared" si="10"/>
        <v>4</v>
      </c>
      <c r="G55" s="19">
        <f t="shared" si="10"/>
        <v>298</v>
      </c>
      <c r="H55" s="19">
        <f t="shared" si="10"/>
        <v>27</v>
      </c>
      <c r="I55" s="19">
        <f t="shared" si="10"/>
        <v>27</v>
      </c>
      <c r="J55" s="19">
        <f t="shared" si="10"/>
        <v>360</v>
      </c>
      <c r="K55" s="19">
        <f t="shared" si="10"/>
        <v>3</v>
      </c>
      <c r="L55" s="19">
        <f t="shared" si="10"/>
        <v>43</v>
      </c>
      <c r="M55" s="19">
        <f t="shared" si="10"/>
        <v>1291</v>
      </c>
      <c r="N55" s="19">
        <f t="shared" si="10"/>
        <v>218</v>
      </c>
      <c r="O55" s="19">
        <f t="shared" si="10"/>
        <v>1</v>
      </c>
      <c r="P55" s="19">
        <f t="shared" si="10"/>
        <v>0</v>
      </c>
      <c r="Q55" s="22">
        <f t="shared" si="10"/>
        <v>10</v>
      </c>
    </row>
    <row r="56" spans="2:17" ht="12.75" customHeight="1">
      <c r="B56" s="14" t="s">
        <v>26</v>
      </c>
      <c r="C56" s="24">
        <f>SUM(D56:Q56)</f>
        <v>710</v>
      </c>
      <c r="D56" s="28">
        <v>4</v>
      </c>
      <c r="E56" s="26">
        <v>0</v>
      </c>
      <c r="F56" s="35">
        <v>4</v>
      </c>
      <c r="G56" s="35">
        <v>66</v>
      </c>
      <c r="H56" s="26">
        <v>8</v>
      </c>
      <c r="I56" s="26">
        <v>6</v>
      </c>
      <c r="J56" s="35">
        <v>111</v>
      </c>
      <c r="K56" s="26">
        <v>1</v>
      </c>
      <c r="L56" s="26">
        <v>30</v>
      </c>
      <c r="M56" s="35">
        <v>367</v>
      </c>
      <c r="N56" s="26">
        <v>109</v>
      </c>
      <c r="O56" s="26">
        <v>0</v>
      </c>
      <c r="P56" s="26">
        <v>0</v>
      </c>
      <c r="Q56" s="38">
        <v>4</v>
      </c>
    </row>
    <row r="57" spans="2:17" ht="12.75" customHeight="1">
      <c r="B57" s="14" t="s">
        <v>27</v>
      </c>
      <c r="C57" s="24">
        <f>SUM(D57:Q57)</f>
        <v>725</v>
      </c>
      <c r="D57" s="28">
        <v>2</v>
      </c>
      <c r="E57" s="26">
        <v>0</v>
      </c>
      <c r="F57" s="35">
        <v>0</v>
      </c>
      <c r="G57" s="35">
        <v>113</v>
      </c>
      <c r="H57" s="26">
        <v>11</v>
      </c>
      <c r="I57" s="26">
        <v>11</v>
      </c>
      <c r="J57" s="35">
        <v>113</v>
      </c>
      <c r="K57" s="26">
        <v>1</v>
      </c>
      <c r="L57" s="26">
        <v>6</v>
      </c>
      <c r="M57" s="35">
        <v>429</v>
      </c>
      <c r="N57" s="26">
        <v>38</v>
      </c>
      <c r="O57" s="26">
        <v>0</v>
      </c>
      <c r="P57" s="26">
        <v>0</v>
      </c>
      <c r="Q57" s="29">
        <v>1</v>
      </c>
    </row>
    <row r="58" spans="2:17" ht="12.75" customHeight="1">
      <c r="B58" s="14" t="s">
        <v>28</v>
      </c>
      <c r="C58" s="24">
        <f>SUM(D58:Q58)</f>
        <v>602</v>
      </c>
      <c r="D58" s="28">
        <v>0</v>
      </c>
      <c r="E58" s="26">
        <v>0</v>
      </c>
      <c r="F58" s="26">
        <v>0</v>
      </c>
      <c r="G58" s="26">
        <v>79</v>
      </c>
      <c r="H58" s="26">
        <v>4</v>
      </c>
      <c r="I58" s="26">
        <v>5</v>
      </c>
      <c r="J58" s="26">
        <v>98</v>
      </c>
      <c r="K58" s="26">
        <v>1</v>
      </c>
      <c r="L58" s="26">
        <v>7</v>
      </c>
      <c r="M58" s="26">
        <v>338</v>
      </c>
      <c r="N58" s="26">
        <v>67</v>
      </c>
      <c r="O58" s="26">
        <v>0</v>
      </c>
      <c r="P58" s="26">
        <v>0</v>
      </c>
      <c r="Q58" s="29">
        <v>3</v>
      </c>
    </row>
    <row r="59" spans="2:17" ht="12.75" customHeight="1">
      <c r="B59" s="41" t="s">
        <v>29</v>
      </c>
      <c r="C59" s="45">
        <f>SUM(D59:Q59)</f>
        <v>251</v>
      </c>
      <c r="D59" s="46">
        <v>0</v>
      </c>
      <c r="E59" s="43">
        <v>0</v>
      </c>
      <c r="F59" s="43">
        <v>0</v>
      </c>
      <c r="G59" s="43">
        <v>40</v>
      </c>
      <c r="H59" s="43">
        <v>4</v>
      </c>
      <c r="I59" s="43">
        <v>5</v>
      </c>
      <c r="J59" s="43">
        <v>38</v>
      </c>
      <c r="K59" s="43">
        <v>0</v>
      </c>
      <c r="L59" s="43">
        <v>0</v>
      </c>
      <c r="M59" s="43">
        <v>157</v>
      </c>
      <c r="N59" s="43">
        <v>4</v>
      </c>
      <c r="O59" s="43">
        <v>1</v>
      </c>
      <c r="P59" s="43">
        <v>0</v>
      </c>
      <c r="Q59" s="47">
        <v>2</v>
      </c>
    </row>
    <row r="60" spans="2:17" ht="13.5" customHeight="1">
      <c r="B60" s="16" t="s">
        <v>109</v>
      </c>
      <c r="C60" s="17">
        <f aca="true" t="shared" si="11" ref="C60:Q60">SUM(C61:C64)</f>
        <v>2327</v>
      </c>
      <c r="D60" s="21">
        <f t="shared" si="11"/>
        <v>2</v>
      </c>
      <c r="E60" s="19">
        <f t="shared" si="11"/>
        <v>0</v>
      </c>
      <c r="F60" s="19">
        <f t="shared" si="11"/>
        <v>8</v>
      </c>
      <c r="G60" s="19">
        <f t="shared" si="11"/>
        <v>294</v>
      </c>
      <c r="H60" s="19">
        <f t="shared" si="11"/>
        <v>21</v>
      </c>
      <c r="I60" s="19">
        <f t="shared" si="11"/>
        <v>27</v>
      </c>
      <c r="J60" s="19">
        <f t="shared" si="11"/>
        <v>336</v>
      </c>
      <c r="K60" s="19">
        <f t="shared" si="11"/>
        <v>8</v>
      </c>
      <c r="L60" s="19">
        <f t="shared" si="11"/>
        <v>51</v>
      </c>
      <c r="M60" s="19">
        <f t="shared" si="11"/>
        <v>1322</v>
      </c>
      <c r="N60" s="19">
        <f t="shared" si="11"/>
        <v>256</v>
      </c>
      <c r="O60" s="19">
        <f t="shared" si="11"/>
        <v>0</v>
      </c>
      <c r="P60" s="19">
        <f t="shared" si="11"/>
        <v>0</v>
      </c>
      <c r="Q60" s="22">
        <f t="shared" si="11"/>
        <v>2</v>
      </c>
    </row>
    <row r="61" spans="2:17" ht="12.75" customHeight="1">
      <c r="B61" s="14" t="s">
        <v>26</v>
      </c>
      <c r="C61" s="24">
        <f>SUM(D61:Q61)</f>
        <v>755</v>
      </c>
      <c r="D61" s="28">
        <v>1</v>
      </c>
      <c r="E61" s="26">
        <v>0</v>
      </c>
      <c r="F61" s="35">
        <v>8</v>
      </c>
      <c r="G61" s="35">
        <v>64</v>
      </c>
      <c r="H61" s="26">
        <v>7</v>
      </c>
      <c r="I61" s="26">
        <v>13</v>
      </c>
      <c r="J61" s="35">
        <v>120</v>
      </c>
      <c r="K61" s="26">
        <v>3</v>
      </c>
      <c r="L61" s="26">
        <v>34</v>
      </c>
      <c r="M61" s="35">
        <v>376</v>
      </c>
      <c r="N61" s="26">
        <v>127</v>
      </c>
      <c r="O61" s="26">
        <v>0</v>
      </c>
      <c r="P61" s="26">
        <v>0</v>
      </c>
      <c r="Q61" s="38">
        <v>2</v>
      </c>
    </row>
    <row r="62" spans="2:17" ht="12.75" customHeight="1">
      <c r="B62" s="14" t="s">
        <v>27</v>
      </c>
      <c r="C62" s="24">
        <f>SUM(D62:Q62)</f>
        <v>701</v>
      </c>
      <c r="D62" s="28">
        <v>0</v>
      </c>
      <c r="E62" s="26">
        <v>0</v>
      </c>
      <c r="F62" s="35">
        <v>0</v>
      </c>
      <c r="G62" s="35">
        <v>110</v>
      </c>
      <c r="H62" s="26">
        <v>6</v>
      </c>
      <c r="I62" s="26">
        <v>9</v>
      </c>
      <c r="J62" s="35">
        <v>97</v>
      </c>
      <c r="K62" s="26">
        <v>0</v>
      </c>
      <c r="L62" s="26">
        <v>8</v>
      </c>
      <c r="M62" s="35">
        <v>423</v>
      </c>
      <c r="N62" s="26">
        <v>48</v>
      </c>
      <c r="O62" s="26">
        <v>0</v>
      </c>
      <c r="P62" s="26">
        <v>0</v>
      </c>
      <c r="Q62" s="29">
        <v>0</v>
      </c>
    </row>
    <row r="63" spans="2:17" ht="12.75" customHeight="1">
      <c r="B63" s="14" t="s">
        <v>28</v>
      </c>
      <c r="C63" s="24">
        <f>SUM(D63:Q63)</f>
        <v>634</v>
      </c>
      <c r="D63" s="28">
        <v>1</v>
      </c>
      <c r="E63" s="26">
        <v>0</v>
      </c>
      <c r="F63" s="26">
        <v>0</v>
      </c>
      <c r="G63" s="26">
        <v>88</v>
      </c>
      <c r="H63" s="26">
        <v>5</v>
      </c>
      <c r="I63" s="26">
        <v>1</v>
      </c>
      <c r="J63" s="26">
        <v>86</v>
      </c>
      <c r="K63" s="26">
        <v>4</v>
      </c>
      <c r="L63" s="26">
        <v>8</v>
      </c>
      <c r="M63" s="26">
        <v>366</v>
      </c>
      <c r="N63" s="26">
        <v>75</v>
      </c>
      <c r="O63" s="26">
        <v>0</v>
      </c>
      <c r="P63" s="26">
        <v>0</v>
      </c>
      <c r="Q63" s="29">
        <v>0</v>
      </c>
    </row>
    <row r="64" spans="2:17" ht="12.75" customHeight="1">
      <c r="B64" s="41" t="s">
        <v>29</v>
      </c>
      <c r="C64" s="45">
        <f>SUM(D64:Q64)</f>
        <v>237</v>
      </c>
      <c r="D64" s="46">
        <v>0</v>
      </c>
      <c r="E64" s="43">
        <v>0</v>
      </c>
      <c r="F64" s="43">
        <v>0</v>
      </c>
      <c r="G64" s="43">
        <v>32</v>
      </c>
      <c r="H64" s="43">
        <v>3</v>
      </c>
      <c r="I64" s="43">
        <v>4</v>
      </c>
      <c r="J64" s="43">
        <v>33</v>
      </c>
      <c r="K64" s="43">
        <v>1</v>
      </c>
      <c r="L64" s="43">
        <v>1</v>
      </c>
      <c r="M64" s="43">
        <v>157</v>
      </c>
      <c r="N64" s="43">
        <v>6</v>
      </c>
      <c r="O64" s="43">
        <v>0</v>
      </c>
      <c r="P64" s="43">
        <v>0</v>
      </c>
      <c r="Q64" s="47">
        <v>0</v>
      </c>
    </row>
    <row r="65" spans="2:17" ht="13.5" customHeight="1">
      <c r="B65" s="16" t="s">
        <v>110</v>
      </c>
      <c r="C65" s="17">
        <f aca="true" t="shared" si="12" ref="C65:Q65">SUM(C66:C69)</f>
        <v>2534</v>
      </c>
      <c r="D65" s="21">
        <f t="shared" si="12"/>
        <v>3</v>
      </c>
      <c r="E65" s="19">
        <f t="shared" si="12"/>
        <v>0</v>
      </c>
      <c r="F65" s="19">
        <f t="shared" si="12"/>
        <v>12</v>
      </c>
      <c r="G65" s="19">
        <f t="shared" si="12"/>
        <v>288</v>
      </c>
      <c r="H65" s="19">
        <f t="shared" si="12"/>
        <v>30</v>
      </c>
      <c r="I65" s="19">
        <f t="shared" si="12"/>
        <v>31</v>
      </c>
      <c r="J65" s="19">
        <f t="shared" si="12"/>
        <v>358</v>
      </c>
      <c r="K65" s="19">
        <f t="shared" si="12"/>
        <v>8</v>
      </c>
      <c r="L65" s="19">
        <f t="shared" si="12"/>
        <v>56</v>
      </c>
      <c r="M65" s="19">
        <f t="shared" si="12"/>
        <v>1489</v>
      </c>
      <c r="N65" s="19">
        <f t="shared" si="12"/>
        <v>258</v>
      </c>
      <c r="O65" s="19">
        <f t="shared" si="12"/>
        <v>1</v>
      </c>
      <c r="P65" s="19">
        <f t="shared" si="12"/>
        <v>0</v>
      </c>
      <c r="Q65" s="22">
        <f t="shared" si="12"/>
        <v>0</v>
      </c>
    </row>
    <row r="66" spans="2:17" ht="12.75" customHeight="1">
      <c r="B66" s="14" t="s">
        <v>26</v>
      </c>
      <c r="C66" s="24">
        <f>SUM(D66:Q66)</f>
        <v>768</v>
      </c>
      <c r="D66" s="28">
        <v>0</v>
      </c>
      <c r="E66" s="26">
        <v>0</v>
      </c>
      <c r="F66" s="26">
        <v>7</v>
      </c>
      <c r="G66" s="35">
        <v>52</v>
      </c>
      <c r="H66" s="35">
        <v>8</v>
      </c>
      <c r="I66" s="26">
        <v>18</v>
      </c>
      <c r="J66" s="26">
        <v>127</v>
      </c>
      <c r="K66" s="35">
        <v>3</v>
      </c>
      <c r="L66" s="26">
        <v>31</v>
      </c>
      <c r="M66" s="35">
        <v>391</v>
      </c>
      <c r="N66" s="26">
        <v>131</v>
      </c>
      <c r="O66" s="26">
        <v>0</v>
      </c>
      <c r="P66" s="26">
        <v>0</v>
      </c>
      <c r="Q66" s="38">
        <v>0</v>
      </c>
    </row>
    <row r="67" spans="2:17" ht="12.75" customHeight="1">
      <c r="B67" s="14" t="s">
        <v>27</v>
      </c>
      <c r="C67" s="24">
        <f>SUM(D67:Q67)</f>
        <v>775</v>
      </c>
      <c r="D67" s="28">
        <v>2</v>
      </c>
      <c r="E67" s="26">
        <v>0</v>
      </c>
      <c r="F67" s="26">
        <v>1</v>
      </c>
      <c r="G67" s="35">
        <v>104</v>
      </c>
      <c r="H67" s="35">
        <v>11</v>
      </c>
      <c r="I67" s="26">
        <v>9</v>
      </c>
      <c r="J67" s="26">
        <v>98</v>
      </c>
      <c r="K67" s="35">
        <v>4</v>
      </c>
      <c r="L67" s="26">
        <v>12</v>
      </c>
      <c r="M67" s="35">
        <v>485</v>
      </c>
      <c r="N67" s="26">
        <v>49</v>
      </c>
      <c r="O67" s="26">
        <v>0</v>
      </c>
      <c r="P67" s="26">
        <v>0</v>
      </c>
      <c r="Q67" s="29">
        <v>0</v>
      </c>
    </row>
    <row r="68" spans="2:17" ht="12.75" customHeight="1">
      <c r="B68" s="14" t="s">
        <v>28</v>
      </c>
      <c r="C68" s="24">
        <f>SUM(D68:Q68)</f>
        <v>715</v>
      </c>
      <c r="D68" s="28">
        <v>1</v>
      </c>
      <c r="E68" s="26">
        <v>0</v>
      </c>
      <c r="F68" s="26">
        <v>2</v>
      </c>
      <c r="G68" s="26">
        <v>94</v>
      </c>
      <c r="H68" s="26">
        <v>7</v>
      </c>
      <c r="I68" s="26">
        <v>4</v>
      </c>
      <c r="J68" s="26">
        <v>99</v>
      </c>
      <c r="K68" s="26">
        <v>1</v>
      </c>
      <c r="L68" s="26">
        <v>8</v>
      </c>
      <c r="M68" s="26">
        <v>422</v>
      </c>
      <c r="N68" s="26">
        <v>76</v>
      </c>
      <c r="O68" s="26">
        <v>1</v>
      </c>
      <c r="P68" s="26">
        <v>0</v>
      </c>
      <c r="Q68" s="29">
        <v>0</v>
      </c>
    </row>
    <row r="69" spans="2:17" ht="12.75" customHeight="1">
      <c r="B69" s="41" t="s">
        <v>29</v>
      </c>
      <c r="C69" s="45">
        <f>SUM(D69:Q69)</f>
        <v>276</v>
      </c>
      <c r="D69" s="46">
        <v>0</v>
      </c>
      <c r="E69" s="43">
        <v>0</v>
      </c>
      <c r="F69" s="43">
        <v>2</v>
      </c>
      <c r="G69" s="43">
        <v>38</v>
      </c>
      <c r="H69" s="43">
        <v>4</v>
      </c>
      <c r="I69" s="43">
        <v>0</v>
      </c>
      <c r="J69" s="43">
        <v>34</v>
      </c>
      <c r="K69" s="43">
        <v>0</v>
      </c>
      <c r="L69" s="43">
        <v>5</v>
      </c>
      <c r="M69" s="43">
        <v>191</v>
      </c>
      <c r="N69" s="43">
        <v>2</v>
      </c>
      <c r="O69" s="43">
        <v>0</v>
      </c>
      <c r="P69" s="43">
        <v>0</v>
      </c>
      <c r="Q69" s="47">
        <v>0</v>
      </c>
    </row>
    <row r="70" spans="2:17" ht="13.5" customHeight="1">
      <c r="B70" s="16" t="s">
        <v>111</v>
      </c>
      <c r="C70" s="17">
        <f aca="true" t="shared" si="13" ref="C70:Q70">SUM(C71:C74)</f>
        <v>2630</v>
      </c>
      <c r="D70" s="21">
        <f t="shared" si="13"/>
        <v>1</v>
      </c>
      <c r="E70" s="19">
        <f t="shared" si="13"/>
        <v>1</v>
      </c>
      <c r="F70" s="19">
        <f t="shared" si="13"/>
        <v>5</v>
      </c>
      <c r="G70" s="19">
        <f t="shared" si="13"/>
        <v>292</v>
      </c>
      <c r="H70" s="19">
        <f t="shared" si="13"/>
        <v>30</v>
      </c>
      <c r="I70" s="19">
        <f t="shared" si="13"/>
        <v>24</v>
      </c>
      <c r="J70" s="19">
        <f t="shared" si="13"/>
        <v>402</v>
      </c>
      <c r="K70" s="19">
        <f t="shared" si="13"/>
        <v>4</v>
      </c>
      <c r="L70" s="19">
        <f t="shared" si="13"/>
        <v>38</v>
      </c>
      <c r="M70" s="19">
        <f t="shared" si="13"/>
        <v>1580</v>
      </c>
      <c r="N70" s="19">
        <f t="shared" si="13"/>
        <v>230</v>
      </c>
      <c r="O70" s="19">
        <f t="shared" si="13"/>
        <v>3</v>
      </c>
      <c r="P70" s="19">
        <f t="shared" si="13"/>
        <v>0</v>
      </c>
      <c r="Q70" s="22">
        <f t="shared" si="13"/>
        <v>20</v>
      </c>
    </row>
    <row r="71" spans="2:17" ht="12.75" customHeight="1">
      <c r="B71" s="14" t="s">
        <v>26</v>
      </c>
      <c r="C71" s="24">
        <f>SUM(D71:Q71)</f>
        <v>808</v>
      </c>
      <c r="D71" s="28">
        <v>1</v>
      </c>
      <c r="E71" s="26">
        <v>0</v>
      </c>
      <c r="F71" s="26">
        <v>5</v>
      </c>
      <c r="G71" s="35">
        <v>62</v>
      </c>
      <c r="H71" s="35">
        <v>10</v>
      </c>
      <c r="I71" s="26">
        <v>8</v>
      </c>
      <c r="J71" s="26">
        <v>131</v>
      </c>
      <c r="K71" s="35">
        <v>2</v>
      </c>
      <c r="L71" s="26">
        <v>19</v>
      </c>
      <c r="M71" s="35">
        <v>439</v>
      </c>
      <c r="N71" s="26">
        <v>118</v>
      </c>
      <c r="O71" s="26">
        <v>0</v>
      </c>
      <c r="P71" s="26">
        <v>0</v>
      </c>
      <c r="Q71" s="38">
        <v>13</v>
      </c>
    </row>
    <row r="72" spans="2:17" ht="12.75" customHeight="1">
      <c r="B72" s="14" t="s">
        <v>27</v>
      </c>
      <c r="C72" s="24">
        <f>SUM(D72:Q72)</f>
        <v>819</v>
      </c>
      <c r="D72" s="28">
        <v>0</v>
      </c>
      <c r="E72" s="26">
        <v>0</v>
      </c>
      <c r="F72" s="26">
        <v>0</v>
      </c>
      <c r="G72" s="35">
        <v>106</v>
      </c>
      <c r="H72" s="35">
        <v>12</v>
      </c>
      <c r="I72" s="26">
        <v>12</v>
      </c>
      <c r="J72" s="26">
        <v>126</v>
      </c>
      <c r="K72" s="35">
        <v>0</v>
      </c>
      <c r="L72" s="26">
        <v>8</v>
      </c>
      <c r="M72" s="35">
        <v>522</v>
      </c>
      <c r="N72" s="26">
        <v>29</v>
      </c>
      <c r="O72" s="26">
        <v>3</v>
      </c>
      <c r="P72" s="26">
        <v>0</v>
      </c>
      <c r="Q72" s="29">
        <v>1</v>
      </c>
    </row>
    <row r="73" spans="2:17" ht="12.75" customHeight="1">
      <c r="B73" s="14" t="s">
        <v>28</v>
      </c>
      <c r="C73" s="24">
        <f>SUM(D73:Q73)</f>
        <v>712</v>
      </c>
      <c r="D73" s="28">
        <v>0</v>
      </c>
      <c r="E73" s="26">
        <v>1</v>
      </c>
      <c r="F73" s="26">
        <v>0</v>
      </c>
      <c r="G73" s="26">
        <v>84</v>
      </c>
      <c r="H73" s="26">
        <v>6</v>
      </c>
      <c r="I73" s="26">
        <v>3</v>
      </c>
      <c r="J73" s="26">
        <v>107</v>
      </c>
      <c r="K73" s="26">
        <v>1</v>
      </c>
      <c r="L73" s="26">
        <v>9</v>
      </c>
      <c r="M73" s="26">
        <v>418</v>
      </c>
      <c r="N73" s="26">
        <v>80</v>
      </c>
      <c r="O73" s="26">
        <v>0</v>
      </c>
      <c r="P73" s="26">
        <v>0</v>
      </c>
      <c r="Q73" s="29">
        <v>3</v>
      </c>
    </row>
    <row r="74" spans="2:17" ht="12.75" customHeight="1">
      <c r="B74" s="41" t="s">
        <v>29</v>
      </c>
      <c r="C74" s="45">
        <f>SUM(D74:Q74)</f>
        <v>291</v>
      </c>
      <c r="D74" s="46">
        <v>0</v>
      </c>
      <c r="E74" s="43">
        <v>0</v>
      </c>
      <c r="F74" s="43">
        <v>0</v>
      </c>
      <c r="G74" s="43">
        <v>40</v>
      </c>
      <c r="H74" s="43">
        <v>2</v>
      </c>
      <c r="I74" s="43">
        <v>1</v>
      </c>
      <c r="J74" s="43">
        <v>38</v>
      </c>
      <c r="K74" s="43">
        <v>1</v>
      </c>
      <c r="L74" s="43">
        <v>2</v>
      </c>
      <c r="M74" s="43">
        <v>201</v>
      </c>
      <c r="N74" s="43">
        <v>3</v>
      </c>
      <c r="O74" s="43">
        <v>0</v>
      </c>
      <c r="P74" s="43">
        <v>0</v>
      </c>
      <c r="Q74" s="47">
        <v>3</v>
      </c>
    </row>
    <row r="75" spans="2:17" ht="13.5" customHeight="1">
      <c r="B75" s="16" t="s">
        <v>112</v>
      </c>
      <c r="C75" s="17">
        <f aca="true" t="shared" si="14" ref="C75:Q75">SUM(C76:C79)</f>
        <v>2707</v>
      </c>
      <c r="D75" s="21">
        <f t="shared" si="14"/>
        <v>2</v>
      </c>
      <c r="E75" s="19">
        <f t="shared" si="14"/>
        <v>1</v>
      </c>
      <c r="F75" s="19">
        <f t="shared" si="14"/>
        <v>6</v>
      </c>
      <c r="G75" s="19">
        <f t="shared" si="14"/>
        <v>304</v>
      </c>
      <c r="H75" s="19">
        <f t="shared" si="14"/>
        <v>25</v>
      </c>
      <c r="I75" s="19">
        <f t="shared" si="14"/>
        <v>17</v>
      </c>
      <c r="J75" s="19">
        <f t="shared" si="14"/>
        <v>406</v>
      </c>
      <c r="K75" s="19">
        <f t="shared" si="14"/>
        <v>10</v>
      </c>
      <c r="L75" s="19">
        <f t="shared" si="14"/>
        <v>23</v>
      </c>
      <c r="M75" s="19">
        <f t="shared" si="14"/>
        <v>1648</v>
      </c>
      <c r="N75" s="19">
        <f t="shared" si="14"/>
        <v>257</v>
      </c>
      <c r="O75" s="19">
        <f t="shared" si="14"/>
        <v>1</v>
      </c>
      <c r="P75" s="19">
        <f t="shared" si="14"/>
        <v>0</v>
      </c>
      <c r="Q75" s="22">
        <f t="shared" si="14"/>
        <v>7</v>
      </c>
    </row>
    <row r="76" spans="2:17" ht="12.75" customHeight="1">
      <c r="B76" s="14" t="s">
        <v>26</v>
      </c>
      <c r="C76" s="24">
        <f>SUM(D76:Q76)</f>
        <v>783</v>
      </c>
      <c r="D76" s="28">
        <v>1</v>
      </c>
      <c r="E76" s="26">
        <v>0</v>
      </c>
      <c r="F76" s="26">
        <v>5</v>
      </c>
      <c r="G76" s="35">
        <v>47</v>
      </c>
      <c r="H76" s="35">
        <v>5</v>
      </c>
      <c r="I76" s="26">
        <v>7</v>
      </c>
      <c r="J76" s="26">
        <v>131</v>
      </c>
      <c r="K76" s="35">
        <v>2</v>
      </c>
      <c r="L76" s="26">
        <v>7</v>
      </c>
      <c r="M76" s="35">
        <v>444</v>
      </c>
      <c r="N76" s="26">
        <v>130</v>
      </c>
      <c r="O76" s="26">
        <v>0</v>
      </c>
      <c r="P76" s="26">
        <v>0</v>
      </c>
      <c r="Q76" s="38">
        <v>4</v>
      </c>
    </row>
    <row r="77" spans="2:17" ht="12.75" customHeight="1">
      <c r="B77" s="14" t="s">
        <v>27</v>
      </c>
      <c r="C77" s="24">
        <f>SUM(D77:Q77)</f>
        <v>862</v>
      </c>
      <c r="D77" s="28">
        <v>0</v>
      </c>
      <c r="E77" s="26">
        <v>1</v>
      </c>
      <c r="F77" s="26">
        <v>0</v>
      </c>
      <c r="G77" s="35">
        <v>126</v>
      </c>
      <c r="H77" s="35">
        <v>8</v>
      </c>
      <c r="I77" s="26">
        <v>8</v>
      </c>
      <c r="J77" s="26">
        <v>129</v>
      </c>
      <c r="K77" s="35">
        <v>4</v>
      </c>
      <c r="L77" s="26">
        <v>9</v>
      </c>
      <c r="M77" s="35">
        <v>540</v>
      </c>
      <c r="N77" s="26">
        <v>34</v>
      </c>
      <c r="O77" s="26">
        <v>1</v>
      </c>
      <c r="P77" s="26">
        <v>0</v>
      </c>
      <c r="Q77" s="29">
        <v>2</v>
      </c>
    </row>
    <row r="78" spans="2:17" ht="12.75" customHeight="1">
      <c r="B78" s="14" t="s">
        <v>28</v>
      </c>
      <c r="C78" s="24">
        <f>SUM(D78:Q78)</f>
        <v>756</v>
      </c>
      <c r="D78" s="28">
        <v>1</v>
      </c>
      <c r="E78" s="26">
        <v>0</v>
      </c>
      <c r="F78" s="26">
        <v>1</v>
      </c>
      <c r="G78" s="26">
        <v>90</v>
      </c>
      <c r="H78" s="26">
        <v>7</v>
      </c>
      <c r="I78" s="26">
        <v>1</v>
      </c>
      <c r="J78" s="26">
        <v>103</v>
      </c>
      <c r="K78" s="26">
        <v>2</v>
      </c>
      <c r="L78" s="26">
        <v>4</v>
      </c>
      <c r="M78" s="26">
        <v>456</v>
      </c>
      <c r="N78" s="26">
        <v>90</v>
      </c>
      <c r="O78" s="26">
        <v>0</v>
      </c>
      <c r="P78" s="26">
        <v>0</v>
      </c>
      <c r="Q78" s="29">
        <v>1</v>
      </c>
    </row>
    <row r="79" spans="2:17" ht="12.75" customHeight="1">
      <c r="B79" s="41" t="s">
        <v>29</v>
      </c>
      <c r="C79" s="45">
        <f>SUM(D79:Q79)</f>
        <v>306</v>
      </c>
      <c r="D79" s="46">
        <v>0</v>
      </c>
      <c r="E79" s="43">
        <v>0</v>
      </c>
      <c r="F79" s="43">
        <v>0</v>
      </c>
      <c r="G79" s="43">
        <v>41</v>
      </c>
      <c r="H79" s="43">
        <v>5</v>
      </c>
      <c r="I79" s="43">
        <v>1</v>
      </c>
      <c r="J79" s="43">
        <v>43</v>
      </c>
      <c r="K79" s="43">
        <v>2</v>
      </c>
      <c r="L79" s="43">
        <v>3</v>
      </c>
      <c r="M79" s="43">
        <v>208</v>
      </c>
      <c r="N79" s="43">
        <v>3</v>
      </c>
      <c r="O79" s="43">
        <v>0</v>
      </c>
      <c r="P79" s="43">
        <v>0</v>
      </c>
      <c r="Q79" s="47">
        <v>0</v>
      </c>
    </row>
    <row r="80" spans="2:17" ht="13.5" customHeight="1">
      <c r="B80" s="16" t="s">
        <v>44</v>
      </c>
      <c r="C80" s="17">
        <f aca="true" t="shared" si="15" ref="C80:Q80">SUM(C81:C84)</f>
        <v>2613</v>
      </c>
      <c r="D80" s="21">
        <f t="shared" si="15"/>
        <v>1</v>
      </c>
      <c r="E80" s="19">
        <f t="shared" si="15"/>
        <v>0</v>
      </c>
      <c r="F80" s="19">
        <f t="shared" si="15"/>
        <v>8</v>
      </c>
      <c r="G80" s="19">
        <f t="shared" si="15"/>
        <v>308</v>
      </c>
      <c r="H80" s="19">
        <f t="shared" si="15"/>
        <v>30</v>
      </c>
      <c r="I80" s="19">
        <f t="shared" si="15"/>
        <v>22</v>
      </c>
      <c r="J80" s="19">
        <f t="shared" si="15"/>
        <v>393</v>
      </c>
      <c r="K80" s="19">
        <f t="shared" si="15"/>
        <v>1</v>
      </c>
      <c r="L80" s="19">
        <f t="shared" si="15"/>
        <v>40</v>
      </c>
      <c r="M80" s="19">
        <f t="shared" si="15"/>
        <v>1559</v>
      </c>
      <c r="N80" s="19">
        <f t="shared" si="15"/>
        <v>246</v>
      </c>
      <c r="O80" s="19">
        <f t="shared" si="15"/>
        <v>1</v>
      </c>
      <c r="P80" s="19">
        <f t="shared" si="15"/>
        <v>0</v>
      </c>
      <c r="Q80" s="22">
        <f t="shared" si="15"/>
        <v>4</v>
      </c>
    </row>
    <row r="81" spans="2:17" ht="12.75" customHeight="1">
      <c r="B81" s="14" t="s">
        <v>26</v>
      </c>
      <c r="C81" s="24">
        <f>SUM(D81:Q81)</f>
        <v>786</v>
      </c>
      <c r="D81" s="28">
        <v>0</v>
      </c>
      <c r="E81" s="26">
        <v>0</v>
      </c>
      <c r="F81" s="26">
        <v>6</v>
      </c>
      <c r="G81" s="35">
        <v>62</v>
      </c>
      <c r="H81" s="35">
        <v>5</v>
      </c>
      <c r="I81" s="26">
        <v>8</v>
      </c>
      <c r="J81" s="26">
        <v>129</v>
      </c>
      <c r="K81" s="35">
        <v>0</v>
      </c>
      <c r="L81" s="26">
        <v>23</v>
      </c>
      <c r="M81" s="35">
        <v>433</v>
      </c>
      <c r="N81" s="26">
        <v>117</v>
      </c>
      <c r="O81" s="26">
        <v>0</v>
      </c>
      <c r="P81" s="26">
        <v>0</v>
      </c>
      <c r="Q81" s="38">
        <v>3</v>
      </c>
    </row>
    <row r="82" spans="2:17" ht="12.75" customHeight="1">
      <c r="B82" s="14" t="s">
        <v>27</v>
      </c>
      <c r="C82" s="24">
        <f>SUM(D82:Q82)</f>
        <v>819</v>
      </c>
      <c r="D82" s="28">
        <v>1</v>
      </c>
      <c r="E82" s="26">
        <v>0</v>
      </c>
      <c r="F82" s="26">
        <v>1</v>
      </c>
      <c r="G82" s="35">
        <v>109</v>
      </c>
      <c r="H82" s="35">
        <v>9</v>
      </c>
      <c r="I82" s="26">
        <v>9</v>
      </c>
      <c r="J82" s="26">
        <v>130</v>
      </c>
      <c r="K82" s="35">
        <v>1</v>
      </c>
      <c r="L82" s="26">
        <v>7</v>
      </c>
      <c r="M82" s="35">
        <v>523</v>
      </c>
      <c r="N82" s="26">
        <v>29</v>
      </c>
      <c r="O82" s="26">
        <v>0</v>
      </c>
      <c r="P82" s="26">
        <v>0</v>
      </c>
      <c r="Q82" s="29">
        <v>0</v>
      </c>
    </row>
    <row r="83" spans="2:17" ht="12.75" customHeight="1">
      <c r="B83" s="14" t="s">
        <v>28</v>
      </c>
      <c r="C83" s="24">
        <f>SUM(D83:Q83)</f>
        <v>712</v>
      </c>
      <c r="D83" s="28">
        <v>0</v>
      </c>
      <c r="E83" s="26">
        <v>0</v>
      </c>
      <c r="F83" s="26">
        <v>1</v>
      </c>
      <c r="G83" s="26">
        <v>87</v>
      </c>
      <c r="H83" s="26">
        <v>10</v>
      </c>
      <c r="I83" s="26">
        <v>0</v>
      </c>
      <c r="J83" s="26">
        <v>89</v>
      </c>
      <c r="K83" s="26">
        <v>0</v>
      </c>
      <c r="L83" s="26">
        <v>6</v>
      </c>
      <c r="M83" s="26">
        <v>419</v>
      </c>
      <c r="N83" s="26">
        <v>99</v>
      </c>
      <c r="O83" s="26">
        <v>1</v>
      </c>
      <c r="P83" s="26">
        <v>0</v>
      </c>
      <c r="Q83" s="29">
        <v>0</v>
      </c>
    </row>
    <row r="84" spans="2:17" ht="12.75" customHeight="1">
      <c r="B84" s="41" t="s">
        <v>29</v>
      </c>
      <c r="C84" s="45">
        <f>SUM(D84:Q84)</f>
        <v>296</v>
      </c>
      <c r="D84" s="46">
        <v>0</v>
      </c>
      <c r="E84" s="43">
        <v>0</v>
      </c>
      <c r="F84" s="43">
        <v>0</v>
      </c>
      <c r="G84" s="43">
        <v>50</v>
      </c>
      <c r="H84" s="43">
        <v>6</v>
      </c>
      <c r="I84" s="43">
        <v>5</v>
      </c>
      <c r="J84" s="43">
        <v>45</v>
      </c>
      <c r="K84" s="43">
        <v>0</v>
      </c>
      <c r="L84" s="43">
        <v>4</v>
      </c>
      <c r="M84" s="43">
        <v>184</v>
      </c>
      <c r="N84" s="43">
        <v>1</v>
      </c>
      <c r="O84" s="43">
        <v>0</v>
      </c>
      <c r="P84" s="43">
        <v>0</v>
      </c>
      <c r="Q84" s="47">
        <v>1</v>
      </c>
    </row>
    <row r="85" spans="2:17" ht="13.5" customHeight="1">
      <c r="B85" s="16" t="s">
        <v>45</v>
      </c>
      <c r="C85" s="17">
        <f aca="true" t="shared" si="16" ref="C85:Q85">SUM(C86:C89)</f>
        <v>2782</v>
      </c>
      <c r="D85" s="21">
        <f t="shared" si="16"/>
        <v>2</v>
      </c>
      <c r="E85" s="19">
        <f t="shared" si="16"/>
        <v>0</v>
      </c>
      <c r="F85" s="19">
        <f t="shared" si="16"/>
        <v>4</v>
      </c>
      <c r="G85" s="19">
        <f t="shared" si="16"/>
        <v>311</v>
      </c>
      <c r="H85" s="19">
        <f t="shared" si="16"/>
        <v>33</v>
      </c>
      <c r="I85" s="19">
        <f t="shared" si="16"/>
        <v>24</v>
      </c>
      <c r="J85" s="19">
        <f t="shared" si="16"/>
        <v>413</v>
      </c>
      <c r="K85" s="19">
        <f t="shared" si="16"/>
        <v>11</v>
      </c>
      <c r="L85" s="19">
        <f t="shared" si="16"/>
        <v>29</v>
      </c>
      <c r="M85" s="19">
        <f t="shared" si="16"/>
        <v>1699</v>
      </c>
      <c r="N85" s="19">
        <f t="shared" si="16"/>
        <v>247</v>
      </c>
      <c r="O85" s="19">
        <f t="shared" si="16"/>
        <v>0</v>
      </c>
      <c r="P85" s="19">
        <f t="shared" si="16"/>
        <v>0</v>
      </c>
      <c r="Q85" s="22">
        <f t="shared" si="16"/>
        <v>9</v>
      </c>
    </row>
    <row r="86" spans="2:17" ht="12.75" customHeight="1">
      <c r="B86" s="14" t="s">
        <v>26</v>
      </c>
      <c r="C86" s="24">
        <f>SUM(D86:Q86)</f>
        <v>895</v>
      </c>
      <c r="D86" s="28">
        <v>0</v>
      </c>
      <c r="E86" s="26">
        <v>0</v>
      </c>
      <c r="F86" s="26">
        <v>3</v>
      </c>
      <c r="G86" s="35">
        <v>50</v>
      </c>
      <c r="H86" s="35">
        <v>8</v>
      </c>
      <c r="I86" s="26">
        <v>8</v>
      </c>
      <c r="J86" s="26">
        <v>153</v>
      </c>
      <c r="K86" s="35">
        <v>2</v>
      </c>
      <c r="L86" s="26">
        <v>8</v>
      </c>
      <c r="M86" s="35">
        <v>510</v>
      </c>
      <c r="N86" s="26">
        <v>147</v>
      </c>
      <c r="O86" s="26">
        <v>0</v>
      </c>
      <c r="P86" s="26">
        <v>0</v>
      </c>
      <c r="Q86" s="38">
        <v>6</v>
      </c>
    </row>
    <row r="87" spans="2:17" ht="12.75" customHeight="1">
      <c r="B87" s="14" t="s">
        <v>27</v>
      </c>
      <c r="C87" s="24">
        <f>SUM(D87:Q87)</f>
        <v>866</v>
      </c>
      <c r="D87" s="28">
        <v>1</v>
      </c>
      <c r="E87" s="26">
        <v>0</v>
      </c>
      <c r="F87" s="26">
        <v>1</v>
      </c>
      <c r="G87" s="35">
        <v>102</v>
      </c>
      <c r="H87" s="35">
        <v>11</v>
      </c>
      <c r="I87" s="26">
        <v>12</v>
      </c>
      <c r="J87" s="26">
        <v>124</v>
      </c>
      <c r="K87" s="35">
        <v>6</v>
      </c>
      <c r="L87" s="26">
        <v>11</v>
      </c>
      <c r="M87" s="35">
        <v>570</v>
      </c>
      <c r="N87" s="26">
        <v>26</v>
      </c>
      <c r="O87" s="26">
        <v>0</v>
      </c>
      <c r="P87" s="26">
        <v>0</v>
      </c>
      <c r="Q87" s="29">
        <v>2</v>
      </c>
    </row>
    <row r="88" spans="2:17" ht="12.75" customHeight="1">
      <c r="B88" s="14" t="s">
        <v>28</v>
      </c>
      <c r="C88" s="24">
        <f>SUM(D88:Q88)</f>
        <v>695</v>
      </c>
      <c r="D88" s="28">
        <v>1</v>
      </c>
      <c r="E88" s="26">
        <v>0</v>
      </c>
      <c r="F88" s="26">
        <v>0</v>
      </c>
      <c r="G88" s="26">
        <v>92</v>
      </c>
      <c r="H88" s="26">
        <v>7</v>
      </c>
      <c r="I88" s="26">
        <v>1</v>
      </c>
      <c r="J88" s="26">
        <v>92</v>
      </c>
      <c r="K88" s="26">
        <v>3</v>
      </c>
      <c r="L88" s="26">
        <v>8</v>
      </c>
      <c r="M88" s="26">
        <v>420</v>
      </c>
      <c r="N88" s="26">
        <v>71</v>
      </c>
      <c r="O88" s="26">
        <v>0</v>
      </c>
      <c r="P88" s="26">
        <v>0</v>
      </c>
      <c r="Q88" s="29">
        <v>0</v>
      </c>
    </row>
    <row r="89" spans="2:17" ht="12.75" customHeight="1">
      <c r="B89" s="41" t="s">
        <v>29</v>
      </c>
      <c r="C89" s="45">
        <f>SUM(D89:Q89)</f>
        <v>326</v>
      </c>
      <c r="D89" s="46">
        <v>0</v>
      </c>
      <c r="E89" s="43">
        <v>0</v>
      </c>
      <c r="F89" s="43">
        <v>0</v>
      </c>
      <c r="G89" s="43">
        <v>67</v>
      </c>
      <c r="H89" s="43">
        <v>7</v>
      </c>
      <c r="I89" s="43">
        <v>3</v>
      </c>
      <c r="J89" s="43">
        <v>44</v>
      </c>
      <c r="K89" s="43">
        <v>0</v>
      </c>
      <c r="L89" s="43">
        <v>2</v>
      </c>
      <c r="M89" s="43">
        <v>199</v>
      </c>
      <c r="N89" s="43">
        <v>3</v>
      </c>
      <c r="O89" s="43">
        <v>0</v>
      </c>
      <c r="P89" s="43">
        <v>0</v>
      </c>
      <c r="Q89" s="47">
        <v>1</v>
      </c>
    </row>
    <row r="90" spans="2:17" ht="12.75" customHeight="1">
      <c r="B90" s="16" t="s">
        <v>47</v>
      </c>
      <c r="C90" s="17">
        <f aca="true" t="shared" si="17" ref="C90:Q90">SUM(C91:C94)</f>
        <v>2870</v>
      </c>
      <c r="D90" s="21">
        <f t="shared" si="17"/>
        <v>1</v>
      </c>
      <c r="E90" s="19">
        <f t="shared" si="17"/>
        <v>0</v>
      </c>
      <c r="F90" s="19">
        <f t="shared" si="17"/>
        <v>4</v>
      </c>
      <c r="G90" s="19">
        <f t="shared" si="17"/>
        <v>358</v>
      </c>
      <c r="H90" s="19">
        <f t="shared" si="17"/>
        <v>38</v>
      </c>
      <c r="I90" s="19">
        <f t="shared" si="17"/>
        <v>32</v>
      </c>
      <c r="J90" s="19">
        <f t="shared" si="17"/>
        <v>418</v>
      </c>
      <c r="K90" s="19">
        <f t="shared" si="17"/>
        <v>11</v>
      </c>
      <c r="L90" s="19">
        <f t="shared" si="17"/>
        <v>20</v>
      </c>
      <c r="M90" s="19">
        <f t="shared" si="17"/>
        <v>1739</v>
      </c>
      <c r="N90" s="19">
        <f t="shared" si="17"/>
        <v>226</v>
      </c>
      <c r="O90" s="19">
        <f t="shared" si="17"/>
        <v>0</v>
      </c>
      <c r="P90" s="19">
        <f t="shared" si="17"/>
        <v>0</v>
      </c>
      <c r="Q90" s="22">
        <f t="shared" si="17"/>
        <v>23</v>
      </c>
    </row>
    <row r="91" spans="2:17" ht="12.75" customHeight="1">
      <c r="B91" s="14" t="s">
        <v>26</v>
      </c>
      <c r="C91" s="24">
        <f>SUM(D91:Q91)</f>
        <v>861</v>
      </c>
      <c r="D91" s="28">
        <v>1</v>
      </c>
      <c r="E91" s="26">
        <v>0</v>
      </c>
      <c r="F91" s="26">
        <v>3</v>
      </c>
      <c r="G91" s="35">
        <v>54</v>
      </c>
      <c r="H91" s="35">
        <v>15</v>
      </c>
      <c r="I91" s="26">
        <v>10</v>
      </c>
      <c r="J91" s="26">
        <v>125</v>
      </c>
      <c r="K91" s="35">
        <v>4</v>
      </c>
      <c r="L91" s="26">
        <v>6</v>
      </c>
      <c r="M91" s="35">
        <v>499</v>
      </c>
      <c r="N91" s="26">
        <v>123</v>
      </c>
      <c r="O91" s="26">
        <v>0</v>
      </c>
      <c r="P91" s="26">
        <v>0</v>
      </c>
      <c r="Q91" s="38">
        <v>21</v>
      </c>
    </row>
    <row r="92" spans="2:17" ht="12.75" customHeight="1">
      <c r="B92" s="14" t="s">
        <v>27</v>
      </c>
      <c r="C92" s="24">
        <f>SUM(D92:Q92)</f>
        <v>921</v>
      </c>
      <c r="D92" s="28">
        <v>0</v>
      </c>
      <c r="E92" s="26">
        <v>0</v>
      </c>
      <c r="F92" s="26">
        <v>1</v>
      </c>
      <c r="G92" s="35">
        <v>142</v>
      </c>
      <c r="H92" s="35">
        <v>11</v>
      </c>
      <c r="I92" s="26">
        <v>16</v>
      </c>
      <c r="J92" s="26">
        <v>137</v>
      </c>
      <c r="K92" s="35">
        <v>4</v>
      </c>
      <c r="L92" s="26">
        <v>4</v>
      </c>
      <c r="M92" s="35">
        <v>582</v>
      </c>
      <c r="N92" s="26">
        <v>23</v>
      </c>
      <c r="O92" s="26">
        <v>0</v>
      </c>
      <c r="P92" s="26">
        <v>0</v>
      </c>
      <c r="Q92" s="29">
        <v>1</v>
      </c>
    </row>
    <row r="93" spans="2:17" ht="12.75" customHeight="1">
      <c r="B93" s="14" t="s">
        <v>28</v>
      </c>
      <c r="C93" s="24">
        <f>SUM(D93:Q93)</f>
        <v>752</v>
      </c>
      <c r="D93" s="28">
        <v>0</v>
      </c>
      <c r="E93" s="26">
        <v>0</v>
      </c>
      <c r="F93" s="26">
        <v>0</v>
      </c>
      <c r="G93" s="26">
        <v>106</v>
      </c>
      <c r="H93" s="26">
        <v>8</v>
      </c>
      <c r="I93" s="26">
        <v>4</v>
      </c>
      <c r="J93" s="26">
        <v>106</v>
      </c>
      <c r="K93" s="26">
        <v>2</v>
      </c>
      <c r="L93" s="26">
        <v>6</v>
      </c>
      <c r="M93" s="26">
        <v>443</v>
      </c>
      <c r="N93" s="26">
        <v>76</v>
      </c>
      <c r="O93" s="26">
        <v>0</v>
      </c>
      <c r="P93" s="26">
        <v>0</v>
      </c>
      <c r="Q93" s="29">
        <v>1</v>
      </c>
    </row>
    <row r="94" spans="2:17" ht="12.75" customHeight="1">
      <c r="B94" s="41" t="s">
        <v>29</v>
      </c>
      <c r="C94" s="45">
        <f>SUM(D94:Q94)</f>
        <v>336</v>
      </c>
      <c r="D94" s="46">
        <v>0</v>
      </c>
      <c r="E94" s="43">
        <v>0</v>
      </c>
      <c r="F94" s="43">
        <v>0</v>
      </c>
      <c r="G94" s="43">
        <v>56</v>
      </c>
      <c r="H94" s="43">
        <v>4</v>
      </c>
      <c r="I94" s="43">
        <v>2</v>
      </c>
      <c r="J94" s="43">
        <v>50</v>
      </c>
      <c r="K94" s="43">
        <v>1</v>
      </c>
      <c r="L94" s="43">
        <v>4</v>
      </c>
      <c r="M94" s="43">
        <v>215</v>
      </c>
      <c r="N94" s="43">
        <v>4</v>
      </c>
      <c r="O94" s="43">
        <v>0</v>
      </c>
      <c r="P94" s="43">
        <v>0</v>
      </c>
      <c r="Q94" s="47">
        <v>0</v>
      </c>
    </row>
    <row r="95" ht="15" customHeight="1">
      <c r="Q95" s="51" t="s">
        <v>46</v>
      </c>
    </row>
  </sheetData>
  <sheetProtection/>
  <mergeCells count="13">
    <mergeCell ref="N3:Q3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&amp;R18.災害・事故</oddHeader>
    <oddFooter>&amp;C-123-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0"/>
  <sheetViews>
    <sheetView showGridLines="0" zoomScalePageLayoutView="0" workbookViewId="0" topLeftCell="A4">
      <selection activeCell="BX24" sqref="BX24"/>
    </sheetView>
  </sheetViews>
  <sheetFormatPr defaultColWidth="9.00390625" defaultRowHeight="13.5"/>
  <cols>
    <col min="1" max="1" width="3.625" style="72" customWidth="1"/>
    <col min="2" max="2" width="8.125" style="72" customWidth="1"/>
    <col min="3" max="3" width="7.50390625" style="72" customWidth="1"/>
    <col min="4" max="4" width="5.625" style="2" customWidth="1"/>
    <col min="5" max="5" width="8.625" style="2" hidden="1" customWidth="1"/>
    <col min="6" max="11" width="0" style="2" hidden="1" customWidth="1"/>
    <col min="12" max="12" width="8.625" style="2" hidden="1" customWidth="1"/>
    <col min="13" max="18" width="0" style="2" hidden="1" customWidth="1"/>
    <col min="19" max="19" width="8.625" style="73" hidden="1" customWidth="1"/>
    <col min="20" max="21" width="6.625" style="73" hidden="1" customWidth="1"/>
    <col min="22" max="25" width="6.625" style="74" hidden="1" customWidth="1"/>
    <col min="26" max="26" width="8.375" style="73" hidden="1" customWidth="1"/>
    <col min="27" max="27" width="0.12890625" style="73" hidden="1" customWidth="1"/>
    <col min="28" max="28" width="6.625" style="73" hidden="1" customWidth="1"/>
    <col min="29" max="32" width="6.625" style="74" hidden="1" customWidth="1"/>
    <col min="33" max="33" width="8.625" style="73" hidden="1" customWidth="1"/>
    <col min="34" max="35" width="6.625" style="73" hidden="1" customWidth="1"/>
    <col min="36" max="39" width="6.625" style="74" hidden="1" customWidth="1"/>
    <col min="40" max="40" width="7.625" style="73" customWidth="1"/>
    <col min="41" max="42" width="6.625" style="73" hidden="1" customWidth="1"/>
    <col min="43" max="46" width="6.625" style="74" hidden="1" customWidth="1"/>
    <col min="47" max="47" width="7.625" style="73" customWidth="1"/>
    <col min="48" max="49" width="6.625" style="73" hidden="1" customWidth="1"/>
    <col min="50" max="53" width="6.625" style="74" hidden="1" customWidth="1"/>
    <col min="54" max="54" width="7.625" style="73" customWidth="1"/>
    <col min="55" max="56" width="6.625" style="73" hidden="1" customWidth="1"/>
    <col min="57" max="60" width="6.625" style="74" hidden="1" customWidth="1"/>
    <col min="61" max="61" width="7.625" style="73" customWidth="1"/>
    <col min="62" max="63" width="6.125" style="73" hidden="1" customWidth="1"/>
    <col min="64" max="67" width="6.125" style="74" hidden="1" customWidth="1"/>
    <col min="68" max="74" width="6.125" style="72" customWidth="1"/>
    <col min="75" max="16384" width="9.00390625" style="72" customWidth="1"/>
  </cols>
  <sheetData>
    <row r="1" ht="30" customHeight="1">
      <c r="A1" s="1" t="s">
        <v>113</v>
      </c>
    </row>
    <row r="2" spans="2:61" ht="18" customHeight="1">
      <c r="B2" s="75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6"/>
      <c r="Z2" s="76"/>
      <c r="AG2" s="76"/>
      <c r="AN2" s="76"/>
      <c r="AU2" s="76"/>
      <c r="BB2" s="76"/>
      <c r="BI2" s="76"/>
    </row>
    <row r="3" spans="2:74" ht="18" customHeight="1">
      <c r="B3" s="77" t="s">
        <v>114</v>
      </c>
      <c r="C3" s="78"/>
      <c r="D3" s="79"/>
      <c r="E3" s="81" t="s">
        <v>115</v>
      </c>
      <c r="F3" s="166"/>
      <c r="G3" s="167"/>
      <c r="H3" s="167"/>
      <c r="I3" s="167"/>
      <c r="J3" s="167"/>
      <c r="K3" s="168"/>
      <c r="L3" s="81" t="s">
        <v>116</v>
      </c>
      <c r="M3" s="166"/>
      <c r="N3" s="167"/>
      <c r="O3" s="167"/>
      <c r="P3" s="167"/>
      <c r="Q3" s="167"/>
      <c r="R3" s="168"/>
      <c r="S3" s="82" t="s">
        <v>117</v>
      </c>
      <c r="T3" s="169"/>
      <c r="U3" s="169"/>
      <c r="V3" s="169"/>
      <c r="W3" s="169"/>
      <c r="X3" s="169"/>
      <c r="Y3" s="170"/>
      <c r="Z3" s="82" t="s">
        <v>118</v>
      </c>
      <c r="AA3" s="169"/>
      <c r="AB3" s="169"/>
      <c r="AC3" s="169"/>
      <c r="AD3" s="169"/>
      <c r="AE3" s="169"/>
      <c r="AF3" s="170"/>
      <c r="AG3" s="82" t="s">
        <v>119</v>
      </c>
      <c r="AH3" s="169"/>
      <c r="AI3" s="169"/>
      <c r="AJ3" s="169"/>
      <c r="AK3" s="169"/>
      <c r="AL3" s="169"/>
      <c r="AM3" s="170"/>
      <c r="AN3" s="85" t="s">
        <v>120</v>
      </c>
      <c r="AO3" s="171"/>
      <c r="AP3" s="171"/>
      <c r="AQ3" s="171"/>
      <c r="AR3" s="171"/>
      <c r="AS3" s="171"/>
      <c r="AT3" s="172"/>
      <c r="AU3" s="173" t="s">
        <v>121</v>
      </c>
      <c r="AV3" s="91"/>
      <c r="AW3" s="91"/>
      <c r="AX3" s="91"/>
      <c r="AY3" s="91"/>
      <c r="AZ3" s="91"/>
      <c r="BA3" s="92"/>
      <c r="BB3" s="85" t="s">
        <v>122</v>
      </c>
      <c r="BC3" s="171"/>
      <c r="BD3" s="171"/>
      <c r="BE3" s="171"/>
      <c r="BF3" s="171"/>
      <c r="BG3" s="171"/>
      <c r="BH3" s="172"/>
      <c r="BI3" s="85" t="s">
        <v>123</v>
      </c>
      <c r="BJ3" s="171"/>
      <c r="BK3" s="171"/>
      <c r="BL3" s="171"/>
      <c r="BM3" s="171"/>
      <c r="BN3" s="171"/>
      <c r="BO3" s="172"/>
      <c r="BP3" s="85" t="s">
        <v>124</v>
      </c>
      <c r="BQ3" s="171"/>
      <c r="BR3" s="171"/>
      <c r="BS3" s="171"/>
      <c r="BT3" s="171"/>
      <c r="BU3" s="171"/>
      <c r="BV3" s="172"/>
    </row>
    <row r="4" spans="1:74" ht="24" customHeight="1">
      <c r="A4" s="102"/>
      <c r="B4" s="103"/>
      <c r="C4" s="104"/>
      <c r="D4" s="105"/>
      <c r="E4" s="174"/>
      <c r="F4" s="175" t="s">
        <v>125</v>
      </c>
      <c r="G4" s="176" t="s">
        <v>126</v>
      </c>
      <c r="H4" s="176" t="s">
        <v>127</v>
      </c>
      <c r="I4" s="176" t="s">
        <v>128</v>
      </c>
      <c r="J4" s="176" t="s">
        <v>129</v>
      </c>
      <c r="K4" s="177" t="s">
        <v>130</v>
      </c>
      <c r="L4" s="174"/>
      <c r="M4" s="175" t="s">
        <v>125</v>
      </c>
      <c r="N4" s="176" t="s">
        <v>126</v>
      </c>
      <c r="O4" s="176" t="s">
        <v>127</v>
      </c>
      <c r="P4" s="176" t="s">
        <v>128</v>
      </c>
      <c r="Q4" s="176" t="s">
        <v>129</v>
      </c>
      <c r="R4" s="177" t="s">
        <v>130</v>
      </c>
      <c r="S4" s="178"/>
      <c r="T4" s="179" t="s">
        <v>125</v>
      </c>
      <c r="U4" s="180" t="s">
        <v>126</v>
      </c>
      <c r="V4" s="180" t="s">
        <v>127</v>
      </c>
      <c r="W4" s="180" t="s">
        <v>128</v>
      </c>
      <c r="X4" s="180" t="s">
        <v>129</v>
      </c>
      <c r="Y4" s="181" t="s">
        <v>131</v>
      </c>
      <c r="Z4" s="178" t="s">
        <v>9</v>
      </c>
      <c r="AA4" s="179" t="s">
        <v>125</v>
      </c>
      <c r="AB4" s="180" t="s">
        <v>126</v>
      </c>
      <c r="AC4" s="180" t="s">
        <v>127</v>
      </c>
      <c r="AD4" s="180" t="s">
        <v>128</v>
      </c>
      <c r="AE4" s="180" t="s">
        <v>129</v>
      </c>
      <c r="AF4" s="181" t="s">
        <v>131</v>
      </c>
      <c r="AG4" s="178" t="s">
        <v>9</v>
      </c>
      <c r="AH4" s="179" t="s">
        <v>125</v>
      </c>
      <c r="AI4" s="180" t="s">
        <v>126</v>
      </c>
      <c r="AJ4" s="180" t="s">
        <v>127</v>
      </c>
      <c r="AK4" s="180" t="s">
        <v>128</v>
      </c>
      <c r="AL4" s="180" t="s">
        <v>129</v>
      </c>
      <c r="AM4" s="181" t="s">
        <v>131</v>
      </c>
      <c r="AN4" s="178" t="s">
        <v>9</v>
      </c>
      <c r="AO4" s="179" t="s">
        <v>125</v>
      </c>
      <c r="AP4" s="180" t="s">
        <v>126</v>
      </c>
      <c r="AQ4" s="180" t="s">
        <v>127</v>
      </c>
      <c r="AR4" s="180" t="s">
        <v>128</v>
      </c>
      <c r="AS4" s="180" t="s">
        <v>129</v>
      </c>
      <c r="AT4" s="181" t="s">
        <v>131</v>
      </c>
      <c r="AU4" s="178" t="s">
        <v>9</v>
      </c>
      <c r="AV4" s="179" t="s">
        <v>125</v>
      </c>
      <c r="AW4" s="180" t="s">
        <v>126</v>
      </c>
      <c r="AX4" s="180" t="s">
        <v>127</v>
      </c>
      <c r="AY4" s="180" t="s">
        <v>128</v>
      </c>
      <c r="AZ4" s="180" t="s">
        <v>129</v>
      </c>
      <c r="BA4" s="181" t="s">
        <v>131</v>
      </c>
      <c r="BB4" s="178" t="s">
        <v>9</v>
      </c>
      <c r="BC4" s="179" t="s">
        <v>125</v>
      </c>
      <c r="BD4" s="180" t="s">
        <v>126</v>
      </c>
      <c r="BE4" s="180" t="s">
        <v>127</v>
      </c>
      <c r="BF4" s="180" t="s">
        <v>128</v>
      </c>
      <c r="BG4" s="180" t="s">
        <v>129</v>
      </c>
      <c r="BH4" s="181" t="s">
        <v>131</v>
      </c>
      <c r="BI4" s="178" t="s">
        <v>9</v>
      </c>
      <c r="BJ4" s="179" t="s">
        <v>125</v>
      </c>
      <c r="BK4" s="180" t="s">
        <v>126</v>
      </c>
      <c r="BL4" s="180" t="s">
        <v>127</v>
      </c>
      <c r="BM4" s="180" t="s">
        <v>128</v>
      </c>
      <c r="BN4" s="180" t="s">
        <v>129</v>
      </c>
      <c r="BO4" s="181" t="s">
        <v>131</v>
      </c>
      <c r="BP4" s="178" t="s">
        <v>9</v>
      </c>
      <c r="BQ4" s="179" t="s">
        <v>125</v>
      </c>
      <c r="BR4" s="180" t="s">
        <v>126</v>
      </c>
      <c r="BS4" s="180" t="s">
        <v>127</v>
      </c>
      <c r="BT4" s="180" t="s">
        <v>128</v>
      </c>
      <c r="BU4" s="180" t="s">
        <v>129</v>
      </c>
      <c r="BV4" s="181" t="s">
        <v>131</v>
      </c>
    </row>
    <row r="5" spans="1:74" ht="21" customHeight="1">
      <c r="A5" s="102"/>
      <c r="B5" s="182" t="s">
        <v>6</v>
      </c>
      <c r="C5" s="182"/>
      <c r="D5" s="183"/>
      <c r="E5" s="184">
        <v>0</v>
      </c>
      <c r="F5" s="185"/>
      <c r="G5" s="186"/>
      <c r="H5" s="186"/>
      <c r="I5" s="186"/>
      <c r="J5" s="186"/>
      <c r="K5" s="187"/>
      <c r="L5" s="130">
        <v>0</v>
      </c>
      <c r="M5" s="185"/>
      <c r="N5" s="186"/>
      <c r="O5" s="186"/>
      <c r="P5" s="186"/>
      <c r="Q5" s="186"/>
      <c r="R5" s="187"/>
      <c r="S5" s="130">
        <f>SUM(T5:Y5)</f>
        <v>0</v>
      </c>
      <c r="T5" s="188"/>
      <c r="U5" s="189"/>
      <c r="V5" s="186"/>
      <c r="W5" s="186"/>
      <c r="X5" s="186"/>
      <c r="Y5" s="187"/>
      <c r="Z5" s="130">
        <f>SUM(AA5:AF5)</f>
        <v>0</v>
      </c>
      <c r="AA5" s="185">
        <v>0</v>
      </c>
      <c r="AB5" s="186">
        <v>0</v>
      </c>
      <c r="AC5" s="186">
        <v>0</v>
      </c>
      <c r="AD5" s="186">
        <v>0</v>
      </c>
      <c r="AE5" s="186">
        <v>0</v>
      </c>
      <c r="AF5" s="187">
        <v>0</v>
      </c>
      <c r="AG5" s="130">
        <f>SUM(AH5:AM5)</f>
        <v>0</v>
      </c>
      <c r="AH5" s="185">
        <v>0</v>
      </c>
      <c r="AI5" s="186">
        <v>0</v>
      </c>
      <c r="AJ5" s="186">
        <v>0</v>
      </c>
      <c r="AK5" s="186">
        <v>0</v>
      </c>
      <c r="AL5" s="186">
        <v>0</v>
      </c>
      <c r="AM5" s="187">
        <v>0</v>
      </c>
      <c r="AN5" s="134">
        <f>SUM(AO5:AT5)</f>
        <v>0</v>
      </c>
      <c r="AO5" s="185">
        <v>0</v>
      </c>
      <c r="AP5" s="186">
        <v>0</v>
      </c>
      <c r="AQ5" s="186">
        <v>0</v>
      </c>
      <c r="AR5" s="186">
        <v>0</v>
      </c>
      <c r="AS5" s="186">
        <v>0</v>
      </c>
      <c r="AT5" s="187">
        <v>0</v>
      </c>
      <c r="AU5" s="134">
        <f>SUM(AV5:BA5)</f>
        <v>0</v>
      </c>
      <c r="AV5" s="185">
        <v>0</v>
      </c>
      <c r="AW5" s="186">
        <v>0</v>
      </c>
      <c r="AX5" s="186">
        <v>0</v>
      </c>
      <c r="AY5" s="186">
        <v>0</v>
      </c>
      <c r="AZ5" s="186">
        <v>0</v>
      </c>
      <c r="BA5" s="187">
        <v>0</v>
      </c>
      <c r="BB5" s="134">
        <f>SUM(BC5:BH5)</f>
        <v>0</v>
      </c>
      <c r="BC5" s="185">
        <v>0</v>
      </c>
      <c r="BD5" s="186">
        <v>0</v>
      </c>
      <c r="BE5" s="186">
        <v>0</v>
      </c>
      <c r="BF5" s="186">
        <v>0</v>
      </c>
      <c r="BG5" s="186">
        <v>0</v>
      </c>
      <c r="BH5" s="187">
        <v>0</v>
      </c>
      <c r="BI5" s="134">
        <f>SUM(BJ5:BO5)</f>
        <v>0</v>
      </c>
      <c r="BJ5" s="185">
        <v>0</v>
      </c>
      <c r="BK5" s="186">
        <v>0</v>
      </c>
      <c r="BL5" s="186">
        <v>0</v>
      </c>
      <c r="BM5" s="186">
        <v>0</v>
      </c>
      <c r="BN5" s="186">
        <v>0</v>
      </c>
      <c r="BO5" s="186">
        <v>0</v>
      </c>
      <c r="BP5" s="134">
        <f>SUM(BQ5:BV5)</f>
        <v>0</v>
      </c>
      <c r="BQ5" s="185">
        <v>0</v>
      </c>
      <c r="BR5" s="186">
        <v>0</v>
      </c>
      <c r="BS5" s="186">
        <v>0</v>
      </c>
      <c r="BT5" s="186">
        <v>0</v>
      </c>
      <c r="BU5" s="186">
        <v>0</v>
      </c>
      <c r="BV5" s="187">
        <v>0</v>
      </c>
    </row>
    <row r="6" spans="1:74" ht="21" customHeight="1">
      <c r="A6" s="102"/>
      <c r="B6" s="182" t="s">
        <v>132</v>
      </c>
      <c r="C6" s="182"/>
      <c r="D6" s="183"/>
      <c r="E6" s="184">
        <v>0</v>
      </c>
      <c r="F6" s="185"/>
      <c r="G6" s="186"/>
      <c r="H6" s="186"/>
      <c r="I6" s="186"/>
      <c r="J6" s="186"/>
      <c r="K6" s="187"/>
      <c r="L6" s="130">
        <v>0</v>
      </c>
      <c r="M6" s="185"/>
      <c r="N6" s="186"/>
      <c r="O6" s="186"/>
      <c r="P6" s="186"/>
      <c r="Q6" s="186"/>
      <c r="R6" s="187"/>
      <c r="S6" s="130">
        <f aca="true" t="shared" si="0" ref="S6:S29">SUM(T6:Y6)</f>
        <v>0</v>
      </c>
      <c r="T6" s="188"/>
      <c r="U6" s="189"/>
      <c r="V6" s="186"/>
      <c r="W6" s="186"/>
      <c r="X6" s="186"/>
      <c r="Y6" s="187"/>
      <c r="Z6" s="130">
        <f aca="true" t="shared" si="1" ref="Z6:Z29">SUM(AA6:AF6)</f>
        <v>0</v>
      </c>
      <c r="AA6" s="190">
        <v>0</v>
      </c>
      <c r="AB6" s="191">
        <v>0</v>
      </c>
      <c r="AC6" s="191">
        <v>0</v>
      </c>
      <c r="AD6" s="191">
        <v>0</v>
      </c>
      <c r="AE6" s="191">
        <v>0</v>
      </c>
      <c r="AF6" s="192">
        <v>0</v>
      </c>
      <c r="AG6" s="130">
        <f aca="true" t="shared" si="2" ref="AG6:AG29">SUM(AH6:AM6)</f>
        <v>0</v>
      </c>
      <c r="AH6" s="190">
        <v>0</v>
      </c>
      <c r="AI6" s="191">
        <v>0</v>
      </c>
      <c r="AJ6" s="191">
        <v>0</v>
      </c>
      <c r="AK6" s="191">
        <v>0</v>
      </c>
      <c r="AL6" s="191">
        <v>0</v>
      </c>
      <c r="AM6" s="192">
        <v>0</v>
      </c>
      <c r="AN6" s="134">
        <f aca="true" t="shared" si="3" ref="AN6:AN29">SUM(AO6:AT6)</f>
        <v>0</v>
      </c>
      <c r="AO6" s="190">
        <v>0</v>
      </c>
      <c r="AP6" s="191">
        <v>0</v>
      </c>
      <c r="AQ6" s="191">
        <v>0</v>
      </c>
      <c r="AR6" s="191">
        <v>0</v>
      </c>
      <c r="AS6" s="191">
        <v>0</v>
      </c>
      <c r="AT6" s="192">
        <v>0</v>
      </c>
      <c r="AU6" s="134">
        <f aca="true" t="shared" si="4" ref="AU6:AU29">SUM(AV6:BA6)</f>
        <v>0</v>
      </c>
      <c r="AV6" s="190">
        <v>0</v>
      </c>
      <c r="AW6" s="191">
        <v>0</v>
      </c>
      <c r="AX6" s="191">
        <v>0</v>
      </c>
      <c r="AY6" s="191">
        <v>0</v>
      </c>
      <c r="AZ6" s="191">
        <v>0</v>
      </c>
      <c r="BA6" s="192">
        <v>0</v>
      </c>
      <c r="BB6" s="134">
        <f aca="true" t="shared" si="5" ref="BB6:BB29">SUM(BC6:BH6)</f>
        <v>0</v>
      </c>
      <c r="BC6" s="190">
        <v>0</v>
      </c>
      <c r="BD6" s="191">
        <v>0</v>
      </c>
      <c r="BE6" s="191">
        <v>0</v>
      </c>
      <c r="BF6" s="191">
        <v>0</v>
      </c>
      <c r="BG6" s="191">
        <v>0</v>
      </c>
      <c r="BH6" s="192">
        <v>0</v>
      </c>
      <c r="BI6" s="134">
        <f aca="true" t="shared" si="6" ref="BI6:BI29">SUM(BJ6:BO6)</f>
        <v>0</v>
      </c>
      <c r="BJ6" s="190">
        <v>0</v>
      </c>
      <c r="BK6" s="191">
        <v>0</v>
      </c>
      <c r="BL6" s="191">
        <v>0</v>
      </c>
      <c r="BM6" s="191">
        <v>0</v>
      </c>
      <c r="BN6" s="191">
        <v>0</v>
      </c>
      <c r="BO6" s="191">
        <v>0</v>
      </c>
      <c r="BP6" s="134">
        <f aca="true" t="shared" si="7" ref="BP6:BP29">SUM(BQ6:BV6)</f>
        <v>0</v>
      </c>
      <c r="BQ6" s="190">
        <v>0</v>
      </c>
      <c r="BR6" s="191">
        <v>0</v>
      </c>
      <c r="BS6" s="191">
        <v>0</v>
      </c>
      <c r="BT6" s="191">
        <v>0</v>
      </c>
      <c r="BU6" s="191">
        <v>0</v>
      </c>
      <c r="BV6" s="192">
        <v>0</v>
      </c>
    </row>
    <row r="7" spans="1:74" ht="21" customHeight="1">
      <c r="A7" s="102"/>
      <c r="B7" s="193" t="s">
        <v>133</v>
      </c>
      <c r="C7" s="194" t="s">
        <v>134</v>
      </c>
      <c r="D7" s="195"/>
      <c r="E7" s="196">
        <v>0</v>
      </c>
      <c r="F7" s="197"/>
      <c r="G7" s="198"/>
      <c r="H7" s="198"/>
      <c r="I7" s="198"/>
      <c r="J7" s="198"/>
      <c r="K7" s="199"/>
      <c r="L7" s="200">
        <v>0</v>
      </c>
      <c r="M7" s="197"/>
      <c r="N7" s="198"/>
      <c r="O7" s="198"/>
      <c r="P7" s="198"/>
      <c r="Q7" s="198"/>
      <c r="R7" s="199"/>
      <c r="S7" s="200">
        <f t="shared" si="0"/>
        <v>0</v>
      </c>
      <c r="T7" s="201"/>
      <c r="U7" s="202"/>
      <c r="V7" s="198"/>
      <c r="W7" s="198"/>
      <c r="X7" s="198"/>
      <c r="Y7" s="199"/>
      <c r="Z7" s="200">
        <f t="shared" si="1"/>
        <v>0</v>
      </c>
      <c r="AA7" s="197">
        <v>0</v>
      </c>
      <c r="AB7" s="198">
        <v>0</v>
      </c>
      <c r="AC7" s="198">
        <v>0</v>
      </c>
      <c r="AD7" s="198">
        <v>0</v>
      </c>
      <c r="AE7" s="198">
        <v>0</v>
      </c>
      <c r="AF7" s="199">
        <v>0</v>
      </c>
      <c r="AG7" s="200">
        <f t="shared" si="2"/>
        <v>0</v>
      </c>
      <c r="AH7" s="197">
        <v>0</v>
      </c>
      <c r="AI7" s="198">
        <v>0</v>
      </c>
      <c r="AJ7" s="198">
        <v>0</v>
      </c>
      <c r="AK7" s="198">
        <v>0</v>
      </c>
      <c r="AL7" s="198">
        <v>0</v>
      </c>
      <c r="AM7" s="199">
        <v>0</v>
      </c>
      <c r="AN7" s="203">
        <f t="shared" si="3"/>
        <v>0</v>
      </c>
      <c r="AO7" s="197">
        <v>0</v>
      </c>
      <c r="AP7" s="198">
        <v>0</v>
      </c>
      <c r="AQ7" s="198">
        <v>0</v>
      </c>
      <c r="AR7" s="198">
        <v>0</v>
      </c>
      <c r="AS7" s="198">
        <v>0</v>
      </c>
      <c r="AT7" s="199">
        <v>0</v>
      </c>
      <c r="AU7" s="203">
        <f t="shared" si="4"/>
        <v>0</v>
      </c>
      <c r="AV7" s="197">
        <v>0</v>
      </c>
      <c r="AW7" s="198">
        <v>0</v>
      </c>
      <c r="AX7" s="198">
        <v>0</v>
      </c>
      <c r="AY7" s="198">
        <v>0</v>
      </c>
      <c r="AZ7" s="198">
        <v>0</v>
      </c>
      <c r="BA7" s="199">
        <v>0</v>
      </c>
      <c r="BB7" s="203">
        <f t="shared" si="5"/>
        <v>0</v>
      </c>
      <c r="BC7" s="197">
        <v>0</v>
      </c>
      <c r="BD7" s="198">
        <v>0</v>
      </c>
      <c r="BE7" s="198">
        <v>0</v>
      </c>
      <c r="BF7" s="198">
        <v>0</v>
      </c>
      <c r="BG7" s="198">
        <v>0</v>
      </c>
      <c r="BH7" s="199">
        <v>0</v>
      </c>
      <c r="BI7" s="203">
        <f t="shared" si="6"/>
        <v>0</v>
      </c>
      <c r="BJ7" s="197">
        <v>0</v>
      </c>
      <c r="BK7" s="198">
        <v>0</v>
      </c>
      <c r="BL7" s="198">
        <v>0</v>
      </c>
      <c r="BM7" s="198">
        <v>0</v>
      </c>
      <c r="BN7" s="198">
        <v>0</v>
      </c>
      <c r="BO7" s="198">
        <v>0</v>
      </c>
      <c r="BP7" s="203">
        <f t="shared" si="7"/>
        <v>0</v>
      </c>
      <c r="BQ7" s="197">
        <v>0</v>
      </c>
      <c r="BR7" s="198">
        <v>0</v>
      </c>
      <c r="BS7" s="198">
        <v>0</v>
      </c>
      <c r="BT7" s="198">
        <v>0</v>
      </c>
      <c r="BU7" s="198">
        <v>0</v>
      </c>
      <c r="BV7" s="199">
        <v>0</v>
      </c>
    </row>
    <row r="8" spans="1:74" ht="21" customHeight="1">
      <c r="A8" s="102"/>
      <c r="B8" s="204"/>
      <c r="C8" s="205" t="s">
        <v>135</v>
      </c>
      <c r="D8" s="206"/>
      <c r="E8" s="207">
        <v>0</v>
      </c>
      <c r="F8" s="208"/>
      <c r="G8" s="209"/>
      <c r="H8" s="209"/>
      <c r="I8" s="209"/>
      <c r="J8" s="209"/>
      <c r="K8" s="210"/>
      <c r="L8" s="211">
        <v>0</v>
      </c>
      <c r="M8" s="208"/>
      <c r="N8" s="209"/>
      <c r="O8" s="209"/>
      <c r="P8" s="209"/>
      <c r="Q8" s="209"/>
      <c r="R8" s="210"/>
      <c r="S8" s="211">
        <f t="shared" si="0"/>
        <v>0</v>
      </c>
      <c r="T8" s="212"/>
      <c r="U8" s="213"/>
      <c r="V8" s="209"/>
      <c r="W8" s="209"/>
      <c r="X8" s="209"/>
      <c r="Y8" s="210"/>
      <c r="Z8" s="211">
        <f t="shared" si="1"/>
        <v>0</v>
      </c>
      <c r="AA8" s="208">
        <v>0</v>
      </c>
      <c r="AB8" s="209">
        <v>0</v>
      </c>
      <c r="AC8" s="209">
        <v>0</v>
      </c>
      <c r="AD8" s="209">
        <v>0</v>
      </c>
      <c r="AE8" s="209">
        <v>0</v>
      </c>
      <c r="AF8" s="210">
        <v>0</v>
      </c>
      <c r="AG8" s="211">
        <f t="shared" si="2"/>
        <v>0</v>
      </c>
      <c r="AH8" s="208">
        <v>0</v>
      </c>
      <c r="AI8" s="209">
        <v>0</v>
      </c>
      <c r="AJ8" s="209">
        <v>0</v>
      </c>
      <c r="AK8" s="209">
        <v>0</v>
      </c>
      <c r="AL8" s="209">
        <v>0</v>
      </c>
      <c r="AM8" s="210">
        <v>0</v>
      </c>
      <c r="AN8" s="214">
        <f t="shared" si="3"/>
        <v>0</v>
      </c>
      <c r="AO8" s="208">
        <v>0</v>
      </c>
      <c r="AP8" s="209">
        <v>0</v>
      </c>
      <c r="AQ8" s="209">
        <v>0</v>
      </c>
      <c r="AR8" s="209">
        <v>0</v>
      </c>
      <c r="AS8" s="209">
        <v>0</v>
      </c>
      <c r="AT8" s="210">
        <v>0</v>
      </c>
      <c r="AU8" s="214">
        <f t="shared" si="4"/>
        <v>0</v>
      </c>
      <c r="AV8" s="208">
        <v>0</v>
      </c>
      <c r="AW8" s="209">
        <v>0</v>
      </c>
      <c r="AX8" s="209">
        <v>0</v>
      </c>
      <c r="AY8" s="209">
        <v>0</v>
      </c>
      <c r="AZ8" s="209">
        <v>0</v>
      </c>
      <c r="BA8" s="210">
        <v>0</v>
      </c>
      <c r="BB8" s="214">
        <f t="shared" si="5"/>
        <v>0</v>
      </c>
      <c r="BC8" s="208">
        <v>0</v>
      </c>
      <c r="BD8" s="209">
        <v>0</v>
      </c>
      <c r="BE8" s="209">
        <v>0</v>
      </c>
      <c r="BF8" s="209">
        <v>0</v>
      </c>
      <c r="BG8" s="209">
        <v>0</v>
      </c>
      <c r="BH8" s="210">
        <v>0</v>
      </c>
      <c r="BI8" s="214">
        <f t="shared" si="6"/>
        <v>0</v>
      </c>
      <c r="BJ8" s="208">
        <v>0</v>
      </c>
      <c r="BK8" s="209">
        <v>0</v>
      </c>
      <c r="BL8" s="209">
        <v>0</v>
      </c>
      <c r="BM8" s="209">
        <v>0</v>
      </c>
      <c r="BN8" s="209">
        <v>0</v>
      </c>
      <c r="BO8" s="209">
        <v>0</v>
      </c>
      <c r="BP8" s="214">
        <f t="shared" si="7"/>
        <v>0</v>
      </c>
      <c r="BQ8" s="208">
        <v>0</v>
      </c>
      <c r="BR8" s="209">
        <v>0</v>
      </c>
      <c r="BS8" s="209">
        <v>0</v>
      </c>
      <c r="BT8" s="209">
        <v>0</v>
      </c>
      <c r="BU8" s="209">
        <v>0</v>
      </c>
      <c r="BV8" s="210">
        <v>0</v>
      </c>
    </row>
    <row r="9" spans="1:74" ht="21" customHeight="1">
      <c r="A9" s="102"/>
      <c r="B9" s="204"/>
      <c r="C9" s="215" t="s">
        <v>136</v>
      </c>
      <c r="D9" s="216"/>
      <c r="E9" s="217">
        <v>5</v>
      </c>
      <c r="F9" s="218"/>
      <c r="G9" s="219"/>
      <c r="H9" s="219"/>
      <c r="I9" s="219"/>
      <c r="J9" s="219"/>
      <c r="K9" s="220">
        <v>5</v>
      </c>
      <c r="L9" s="221">
        <v>0</v>
      </c>
      <c r="M9" s="218"/>
      <c r="N9" s="219"/>
      <c r="O9" s="219"/>
      <c r="P9" s="219"/>
      <c r="Q9" s="219"/>
      <c r="R9" s="220"/>
      <c r="S9" s="221">
        <f t="shared" si="0"/>
        <v>0</v>
      </c>
      <c r="T9" s="222"/>
      <c r="U9" s="223"/>
      <c r="V9" s="219"/>
      <c r="W9" s="219"/>
      <c r="X9" s="219"/>
      <c r="Y9" s="220"/>
      <c r="Z9" s="221">
        <f t="shared" si="1"/>
        <v>0</v>
      </c>
      <c r="AA9" s="218">
        <v>0</v>
      </c>
      <c r="AB9" s="219">
        <v>0</v>
      </c>
      <c r="AC9" s="219">
        <v>0</v>
      </c>
      <c r="AD9" s="219">
        <v>0</v>
      </c>
      <c r="AE9" s="219">
        <v>0</v>
      </c>
      <c r="AF9" s="220">
        <v>0</v>
      </c>
      <c r="AG9" s="221">
        <f t="shared" si="2"/>
        <v>0</v>
      </c>
      <c r="AH9" s="218">
        <v>0</v>
      </c>
      <c r="AI9" s="219">
        <v>0</v>
      </c>
      <c r="AJ9" s="219">
        <v>0</v>
      </c>
      <c r="AK9" s="219">
        <v>0</v>
      </c>
      <c r="AL9" s="219">
        <v>0</v>
      </c>
      <c r="AM9" s="220">
        <v>0</v>
      </c>
      <c r="AN9" s="224">
        <f t="shared" si="3"/>
        <v>1</v>
      </c>
      <c r="AO9" s="218">
        <v>0</v>
      </c>
      <c r="AP9" s="219">
        <v>0</v>
      </c>
      <c r="AQ9" s="219">
        <v>0</v>
      </c>
      <c r="AR9" s="219">
        <v>0</v>
      </c>
      <c r="AS9" s="219">
        <v>0</v>
      </c>
      <c r="AT9" s="220">
        <v>1</v>
      </c>
      <c r="AU9" s="224">
        <f t="shared" si="4"/>
        <v>2</v>
      </c>
      <c r="AV9" s="218">
        <v>0</v>
      </c>
      <c r="AW9" s="219">
        <v>0</v>
      </c>
      <c r="AX9" s="219">
        <v>2</v>
      </c>
      <c r="AY9" s="219">
        <v>0</v>
      </c>
      <c r="AZ9" s="219">
        <v>0</v>
      </c>
      <c r="BA9" s="220">
        <v>0</v>
      </c>
      <c r="BB9" s="224">
        <f t="shared" si="5"/>
        <v>2</v>
      </c>
      <c r="BC9" s="218">
        <v>0</v>
      </c>
      <c r="BD9" s="219">
        <v>0</v>
      </c>
      <c r="BE9" s="219">
        <v>2</v>
      </c>
      <c r="BF9" s="219">
        <v>0</v>
      </c>
      <c r="BG9" s="219">
        <v>0</v>
      </c>
      <c r="BH9" s="220">
        <v>0</v>
      </c>
      <c r="BI9" s="224">
        <f t="shared" si="6"/>
        <v>0</v>
      </c>
      <c r="BJ9" s="218">
        <v>0</v>
      </c>
      <c r="BK9" s="219">
        <v>0</v>
      </c>
      <c r="BL9" s="219">
        <v>0</v>
      </c>
      <c r="BM9" s="219">
        <v>0</v>
      </c>
      <c r="BN9" s="219">
        <v>0</v>
      </c>
      <c r="BO9" s="219">
        <v>0</v>
      </c>
      <c r="BP9" s="224">
        <f t="shared" si="7"/>
        <v>0</v>
      </c>
      <c r="BQ9" s="218">
        <v>0</v>
      </c>
      <c r="BR9" s="219">
        <v>0</v>
      </c>
      <c r="BS9" s="219">
        <v>0</v>
      </c>
      <c r="BT9" s="219">
        <v>0</v>
      </c>
      <c r="BU9" s="219">
        <v>0</v>
      </c>
      <c r="BV9" s="220">
        <v>0</v>
      </c>
    </row>
    <row r="10" spans="1:74" ht="21" customHeight="1">
      <c r="A10" s="102"/>
      <c r="B10" s="225" t="s">
        <v>137</v>
      </c>
      <c r="C10" s="160" t="s">
        <v>138</v>
      </c>
      <c r="D10" s="226"/>
      <c r="E10" s="196">
        <v>0</v>
      </c>
      <c r="F10" s="197"/>
      <c r="G10" s="198"/>
      <c r="H10" s="198"/>
      <c r="I10" s="198"/>
      <c r="J10" s="198"/>
      <c r="K10" s="199"/>
      <c r="L10" s="200">
        <v>0</v>
      </c>
      <c r="M10" s="197"/>
      <c r="N10" s="198"/>
      <c r="O10" s="198"/>
      <c r="P10" s="198"/>
      <c r="Q10" s="198"/>
      <c r="R10" s="199"/>
      <c r="S10" s="200">
        <f t="shared" si="0"/>
        <v>0</v>
      </c>
      <c r="T10" s="227"/>
      <c r="U10" s="228"/>
      <c r="V10" s="198"/>
      <c r="W10" s="198"/>
      <c r="X10" s="198"/>
      <c r="Y10" s="199"/>
      <c r="Z10" s="200">
        <f t="shared" si="1"/>
        <v>0</v>
      </c>
      <c r="AA10" s="229">
        <v>0</v>
      </c>
      <c r="AB10" s="230">
        <v>0</v>
      </c>
      <c r="AC10" s="230">
        <v>0</v>
      </c>
      <c r="AD10" s="230">
        <v>0</v>
      </c>
      <c r="AE10" s="230">
        <v>0</v>
      </c>
      <c r="AF10" s="231">
        <v>0</v>
      </c>
      <c r="AG10" s="200">
        <f t="shared" si="2"/>
        <v>0</v>
      </c>
      <c r="AH10" s="229">
        <v>0</v>
      </c>
      <c r="AI10" s="230">
        <v>0</v>
      </c>
      <c r="AJ10" s="230">
        <v>0</v>
      </c>
      <c r="AK10" s="230">
        <v>0</v>
      </c>
      <c r="AL10" s="230">
        <v>0</v>
      </c>
      <c r="AM10" s="231">
        <v>0</v>
      </c>
      <c r="AN10" s="203">
        <f t="shared" si="3"/>
        <v>0</v>
      </c>
      <c r="AO10" s="229">
        <v>0</v>
      </c>
      <c r="AP10" s="230">
        <v>0</v>
      </c>
      <c r="AQ10" s="230">
        <v>0</v>
      </c>
      <c r="AR10" s="230">
        <v>0</v>
      </c>
      <c r="AS10" s="230">
        <v>0</v>
      </c>
      <c r="AT10" s="231">
        <v>0</v>
      </c>
      <c r="AU10" s="203">
        <f t="shared" si="4"/>
        <v>0</v>
      </c>
      <c r="AV10" s="229">
        <v>0</v>
      </c>
      <c r="AW10" s="230">
        <v>0</v>
      </c>
      <c r="AX10" s="230">
        <v>0</v>
      </c>
      <c r="AY10" s="230">
        <v>0</v>
      </c>
      <c r="AZ10" s="230">
        <v>0</v>
      </c>
      <c r="BA10" s="231">
        <v>0</v>
      </c>
      <c r="BB10" s="203">
        <f t="shared" si="5"/>
        <v>0</v>
      </c>
      <c r="BC10" s="229">
        <v>0</v>
      </c>
      <c r="BD10" s="230">
        <v>0</v>
      </c>
      <c r="BE10" s="230">
        <v>0</v>
      </c>
      <c r="BF10" s="230">
        <v>0</v>
      </c>
      <c r="BG10" s="230">
        <v>0</v>
      </c>
      <c r="BH10" s="231">
        <v>0</v>
      </c>
      <c r="BI10" s="203">
        <f t="shared" si="6"/>
        <v>0</v>
      </c>
      <c r="BJ10" s="229">
        <v>0</v>
      </c>
      <c r="BK10" s="230">
        <v>0</v>
      </c>
      <c r="BL10" s="230">
        <v>0</v>
      </c>
      <c r="BM10" s="230">
        <v>0</v>
      </c>
      <c r="BN10" s="230">
        <v>0</v>
      </c>
      <c r="BO10" s="230">
        <v>0</v>
      </c>
      <c r="BP10" s="203">
        <f t="shared" si="7"/>
        <v>0</v>
      </c>
      <c r="BQ10" s="229">
        <v>0</v>
      </c>
      <c r="BR10" s="230">
        <v>0</v>
      </c>
      <c r="BS10" s="230">
        <v>0</v>
      </c>
      <c r="BT10" s="230">
        <v>0</v>
      </c>
      <c r="BU10" s="230">
        <v>0</v>
      </c>
      <c r="BV10" s="231">
        <v>0</v>
      </c>
    </row>
    <row r="11" spans="1:74" ht="21" customHeight="1">
      <c r="A11" s="102"/>
      <c r="B11" s="232"/>
      <c r="C11" s="233" t="s">
        <v>139</v>
      </c>
      <c r="D11" s="206"/>
      <c r="E11" s="207">
        <v>0</v>
      </c>
      <c r="F11" s="208"/>
      <c r="G11" s="209"/>
      <c r="H11" s="209"/>
      <c r="I11" s="209"/>
      <c r="J11" s="209"/>
      <c r="K11" s="210"/>
      <c r="L11" s="211">
        <v>0</v>
      </c>
      <c r="M11" s="208"/>
      <c r="N11" s="209"/>
      <c r="O11" s="209"/>
      <c r="P11" s="209"/>
      <c r="Q11" s="209"/>
      <c r="R11" s="210"/>
      <c r="S11" s="211">
        <f t="shared" si="0"/>
        <v>0</v>
      </c>
      <c r="T11" s="212"/>
      <c r="U11" s="213"/>
      <c r="V11" s="209"/>
      <c r="W11" s="209"/>
      <c r="X11" s="209"/>
      <c r="Y11" s="210"/>
      <c r="Z11" s="211">
        <f t="shared" si="1"/>
        <v>0</v>
      </c>
      <c r="AA11" s="208">
        <v>0</v>
      </c>
      <c r="AB11" s="209">
        <v>0</v>
      </c>
      <c r="AC11" s="209">
        <v>0</v>
      </c>
      <c r="AD11" s="209">
        <v>0</v>
      </c>
      <c r="AE11" s="209">
        <v>0</v>
      </c>
      <c r="AF11" s="210">
        <v>0</v>
      </c>
      <c r="AG11" s="211">
        <f t="shared" si="2"/>
        <v>0</v>
      </c>
      <c r="AH11" s="208">
        <v>0</v>
      </c>
      <c r="AI11" s="209">
        <v>0</v>
      </c>
      <c r="AJ11" s="209">
        <v>0</v>
      </c>
      <c r="AK11" s="209">
        <v>0</v>
      </c>
      <c r="AL11" s="209">
        <v>0</v>
      </c>
      <c r="AM11" s="210">
        <v>0</v>
      </c>
      <c r="AN11" s="214">
        <f t="shared" si="3"/>
        <v>0</v>
      </c>
      <c r="AO11" s="208">
        <v>0</v>
      </c>
      <c r="AP11" s="209">
        <v>0</v>
      </c>
      <c r="AQ11" s="209">
        <v>0</v>
      </c>
      <c r="AR11" s="209">
        <v>0</v>
      </c>
      <c r="AS11" s="209">
        <v>0</v>
      </c>
      <c r="AT11" s="210">
        <v>0</v>
      </c>
      <c r="AU11" s="214">
        <f t="shared" si="4"/>
        <v>0</v>
      </c>
      <c r="AV11" s="208">
        <v>0</v>
      </c>
      <c r="AW11" s="209">
        <v>0</v>
      </c>
      <c r="AX11" s="209">
        <v>0</v>
      </c>
      <c r="AY11" s="209">
        <v>0</v>
      </c>
      <c r="AZ11" s="209">
        <v>0</v>
      </c>
      <c r="BA11" s="210">
        <v>0</v>
      </c>
      <c r="BB11" s="214">
        <f t="shared" si="5"/>
        <v>0</v>
      </c>
      <c r="BC11" s="208">
        <v>0</v>
      </c>
      <c r="BD11" s="209">
        <v>0</v>
      </c>
      <c r="BE11" s="209">
        <v>0</v>
      </c>
      <c r="BF11" s="209">
        <v>0</v>
      </c>
      <c r="BG11" s="209">
        <v>0</v>
      </c>
      <c r="BH11" s="210">
        <v>0</v>
      </c>
      <c r="BI11" s="214">
        <f t="shared" si="6"/>
        <v>0</v>
      </c>
      <c r="BJ11" s="208">
        <v>0</v>
      </c>
      <c r="BK11" s="209">
        <v>0</v>
      </c>
      <c r="BL11" s="209">
        <v>0</v>
      </c>
      <c r="BM11" s="209">
        <v>0</v>
      </c>
      <c r="BN11" s="209">
        <v>0</v>
      </c>
      <c r="BO11" s="209">
        <v>0</v>
      </c>
      <c r="BP11" s="214">
        <f t="shared" si="7"/>
        <v>0</v>
      </c>
      <c r="BQ11" s="208">
        <v>0</v>
      </c>
      <c r="BR11" s="209">
        <v>0</v>
      </c>
      <c r="BS11" s="209">
        <v>0</v>
      </c>
      <c r="BT11" s="209">
        <v>0</v>
      </c>
      <c r="BU11" s="209">
        <v>0</v>
      </c>
      <c r="BV11" s="210">
        <v>0</v>
      </c>
    </row>
    <row r="12" spans="1:74" ht="21" customHeight="1">
      <c r="A12" s="102"/>
      <c r="B12" s="232"/>
      <c r="C12" s="233" t="s">
        <v>140</v>
      </c>
      <c r="D12" s="206"/>
      <c r="E12" s="207">
        <v>0</v>
      </c>
      <c r="F12" s="208"/>
      <c r="G12" s="209"/>
      <c r="H12" s="209"/>
      <c r="I12" s="209"/>
      <c r="J12" s="209"/>
      <c r="K12" s="210"/>
      <c r="L12" s="211">
        <v>0</v>
      </c>
      <c r="M12" s="208"/>
      <c r="N12" s="209"/>
      <c r="O12" s="209"/>
      <c r="P12" s="209"/>
      <c r="Q12" s="209"/>
      <c r="R12" s="210"/>
      <c r="S12" s="211">
        <f t="shared" si="0"/>
        <v>0</v>
      </c>
      <c r="T12" s="212"/>
      <c r="U12" s="213"/>
      <c r="V12" s="209"/>
      <c r="W12" s="209"/>
      <c r="X12" s="209"/>
      <c r="Y12" s="210"/>
      <c r="Z12" s="211">
        <f t="shared" si="1"/>
        <v>0</v>
      </c>
      <c r="AA12" s="208">
        <v>0</v>
      </c>
      <c r="AB12" s="209">
        <v>0</v>
      </c>
      <c r="AC12" s="209">
        <v>0</v>
      </c>
      <c r="AD12" s="209">
        <v>0</v>
      </c>
      <c r="AE12" s="209">
        <v>0</v>
      </c>
      <c r="AF12" s="210">
        <v>0</v>
      </c>
      <c r="AG12" s="211">
        <f t="shared" si="2"/>
        <v>0</v>
      </c>
      <c r="AH12" s="208">
        <v>0</v>
      </c>
      <c r="AI12" s="209">
        <v>0</v>
      </c>
      <c r="AJ12" s="209">
        <v>0</v>
      </c>
      <c r="AK12" s="209">
        <v>0</v>
      </c>
      <c r="AL12" s="209">
        <v>0</v>
      </c>
      <c r="AM12" s="210">
        <v>0</v>
      </c>
      <c r="AN12" s="214">
        <f t="shared" si="3"/>
        <v>0</v>
      </c>
      <c r="AO12" s="208">
        <v>0</v>
      </c>
      <c r="AP12" s="209">
        <v>0</v>
      </c>
      <c r="AQ12" s="209">
        <v>0</v>
      </c>
      <c r="AR12" s="209">
        <v>0</v>
      </c>
      <c r="AS12" s="209">
        <v>0</v>
      </c>
      <c r="AT12" s="210">
        <v>0</v>
      </c>
      <c r="AU12" s="214">
        <f t="shared" si="4"/>
        <v>0</v>
      </c>
      <c r="AV12" s="208">
        <v>0</v>
      </c>
      <c r="AW12" s="209">
        <v>0</v>
      </c>
      <c r="AX12" s="209">
        <v>0</v>
      </c>
      <c r="AY12" s="209">
        <v>0</v>
      </c>
      <c r="AZ12" s="209">
        <v>0</v>
      </c>
      <c r="BA12" s="210">
        <v>0</v>
      </c>
      <c r="BB12" s="214">
        <f t="shared" si="5"/>
        <v>0</v>
      </c>
      <c r="BC12" s="208">
        <v>0</v>
      </c>
      <c r="BD12" s="209">
        <v>0</v>
      </c>
      <c r="BE12" s="209">
        <v>0</v>
      </c>
      <c r="BF12" s="209">
        <v>0</v>
      </c>
      <c r="BG12" s="209">
        <v>0</v>
      </c>
      <c r="BH12" s="210">
        <v>0</v>
      </c>
      <c r="BI12" s="214">
        <f t="shared" si="6"/>
        <v>0</v>
      </c>
      <c r="BJ12" s="208">
        <v>0</v>
      </c>
      <c r="BK12" s="209">
        <v>0</v>
      </c>
      <c r="BL12" s="209">
        <v>0</v>
      </c>
      <c r="BM12" s="209">
        <v>0</v>
      </c>
      <c r="BN12" s="209">
        <v>0</v>
      </c>
      <c r="BO12" s="209">
        <v>0</v>
      </c>
      <c r="BP12" s="214">
        <f t="shared" si="7"/>
        <v>0</v>
      </c>
      <c r="BQ12" s="208">
        <v>0</v>
      </c>
      <c r="BR12" s="209">
        <v>0</v>
      </c>
      <c r="BS12" s="209">
        <v>0</v>
      </c>
      <c r="BT12" s="209">
        <v>0</v>
      </c>
      <c r="BU12" s="209">
        <v>0</v>
      </c>
      <c r="BV12" s="210">
        <v>0</v>
      </c>
    </row>
    <row r="13" spans="1:74" ht="21" customHeight="1">
      <c r="A13" s="102"/>
      <c r="B13" s="232"/>
      <c r="C13" s="233" t="s">
        <v>141</v>
      </c>
      <c r="D13" s="206"/>
      <c r="E13" s="207">
        <v>0</v>
      </c>
      <c r="F13" s="208"/>
      <c r="G13" s="209"/>
      <c r="H13" s="209"/>
      <c r="I13" s="209"/>
      <c r="J13" s="209"/>
      <c r="K13" s="210"/>
      <c r="L13" s="211">
        <v>0</v>
      </c>
      <c r="M13" s="208"/>
      <c r="N13" s="209"/>
      <c r="O13" s="209"/>
      <c r="P13" s="209"/>
      <c r="Q13" s="209"/>
      <c r="R13" s="210"/>
      <c r="S13" s="211">
        <f t="shared" si="0"/>
        <v>0</v>
      </c>
      <c r="T13" s="212"/>
      <c r="U13" s="213"/>
      <c r="V13" s="209"/>
      <c r="W13" s="209"/>
      <c r="X13" s="209"/>
      <c r="Y13" s="210"/>
      <c r="Z13" s="211">
        <f t="shared" si="1"/>
        <v>0</v>
      </c>
      <c r="AA13" s="208">
        <v>0</v>
      </c>
      <c r="AB13" s="209">
        <v>0</v>
      </c>
      <c r="AC13" s="209">
        <v>0</v>
      </c>
      <c r="AD13" s="209">
        <v>0</v>
      </c>
      <c r="AE13" s="209">
        <v>0</v>
      </c>
      <c r="AF13" s="210">
        <v>0</v>
      </c>
      <c r="AG13" s="211">
        <f t="shared" si="2"/>
        <v>0</v>
      </c>
      <c r="AH13" s="208">
        <v>0</v>
      </c>
      <c r="AI13" s="209">
        <v>0</v>
      </c>
      <c r="AJ13" s="209">
        <v>0</v>
      </c>
      <c r="AK13" s="209">
        <v>0</v>
      </c>
      <c r="AL13" s="209">
        <v>0</v>
      </c>
      <c r="AM13" s="210">
        <v>0</v>
      </c>
      <c r="AN13" s="214">
        <f t="shared" si="3"/>
        <v>0</v>
      </c>
      <c r="AO13" s="208">
        <v>0</v>
      </c>
      <c r="AP13" s="209">
        <v>0</v>
      </c>
      <c r="AQ13" s="209">
        <v>0</v>
      </c>
      <c r="AR13" s="209">
        <v>0</v>
      </c>
      <c r="AS13" s="209">
        <v>0</v>
      </c>
      <c r="AT13" s="210">
        <v>0</v>
      </c>
      <c r="AU13" s="214">
        <f t="shared" si="4"/>
        <v>0</v>
      </c>
      <c r="AV13" s="208">
        <v>0</v>
      </c>
      <c r="AW13" s="209">
        <v>0</v>
      </c>
      <c r="AX13" s="209">
        <v>0</v>
      </c>
      <c r="AY13" s="209">
        <v>0</v>
      </c>
      <c r="AZ13" s="209">
        <v>0</v>
      </c>
      <c r="BA13" s="210">
        <v>0</v>
      </c>
      <c r="BB13" s="214">
        <f t="shared" si="5"/>
        <v>0</v>
      </c>
      <c r="BC13" s="208">
        <v>0</v>
      </c>
      <c r="BD13" s="209">
        <v>0</v>
      </c>
      <c r="BE13" s="209">
        <v>0</v>
      </c>
      <c r="BF13" s="209">
        <v>0</v>
      </c>
      <c r="BG13" s="209">
        <v>0</v>
      </c>
      <c r="BH13" s="210">
        <v>0</v>
      </c>
      <c r="BI13" s="214">
        <f t="shared" si="6"/>
        <v>0</v>
      </c>
      <c r="BJ13" s="208">
        <v>0</v>
      </c>
      <c r="BK13" s="209">
        <v>0</v>
      </c>
      <c r="BL13" s="209">
        <v>0</v>
      </c>
      <c r="BM13" s="209">
        <v>0</v>
      </c>
      <c r="BN13" s="209">
        <v>0</v>
      </c>
      <c r="BO13" s="209">
        <v>0</v>
      </c>
      <c r="BP13" s="214">
        <f t="shared" si="7"/>
        <v>0</v>
      </c>
      <c r="BQ13" s="208">
        <v>0</v>
      </c>
      <c r="BR13" s="209">
        <v>0</v>
      </c>
      <c r="BS13" s="209">
        <v>0</v>
      </c>
      <c r="BT13" s="209">
        <v>0</v>
      </c>
      <c r="BU13" s="209">
        <v>0</v>
      </c>
      <c r="BV13" s="210">
        <v>0</v>
      </c>
    </row>
    <row r="14" spans="1:74" ht="21" customHeight="1">
      <c r="A14" s="102"/>
      <c r="B14" s="232"/>
      <c r="C14" s="233" t="s">
        <v>142</v>
      </c>
      <c r="D14" s="206"/>
      <c r="E14" s="207">
        <v>0</v>
      </c>
      <c r="F14" s="208"/>
      <c r="G14" s="209"/>
      <c r="H14" s="209"/>
      <c r="I14" s="209"/>
      <c r="J14" s="209"/>
      <c r="K14" s="210"/>
      <c r="L14" s="211">
        <v>0</v>
      </c>
      <c r="M14" s="208"/>
      <c r="N14" s="209"/>
      <c r="O14" s="209"/>
      <c r="P14" s="209"/>
      <c r="Q14" s="209"/>
      <c r="R14" s="210"/>
      <c r="S14" s="211">
        <f t="shared" si="0"/>
        <v>0</v>
      </c>
      <c r="T14" s="212"/>
      <c r="U14" s="213"/>
      <c r="V14" s="209"/>
      <c r="W14" s="209"/>
      <c r="X14" s="209"/>
      <c r="Y14" s="210"/>
      <c r="Z14" s="211">
        <f t="shared" si="1"/>
        <v>0</v>
      </c>
      <c r="AA14" s="208">
        <v>0</v>
      </c>
      <c r="AB14" s="209">
        <v>0</v>
      </c>
      <c r="AC14" s="209">
        <v>0</v>
      </c>
      <c r="AD14" s="209">
        <v>0</v>
      </c>
      <c r="AE14" s="209">
        <v>0</v>
      </c>
      <c r="AF14" s="210">
        <v>0</v>
      </c>
      <c r="AG14" s="211">
        <f t="shared" si="2"/>
        <v>0</v>
      </c>
      <c r="AH14" s="208">
        <v>0</v>
      </c>
      <c r="AI14" s="209">
        <v>0</v>
      </c>
      <c r="AJ14" s="209">
        <v>0</v>
      </c>
      <c r="AK14" s="209">
        <v>0</v>
      </c>
      <c r="AL14" s="209">
        <v>0</v>
      </c>
      <c r="AM14" s="210">
        <v>0</v>
      </c>
      <c r="AN14" s="214">
        <f t="shared" si="3"/>
        <v>0</v>
      </c>
      <c r="AO14" s="208">
        <v>0</v>
      </c>
      <c r="AP14" s="209">
        <v>0</v>
      </c>
      <c r="AQ14" s="209">
        <v>0</v>
      </c>
      <c r="AR14" s="209">
        <v>0</v>
      </c>
      <c r="AS14" s="209">
        <v>0</v>
      </c>
      <c r="AT14" s="210">
        <v>0</v>
      </c>
      <c r="AU14" s="214">
        <f t="shared" si="4"/>
        <v>0</v>
      </c>
      <c r="AV14" s="208">
        <v>0</v>
      </c>
      <c r="AW14" s="209">
        <v>0</v>
      </c>
      <c r="AX14" s="209">
        <v>0</v>
      </c>
      <c r="AY14" s="209">
        <v>0</v>
      </c>
      <c r="AZ14" s="209">
        <v>0</v>
      </c>
      <c r="BA14" s="210">
        <v>0</v>
      </c>
      <c r="BB14" s="214">
        <f t="shared" si="5"/>
        <v>0</v>
      </c>
      <c r="BC14" s="208">
        <v>0</v>
      </c>
      <c r="BD14" s="209">
        <v>0</v>
      </c>
      <c r="BE14" s="209">
        <v>0</v>
      </c>
      <c r="BF14" s="209">
        <v>0</v>
      </c>
      <c r="BG14" s="209">
        <v>0</v>
      </c>
      <c r="BH14" s="210">
        <v>0</v>
      </c>
      <c r="BI14" s="214">
        <f t="shared" si="6"/>
        <v>0</v>
      </c>
      <c r="BJ14" s="208">
        <v>0</v>
      </c>
      <c r="BK14" s="209">
        <v>0</v>
      </c>
      <c r="BL14" s="209">
        <v>0</v>
      </c>
      <c r="BM14" s="209">
        <v>0</v>
      </c>
      <c r="BN14" s="209">
        <v>0</v>
      </c>
      <c r="BO14" s="209">
        <v>0</v>
      </c>
      <c r="BP14" s="214">
        <f t="shared" si="7"/>
        <v>0</v>
      </c>
      <c r="BQ14" s="208">
        <v>0</v>
      </c>
      <c r="BR14" s="209">
        <v>0</v>
      </c>
      <c r="BS14" s="209">
        <v>0</v>
      </c>
      <c r="BT14" s="209">
        <v>0</v>
      </c>
      <c r="BU14" s="209">
        <v>0</v>
      </c>
      <c r="BV14" s="210">
        <v>0</v>
      </c>
    </row>
    <row r="15" spans="1:74" ht="21" customHeight="1">
      <c r="A15" s="102"/>
      <c r="B15" s="232"/>
      <c r="C15" s="234" t="s">
        <v>143</v>
      </c>
      <c r="D15" s="235" t="s">
        <v>144</v>
      </c>
      <c r="E15" s="207">
        <v>0</v>
      </c>
      <c r="F15" s="208"/>
      <c r="G15" s="209"/>
      <c r="H15" s="209"/>
      <c r="I15" s="209"/>
      <c r="J15" s="209"/>
      <c r="K15" s="210"/>
      <c r="L15" s="211">
        <v>0</v>
      </c>
      <c r="M15" s="208"/>
      <c r="N15" s="209"/>
      <c r="O15" s="209"/>
      <c r="P15" s="209"/>
      <c r="Q15" s="209"/>
      <c r="R15" s="210"/>
      <c r="S15" s="211">
        <f t="shared" si="0"/>
        <v>0</v>
      </c>
      <c r="T15" s="212"/>
      <c r="U15" s="213"/>
      <c r="V15" s="236"/>
      <c r="W15" s="209"/>
      <c r="X15" s="209"/>
      <c r="Y15" s="210"/>
      <c r="Z15" s="211">
        <f t="shared" si="1"/>
        <v>0</v>
      </c>
      <c r="AA15" s="208">
        <v>0</v>
      </c>
      <c r="AB15" s="209">
        <v>0</v>
      </c>
      <c r="AC15" s="209">
        <v>0</v>
      </c>
      <c r="AD15" s="209">
        <v>0</v>
      </c>
      <c r="AE15" s="209">
        <v>0</v>
      </c>
      <c r="AF15" s="210">
        <v>0</v>
      </c>
      <c r="AG15" s="211">
        <f t="shared" si="2"/>
        <v>0</v>
      </c>
      <c r="AH15" s="208">
        <v>0</v>
      </c>
      <c r="AI15" s="209">
        <v>0</v>
      </c>
      <c r="AJ15" s="209">
        <v>0</v>
      </c>
      <c r="AK15" s="209">
        <v>0</v>
      </c>
      <c r="AL15" s="209">
        <v>0</v>
      </c>
      <c r="AM15" s="210">
        <v>0</v>
      </c>
      <c r="AN15" s="214">
        <f t="shared" si="3"/>
        <v>0</v>
      </c>
      <c r="AO15" s="208">
        <v>0</v>
      </c>
      <c r="AP15" s="209">
        <v>0</v>
      </c>
      <c r="AQ15" s="209">
        <v>0</v>
      </c>
      <c r="AR15" s="209">
        <v>0</v>
      </c>
      <c r="AS15" s="209">
        <v>0</v>
      </c>
      <c r="AT15" s="210">
        <v>0</v>
      </c>
      <c r="AU15" s="214">
        <f t="shared" si="4"/>
        <v>1</v>
      </c>
      <c r="AV15" s="208">
        <v>0</v>
      </c>
      <c r="AW15" s="209">
        <v>1</v>
      </c>
      <c r="AX15" s="209">
        <v>0</v>
      </c>
      <c r="AY15" s="209">
        <v>0</v>
      </c>
      <c r="AZ15" s="209">
        <v>0</v>
      </c>
      <c r="BA15" s="210">
        <v>0</v>
      </c>
      <c r="BB15" s="214">
        <f t="shared" si="5"/>
        <v>1</v>
      </c>
      <c r="BC15" s="208">
        <v>0</v>
      </c>
      <c r="BD15" s="209">
        <v>1</v>
      </c>
      <c r="BE15" s="209">
        <v>0</v>
      </c>
      <c r="BF15" s="209">
        <v>0</v>
      </c>
      <c r="BG15" s="209">
        <v>0</v>
      </c>
      <c r="BH15" s="210">
        <v>0</v>
      </c>
      <c r="BI15" s="214">
        <f t="shared" si="6"/>
        <v>0</v>
      </c>
      <c r="BJ15" s="208">
        <v>0</v>
      </c>
      <c r="BK15" s="209">
        <v>0</v>
      </c>
      <c r="BL15" s="209">
        <v>0</v>
      </c>
      <c r="BM15" s="209">
        <v>0</v>
      </c>
      <c r="BN15" s="209">
        <v>0</v>
      </c>
      <c r="BO15" s="209">
        <v>0</v>
      </c>
      <c r="BP15" s="214">
        <f t="shared" si="7"/>
        <v>0</v>
      </c>
      <c r="BQ15" s="208">
        <v>0</v>
      </c>
      <c r="BR15" s="209">
        <v>0</v>
      </c>
      <c r="BS15" s="209">
        <v>0</v>
      </c>
      <c r="BT15" s="209">
        <v>0</v>
      </c>
      <c r="BU15" s="209">
        <v>0</v>
      </c>
      <c r="BV15" s="210">
        <v>0</v>
      </c>
    </row>
    <row r="16" spans="1:74" ht="21" customHeight="1">
      <c r="A16" s="102"/>
      <c r="B16" s="232"/>
      <c r="C16" s="237"/>
      <c r="D16" s="235" t="s">
        <v>145</v>
      </c>
      <c r="E16" s="207">
        <v>0</v>
      </c>
      <c r="F16" s="208"/>
      <c r="G16" s="209"/>
      <c r="H16" s="209"/>
      <c r="I16" s="209"/>
      <c r="J16" s="209"/>
      <c r="K16" s="210"/>
      <c r="L16" s="211">
        <v>3</v>
      </c>
      <c r="M16" s="208"/>
      <c r="N16" s="209">
        <v>3</v>
      </c>
      <c r="O16" s="209"/>
      <c r="P16" s="209"/>
      <c r="Q16" s="209"/>
      <c r="R16" s="210"/>
      <c r="S16" s="211">
        <f t="shared" si="0"/>
        <v>0</v>
      </c>
      <c r="T16" s="238"/>
      <c r="U16" s="236"/>
      <c r="V16" s="209"/>
      <c r="W16" s="209"/>
      <c r="X16" s="209"/>
      <c r="Y16" s="210"/>
      <c r="Z16" s="211">
        <f t="shared" si="1"/>
        <v>0</v>
      </c>
      <c r="AA16" s="208">
        <v>0</v>
      </c>
      <c r="AB16" s="209">
        <v>0</v>
      </c>
      <c r="AC16" s="209">
        <v>0</v>
      </c>
      <c r="AD16" s="209">
        <v>0</v>
      </c>
      <c r="AE16" s="209">
        <v>0</v>
      </c>
      <c r="AF16" s="210">
        <v>0</v>
      </c>
      <c r="AG16" s="211">
        <f t="shared" si="2"/>
        <v>0</v>
      </c>
      <c r="AH16" s="208">
        <v>0</v>
      </c>
      <c r="AI16" s="209">
        <v>0</v>
      </c>
      <c r="AJ16" s="209">
        <v>0</v>
      </c>
      <c r="AK16" s="209">
        <v>0</v>
      </c>
      <c r="AL16" s="209">
        <v>0</v>
      </c>
      <c r="AM16" s="210">
        <v>0</v>
      </c>
      <c r="AN16" s="214">
        <f t="shared" si="3"/>
        <v>0</v>
      </c>
      <c r="AO16" s="208">
        <v>0</v>
      </c>
      <c r="AP16" s="209">
        <v>0</v>
      </c>
      <c r="AQ16" s="209">
        <v>0</v>
      </c>
      <c r="AR16" s="209">
        <v>0</v>
      </c>
      <c r="AS16" s="209">
        <v>0</v>
      </c>
      <c r="AT16" s="210">
        <v>0</v>
      </c>
      <c r="AU16" s="214">
        <f t="shared" si="4"/>
        <v>9</v>
      </c>
      <c r="AV16" s="208">
        <v>0</v>
      </c>
      <c r="AW16" s="209">
        <v>9</v>
      </c>
      <c r="AX16" s="209">
        <v>0</v>
      </c>
      <c r="AY16" s="209">
        <v>0</v>
      </c>
      <c r="AZ16" s="209">
        <v>0</v>
      </c>
      <c r="BA16" s="210">
        <v>0</v>
      </c>
      <c r="BB16" s="214">
        <f t="shared" si="5"/>
        <v>9</v>
      </c>
      <c r="BC16" s="208">
        <v>0</v>
      </c>
      <c r="BD16" s="209">
        <v>9</v>
      </c>
      <c r="BE16" s="209">
        <v>0</v>
      </c>
      <c r="BF16" s="209">
        <v>0</v>
      </c>
      <c r="BG16" s="209">
        <v>0</v>
      </c>
      <c r="BH16" s="210">
        <v>0</v>
      </c>
      <c r="BI16" s="214">
        <f t="shared" si="6"/>
        <v>10</v>
      </c>
      <c r="BJ16" s="208">
        <v>0</v>
      </c>
      <c r="BK16" s="209">
        <v>10</v>
      </c>
      <c r="BL16" s="209">
        <v>0</v>
      </c>
      <c r="BM16" s="209">
        <v>0</v>
      </c>
      <c r="BN16" s="209">
        <v>0</v>
      </c>
      <c r="BO16" s="209">
        <v>0</v>
      </c>
      <c r="BP16" s="214">
        <f t="shared" si="7"/>
        <v>2</v>
      </c>
      <c r="BQ16" s="208">
        <v>0</v>
      </c>
      <c r="BR16" s="209">
        <v>2</v>
      </c>
      <c r="BS16" s="209">
        <v>0</v>
      </c>
      <c r="BT16" s="209">
        <v>0</v>
      </c>
      <c r="BU16" s="209">
        <v>0</v>
      </c>
      <c r="BV16" s="210">
        <v>0</v>
      </c>
    </row>
    <row r="17" spans="1:74" ht="21" customHeight="1">
      <c r="A17" s="102"/>
      <c r="B17" s="232"/>
      <c r="C17" s="233" t="s">
        <v>146</v>
      </c>
      <c r="D17" s="206"/>
      <c r="E17" s="207">
        <v>1</v>
      </c>
      <c r="F17" s="208"/>
      <c r="G17" s="209"/>
      <c r="H17" s="209"/>
      <c r="I17" s="209"/>
      <c r="J17" s="209"/>
      <c r="K17" s="210">
        <v>1</v>
      </c>
      <c r="L17" s="211">
        <v>0</v>
      </c>
      <c r="M17" s="208"/>
      <c r="N17" s="209"/>
      <c r="O17" s="209"/>
      <c r="P17" s="209"/>
      <c r="Q17" s="209"/>
      <c r="R17" s="210"/>
      <c r="S17" s="211">
        <f t="shared" si="0"/>
        <v>0</v>
      </c>
      <c r="T17" s="212"/>
      <c r="U17" s="213"/>
      <c r="V17" s="209"/>
      <c r="W17" s="209"/>
      <c r="X17" s="209"/>
      <c r="Y17" s="210"/>
      <c r="Z17" s="211">
        <f t="shared" si="1"/>
        <v>0</v>
      </c>
      <c r="AA17" s="208">
        <v>0</v>
      </c>
      <c r="AB17" s="209">
        <v>0</v>
      </c>
      <c r="AC17" s="209">
        <v>0</v>
      </c>
      <c r="AD17" s="209">
        <v>0</v>
      </c>
      <c r="AE17" s="209">
        <v>0</v>
      </c>
      <c r="AF17" s="210">
        <v>0</v>
      </c>
      <c r="AG17" s="211">
        <f t="shared" si="2"/>
        <v>0</v>
      </c>
      <c r="AH17" s="208">
        <v>0</v>
      </c>
      <c r="AI17" s="209">
        <v>0</v>
      </c>
      <c r="AJ17" s="209">
        <v>0</v>
      </c>
      <c r="AK17" s="209">
        <v>0</v>
      </c>
      <c r="AL17" s="209">
        <v>0</v>
      </c>
      <c r="AM17" s="210">
        <v>0</v>
      </c>
      <c r="AN17" s="214">
        <f t="shared" si="3"/>
        <v>0</v>
      </c>
      <c r="AO17" s="208">
        <v>0</v>
      </c>
      <c r="AP17" s="209">
        <v>0</v>
      </c>
      <c r="AQ17" s="209">
        <v>0</v>
      </c>
      <c r="AR17" s="209">
        <v>0</v>
      </c>
      <c r="AS17" s="209">
        <v>0</v>
      </c>
      <c r="AT17" s="210">
        <v>0</v>
      </c>
      <c r="AU17" s="214">
        <f t="shared" si="4"/>
        <v>0</v>
      </c>
      <c r="AV17" s="208">
        <v>0</v>
      </c>
      <c r="AW17" s="209">
        <v>0</v>
      </c>
      <c r="AX17" s="209">
        <v>0</v>
      </c>
      <c r="AY17" s="209">
        <v>0</v>
      </c>
      <c r="AZ17" s="209">
        <v>0</v>
      </c>
      <c r="BA17" s="210">
        <v>0</v>
      </c>
      <c r="BB17" s="214">
        <f t="shared" si="5"/>
        <v>0</v>
      </c>
      <c r="BC17" s="208">
        <v>0</v>
      </c>
      <c r="BD17" s="209">
        <v>0</v>
      </c>
      <c r="BE17" s="209">
        <v>0</v>
      </c>
      <c r="BF17" s="209">
        <v>0</v>
      </c>
      <c r="BG17" s="209">
        <v>0</v>
      </c>
      <c r="BH17" s="210">
        <v>0</v>
      </c>
      <c r="BI17" s="214">
        <f t="shared" si="6"/>
        <v>0</v>
      </c>
      <c r="BJ17" s="208">
        <v>0</v>
      </c>
      <c r="BK17" s="209">
        <v>0</v>
      </c>
      <c r="BL17" s="209">
        <v>0</v>
      </c>
      <c r="BM17" s="209">
        <v>0</v>
      </c>
      <c r="BN17" s="209">
        <v>0</v>
      </c>
      <c r="BO17" s="209">
        <v>0</v>
      </c>
      <c r="BP17" s="214">
        <f t="shared" si="7"/>
        <v>25</v>
      </c>
      <c r="BQ17" s="208">
        <v>0</v>
      </c>
      <c r="BR17" s="239">
        <v>0</v>
      </c>
      <c r="BS17" s="209">
        <v>0</v>
      </c>
      <c r="BT17" s="209">
        <v>0</v>
      </c>
      <c r="BU17" s="209">
        <v>0</v>
      </c>
      <c r="BV17" s="210">
        <v>25</v>
      </c>
    </row>
    <row r="18" spans="1:74" ht="21" customHeight="1">
      <c r="A18" s="102"/>
      <c r="B18" s="162"/>
      <c r="C18" s="240" t="s">
        <v>147</v>
      </c>
      <c r="D18" s="216"/>
      <c r="E18" s="217">
        <v>1</v>
      </c>
      <c r="F18" s="218"/>
      <c r="G18" s="219"/>
      <c r="H18" s="219"/>
      <c r="I18" s="219"/>
      <c r="J18" s="219"/>
      <c r="K18" s="220">
        <v>1</v>
      </c>
      <c r="L18" s="221">
        <v>0</v>
      </c>
      <c r="M18" s="218"/>
      <c r="N18" s="219"/>
      <c r="O18" s="219"/>
      <c r="P18" s="219"/>
      <c r="Q18" s="219"/>
      <c r="R18" s="220"/>
      <c r="S18" s="221">
        <f t="shared" si="0"/>
        <v>0</v>
      </c>
      <c r="T18" s="222"/>
      <c r="U18" s="223"/>
      <c r="V18" s="219"/>
      <c r="W18" s="219"/>
      <c r="X18" s="219"/>
      <c r="Y18" s="220"/>
      <c r="Z18" s="221">
        <f t="shared" si="1"/>
        <v>0</v>
      </c>
      <c r="AA18" s="241">
        <v>0</v>
      </c>
      <c r="AB18" s="242">
        <v>0</v>
      </c>
      <c r="AC18" s="242">
        <v>0</v>
      </c>
      <c r="AD18" s="242">
        <v>0</v>
      </c>
      <c r="AE18" s="242">
        <v>0</v>
      </c>
      <c r="AF18" s="243">
        <v>0</v>
      </c>
      <c r="AG18" s="221">
        <f t="shared" si="2"/>
        <v>0</v>
      </c>
      <c r="AH18" s="241">
        <v>0</v>
      </c>
      <c r="AI18" s="242">
        <v>0</v>
      </c>
      <c r="AJ18" s="242">
        <v>0</v>
      </c>
      <c r="AK18" s="242">
        <v>0</v>
      </c>
      <c r="AL18" s="242">
        <v>0</v>
      </c>
      <c r="AM18" s="243">
        <v>0</v>
      </c>
      <c r="AN18" s="224">
        <f t="shared" si="3"/>
        <v>3</v>
      </c>
      <c r="AO18" s="241">
        <v>0</v>
      </c>
      <c r="AP18" s="242">
        <v>0</v>
      </c>
      <c r="AQ18" s="242">
        <v>0</v>
      </c>
      <c r="AR18" s="242">
        <v>0</v>
      </c>
      <c r="AS18" s="242">
        <v>0</v>
      </c>
      <c r="AT18" s="243">
        <v>3</v>
      </c>
      <c r="AU18" s="224">
        <f t="shared" si="4"/>
        <v>0</v>
      </c>
      <c r="AV18" s="241">
        <v>0</v>
      </c>
      <c r="AW18" s="242">
        <v>0</v>
      </c>
      <c r="AX18" s="242">
        <v>0</v>
      </c>
      <c r="AY18" s="242">
        <v>0</v>
      </c>
      <c r="AZ18" s="242">
        <v>0</v>
      </c>
      <c r="BA18" s="243">
        <v>0</v>
      </c>
      <c r="BB18" s="224">
        <f t="shared" si="5"/>
        <v>4</v>
      </c>
      <c r="BC18" s="241">
        <v>0</v>
      </c>
      <c r="BD18" s="242">
        <v>4</v>
      </c>
      <c r="BE18" s="242">
        <v>0</v>
      </c>
      <c r="BF18" s="242">
        <v>0</v>
      </c>
      <c r="BG18" s="242">
        <v>0</v>
      </c>
      <c r="BH18" s="243">
        <v>0</v>
      </c>
      <c r="BI18" s="224">
        <f t="shared" si="6"/>
        <v>0</v>
      </c>
      <c r="BJ18" s="241">
        <v>0</v>
      </c>
      <c r="BK18" s="242">
        <v>0</v>
      </c>
      <c r="BL18" s="242">
        <v>0</v>
      </c>
      <c r="BM18" s="242">
        <v>0</v>
      </c>
      <c r="BN18" s="242">
        <v>0</v>
      </c>
      <c r="BO18" s="242">
        <v>0</v>
      </c>
      <c r="BP18" s="224">
        <f t="shared" si="7"/>
        <v>1</v>
      </c>
      <c r="BQ18" s="241">
        <v>0</v>
      </c>
      <c r="BR18" s="242">
        <v>0</v>
      </c>
      <c r="BS18" s="242">
        <v>0</v>
      </c>
      <c r="BT18" s="242">
        <v>0</v>
      </c>
      <c r="BU18" s="242">
        <v>0</v>
      </c>
      <c r="BV18" s="243">
        <v>1</v>
      </c>
    </row>
    <row r="19" spans="1:74" ht="21" customHeight="1">
      <c r="A19" s="102"/>
      <c r="B19" s="193" t="s">
        <v>148</v>
      </c>
      <c r="C19" s="244" t="s">
        <v>149</v>
      </c>
      <c r="D19" s="245" t="s">
        <v>150</v>
      </c>
      <c r="E19" s="196">
        <v>0</v>
      </c>
      <c r="F19" s="197"/>
      <c r="G19" s="198"/>
      <c r="H19" s="198"/>
      <c r="I19" s="198"/>
      <c r="J19" s="198"/>
      <c r="K19" s="199"/>
      <c r="L19" s="200">
        <v>0</v>
      </c>
      <c r="M19" s="197"/>
      <c r="N19" s="198"/>
      <c r="O19" s="198"/>
      <c r="P19" s="198"/>
      <c r="Q19" s="198"/>
      <c r="R19" s="199"/>
      <c r="S19" s="200">
        <f t="shared" si="0"/>
        <v>0</v>
      </c>
      <c r="T19" s="227"/>
      <c r="U19" s="228"/>
      <c r="V19" s="198"/>
      <c r="W19" s="198"/>
      <c r="X19" s="198"/>
      <c r="Y19" s="199"/>
      <c r="Z19" s="200">
        <f t="shared" si="1"/>
        <v>0</v>
      </c>
      <c r="AA19" s="197">
        <v>0</v>
      </c>
      <c r="AB19" s="198">
        <v>0</v>
      </c>
      <c r="AC19" s="198">
        <v>0</v>
      </c>
      <c r="AD19" s="198">
        <v>0</v>
      </c>
      <c r="AE19" s="198">
        <v>0</v>
      </c>
      <c r="AF19" s="199">
        <v>0</v>
      </c>
      <c r="AG19" s="200">
        <f t="shared" si="2"/>
        <v>0</v>
      </c>
      <c r="AH19" s="197">
        <v>0</v>
      </c>
      <c r="AI19" s="198">
        <v>0</v>
      </c>
      <c r="AJ19" s="198">
        <v>0</v>
      </c>
      <c r="AK19" s="198">
        <v>0</v>
      </c>
      <c r="AL19" s="198">
        <v>0</v>
      </c>
      <c r="AM19" s="199">
        <v>0</v>
      </c>
      <c r="AN19" s="203">
        <f t="shared" si="3"/>
        <v>0</v>
      </c>
      <c r="AO19" s="197">
        <v>0</v>
      </c>
      <c r="AP19" s="198">
        <v>0</v>
      </c>
      <c r="AQ19" s="198">
        <v>0</v>
      </c>
      <c r="AR19" s="198">
        <v>0</v>
      </c>
      <c r="AS19" s="198">
        <v>0</v>
      </c>
      <c r="AT19" s="199">
        <v>0</v>
      </c>
      <c r="AU19" s="203">
        <f t="shared" si="4"/>
        <v>0</v>
      </c>
      <c r="AV19" s="197">
        <v>0</v>
      </c>
      <c r="AW19" s="198">
        <v>0</v>
      </c>
      <c r="AX19" s="198">
        <v>0</v>
      </c>
      <c r="AY19" s="198">
        <v>0</v>
      </c>
      <c r="AZ19" s="198">
        <v>0</v>
      </c>
      <c r="BA19" s="199">
        <v>0</v>
      </c>
      <c r="BB19" s="203">
        <f t="shared" si="5"/>
        <v>0</v>
      </c>
      <c r="BC19" s="197">
        <v>0</v>
      </c>
      <c r="BD19" s="198">
        <v>0</v>
      </c>
      <c r="BE19" s="198">
        <v>0</v>
      </c>
      <c r="BF19" s="198">
        <v>0</v>
      </c>
      <c r="BG19" s="198">
        <v>0</v>
      </c>
      <c r="BH19" s="199">
        <v>0</v>
      </c>
      <c r="BI19" s="203">
        <f t="shared" si="6"/>
        <v>0</v>
      </c>
      <c r="BJ19" s="197">
        <v>0</v>
      </c>
      <c r="BK19" s="198">
        <v>0</v>
      </c>
      <c r="BL19" s="198">
        <v>0</v>
      </c>
      <c r="BM19" s="198">
        <v>0</v>
      </c>
      <c r="BN19" s="198">
        <v>0</v>
      </c>
      <c r="BO19" s="198">
        <v>0</v>
      </c>
      <c r="BP19" s="203">
        <f t="shared" si="7"/>
        <v>0</v>
      </c>
      <c r="BQ19" s="197">
        <v>0</v>
      </c>
      <c r="BR19" s="198">
        <v>0</v>
      </c>
      <c r="BS19" s="198">
        <v>0</v>
      </c>
      <c r="BT19" s="198">
        <v>0</v>
      </c>
      <c r="BU19" s="198">
        <v>0</v>
      </c>
      <c r="BV19" s="199">
        <v>0</v>
      </c>
    </row>
    <row r="20" spans="1:74" ht="21" customHeight="1">
      <c r="A20" s="102"/>
      <c r="B20" s="204"/>
      <c r="C20" s="246"/>
      <c r="D20" s="247" t="s">
        <v>151</v>
      </c>
      <c r="E20" s="207">
        <v>0</v>
      </c>
      <c r="F20" s="208"/>
      <c r="G20" s="209"/>
      <c r="H20" s="209"/>
      <c r="I20" s="209"/>
      <c r="J20" s="209"/>
      <c r="K20" s="210"/>
      <c r="L20" s="211">
        <v>0</v>
      </c>
      <c r="M20" s="208"/>
      <c r="N20" s="209"/>
      <c r="O20" s="209"/>
      <c r="P20" s="209"/>
      <c r="Q20" s="209"/>
      <c r="R20" s="210"/>
      <c r="S20" s="211">
        <f t="shared" si="0"/>
        <v>0</v>
      </c>
      <c r="T20" s="238"/>
      <c r="U20" s="236"/>
      <c r="V20" s="209"/>
      <c r="W20" s="209"/>
      <c r="X20" s="209"/>
      <c r="Y20" s="210"/>
      <c r="Z20" s="211">
        <f t="shared" si="1"/>
        <v>0</v>
      </c>
      <c r="AA20" s="238">
        <v>0</v>
      </c>
      <c r="AB20" s="236">
        <v>0</v>
      </c>
      <c r="AC20" s="209">
        <v>0</v>
      </c>
      <c r="AD20" s="209">
        <v>0</v>
      </c>
      <c r="AE20" s="209">
        <v>0</v>
      </c>
      <c r="AF20" s="210">
        <v>0</v>
      </c>
      <c r="AG20" s="211">
        <f t="shared" si="2"/>
        <v>0</v>
      </c>
      <c r="AH20" s="238">
        <v>0</v>
      </c>
      <c r="AI20" s="236">
        <v>0</v>
      </c>
      <c r="AJ20" s="209">
        <v>0</v>
      </c>
      <c r="AK20" s="209">
        <v>0</v>
      </c>
      <c r="AL20" s="209">
        <v>0</v>
      </c>
      <c r="AM20" s="210">
        <v>0</v>
      </c>
      <c r="AN20" s="214">
        <f t="shared" si="3"/>
        <v>0</v>
      </c>
      <c r="AO20" s="238">
        <v>0</v>
      </c>
      <c r="AP20" s="236">
        <v>0</v>
      </c>
      <c r="AQ20" s="209">
        <v>0</v>
      </c>
      <c r="AR20" s="209">
        <v>0</v>
      </c>
      <c r="AS20" s="209">
        <v>0</v>
      </c>
      <c r="AT20" s="210">
        <v>0</v>
      </c>
      <c r="AU20" s="214">
        <f t="shared" si="4"/>
        <v>0</v>
      </c>
      <c r="AV20" s="238">
        <v>0</v>
      </c>
      <c r="AW20" s="236">
        <v>0</v>
      </c>
      <c r="AX20" s="209">
        <v>0</v>
      </c>
      <c r="AY20" s="209">
        <v>0</v>
      </c>
      <c r="AZ20" s="209">
        <v>0</v>
      </c>
      <c r="BA20" s="210">
        <v>0</v>
      </c>
      <c r="BB20" s="214">
        <f t="shared" si="5"/>
        <v>0</v>
      </c>
      <c r="BC20" s="238">
        <v>0</v>
      </c>
      <c r="BD20" s="236">
        <v>0</v>
      </c>
      <c r="BE20" s="209">
        <v>0</v>
      </c>
      <c r="BF20" s="209">
        <v>0</v>
      </c>
      <c r="BG20" s="209">
        <v>0</v>
      </c>
      <c r="BH20" s="210">
        <v>0</v>
      </c>
      <c r="BI20" s="214">
        <f t="shared" si="6"/>
        <v>0</v>
      </c>
      <c r="BJ20" s="238">
        <v>0</v>
      </c>
      <c r="BK20" s="236">
        <v>0</v>
      </c>
      <c r="BL20" s="209">
        <v>0</v>
      </c>
      <c r="BM20" s="209">
        <v>0</v>
      </c>
      <c r="BN20" s="209">
        <v>0</v>
      </c>
      <c r="BO20" s="209">
        <v>0</v>
      </c>
      <c r="BP20" s="214">
        <f t="shared" si="7"/>
        <v>0</v>
      </c>
      <c r="BQ20" s="238">
        <v>0</v>
      </c>
      <c r="BR20" s="236">
        <v>0</v>
      </c>
      <c r="BS20" s="209">
        <v>0</v>
      </c>
      <c r="BT20" s="209">
        <v>0</v>
      </c>
      <c r="BU20" s="209">
        <v>0</v>
      </c>
      <c r="BV20" s="210">
        <v>0</v>
      </c>
    </row>
    <row r="21" spans="1:74" ht="21" customHeight="1">
      <c r="A21" s="102"/>
      <c r="B21" s="204"/>
      <c r="C21" s="248" t="s">
        <v>152</v>
      </c>
      <c r="D21" s="249" t="s">
        <v>150</v>
      </c>
      <c r="E21" s="207">
        <v>0</v>
      </c>
      <c r="F21" s="208"/>
      <c r="G21" s="209"/>
      <c r="H21" s="209"/>
      <c r="I21" s="209"/>
      <c r="J21" s="209"/>
      <c r="K21" s="210"/>
      <c r="L21" s="211">
        <v>0</v>
      </c>
      <c r="M21" s="208"/>
      <c r="N21" s="209"/>
      <c r="O21" s="209"/>
      <c r="P21" s="209"/>
      <c r="Q21" s="209"/>
      <c r="R21" s="210"/>
      <c r="S21" s="211">
        <f t="shared" si="0"/>
        <v>0</v>
      </c>
      <c r="T21" s="208"/>
      <c r="U21" s="209"/>
      <c r="V21" s="209"/>
      <c r="W21" s="209"/>
      <c r="X21" s="209"/>
      <c r="Y21" s="210"/>
      <c r="Z21" s="211">
        <f t="shared" si="1"/>
        <v>0</v>
      </c>
      <c r="AA21" s="208">
        <v>0</v>
      </c>
      <c r="AB21" s="209">
        <v>0</v>
      </c>
      <c r="AC21" s="209">
        <v>0</v>
      </c>
      <c r="AD21" s="209">
        <v>0</v>
      </c>
      <c r="AE21" s="209">
        <v>0</v>
      </c>
      <c r="AF21" s="210">
        <v>0</v>
      </c>
      <c r="AG21" s="211">
        <f t="shared" si="2"/>
        <v>0</v>
      </c>
      <c r="AH21" s="208">
        <v>0</v>
      </c>
      <c r="AI21" s="209">
        <v>0</v>
      </c>
      <c r="AJ21" s="209">
        <v>0</v>
      </c>
      <c r="AK21" s="209">
        <v>0</v>
      </c>
      <c r="AL21" s="209">
        <v>0</v>
      </c>
      <c r="AM21" s="210">
        <v>0</v>
      </c>
      <c r="AN21" s="214">
        <f t="shared" si="3"/>
        <v>0</v>
      </c>
      <c r="AO21" s="208">
        <v>0</v>
      </c>
      <c r="AP21" s="209">
        <v>0</v>
      </c>
      <c r="AQ21" s="209">
        <v>0</v>
      </c>
      <c r="AR21" s="209">
        <v>0</v>
      </c>
      <c r="AS21" s="209">
        <v>0</v>
      </c>
      <c r="AT21" s="210">
        <v>0</v>
      </c>
      <c r="AU21" s="214">
        <f t="shared" si="4"/>
        <v>0</v>
      </c>
      <c r="AV21" s="208">
        <v>0</v>
      </c>
      <c r="AW21" s="209">
        <v>0</v>
      </c>
      <c r="AX21" s="209">
        <v>0</v>
      </c>
      <c r="AY21" s="209">
        <v>0</v>
      </c>
      <c r="AZ21" s="209">
        <v>0</v>
      </c>
      <c r="BA21" s="210">
        <v>0</v>
      </c>
      <c r="BB21" s="214">
        <f t="shared" si="5"/>
        <v>0</v>
      </c>
      <c r="BC21" s="208">
        <v>0</v>
      </c>
      <c r="BD21" s="209">
        <v>0</v>
      </c>
      <c r="BE21" s="209">
        <v>0</v>
      </c>
      <c r="BF21" s="209">
        <v>0</v>
      </c>
      <c r="BG21" s="209">
        <v>0</v>
      </c>
      <c r="BH21" s="210">
        <v>0</v>
      </c>
      <c r="BI21" s="214">
        <f t="shared" si="6"/>
        <v>0</v>
      </c>
      <c r="BJ21" s="208">
        <v>0</v>
      </c>
      <c r="BK21" s="209">
        <v>0</v>
      </c>
      <c r="BL21" s="209">
        <v>0</v>
      </c>
      <c r="BM21" s="209">
        <v>0</v>
      </c>
      <c r="BN21" s="209">
        <v>0</v>
      </c>
      <c r="BO21" s="209">
        <v>0</v>
      </c>
      <c r="BP21" s="214">
        <f t="shared" si="7"/>
        <v>0</v>
      </c>
      <c r="BQ21" s="208">
        <v>0</v>
      </c>
      <c r="BR21" s="209">
        <v>0</v>
      </c>
      <c r="BS21" s="209">
        <v>0</v>
      </c>
      <c r="BT21" s="209">
        <v>0</v>
      </c>
      <c r="BU21" s="209">
        <v>0</v>
      </c>
      <c r="BV21" s="210">
        <v>0</v>
      </c>
    </row>
    <row r="22" spans="1:74" ht="21" customHeight="1">
      <c r="A22" s="102"/>
      <c r="B22" s="204"/>
      <c r="C22" s="250"/>
      <c r="D22" s="251" t="s">
        <v>151</v>
      </c>
      <c r="E22" s="217">
        <v>0</v>
      </c>
      <c r="F22" s="218"/>
      <c r="G22" s="219"/>
      <c r="H22" s="219"/>
      <c r="I22" s="219"/>
      <c r="J22" s="219"/>
      <c r="K22" s="220"/>
      <c r="L22" s="221">
        <v>0</v>
      </c>
      <c r="M22" s="218"/>
      <c r="N22" s="219"/>
      <c r="O22" s="219"/>
      <c r="P22" s="219"/>
      <c r="Q22" s="219"/>
      <c r="R22" s="220"/>
      <c r="S22" s="221">
        <f t="shared" si="0"/>
        <v>0</v>
      </c>
      <c r="T22" s="218"/>
      <c r="U22" s="219"/>
      <c r="V22" s="219"/>
      <c r="W22" s="219"/>
      <c r="X22" s="219"/>
      <c r="Y22" s="220"/>
      <c r="Z22" s="221">
        <f t="shared" si="1"/>
        <v>0</v>
      </c>
      <c r="AA22" s="218">
        <v>0</v>
      </c>
      <c r="AB22" s="219">
        <v>0</v>
      </c>
      <c r="AC22" s="219">
        <v>0</v>
      </c>
      <c r="AD22" s="219">
        <v>0</v>
      </c>
      <c r="AE22" s="219">
        <v>0</v>
      </c>
      <c r="AF22" s="220">
        <v>0</v>
      </c>
      <c r="AG22" s="221">
        <f t="shared" si="2"/>
        <v>0</v>
      </c>
      <c r="AH22" s="218">
        <v>0</v>
      </c>
      <c r="AI22" s="219">
        <v>0</v>
      </c>
      <c r="AJ22" s="219">
        <v>0</v>
      </c>
      <c r="AK22" s="219">
        <v>0</v>
      </c>
      <c r="AL22" s="219">
        <v>0</v>
      </c>
      <c r="AM22" s="220">
        <v>0</v>
      </c>
      <c r="AN22" s="224">
        <f t="shared" si="3"/>
        <v>0</v>
      </c>
      <c r="AO22" s="218">
        <v>0</v>
      </c>
      <c r="AP22" s="219">
        <v>0</v>
      </c>
      <c r="AQ22" s="219">
        <v>0</v>
      </c>
      <c r="AR22" s="219">
        <v>0</v>
      </c>
      <c r="AS22" s="219">
        <v>0</v>
      </c>
      <c r="AT22" s="220">
        <v>0</v>
      </c>
      <c r="AU22" s="224">
        <f t="shared" si="4"/>
        <v>0</v>
      </c>
      <c r="AV22" s="218">
        <v>0</v>
      </c>
      <c r="AW22" s="219">
        <v>0</v>
      </c>
      <c r="AX22" s="219">
        <v>0</v>
      </c>
      <c r="AY22" s="219">
        <v>0</v>
      </c>
      <c r="AZ22" s="219">
        <v>0</v>
      </c>
      <c r="BA22" s="220">
        <v>0</v>
      </c>
      <c r="BB22" s="224">
        <f t="shared" si="5"/>
        <v>0</v>
      </c>
      <c r="BC22" s="218">
        <v>0</v>
      </c>
      <c r="BD22" s="219">
        <v>0</v>
      </c>
      <c r="BE22" s="219">
        <v>0</v>
      </c>
      <c r="BF22" s="219">
        <v>0</v>
      </c>
      <c r="BG22" s="219">
        <v>0</v>
      </c>
      <c r="BH22" s="220">
        <v>0</v>
      </c>
      <c r="BI22" s="224">
        <f t="shared" si="6"/>
        <v>0</v>
      </c>
      <c r="BJ22" s="218">
        <v>0</v>
      </c>
      <c r="BK22" s="219">
        <v>0</v>
      </c>
      <c r="BL22" s="219">
        <v>0</v>
      </c>
      <c r="BM22" s="219">
        <v>0</v>
      </c>
      <c r="BN22" s="219">
        <v>0</v>
      </c>
      <c r="BO22" s="219">
        <v>0</v>
      </c>
      <c r="BP22" s="224">
        <f t="shared" si="7"/>
        <v>0</v>
      </c>
      <c r="BQ22" s="218">
        <v>0</v>
      </c>
      <c r="BR22" s="219">
        <v>0</v>
      </c>
      <c r="BS22" s="219">
        <v>0</v>
      </c>
      <c r="BT22" s="219">
        <v>0</v>
      </c>
      <c r="BU22" s="219">
        <v>0</v>
      </c>
      <c r="BV22" s="220">
        <v>0</v>
      </c>
    </row>
    <row r="23" spans="2:74" ht="21" customHeight="1">
      <c r="B23" s="252" t="s">
        <v>153</v>
      </c>
      <c r="C23" s="252"/>
      <c r="D23" s="252"/>
      <c r="E23" s="184">
        <v>0</v>
      </c>
      <c r="F23" s="185"/>
      <c r="G23" s="186"/>
      <c r="H23" s="186"/>
      <c r="I23" s="186"/>
      <c r="J23" s="186"/>
      <c r="K23" s="187"/>
      <c r="L23" s="130">
        <v>0</v>
      </c>
      <c r="M23" s="185"/>
      <c r="N23" s="186"/>
      <c r="O23" s="186"/>
      <c r="P23" s="186"/>
      <c r="Q23" s="186"/>
      <c r="R23" s="187"/>
      <c r="S23" s="130">
        <f t="shared" si="0"/>
        <v>0</v>
      </c>
      <c r="T23" s="185"/>
      <c r="U23" s="186"/>
      <c r="V23" s="253"/>
      <c r="W23" s="253"/>
      <c r="X23" s="253"/>
      <c r="Y23" s="254"/>
      <c r="Z23" s="130">
        <f t="shared" si="1"/>
        <v>0</v>
      </c>
      <c r="AA23" s="218">
        <v>0</v>
      </c>
      <c r="AB23" s="219">
        <v>0</v>
      </c>
      <c r="AC23" s="219">
        <v>0</v>
      </c>
      <c r="AD23" s="219">
        <v>0</v>
      </c>
      <c r="AE23" s="219">
        <v>0</v>
      </c>
      <c r="AF23" s="220">
        <v>0</v>
      </c>
      <c r="AG23" s="130">
        <f t="shared" si="2"/>
        <v>0</v>
      </c>
      <c r="AH23" s="218">
        <v>0</v>
      </c>
      <c r="AI23" s="219">
        <v>0</v>
      </c>
      <c r="AJ23" s="219">
        <v>0</v>
      </c>
      <c r="AK23" s="219">
        <v>0</v>
      </c>
      <c r="AL23" s="219">
        <v>0</v>
      </c>
      <c r="AM23" s="220">
        <v>0</v>
      </c>
      <c r="AN23" s="134">
        <f t="shared" si="3"/>
        <v>0</v>
      </c>
      <c r="AO23" s="218">
        <v>0</v>
      </c>
      <c r="AP23" s="219">
        <v>0</v>
      </c>
      <c r="AQ23" s="219">
        <v>0</v>
      </c>
      <c r="AR23" s="219">
        <v>0</v>
      </c>
      <c r="AS23" s="219">
        <v>0</v>
      </c>
      <c r="AT23" s="220">
        <v>0</v>
      </c>
      <c r="AU23" s="134">
        <f t="shared" si="4"/>
        <v>0</v>
      </c>
      <c r="AV23" s="218">
        <v>0</v>
      </c>
      <c r="AW23" s="219">
        <v>0</v>
      </c>
      <c r="AX23" s="219">
        <v>0</v>
      </c>
      <c r="AY23" s="219">
        <v>0</v>
      </c>
      <c r="AZ23" s="219">
        <v>0</v>
      </c>
      <c r="BA23" s="220">
        <v>0</v>
      </c>
      <c r="BB23" s="134">
        <f t="shared" si="5"/>
        <v>0</v>
      </c>
      <c r="BC23" s="218">
        <v>0</v>
      </c>
      <c r="BD23" s="219">
        <v>0</v>
      </c>
      <c r="BE23" s="219">
        <v>0</v>
      </c>
      <c r="BF23" s="219">
        <v>0</v>
      </c>
      <c r="BG23" s="219">
        <v>0</v>
      </c>
      <c r="BH23" s="220">
        <v>0</v>
      </c>
      <c r="BI23" s="134">
        <f t="shared" si="6"/>
        <v>0</v>
      </c>
      <c r="BJ23" s="218">
        <v>0</v>
      </c>
      <c r="BK23" s="219">
        <v>0</v>
      </c>
      <c r="BL23" s="219">
        <v>0</v>
      </c>
      <c r="BM23" s="219">
        <v>0</v>
      </c>
      <c r="BN23" s="219">
        <v>0</v>
      </c>
      <c r="BO23" s="219">
        <v>0</v>
      </c>
      <c r="BP23" s="134">
        <f t="shared" si="7"/>
        <v>0</v>
      </c>
      <c r="BQ23" s="218">
        <v>0</v>
      </c>
      <c r="BR23" s="219">
        <v>0</v>
      </c>
      <c r="BS23" s="219">
        <v>0</v>
      </c>
      <c r="BT23" s="219">
        <v>0</v>
      </c>
      <c r="BU23" s="219">
        <v>0</v>
      </c>
      <c r="BV23" s="220">
        <v>0</v>
      </c>
    </row>
    <row r="24" spans="2:74" ht="21" customHeight="1">
      <c r="B24" s="252" t="s">
        <v>154</v>
      </c>
      <c r="C24" s="252"/>
      <c r="D24" s="252"/>
      <c r="E24" s="184">
        <v>0</v>
      </c>
      <c r="F24" s="185"/>
      <c r="G24" s="186"/>
      <c r="H24" s="186"/>
      <c r="I24" s="186"/>
      <c r="J24" s="186"/>
      <c r="K24" s="187"/>
      <c r="L24" s="130">
        <v>0</v>
      </c>
      <c r="M24" s="185"/>
      <c r="N24" s="186"/>
      <c r="O24" s="186"/>
      <c r="P24" s="186"/>
      <c r="Q24" s="186"/>
      <c r="R24" s="187"/>
      <c r="S24" s="130">
        <f t="shared" si="0"/>
        <v>0</v>
      </c>
      <c r="T24" s="185"/>
      <c r="U24" s="186"/>
      <c r="V24" s="253"/>
      <c r="W24" s="253"/>
      <c r="X24" s="253"/>
      <c r="Y24" s="254"/>
      <c r="Z24" s="130">
        <f t="shared" si="1"/>
        <v>0</v>
      </c>
      <c r="AA24" s="218">
        <v>0</v>
      </c>
      <c r="AB24" s="219">
        <v>0</v>
      </c>
      <c r="AC24" s="219">
        <v>0</v>
      </c>
      <c r="AD24" s="219">
        <v>0</v>
      </c>
      <c r="AE24" s="219">
        <v>0</v>
      </c>
      <c r="AF24" s="220">
        <v>0</v>
      </c>
      <c r="AG24" s="130">
        <f t="shared" si="2"/>
        <v>0</v>
      </c>
      <c r="AH24" s="218">
        <v>0</v>
      </c>
      <c r="AI24" s="219">
        <v>0</v>
      </c>
      <c r="AJ24" s="219">
        <v>0</v>
      </c>
      <c r="AK24" s="219">
        <v>0</v>
      </c>
      <c r="AL24" s="219">
        <v>0</v>
      </c>
      <c r="AM24" s="220">
        <v>0</v>
      </c>
      <c r="AN24" s="134">
        <f t="shared" si="3"/>
        <v>0</v>
      </c>
      <c r="AO24" s="218">
        <v>0</v>
      </c>
      <c r="AP24" s="219">
        <v>0</v>
      </c>
      <c r="AQ24" s="219">
        <v>0</v>
      </c>
      <c r="AR24" s="219">
        <v>0</v>
      </c>
      <c r="AS24" s="219">
        <v>0</v>
      </c>
      <c r="AT24" s="220">
        <v>0</v>
      </c>
      <c r="AU24" s="134">
        <f t="shared" si="4"/>
        <v>0</v>
      </c>
      <c r="AV24" s="218">
        <v>0</v>
      </c>
      <c r="AW24" s="219">
        <v>0</v>
      </c>
      <c r="AX24" s="219">
        <v>0</v>
      </c>
      <c r="AY24" s="219">
        <v>0</v>
      </c>
      <c r="AZ24" s="219">
        <v>0</v>
      </c>
      <c r="BA24" s="220">
        <v>0</v>
      </c>
      <c r="BB24" s="134">
        <f t="shared" si="5"/>
        <v>0</v>
      </c>
      <c r="BC24" s="218">
        <v>0</v>
      </c>
      <c r="BD24" s="219">
        <v>0</v>
      </c>
      <c r="BE24" s="219">
        <v>0</v>
      </c>
      <c r="BF24" s="219">
        <v>0</v>
      </c>
      <c r="BG24" s="219">
        <v>0</v>
      </c>
      <c r="BH24" s="220">
        <v>0</v>
      </c>
      <c r="BI24" s="134">
        <f t="shared" si="6"/>
        <v>0</v>
      </c>
      <c r="BJ24" s="218">
        <v>0</v>
      </c>
      <c r="BK24" s="219">
        <v>0</v>
      </c>
      <c r="BL24" s="219">
        <v>0</v>
      </c>
      <c r="BM24" s="219">
        <v>0</v>
      </c>
      <c r="BN24" s="219">
        <v>0</v>
      </c>
      <c r="BO24" s="219">
        <v>0</v>
      </c>
      <c r="BP24" s="134">
        <f t="shared" si="7"/>
        <v>0</v>
      </c>
      <c r="BQ24" s="218">
        <v>0</v>
      </c>
      <c r="BR24" s="219">
        <v>0</v>
      </c>
      <c r="BS24" s="219">
        <v>0</v>
      </c>
      <c r="BT24" s="219">
        <v>0</v>
      </c>
      <c r="BU24" s="219">
        <v>0</v>
      </c>
      <c r="BV24" s="220">
        <v>0</v>
      </c>
    </row>
    <row r="25" spans="2:74" ht="21" customHeight="1">
      <c r="B25" s="252" t="s">
        <v>155</v>
      </c>
      <c r="C25" s="252"/>
      <c r="D25" s="252"/>
      <c r="E25" s="184">
        <v>0</v>
      </c>
      <c r="F25" s="185"/>
      <c r="G25" s="186"/>
      <c r="H25" s="186"/>
      <c r="I25" s="186"/>
      <c r="J25" s="186"/>
      <c r="K25" s="187"/>
      <c r="L25" s="130">
        <v>0</v>
      </c>
      <c r="M25" s="185"/>
      <c r="N25" s="186"/>
      <c r="O25" s="186"/>
      <c r="P25" s="186"/>
      <c r="Q25" s="186"/>
      <c r="R25" s="187"/>
      <c r="S25" s="130">
        <f t="shared" si="0"/>
        <v>0</v>
      </c>
      <c r="T25" s="185"/>
      <c r="U25" s="186"/>
      <c r="V25" s="253"/>
      <c r="W25" s="253"/>
      <c r="X25" s="253"/>
      <c r="Y25" s="254"/>
      <c r="Z25" s="130">
        <f t="shared" si="1"/>
        <v>0</v>
      </c>
      <c r="AA25" s="218">
        <v>0</v>
      </c>
      <c r="AB25" s="219">
        <v>0</v>
      </c>
      <c r="AC25" s="219">
        <v>0</v>
      </c>
      <c r="AD25" s="219">
        <v>0</v>
      </c>
      <c r="AE25" s="219">
        <v>0</v>
      </c>
      <c r="AF25" s="220">
        <v>0</v>
      </c>
      <c r="AG25" s="130">
        <f t="shared" si="2"/>
        <v>0</v>
      </c>
      <c r="AH25" s="218">
        <v>0</v>
      </c>
      <c r="AI25" s="219">
        <v>0</v>
      </c>
      <c r="AJ25" s="219">
        <v>0</v>
      </c>
      <c r="AK25" s="219">
        <v>0</v>
      </c>
      <c r="AL25" s="219">
        <v>0</v>
      </c>
      <c r="AM25" s="220">
        <v>0</v>
      </c>
      <c r="AN25" s="134">
        <f t="shared" si="3"/>
        <v>0</v>
      </c>
      <c r="AO25" s="218">
        <v>0</v>
      </c>
      <c r="AP25" s="219">
        <v>0</v>
      </c>
      <c r="AQ25" s="219">
        <v>0</v>
      </c>
      <c r="AR25" s="219">
        <v>0</v>
      </c>
      <c r="AS25" s="219">
        <v>0</v>
      </c>
      <c r="AT25" s="220">
        <v>0</v>
      </c>
      <c r="AU25" s="134">
        <f t="shared" si="4"/>
        <v>0</v>
      </c>
      <c r="AV25" s="218">
        <v>0</v>
      </c>
      <c r="AW25" s="219">
        <v>0</v>
      </c>
      <c r="AX25" s="219">
        <v>0</v>
      </c>
      <c r="AY25" s="219">
        <v>0</v>
      </c>
      <c r="AZ25" s="219">
        <v>0</v>
      </c>
      <c r="BA25" s="220">
        <v>0</v>
      </c>
      <c r="BB25" s="134">
        <f t="shared" si="5"/>
        <v>0</v>
      </c>
      <c r="BC25" s="218">
        <v>0</v>
      </c>
      <c r="BD25" s="219">
        <v>0</v>
      </c>
      <c r="BE25" s="219">
        <v>0</v>
      </c>
      <c r="BF25" s="219">
        <v>0</v>
      </c>
      <c r="BG25" s="219">
        <v>0</v>
      </c>
      <c r="BH25" s="220">
        <v>0</v>
      </c>
      <c r="BI25" s="134">
        <f t="shared" si="6"/>
        <v>0</v>
      </c>
      <c r="BJ25" s="218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134">
        <f t="shared" si="7"/>
        <v>0</v>
      </c>
      <c r="BQ25" s="218">
        <v>0</v>
      </c>
      <c r="BR25" s="219">
        <v>0</v>
      </c>
      <c r="BS25" s="219">
        <v>0</v>
      </c>
      <c r="BT25" s="219">
        <v>0</v>
      </c>
      <c r="BU25" s="219">
        <v>0</v>
      </c>
      <c r="BV25" s="220">
        <v>0</v>
      </c>
    </row>
    <row r="26" spans="2:74" ht="21" customHeight="1">
      <c r="B26" s="252" t="s">
        <v>156</v>
      </c>
      <c r="C26" s="252"/>
      <c r="D26" s="252"/>
      <c r="E26" s="184">
        <v>0</v>
      </c>
      <c r="F26" s="185"/>
      <c r="G26" s="186"/>
      <c r="H26" s="186"/>
      <c r="I26" s="186"/>
      <c r="J26" s="186"/>
      <c r="K26" s="187"/>
      <c r="L26" s="130">
        <v>0</v>
      </c>
      <c r="M26" s="185"/>
      <c r="N26" s="186"/>
      <c r="O26" s="186"/>
      <c r="P26" s="186"/>
      <c r="Q26" s="186"/>
      <c r="R26" s="187"/>
      <c r="S26" s="130">
        <f t="shared" si="0"/>
        <v>0</v>
      </c>
      <c r="T26" s="185"/>
      <c r="U26" s="186"/>
      <c r="V26" s="253"/>
      <c r="W26" s="253"/>
      <c r="X26" s="253"/>
      <c r="Y26" s="254"/>
      <c r="Z26" s="130">
        <f t="shared" si="1"/>
        <v>0</v>
      </c>
      <c r="AA26" s="218">
        <v>0</v>
      </c>
      <c r="AB26" s="219">
        <v>0</v>
      </c>
      <c r="AC26" s="219">
        <v>0</v>
      </c>
      <c r="AD26" s="219">
        <v>0</v>
      </c>
      <c r="AE26" s="219">
        <v>0</v>
      </c>
      <c r="AF26" s="220">
        <v>0</v>
      </c>
      <c r="AG26" s="130">
        <f t="shared" si="2"/>
        <v>0</v>
      </c>
      <c r="AH26" s="218">
        <v>0</v>
      </c>
      <c r="AI26" s="219">
        <v>0</v>
      </c>
      <c r="AJ26" s="219">
        <v>0</v>
      </c>
      <c r="AK26" s="219">
        <v>0</v>
      </c>
      <c r="AL26" s="219">
        <v>0</v>
      </c>
      <c r="AM26" s="220">
        <v>0</v>
      </c>
      <c r="AN26" s="134">
        <f t="shared" si="3"/>
        <v>0</v>
      </c>
      <c r="AO26" s="218">
        <v>0</v>
      </c>
      <c r="AP26" s="219">
        <v>0</v>
      </c>
      <c r="AQ26" s="219">
        <v>0</v>
      </c>
      <c r="AR26" s="219">
        <v>0</v>
      </c>
      <c r="AS26" s="219">
        <v>0</v>
      </c>
      <c r="AT26" s="220">
        <v>0</v>
      </c>
      <c r="AU26" s="134">
        <f t="shared" si="4"/>
        <v>0</v>
      </c>
      <c r="AV26" s="218">
        <v>0</v>
      </c>
      <c r="AW26" s="219">
        <v>0</v>
      </c>
      <c r="AX26" s="219">
        <v>0</v>
      </c>
      <c r="AY26" s="219">
        <v>0</v>
      </c>
      <c r="AZ26" s="219">
        <v>0</v>
      </c>
      <c r="BA26" s="220">
        <v>0</v>
      </c>
      <c r="BB26" s="134">
        <f t="shared" si="5"/>
        <v>0</v>
      </c>
      <c r="BC26" s="218">
        <v>0</v>
      </c>
      <c r="BD26" s="219">
        <v>0</v>
      </c>
      <c r="BE26" s="219">
        <v>0</v>
      </c>
      <c r="BF26" s="219">
        <v>0</v>
      </c>
      <c r="BG26" s="219">
        <v>0</v>
      </c>
      <c r="BH26" s="220">
        <v>0</v>
      </c>
      <c r="BI26" s="134">
        <f t="shared" si="6"/>
        <v>0</v>
      </c>
      <c r="BJ26" s="218">
        <v>0</v>
      </c>
      <c r="BK26" s="219">
        <v>0</v>
      </c>
      <c r="BL26" s="219">
        <v>0</v>
      </c>
      <c r="BM26" s="219">
        <v>0</v>
      </c>
      <c r="BN26" s="219">
        <v>0</v>
      </c>
      <c r="BO26" s="219">
        <v>0</v>
      </c>
      <c r="BP26" s="134">
        <f t="shared" si="7"/>
        <v>0</v>
      </c>
      <c r="BQ26" s="218">
        <v>0</v>
      </c>
      <c r="BR26" s="219">
        <v>0</v>
      </c>
      <c r="BS26" s="219">
        <v>0</v>
      </c>
      <c r="BT26" s="219">
        <v>0</v>
      </c>
      <c r="BU26" s="219">
        <v>0</v>
      </c>
      <c r="BV26" s="220">
        <v>0</v>
      </c>
    </row>
    <row r="27" spans="2:74" ht="21" customHeight="1">
      <c r="B27" s="252" t="s">
        <v>157</v>
      </c>
      <c r="C27" s="252"/>
      <c r="D27" s="252"/>
      <c r="E27" s="184">
        <v>0</v>
      </c>
      <c r="F27" s="185"/>
      <c r="G27" s="186"/>
      <c r="H27" s="186"/>
      <c r="I27" s="186"/>
      <c r="J27" s="186"/>
      <c r="K27" s="187"/>
      <c r="L27" s="130">
        <v>0</v>
      </c>
      <c r="M27" s="185"/>
      <c r="N27" s="186"/>
      <c r="O27" s="186"/>
      <c r="P27" s="186"/>
      <c r="Q27" s="186"/>
      <c r="R27" s="187"/>
      <c r="S27" s="130">
        <f t="shared" si="0"/>
        <v>0</v>
      </c>
      <c r="T27" s="185"/>
      <c r="U27" s="186"/>
      <c r="V27" s="253"/>
      <c r="W27" s="253"/>
      <c r="X27" s="253"/>
      <c r="Y27" s="254"/>
      <c r="Z27" s="130">
        <f t="shared" si="1"/>
        <v>0</v>
      </c>
      <c r="AA27" s="218">
        <v>0</v>
      </c>
      <c r="AB27" s="219">
        <v>0</v>
      </c>
      <c r="AC27" s="219">
        <v>0</v>
      </c>
      <c r="AD27" s="219">
        <v>0</v>
      </c>
      <c r="AE27" s="219">
        <v>0</v>
      </c>
      <c r="AF27" s="220">
        <v>0</v>
      </c>
      <c r="AG27" s="130">
        <f t="shared" si="2"/>
        <v>0</v>
      </c>
      <c r="AH27" s="218">
        <v>0</v>
      </c>
      <c r="AI27" s="219">
        <v>0</v>
      </c>
      <c r="AJ27" s="219">
        <v>0</v>
      </c>
      <c r="AK27" s="219">
        <v>0</v>
      </c>
      <c r="AL27" s="219">
        <v>0</v>
      </c>
      <c r="AM27" s="220">
        <v>0</v>
      </c>
      <c r="AN27" s="134">
        <f t="shared" si="3"/>
        <v>0</v>
      </c>
      <c r="AO27" s="218">
        <v>0</v>
      </c>
      <c r="AP27" s="219">
        <v>0</v>
      </c>
      <c r="AQ27" s="219">
        <v>0</v>
      </c>
      <c r="AR27" s="219">
        <v>0</v>
      </c>
      <c r="AS27" s="219">
        <v>0</v>
      </c>
      <c r="AT27" s="220">
        <v>0</v>
      </c>
      <c r="AU27" s="134">
        <f t="shared" si="4"/>
        <v>0</v>
      </c>
      <c r="AV27" s="218">
        <v>0</v>
      </c>
      <c r="AW27" s="219">
        <v>0</v>
      </c>
      <c r="AX27" s="219">
        <v>0</v>
      </c>
      <c r="AY27" s="219">
        <v>0</v>
      </c>
      <c r="AZ27" s="219">
        <v>0</v>
      </c>
      <c r="BA27" s="220">
        <v>0</v>
      </c>
      <c r="BB27" s="134">
        <f t="shared" si="5"/>
        <v>0</v>
      </c>
      <c r="BC27" s="218">
        <v>0</v>
      </c>
      <c r="BD27" s="219">
        <v>0</v>
      </c>
      <c r="BE27" s="219">
        <v>0</v>
      </c>
      <c r="BF27" s="219">
        <v>0</v>
      </c>
      <c r="BG27" s="219">
        <v>0</v>
      </c>
      <c r="BH27" s="220">
        <v>0</v>
      </c>
      <c r="BI27" s="134">
        <f t="shared" si="6"/>
        <v>0</v>
      </c>
      <c r="BJ27" s="218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134">
        <f t="shared" si="7"/>
        <v>0</v>
      </c>
      <c r="BQ27" s="218">
        <v>0</v>
      </c>
      <c r="BR27" s="219">
        <v>0</v>
      </c>
      <c r="BS27" s="219">
        <v>0</v>
      </c>
      <c r="BT27" s="219">
        <v>0</v>
      </c>
      <c r="BU27" s="219">
        <v>0</v>
      </c>
      <c r="BV27" s="220">
        <v>0</v>
      </c>
    </row>
    <row r="28" spans="2:74" ht="21" customHeight="1">
      <c r="B28" s="252" t="s">
        <v>158</v>
      </c>
      <c r="C28" s="252"/>
      <c r="D28" s="252"/>
      <c r="E28" s="184">
        <v>0</v>
      </c>
      <c r="F28" s="185"/>
      <c r="G28" s="186"/>
      <c r="H28" s="186"/>
      <c r="I28" s="186"/>
      <c r="J28" s="186"/>
      <c r="K28" s="187"/>
      <c r="L28" s="130">
        <v>0</v>
      </c>
      <c r="M28" s="185"/>
      <c r="N28" s="186"/>
      <c r="O28" s="186"/>
      <c r="P28" s="186"/>
      <c r="Q28" s="186"/>
      <c r="R28" s="187"/>
      <c r="S28" s="130">
        <f t="shared" si="0"/>
        <v>0</v>
      </c>
      <c r="T28" s="185"/>
      <c r="U28" s="186"/>
      <c r="V28" s="253"/>
      <c r="W28" s="253"/>
      <c r="X28" s="253"/>
      <c r="Y28" s="254"/>
      <c r="Z28" s="130">
        <f t="shared" si="1"/>
        <v>0</v>
      </c>
      <c r="AA28" s="218">
        <v>0</v>
      </c>
      <c r="AB28" s="219">
        <v>0</v>
      </c>
      <c r="AC28" s="219">
        <v>0</v>
      </c>
      <c r="AD28" s="219">
        <v>0</v>
      </c>
      <c r="AE28" s="219">
        <v>0</v>
      </c>
      <c r="AF28" s="220">
        <v>0</v>
      </c>
      <c r="AG28" s="130">
        <f t="shared" si="2"/>
        <v>0</v>
      </c>
      <c r="AH28" s="218">
        <v>0</v>
      </c>
      <c r="AI28" s="219">
        <v>0</v>
      </c>
      <c r="AJ28" s="219">
        <v>0</v>
      </c>
      <c r="AK28" s="219">
        <v>0</v>
      </c>
      <c r="AL28" s="219">
        <v>0</v>
      </c>
      <c r="AM28" s="220">
        <v>0</v>
      </c>
      <c r="AN28" s="134">
        <f t="shared" si="3"/>
        <v>0</v>
      </c>
      <c r="AO28" s="218">
        <v>0</v>
      </c>
      <c r="AP28" s="219">
        <v>0</v>
      </c>
      <c r="AQ28" s="219">
        <v>0</v>
      </c>
      <c r="AR28" s="219">
        <v>0</v>
      </c>
      <c r="AS28" s="219">
        <v>0</v>
      </c>
      <c r="AT28" s="220">
        <v>0</v>
      </c>
      <c r="AU28" s="134">
        <f t="shared" si="4"/>
        <v>0</v>
      </c>
      <c r="AV28" s="218">
        <v>0</v>
      </c>
      <c r="AW28" s="219">
        <v>0</v>
      </c>
      <c r="AX28" s="219">
        <v>0</v>
      </c>
      <c r="AY28" s="219">
        <v>0</v>
      </c>
      <c r="AZ28" s="219">
        <v>0</v>
      </c>
      <c r="BA28" s="220">
        <v>0</v>
      </c>
      <c r="BB28" s="134">
        <f t="shared" si="5"/>
        <v>0</v>
      </c>
      <c r="BC28" s="218">
        <v>0</v>
      </c>
      <c r="BD28" s="219">
        <v>0</v>
      </c>
      <c r="BE28" s="219">
        <v>0</v>
      </c>
      <c r="BF28" s="219">
        <v>0</v>
      </c>
      <c r="BG28" s="219">
        <v>0</v>
      </c>
      <c r="BH28" s="220">
        <v>0</v>
      </c>
      <c r="BI28" s="134">
        <f t="shared" si="6"/>
        <v>0</v>
      </c>
      <c r="BJ28" s="218">
        <v>0</v>
      </c>
      <c r="BK28" s="219">
        <v>0</v>
      </c>
      <c r="BL28" s="219">
        <v>0</v>
      </c>
      <c r="BM28" s="219">
        <v>0</v>
      </c>
      <c r="BN28" s="219">
        <v>0</v>
      </c>
      <c r="BO28" s="219">
        <v>0</v>
      </c>
      <c r="BP28" s="134">
        <f t="shared" si="7"/>
        <v>0</v>
      </c>
      <c r="BQ28" s="218">
        <v>0</v>
      </c>
      <c r="BR28" s="219">
        <v>0</v>
      </c>
      <c r="BS28" s="219">
        <v>0</v>
      </c>
      <c r="BT28" s="219">
        <v>0</v>
      </c>
      <c r="BU28" s="219">
        <v>0</v>
      </c>
      <c r="BV28" s="220">
        <v>0</v>
      </c>
    </row>
    <row r="29" spans="2:74" ht="21" customHeight="1">
      <c r="B29" s="255" t="s">
        <v>159</v>
      </c>
      <c r="C29" s="256"/>
      <c r="D29" s="257" t="s">
        <v>160</v>
      </c>
      <c r="E29" s="184">
        <v>0</v>
      </c>
      <c r="F29" s="185"/>
      <c r="G29" s="186"/>
      <c r="H29" s="186"/>
      <c r="I29" s="186"/>
      <c r="J29" s="186"/>
      <c r="K29" s="187"/>
      <c r="L29" s="130">
        <v>0</v>
      </c>
      <c r="M29" s="185"/>
      <c r="N29" s="186"/>
      <c r="O29" s="186"/>
      <c r="P29" s="186"/>
      <c r="Q29" s="186"/>
      <c r="R29" s="187"/>
      <c r="S29" s="130">
        <f t="shared" si="0"/>
        <v>0</v>
      </c>
      <c r="T29" s="185"/>
      <c r="U29" s="186"/>
      <c r="V29" s="253"/>
      <c r="W29" s="253"/>
      <c r="X29" s="253"/>
      <c r="Y29" s="254"/>
      <c r="Z29" s="130">
        <f t="shared" si="1"/>
        <v>0</v>
      </c>
      <c r="AA29" s="218">
        <v>0</v>
      </c>
      <c r="AB29" s="219">
        <v>0</v>
      </c>
      <c r="AC29" s="219">
        <v>0</v>
      </c>
      <c r="AD29" s="219">
        <v>0</v>
      </c>
      <c r="AE29" s="219">
        <v>0</v>
      </c>
      <c r="AF29" s="220">
        <v>0</v>
      </c>
      <c r="AG29" s="130">
        <f t="shared" si="2"/>
        <v>0</v>
      </c>
      <c r="AH29" s="218">
        <v>0</v>
      </c>
      <c r="AI29" s="219">
        <v>0</v>
      </c>
      <c r="AJ29" s="219">
        <v>0</v>
      </c>
      <c r="AK29" s="219">
        <v>0</v>
      </c>
      <c r="AL29" s="219">
        <v>0</v>
      </c>
      <c r="AM29" s="220">
        <v>0</v>
      </c>
      <c r="AN29" s="134">
        <f t="shared" si="3"/>
        <v>0</v>
      </c>
      <c r="AO29" s="218">
        <v>0</v>
      </c>
      <c r="AP29" s="219">
        <v>0</v>
      </c>
      <c r="AQ29" s="219">
        <v>0</v>
      </c>
      <c r="AR29" s="219">
        <v>0</v>
      </c>
      <c r="AS29" s="219">
        <v>0</v>
      </c>
      <c r="AT29" s="220">
        <v>0</v>
      </c>
      <c r="AU29" s="134">
        <f t="shared" si="4"/>
        <v>0</v>
      </c>
      <c r="AV29" s="218">
        <v>0</v>
      </c>
      <c r="AW29" s="219">
        <v>0</v>
      </c>
      <c r="AX29" s="219">
        <v>0</v>
      </c>
      <c r="AY29" s="219">
        <v>0</v>
      </c>
      <c r="AZ29" s="219">
        <v>0</v>
      </c>
      <c r="BA29" s="220">
        <v>0</v>
      </c>
      <c r="BB29" s="134">
        <f t="shared" si="5"/>
        <v>0</v>
      </c>
      <c r="BC29" s="218">
        <v>0</v>
      </c>
      <c r="BD29" s="219">
        <v>0</v>
      </c>
      <c r="BE29" s="219">
        <v>0</v>
      </c>
      <c r="BF29" s="219">
        <v>0</v>
      </c>
      <c r="BG29" s="219">
        <v>0</v>
      </c>
      <c r="BH29" s="220">
        <v>0</v>
      </c>
      <c r="BI29" s="134">
        <f t="shared" si="6"/>
        <v>0</v>
      </c>
      <c r="BJ29" s="218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134">
        <f t="shared" si="7"/>
        <v>0</v>
      </c>
      <c r="BQ29" s="218">
        <v>0</v>
      </c>
      <c r="BR29" s="219">
        <v>0</v>
      </c>
      <c r="BS29" s="219">
        <v>0</v>
      </c>
      <c r="BT29" s="219">
        <v>0</v>
      </c>
      <c r="BU29" s="219">
        <v>0</v>
      </c>
      <c r="BV29" s="220">
        <v>0</v>
      </c>
    </row>
    <row r="30" spans="2:74" ht="15" customHeight="1">
      <c r="B30" s="258"/>
      <c r="C30" s="258"/>
      <c r="D30" s="258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Y30" s="260" t="s">
        <v>161</v>
      </c>
      <c r="AF30" s="260" t="s">
        <v>161</v>
      </c>
      <c r="AM30" s="260"/>
      <c r="AT30" s="260" t="s">
        <v>162</v>
      </c>
      <c r="BA30" s="260"/>
      <c r="BH30" s="260"/>
      <c r="BV30" s="260" t="s">
        <v>162</v>
      </c>
    </row>
  </sheetData>
  <sheetProtection/>
  <mergeCells count="33">
    <mergeCell ref="B26:D26"/>
    <mergeCell ref="B27:D27"/>
    <mergeCell ref="B28:D28"/>
    <mergeCell ref="B29:C29"/>
    <mergeCell ref="B19:B22"/>
    <mergeCell ref="C19:C20"/>
    <mergeCell ref="C21:C22"/>
    <mergeCell ref="B23:D23"/>
    <mergeCell ref="B24:D24"/>
    <mergeCell ref="B25:D25"/>
    <mergeCell ref="B10:B18"/>
    <mergeCell ref="C10:D10"/>
    <mergeCell ref="C11:D11"/>
    <mergeCell ref="C12:D12"/>
    <mergeCell ref="C13:D13"/>
    <mergeCell ref="C14:D14"/>
    <mergeCell ref="C15:C16"/>
    <mergeCell ref="C17:D17"/>
    <mergeCell ref="C18:D18"/>
    <mergeCell ref="BI3:BO3"/>
    <mergeCell ref="BP3:BV3"/>
    <mergeCell ref="B5:D5"/>
    <mergeCell ref="B6:D6"/>
    <mergeCell ref="B7:B9"/>
    <mergeCell ref="C7:D7"/>
    <mergeCell ref="C8:D8"/>
    <mergeCell ref="C9:D9"/>
    <mergeCell ref="B3:D4"/>
    <mergeCell ref="S3:Y3"/>
    <mergeCell ref="Z3:AF3"/>
    <mergeCell ref="AG3:AM3"/>
    <mergeCell ref="AN3:AT3"/>
    <mergeCell ref="BB3:BH3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3" r:id="rId1"/>
  <headerFooter alignWithMargins="0">
    <oddHeader>&amp;R18.災害・事故</oddHeader>
    <oddFooter>&amp;C-124-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">
      <selection activeCell="F27" sqref="F27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1.625" style="73" customWidth="1"/>
    <col min="4" max="4" width="12.625" style="261" customWidth="1"/>
    <col min="5" max="5" width="11.625" style="73" customWidth="1"/>
    <col min="6" max="6" width="12.625" style="73" customWidth="1"/>
    <col min="7" max="7" width="11.625" style="73" customWidth="1"/>
    <col min="8" max="8" width="12.625" style="73" customWidth="1"/>
    <col min="9" max="9" width="16.375" style="73" hidden="1" customWidth="1"/>
    <col min="10" max="16384" width="9.00390625" style="2" customWidth="1"/>
  </cols>
  <sheetData>
    <row r="1" ht="30" customHeight="1">
      <c r="A1" s="1" t="s">
        <v>163</v>
      </c>
    </row>
    <row r="2" spans="2:9" ht="18" customHeight="1">
      <c r="B2" s="262"/>
      <c r="C2" s="263"/>
      <c r="D2" s="264"/>
      <c r="E2" s="263"/>
      <c r="F2" s="263"/>
      <c r="G2" s="263"/>
      <c r="H2" s="263"/>
      <c r="I2" s="263"/>
    </row>
    <row r="3" spans="2:9" ht="21" customHeight="1">
      <c r="B3" s="62" t="s">
        <v>164</v>
      </c>
      <c r="C3" s="265" t="s">
        <v>165</v>
      </c>
      <c r="D3" s="266"/>
      <c r="E3" s="265" t="s">
        <v>166</v>
      </c>
      <c r="F3" s="266"/>
      <c r="G3" s="265" t="s">
        <v>167</v>
      </c>
      <c r="H3" s="266"/>
      <c r="I3" s="267" t="s">
        <v>168</v>
      </c>
    </row>
    <row r="4" spans="2:9" ht="15" customHeight="1">
      <c r="B4" s="64"/>
      <c r="C4" s="268" t="s">
        <v>169</v>
      </c>
      <c r="D4" s="269" t="s">
        <v>170</v>
      </c>
      <c r="E4" s="270" t="s">
        <v>171</v>
      </c>
      <c r="F4" s="271" t="s">
        <v>170</v>
      </c>
      <c r="G4" s="270" t="s">
        <v>171</v>
      </c>
      <c r="H4" s="271" t="s">
        <v>170</v>
      </c>
      <c r="I4" s="272"/>
    </row>
    <row r="5" spans="2:9" ht="15" customHeight="1">
      <c r="B5" s="16" t="s">
        <v>30</v>
      </c>
      <c r="C5" s="21">
        <f>SUM(C6:C9)</f>
        <v>588</v>
      </c>
      <c r="D5" s="273">
        <f>ROUND(C5/$I5*1000,3)</f>
        <v>6.479</v>
      </c>
      <c r="E5" s="274">
        <f>SUM(E6:E9)</f>
        <v>13</v>
      </c>
      <c r="F5" s="273">
        <f>ROUND(E5/$I5*1000,3)</f>
        <v>0.143</v>
      </c>
      <c r="G5" s="274">
        <f>SUM(G6:G9)</f>
        <v>735</v>
      </c>
      <c r="H5" s="273">
        <f>ROUND(G5/$I5*1000,3)</f>
        <v>8.099</v>
      </c>
      <c r="I5" s="275">
        <f>SUM(I6:I9)</f>
        <v>90754</v>
      </c>
    </row>
    <row r="6" spans="2:9" ht="13.5" customHeight="1">
      <c r="B6" s="14" t="s">
        <v>26</v>
      </c>
      <c r="C6" s="276">
        <v>121</v>
      </c>
      <c r="D6" s="277">
        <f>ROUND(C6/$I6*1000,3)</f>
        <v>5.099</v>
      </c>
      <c r="E6" s="278">
        <v>1</v>
      </c>
      <c r="F6" s="277">
        <f>ROUND(E6/$I6*1000,3)</f>
        <v>0.042</v>
      </c>
      <c r="G6" s="278">
        <v>154</v>
      </c>
      <c r="H6" s="277">
        <f>ROUND(G6/$I6*1000,3)</f>
        <v>6.49</v>
      </c>
      <c r="I6" s="24">
        <v>23729</v>
      </c>
    </row>
    <row r="7" spans="2:9" ht="13.5" customHeight="1">
      <c r="B7" s="14" t="s">
        <v>27</v>
      </c>
      <c r="C7" s="276">
        <v>216</v>
      </c>
      <c r="D7" s="277">
        <f>ROUND(C7/$I7*1000,3)</f>
        <v>6.844</v>
      </c>
      <c r="E7" s="278">
        <v>7</v>
      </c>
      <c r="F7" s="277">
        <f>ROUND(E7/$I7*1000,3)</f>
        <v>0.222</v>
      </c>
      <c r="G7" s="278">
        <v>262</v>
      </c>
      <c r="H7" s="277">
        <f>ROUND(G7/$I7*1000,3)</f>
        <v>8.301</v>
      </c>
      <c r="I7" s="24">
        <v>31562</v>
      </c>
    </row>
    <row r="8" spans="2:9" ht="13.5" customHeight="1">
      <c r="B8" s="14" t="s">
        <v>28</v>
      </c>
      <c r="C8" s="276">
        <v>167</v>
      </c>
      <c r="D8" s="277">
        <f>ROUND(C8/$I8*1000,3)</f>
        <v>7.321</v>
      </c>
      <c r="E8" s="278">
        <v>4</v>
      </c>
      <c r="F8" s="277">
        <f>ROUND(E8/$I8*1000,3)</f>
        <v>0.175</v>
      </c>
      <c r="G8" s="278">
        <v>210</v>
      </c>
      <c r="H8" s="277">
        <f>ROUND(G8/$I8*1000,3)</f>
        <v>9.206</v>
      </c>
      <c r="I8" s="24">
        <v>22810</v>
      </c>
    </row>
    <row r="9" spans="2:9" ht="13.5" customHeight="1">
      <c r="B9" s="41" t="s">
        <v>29</v>
      </c>
      <c r="C9" s="279">
        <v>84</v>
      </c>
      <c r="D9" s="280">
        <f>ROUND(C9/$I9*1000,3)</f>
        <v>6.639</v>
      </c>
      <c r="E9" s="281">
        <v>1</v>
      </c>
      <c r="F9" s="280">
        <f>ROUND(E9/$I9*1000,3)</f>
        <v>0.079</v>
      </c>
      <c r="G9" s="281">
        <v>109</v>
      </c>
      <c r="H9" s="280">
        <f>ROUND(G9/$I9*1000,3)</f>
        <v>8.615</v>
      </c>
      <c r="I9" s="45">
        <v>12653</v>
      </c>
    </row>
    <row r="10" spans="2:9" ht="15" customHeight="1">
      <c r="B10" s="16" t="s">
        <v>31</v>
      </c>
      <c r="C10" s="21">
        <f>SUM(C11:C14)</f>
        <v>605</v>
      </c>
      <c r="D10" s="273">
        <f aca="true" t="shared" si="0" ref="D10:D40">ROUND(C10/$I10*1000,3)</f>
        <v>6.635</v>
      </c>
      <c r="E10" s="21">
        <f>SUM(E11:E14)</f>
        <v>15</v>
      </c>
      <c r="F10" s="273">
        <f aca="true" t="shared" si="1" ref="F10:F40">ROUND(E10/$I10*1000,3)</f>
        <v>0.165</v>
      </c>
      <c r="G10" s="21">
        <f>SUM(G11:G14)</f>
        <v>773</v>
      </c>
      <c r="H10" s="273">
        <f aca="true" t="shared" si="2" ref="H10:H40">ROUND(G10/$I10*1000,3)</f>
        <v>8.478</v>
      </c>
      <c r="I10" s="275">
        <f>SUM(I11:I14)</f>
        <v>91180</v>
      </c>
    </row>
    <row r="11" spans="2:9" ht="13.5" customHeight="1">
      <c r="B11" s="14" t="s">
        <v>26</v>
      </c>
      <c r="C11" s="276">
        <v>135</v>
      </c>
      <c r="D11" s="277">
        <f t="shared" si="0"/>
        <v>5.716</v>
      </c>
      <c r="E11" s="278">
        <v>5</v>
      </c>
      <c r="F11" s="277">
        <f t="shared" si="1"/>
        <v>0.212</v>
      </c>
      <c r="G11" s="278">
        <v>164</v>
      </c>
      <c r="H11" s="277">
        <f t="shared" si="2"/>
        <v>6.944</v>
      </c>
      <c r="I11" s="24">
        <v>23619</v>
      </c>
    </row>
    <row r="12" spans="2:9" ht="13.5" customHeight="1">
      <c r="B12" s="14" t="s">
        <v>27</v>
      </c>
      <c r="C12" s="276">
        <v>248</v>
      </c>
      <c r="D12" s="277">
        <f t="shared" si="0"/>
        <v>7.816</v>
      </c>
      <c r="E12" s="278">
        <v>3</v>
      </c>
      <c r="F12" s="277">
        <f t="shared" si="1"/>
        <v>0.095</v>
      </c>
      <c r="G12" s="278">
        <v>311</v>
      </c>
      <c r="H12" s="277">
        <f t="shared" si="2"/>
        <v>9.801</v>
      </c>
      <c r="I12" s="24">
        <v>31731</v>
      </c>
    </row>
    <row r="13" spans="2:9" ht="13.5" customHeight="1">
      <c r="B13" s="14" t="s">
        <v>28</v>
      </c>
      <c r="C13" s="276">
        <v>141</v>
      </c>
      <c r="D13" s="277">
        <f t="shared" si="0"/>
        <v>6.115</v>
      </c>
      <c r="E13" s="278">
        <v>3</v>
      </c>
      <c r="F13" s="277">
        <f t="shared" si="1"/>
        <v>0.13</v>
      </c>
      <c r="G13" s="278">
        <v>184</v>
      </c>
      <c r="H13" s="277">
        <f t="shared" si="2"/>
        <v>7.98</v>
      </c>
      <c r="I13" s="24">
        <v>23058</v>
      </c>
    </row>
    <row r="14" spans="2:9" ht="13.5" customHeight="1">
      <c r="B14" s="41" t="s">
        <v>29</v>
      </c>
      <c r="C14" s="279">
        <v>81</v>
      </c>
      <c r="D14" s="280">
        <f t="shared" si="0"/>
        <v>6.342</v>
      </c>
      <c r="E14" s="281">
        <v>4</v>
      </c>
      <c r="F14" s="280">
        <f t="shared" si="1"/>
        <v>0.313</v>
      </c>
      <c r="G14" s="281">
        <v>114</v>
      </c>
      <c r="H14" s="280">
        <f t="shared" si="2"/>
        <v>8.926</v>
      </c>
      <c r="I14" s="45">
        <v>12772</v>
      </c>
    </row>
    <row r="15" spans="2:9" ht="15" customHeight="1">
      <c r="B15" s="16" t="s">
        <v>32</v>
      </c>
      <c r="C15" s="21">
        <f>SUM(C16:C19)</f>
        <v>571</v>
      </c>
      <c r="D15" s="273">
        <f t="shared" si="0"/>
        <v>6.214</v>
      </c>
      <c r="E15" s="21">
        <f>SUM(E16:E19)</f>
        <v>5</v>
      </c>
      <c r="F15" s="273">
        <f t="shared" si="1"/>
        <v>0.054</v>
      </c>
      <c r="G15" s="21">
        <f>SUM(G16:G19)</f>
        <v>744</v>
      </c>
      <c r="H15" s="273">
        <f t="shared" si="2"/>
        <v>8.097</v>
      </c>
      <c r="I15" s="275">
        <f>SUM(I16:I19)</f>
        <v>91891</v>
      </c>
    </row>
    <row r="16" spans="2:9" ht="13.5" customHeight="1">
      <c r="B16" s="14" t="s">
        <v>26</v>
      </c>
      <c r="C16" s="276">
        <v>134</v>
      </c>
      <c r="D16" s="277">
        <f t="shared" si="0"/>
        <v>5.657</v>
      </c>
      <c r="E16" s="278">
        <v>0</v>
      </c>
      <c r="F16" s="277">
        <f t="shared" si="1"/>
        <v>0</v>
      </c>
      <c r="G16" s="278">
        <v>172</v>
      </c>
      <c r="H16" s="277">
        <f t="shared" si="2"/>
        <v>7.261</v>
      </c>
      <c r="I16" s="24">
        <v>23688</v>
      </c>
    </row>
    <row r="17" spans="2:9" ht="13.5" customHeight="1">
      <c r="B17" s="14" t="s">
        <v>27</v>
      </c>
      <c r="C17" s="276">
        <v>211</v>
      </c>
      <c r="D17" s="277">
        <f t="shared" si="0"/>
        <v>6.621</v>
      </c>
      <c r="E17" s="278">
        <v>2</v>
      </c>
      <c r="F17" s="277">
        <f t="shared" si="1"/>
        <v>0.063</v>
      </c>
      <c r="G17" s="278">
        <v>282</v>
      </c>
      <c r="H17" s="277">
        <f t="shared" si="2"/>
        <v>8.849</v>
      </c>
      <c r="I17" s="24">
        <v>31867</v>
      </c>
    </row>
    <row r="18" spans="2:9" ht="13.5" customHeight="1">
      <c r="B18" s="14" t="s">
        <v>28</v>
      </c>
      <c r="C18" s="276">
        <v>146</v>
      </c>
      <c r="D18" s="277">
        <f t="shared" si="0"/>
        <v>6.228</v>
      </c>
      <c r="E18" s="278">
        <v>2</v>
      </c>
      <c r="F18" s="277">
        <f t="shared" si="1"/>
        <v>0.085</v>
      </c>
      <c r="G18" s="278">
        <v>194</v>
      </c>
      <c r="H18" s="277">
        <f t="shared" si="2"/>
        <v>8.275</v>
      </c>
      <c r="I18" s="24">
        <v>23443</v>
      </c>
    </row>
    <row r="19" spans="2:9" ht="13.5" customHeight="1">
      <c r="B19" s="41" t="s">
        <v>29</v>
      </c>
      <c r="C19" s="279">
        <v>80</v>
      </c>
      <c r="D19" s="280">
        <f t="shared" si="0"/>
        <v>6.205</v>
      </c>
      <c r="E19" s="281">
        <v>1</v>
      </c>
      <c r="F19" s="280">
        <f t="shared" si="1"/>
        <v>0.078</v>
      </c>
      <c r="G19" s="281">
        <v>96</v>
      </c>
      <c r="H19" s="280">
        <f t="shared" si="2"/>
        <v>7.446</v>
      </c>
      <c r="I19" s="45">
        <v>12893</v>
      </c>
    </row>
    <row r="20" spans="2:9" ht="15" customHeight="1">
      <c r="B20" s="16" t="s">
        <v>33</v>
      </c>
      <c r="C20" s="21">
        <f>SUM(C21:C24)</f>
        <v>521</v>
      </c>
      <c r="D20" s="273">
        <f t="shared" si="0"/>
        <v>5.646</v>
      </c>
      <c r="E20" s="21">
        <f>SUM(E21:E24)</f>
        <v>7</v>
      </c>
      <c r="F20" s="273">
        <f t="shared" si="1"/>
        <v>0.076</v>
      </c>
      <c r="G20" s="21">
        <f>SUM(G21:G24)</f>
        <v>656</v>
      </c>
      <c r="H20" s="273">
        <f t="shared" si="2"/>
        <v>7.108</v>
      </c>
      <c r="I20" s="275">
        <f>SUM(I21:I24)</f>
        <v>92284</v>
      </c>
    </row>
    <row r="21" spans="2:9" ht="13.5" customHeight="1">
      <c r="B21" s="14" t="s">
        <v>26</v>
      </c>
      <c r="C21" s="276">
        <v>116</v>
      </c>
      <c r="D21" s="277">
        <f t="shared" si="0"/>
        <v>4.934</v>
      </c>
      <c r="E21" s="278">
        <v>2</v>
      </c>
      <c r="F21" s="277">
        <f t="shared" si="1"/>
        <v>0.085</v>
      </c>
      <c r="G21" s="278">
        <v>148</v>
      </c>
      <c r="H21" s="277">
        <f t="shared" si="2"/>
        <v>6.295</v>
      </c>
      <c r="I21" s="24">
        <v>23512</v>
      </c>
    </row>
    <row r="22" spans="2:9" ht="13.5" customHeight="1">
      <c r="B22" s="14" t="s">
        <v>27</v>
      </c>
      <c r="C22" s="276">
        <v>202</v>
      </c>
      <c r="D22" s="277">
        <f t="shared" si="0"/>
        <v>6.292</v>
      </c>
      <c r="E22" s="278">
        <v>3</v>
      </c>
      <c r="F22" s="277">
        <f t="shared" si="1"/>
        <v>0.093</v>
      </c>
      <c r="G22" s="278">
        <v>259</v>
      </c>
      <c r="H22" s="277">
        <f t="shared" si="2"/>
        <v>8.068</v>
      </c>
      <c r="I22" s="24">
        <v>32103</v>
      </c>
    </row>
    <row r="23" spans="2:9" ht="13.5" customHeight="1">
      <c r="B23" s="14" t="s">
        <v>28</v>
      </c>
      <c r="C23" s="276">
        <v>134</v>
      </c>
      <c r="D23" s="277">
        <f t="shared" si="0"/>
        <v>5.662</v>
      </c>
      <c r="E23" s="278">
        <v>1</v>
      </c>
      <c r="F23" s="277">
        <f t="shared" si="1"/>
        <v>0.042</v>
      </c>
      <c r="G23" s="278">
        <v>170</v>
      </c>
      <c r="H23" s="277">
        <f t="shared" si="2"/>
        <v>7.183</v>
      </c>
      <c r="I23" s="24">
        <v>23668</v>
      </c>
    </row>
    <row r="24" spans="2:9" ht="13.5" customHeight="1">
      <c r="B24" s="41" t="s">
        <v>29</v>
      </c>
      <c r="C24" s="279">
        <v>69</v>
      </c>
      <c r="D24" s="280">
        <f t="shared" si="0"/>
        <v>5.307</v>
      </c>
      <c r="E24" s="281">
        <v>1</v>
      </c>
      <c r="F24" s="280">
        <f t="shared" si="1"/>
        <v>0.077</v>
      </c>
      <c r="G24" s="281">
        <v>79</v>
      </c>
      <c r="H24" s="280">
        <f t="shared" si="2"/>
        <v>6.076</v>
      </c>
      <c r="I24" s="45">
        <v>13001</v>
      </c>
    </row>
    <row r="25" spans="2:9" ht="15" customHeight="1">
      <c r="B25" s="16" t="s">
        <v>34</v>
      </c>
      <c r="C25" s="21">
        <f>SUM(C26:C29)</f>
        <v>530</v>
      </c>
      <c r="D25" s="273">
        <f t="shared" si="0"/>
        <v>5.72</v>
      </c>
      <c r="E25" s="21">
        <f>SUM(E26:E29)</f>
        <v>5</v>
      </c>
      <c r="F25" s="273">
        <f t="shared" si="1"/>
        <v>0.054</v>
      </c>
      <c r="G25" s="21">
        <f>SUM(G26:G29)</f>
        <v>662</v>
      </c>
      <c r="H25" s="273">
        <f t="shared" si="2"/>
        <v>7.144</v>
      </c>
      <c r="I25" s="275">
        <f>SUM(I26:I29)</f>
        <v>92665</v>
      </c>
    </row>
    <row r="26" spans="2:9" ht="13.5" customHeight="1">
      <c r="B26" s="14" t="s">
        <v>26</v>
      </c>
      <c r="C26" s="276">
        <v>106</v>
      </c>
      <c r="D26" s="277">
        <f t="shared" si="0"/>
        <v>4.532</v>
      </c>
      <c r="E26" s="278">
        <v>2</v>
      </c>
      <c r="F26" s="277">
        <f t="shared" si="1"/>
        <v>0.086</v>
      </c>
      <c r="G26" s="278">
        <v>130</v>
      </c>
      <c r="H26" s="277">
        <f t="shared" si="2"/>
        <v>5.558</v>
      </c>
      <c r="I26" s="24">
        <v>23389</v>
      </c>
    </row>
    <row r="27" spans="2:9" ht="13.5" customHeight="1">
      <c r="B27" s="14" t="s">
        <v>27</v>
      </c>
      <c r="C27" s="276">
        <v>210</v>
      </c>
      <c r="D27" s="277">
        <f t="shared" si="0"/>
        <v>6.48</v>
      </c>
      <c r="E27" s="278">
        <v>2</v>
      </c>
      <c r="F27" s="277">
        <f t="shared" si="1"/>
        <v>0.062</v>
      </c>
      <c r="G27" s="278">
        <v>259</v>
      </c>
      <c r="H27" s="277">
        <f t="shared" si="2"/>
        <v>7.992</v>
      </c>
      <c r="I27" s="24">
        <v>32408</v>
      </c>
    </row>
    <row r="28" spans="2:9" ht="13.5" customHeight="1">
      <c r="B28" s="14" t="s">
        <v>28</v>
      </c>
      <c r="C28" s="276">
        <v>137</v>
      </c>
      <c r="D28" s="277">
        <f t="shared" si="0"/>
        <v>5.752</v>
      </c>
      <c r="E28" s="278">
        <v>1</v>
      </c>
      <c r="F28" s="277">
        <f t="shared" si="1"/>
        <v>0.042</v>
      </c>
      <c r="G28" s="278">
        <v>172</v>
      </c>
      <c r="H28" s="277">
        <f t="shared" si="2"/>
        <v>7.221</v>
      </c>
      <c r="I28" s="24">
        <v>23819</v>
      </c>
    </row>
    <row r="29" spans="2:9" ht="13.5" customHeight="1">
      <c r="B29" s="41" t="s">
        <v>29</v>
      </c>
      <c r="C29" s="279">
        <v>77</v>
      </c>
      <c r="D29" s="280">
        <f t="shared" si="0"/>
        <v>5.901</v>
      </c>
      <c r="E29" s="281">
        <v>0</v>
      </c>
      <c r="F29" s="280">
        <f t="shared" si="1"/>
        <v>0</v>
      </c>
      <c r="G29" s="281">
        <v>101</v>
      </c>
      <c r="H29" s="280">
        <f t="shared" si="2"/>
        <v>7.74</v>
      </c>
      <c r="I29" s="45">
        <v>13049</v>
      </c>
    </row>
    <row r="30" spans="2:9" ht="15" customHeight="1">
      <c r="B30" s="16" t="s">
        <v>35</v>
      </c>
      <c r="C30" s="21">
        <f>SUM(C31:C34)</f>
        <v>524</v>
      </c>
      <c r="D30" s="273">
        <f t="shared" si="0"/>
        <v>5.641</v>
      </c>
      <c r="E30" s="21">
        <f>SUM(E31:E34)</f>
        <v>9</v>
      </c>
      <c r="F30" s="273">
        <f t="shared" si="1"/>
        <v>0.097</v>
      </c>
      <c r="G30" s="21">
        <f>SUM(G31:G34)</f>
        <v>665</v>
      </c>
      <c r="H30" s="273">
        <f t="shared" si="2"/>
        <v>7.159</v>
      </c>
      <c r="I30" s="275">
        <f>SUM(I31:I34)</f>
        <v>92895</v>
      </c>
    </row>
    <row r="31" spans="2:9" ht="13.5" customHeight="1">
      <c r="B31" s="14" t="s">
        <v>26</v>
      </c>
      <c r="C31" s="276">
        <v>105</v>
      </c>
      <c r="D31" s="277">
        <f t="shared" si="0"/>
        <v>4.536</v>
      </c>
      <c r="E31" s="278">
        <v>2</v>
      </c>
      <c r="F31" s="277">
        <f t="shared" si="1"/>
        <v>0.086</v>
      </c>
      <c r="G31" s="278">
        <v>125</v>
      </c>
      <c r="H31" s="277">
        <f t="shared" si="2"/>
        <v>5.4</v>
      </c>
      <c r="I31" s="24">
        <v>23147</v>
      </c>
    </row>
    <row r="32" spans="2:9" ht="13.5" customHeight="1">
      <c r="B32" s="14" t="s">
        <v>27</v>
      </c>
      <c r="C32" s="276">
        <v>204</v>
      </c>
      <c r="D32" s="277">
        <f t="shared" si="0"/>
        <v>6.244</v>
      </c>
      <c r="E32" s="278">
        <v>1</v>
      </c>
      <c r="F32" s="277">
        <f t="shared" si="1"/>
        <v>0.031</v>
      </c>
      <c r="G32" s="278">
        <v>271</v>
      </c>
      <c r="H32" s="277">
        <f t="shared" si="2"/>
        <v>8.295</v>
      </c>
      <c r="I32" s="24">
        <v>32670</v>
      </c>
    </row>
    <row r="33" spans="2:9" ht="13.5" customHeight="1">
      <c r="B33" s="14" t="s">
        <v>28</v>
      </c>
      <c r="C33" s="276">
        <v>150</v>
      </c>
      <c r="D33" s="277">
        <f t="shared" si="0"/>
        <v>6.255</v>
      </c>
      <c r="E33" s="278">
        <v>4</v>
      </c>
      <c r="F33" s="277">
        <f t="shared" si="1"/>
        <v>0.167</v>
      </c>
      <c r="G33" s="278">
        <v>196</v>
      </c>
      <c r="H33" s="277">
        <f t="shared" si="2"/>
        <v>8.174</v>
      </c>
      <c r="I33" s="24">
        <v>23979</v>
      </c>
    </row>
    <row r="34" spans="2:9" ht="13.5" customHeight="1">
      <c r="B34" s="41" t="s">
        <v>29</v>
      </c>
      <c r="C34" s="279">
        <v>65</v>
      </c>
      <c r="D34" s="280">
        <f t="shared" si="0"/>
        <v>4.962</v>
      </c>
      <c r="E34" s="281">
        <v>2</v>
      </c>
      <c r="F34" s="280">
        <f t="shared" si="1"/>
        <v>0.153</v>
      </c>
      <c r="G34" s="281">
        <v>73</v>
      </c>
      <c r="H34" s="280">
        <f t="shared" si="2"/>
        <v>5.573</v>
      </c>
      <c r="I34" s="45">
        <v>13099</v>
      </c>
    </row>
    <row r="35" spans="2:9" ht="15" customHeight="1">
      <c r="B35" s="16" t="s">
        <v>36</v>
      </c>
      <c r="C35" s="21">
        <f>SUM(C36:C39)</f>
        <v>575</v>
      </c>
      <c r="D35" s="273">
        <f t="shared" si="0"/>
        <v>6.229</v>
      </c>
      <c r="E35" s="21">
        <f>SUM(E36:E39)</f>
        <v>12</v>
      </c>
      <c r="F35" s="273">
        <f t="shared" si="1"/>
        <v>0.13</v>
      </c>
      <c r="G35" s="21">
        <f>SUM(G36:G39)</f>
        <v>717</v>
      </c>
      <c r="H35" s="273">
        <f t="shared" si="2"/>
        <v>7.767</v>
      </c>
      <c r="I35" s="275">
        <f>SUM(I36:I39)</f>
        <v>92312</v>
      </c>
    </row>
    <row r="36" spans="2:9" ht="13.5" customHeight="1">
      <c r="B36" s="14" t="s">
        <v>26</v>
      </c>
      <c r="C36" s="276">
        <v>109</v>
      </c>
      <c r="D36" s="277">
        <f t="shared" si="0"/>
        <v>4.753</v>
      </c>
      <c r="E36" s="278">
        <v>1</v>
      </c>
      <c r="F36" s="277">
        <f t="shared" si="1"/>
        <v>0.044</v>
      </c>
      <c r="G36" s="278">
        <v>137</v>
      </c>
      <c r="H36" s="277">
        <f t="shared" si="2"/>
        <v>5.973</v>
      </c>
      <c r="I36" s="24">
        <v>22935</v>
      </c>
    </row>
    <row r="37" spans="2:9" ht="13.5" customHeight="1">
      <c r="B37" s="14" t="s">
        <v>27</v>
      </c>
      <c r="C37" s="276">
        <v>224</v>
      </c>
      <c r="D37" s="277">
        <f t="shared" si="0"/>
        <v>6.902</v>
      </c>
      <c r="E37" s="278">
        <v>7</v>
      </c>
      <c r="F37" s="277">
        <f t="shared" si="1"/>
        <v>0.216</v>
      </c>
      <c r="G37" s="278">
        <v>274</v>
      </c>
      <c r="H37" s="277">
        <f t="shared" si="2"/>
        <v>8.442</v>
      </c>
      <c r="I37" s="24">
        <v>32456</v>
      </c>
    </row>
    <row r="38" spans="2:9" ht="13.5" customHeight="1">
      <c r="B38" s="14" t="s">
        <v>28</v>
      </c>
      <c r="C38" s="276">
        <v>149</v>
      </c>
      <c r="D38" s="277">
        <f t="shared" si="0"/>
        <v>6.217</v>
      </c>
      <c r="E38" s="278">
        <v>2</v>
      </c>
      <c r="F38" s="277">
        <f t="shared" si="1"/>
        <v>0.083</v>
      </c>
      <c r="G38" s="278">
        <v>190</v>
      </c>
      <c r="H38" s="277">
        <f t="shared" si="2"/>
        <v>7.927</v>
      </c>
      <c r="I38" s="24">
        <v>23968</v>
      </c>
    </row>
    <row r="39" spans="2:9" ht="13.5" customHeight="1">
      <c r="B39" s="41" t="s">
        <v>29</v>
      </c>
      <c r="C39" s="279">
        <v>93</v>
      </c>
      <c r="D39" s="280">
        <f t="shared" si="0"/>
        <v>7.18</v>
      </c>
      <c r="E39" s="281">
        <v>2</v>
      </c>
      <c r="F39" s="280">
        <f t="shared" si="1"/>
        <v>0.154</v>
      </c>
      <c r="G39" s="281">
        <v>116</v>
      </c>
      <c r="H39" s="280">
        <f t="shared" si="2"/>
        <v>8.955</v>
      </c>
      <c r="I39" s="45">
        <v>12953</v>
      </c>
    </row>
    <row r="40" spans="2:9" ht="15" customHeight="1">
      <c r="B40" s="282" t="s">
        <v>106</v>
      </c>
      <c r="C40" s="283">
        <v>527</v>
      </c>
      <c r="D40" s="284">
        <f t="shared" si="0"/>
        <v>5.696</v>
      </c>
      <c r="E40" s="283">
        <v>5</v>
      </c>
      <c r="F40" s="284">
        <f t="shared" si="1"/>
        <v>0.054</v>
      </c>
      <c r="G40" s="283">
        <v>677</v>
      </c>
      <c r="H40" s="284">
        <f t="shared" si="2"/>
        <v>7.318</v>
      </c>
      <c r="I40" s="285">
        <v>92513</v>
      </c>
    </row>
    <row r="41" spans="2:9" ht="15" customHeight="1">
      <c r="B41" s="282" t="s">
        <v>107</v>
      </c>
      <c r="C41" s="283">
        <v>511</v>
      </c>
      <c r="D41" s="284">
        <v>5.527</v>
      </c>
      <c r="E41" s="283">
        <v>6</v>
      </c>
      <c r="F41" s="284">
        <v>0.065</v>
      </c>
      <c r="G41" s="283">
        <v>656</v>
      </c>
      <c r="H41" s="284">
        <v>7.095</v>
      </c>
      <c r="I41" s="285"/>
    </row>
    <row r="42" spans="2:9" ht="15" customHeight="1">
      <c r="B42" s="282" t="s">
        <v>108</v>
      </c>
      <c r="C42" s="283">
        <v>450</v>
      </c>
      <c r="D42" s="284">
        <v>4.874</v>
      </c>
      <c r="E42" s="283">
        <v>11</v>
      </c>
      <c r="F42" s="284">
        <v>0.119</v>
      </c>
      <c r="G42" s="283">
        <v>585</v>
      </c>
      <c r="H42" s="284">
        <v>6.337</v>
      </c>
      <c r="I42" s="285"/>
    </row>
    <row r="43" spans="2:9" ht="15" customHeight="1">
      <c r="B43" s="282" t="s">
        <v>109</v>
      </c>
      <c r="C43" s="283">
        <v>454</v>
      </c>
      <c r="D43" s="284">
        <v>4.93</v>
      </c>
      <c r="E43" s="283">
        <v>10</v>
      </c>
      <c r="F43" s="284">
        <v>0.109</v>
      </c>
      <c r="G43" s="283">
        <v>555</v>
      </c>
      <c r="H43" s="284">
        <v>6.027</v>
      </c>
      <c r="I43" s="285"/>
    </row>
    <row r="44" spans="2:9" ht="15" customHeight="1">
      <c r="B44" s="282" t="s">
        <v>110</v>
      </c>
      <c r="C44" s="283">
        <v>378</v>
      </c>
      <c r="D44" s="284">
        <v>4.112</v>
      </c>
      <c r="E44" s="283">
        <v>6</v>
      </c>
      <c r="F44" s="284">
        <v>0.065</v>
      </c>
      <c r="G44" s="283">
        <v>446</v>
      </c>
      <c r="H44" s="284">
        <v>4.852</v>
      </c>
      <c r="I44" s="285"/>
    </row>
    <row r="45" spans="2:9" ht="15" customHeight="1">
      <c r="B45" s="282" t="s">
        <v>111</v>
      </c>
      <c r="C45" s="283">
        <v>386</v>
      </c>
      <c r="D45" s="284">
        <v>4.209</v>
      </c>
      <c r="E45" s="283">
        <v>6</v>
      </c>
      <c r="F45" s="284">
        <v>0.065</v>
      </c>
      <c r="G45" s="283">
        <v>473</v>
      </c>
      <c r="H45" s="284">
        <v>5.158</v>
      </c>
      <c r="I45" s="285"/>
    </row>
    <row r="46" spans="2:9" ht="15" customHeight="1">
      <c r="B46" s="282" t="s">
        <v>112</v>
      </c>
      <c r="C46" s="283">
        <v>367</v>
      </c>
      <c r="D46" s="284">
        <v>4.01</v>
      </c>
      <c r="E46" s="283">
        <v>2</v>
      </c>
      <c r="F46" s="284">
        <v>0.022</v>
      </c>
      <c r="G46" s="283">
        <v>433</v>
      </c>
      <c r="H46" s="284">
        <v>4.732</v>
      </c>
      <c r="I46" s="285"/>
    </row>
    <row r="47" spans="2:9" ht="15" customHeight="1">
      <c r="B47" s="282" t="s">
        <v>172</v>
      </c>
      <c r="C47" s="283">
        <v>337</v>
      </c>
      <c r="D47" s="284">
        <v>3.697</v>
      </c>
      <c r="E47" s="283">
        <v>7</v>
      </c>
      <c r="F47" s="284">
        <v>0.077</v>
      </c>
      <c r="G47" s="283">
        <v>392</v>
      </c>
      <c r="H47" s="284">
        <v>4.3</v>
      </c>
      <c r="I47" s="285"/>
    </row>
    <row r="48" spans="2:9" ht="15" customHeight="1">
      <c r="B48" s="282" t="s">
        <v>173</v>
      </c>
      <c r="C48" s="283">
        <v>260</v>
      </c>
      <c r="D48" s="284">
        <v>2.862</v>
      </c>
      <c r="E48" s="283">
        <v>3</v>
      </c>
      <c r="F48" s="284">
        <v>0.033</v>
      </c>
      <c r="G48" s="283">
        <v>306</v>
      </c>
      <c r="H48" s="284">
        <v>3.369</v>
      </c>
      <c r="I48" s="286"/>
    </row>
    <row r="49" spans="8:9" ht="15" customHeight="1">
      <c r="H49" s="155" t="s">
        <v>174</v>
      </c>
      <c r="I49" s="155" t="s">
        <v>175</v>
      </c>
    </row>
    <row r="50" ht="15" customHeight="1"/>
  </sheetData>
  <sheetProtection/>
  <mergeCells count="4">
    <mergeCell ref="B3:B4"/>
    <mergeCell ref="C3:D3"/>
    <mergeCell ref="E3:F3"/>
    <mergeCell ref="G3:H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6">
      <selection activeCell="N39" sqref="N39"/>
    </sheetView>
  </sheetViews>
  <sheetFormatPr defaultColWidth="9.00390625" defaultRowHeight="13.5"/>
  <cols>
    <col min="1" max="1" width="3.625" style="2" customWidth="1"/>
    <col min="2" max="2" width="9.625" style="2" customWidth="1"/>
    <col min="3" max="3" width="10.625" style="2" customWidth="1"/>
    <col min="4" max="7" width="7.625" style="2" customWidth="1"/>
    <col min="8" max="11" width="8.625" style="2" customWidth="1"/>
    <col min="12" max="16384" width="9.00390625" style="2" customWidth="1"/>
  </cols>
  <sheetData>
    <row r="1" ht="30" customHeight="1">
      <c r="A1" s="1" t="s">
        <v>176</v>
      </c>
    </row>
    <row r="2" spans="2:11" ht="18" customHeight="1">
      <c r="B2" s="287"/>
      <c r="C2" s="287"/>
      <c r="K2" s="288" t="s">
        <v>92</v>
      </c>
    </row>
    <row r="3" spans="2:11" ht="15" customHeight="1">
      <c r="B3" s="252" t="s">
        <v>164</v>
      </c>
      <c r="C3" s="252" t="s">
        <v>177</v>
      </c>
      <c r="D3" s="255" t="s">
        <v>178</v>
      </c>
      <c r="E3" s="256"/>
      <c r="F3" s="256"/>
      <c r="G3" s="256"/>
      <c r="H3" s="256"/>
      <c r="I3" s="256"/>
      <c r="J3" s="256"/>
      <c r="K3" s="289"/>
    </row>
    <row r="4" spans="2:11" ht="18" customHeight="1">
      <c r="B4" s="252"/>
      <c r="C4" s="252"/>
      <c r="D4" s="290" t="s">
        <v>179</v>
      </c>
      <c r="E4" s="291"/>
      <c r="F4" s="291"/>
      <c r="G4" s="77" t="s">
        <v>180</v>
      </c>
      <c r="H4" s="292" t="s">
        <v>181</v>
      </c>
      <c r="I4" s="290"/>
      <c r="J4" s="293" t="s">
        <v>182</v>
      </c>
      <c r="K4" s="252" t="s">
        <v>14</v>
      </c>
    </row>
    <row r="5" spans="2:11" ht="18" customHeight="1">
      <c r="B5" s="252"/>
      <c r="C5" s="252"/>
      <c r="D5" s="294" t="s">
        <v>183</v>
      </c>
      <c r="E5" s="295" t="s">
        <v>184</v>
      </c>
      <c r="F5" s="296" t="s">
        <v>185</v>
      </c>
      <c r="G5" s="103"/>
      <c r="H5" s="297" t="s">
        <v>186</v>
      </c>
      <c r="I5" s="296" t="s">
        <v>187</v>
      </c>
      <c r="J5" s="298"/>
      <c r="K5" s="252"/>
    </row>
    <row r="6" spans="2:11" ht="15" customHeight="1">
      <c r="B6" s="16" t="s">
        <v>30</v>
      </c>
      <c r="C6" s="275">
        <f aca="true" t="shared" si="0" ref="C6:K6">SUM(C7:C10)</f>
        <v>597</v>
      </c>
      <c r="D6" s="21">
        <f t="shared" si="0"/>
        <v>53</v>
      </c>
      <c r="E6" s="19">
        <f t="shared" si="0"/>
        <v>23</v>
      </c>
      <c r="F6" s="22">
        <f t="shared" si="0"/>
        <v>3</v>
      </c>
      <c r="G6" s="299">
        <f t="shared" si="0"/>
        <v>9</v>
      </c>
      <c r="H6" s="21">
        <v>187</v>
      </c>
      <c r="I6" s="22">
        <f t="shared" si="0"/>
        <v>105</v>
      </c>
      <c r="J6" s="17">
        <f t="shared" si="0"/>
        <v>190</v>
      </c>
      <c r="K6" s="17">
        <f t="shared" si="0"/>
        <v>27</v>
      </c>
    </row>
    <row r="7" spans="2:11" ht="13.5" customHeight="1">
      <c r="B7" s="14" t="s">
        <v>26</v>
      </c>
      <c r="C7" s="300">
        <f>SUM(D7:K7)</f>
        <v>121</v>
      </c>
      <c r="D7" s="28"/>
      <c r="E7" s="26">
        <v>23</v>
      </c>
      <c r="F7" s="29"/>
      <c r="G7" s="301"/>
      <c r="H7" s="28">
        <v>13</v>
      </c>
      <c r="I7" s="29">
        <v>35</v>
      </c>
      <c r="J7" s="24">
        <v>42</v>
      </c>
      <c r="K7" s="24">
        <v>8</v>
      </c>
    </row>
    <row r="8" spans="2:11" ht="13.5" customHeight="1">
      <c r="B8" s="14" t="s">
        <v>27</v>
      </c>
      <c r="C8" s="300">
        <f>SUM(D8:K8)</f>
        <v>225</v>
      </c>
      <c r="D8" s="28">
        <v>53</v>
      </c>
      <c r="E8" s="26"/>
      <c r="F8" s="29">
        <v>3</v>
      </c>
      <c r="G8" s="301">
        <v>9</v>
      </c>
      <c r="H8" s="28">
        <v>53</v>
      </c>
      <c r="I8" s="29">
        <v>25</v>
      </c>
      <c r="J8" s="24">
        <v>77</v>
      </c>
      <c r="K8" s="24">
        <v>5</v>
      </c>
    </row>
    <row r="9" spans="2:11" ht="13.5" customHeight="1">
      <c r="B9" s="14" t="s">
        <v>28</v>
      </c>
      <c r="C9" s="300">
        <f>SUM(D9:K9)</f>
        <v>167</v>
      </c>
      <c r="D9" s="28"/>
      <c r="E9" s="26"/>
      <c r="F9" s="29"/>
      <c r="G9" s="301"/>
      <c r="H9" s="28">
        <v>77</v>
      </c>
      <c r="I9" s="29">
        <v>33</v>
      </c>
      <c r="J9" s="24">
        <v>52</v>
      </c>
      <c r="K9" s="24">
        <v>5</v>
      </c>
    </row>
    <row r="10" spans="2:11" ht="13.5" customHeight="1">
      <c r="B10" s="41" t="s">
        <v>29</v>
      </c>
      <c r="C10" s="302">
        <f>SUM(D10:K10)</f>
        <v>84</v>
      </c>
      <c r="D10" s="46"/>
      <c r="E10" s="43"/>
      <c r="F10" s="47"/>
      <c r="G10" s="303"/>
      <c r="H10" s="28">
        <v>44</v>
      </c>
      <c r="I10" s="47">
        <v>12</v>
      </c>
      <c r="J10" s="45">
        <v>19</v>
      </c>
      <c r="K10" s="45">
        <v>9</v>
      </c>
    </row>
    <row r="11" spans="2:11" ht="15" customHeight="1">
      <c r="B11" s="16" t="s">
        <v>31</v>
      </c>
      <c r="C11" s="275">
        <f aca="true" t="shared" si="1" ref="C11:K11">SUM(C12:C15)</f>
        <v>617</v>
      </c>
      <c r="D11" s="21">
        <f t="shared" si="1"/>
        <v>65</v>
      </c>
      <c r="E11" s="19">
        <f t="shared" si="1"/>
        <v>17</v>
      </c>
      <c r="F11" s="22">
        <f t="shared" si="1"/>
        <v>4</v>
      </c>
      <c r="G11" s="299">
        <f t="shared" si="1"/>
        <v>12</v>
      </c>
      <c r="H11" s="21">
        <v>197</v>
      </c>
      <c r="I11" s="22">
        <f t="shared" si="1"/>
        <v>83</v>
      </c>
      <c r="J11" s="17">
        <f t="shared" si="1"/>
        <v>221</v>
      </c>
      <c r="K11" s="17">
        <f t="shared" si="1"/>
        <v>18</v>
      </c>
    </row>
    <row r="12" spans="2:11" ht="13.5" customHeight="1">
      <c r="B12" s="14" t="s">
        <v>26</v>
      </c>
      <c r="C12" s="300">
        <f>SUM(D12:K12)</f>
        <v>135</v>
      </c>
      <c r="D12" s="28"/>
      <c r="E12" s="26">
        <v>17</v>
      </c>
      <c r="F12" s="29"/>
      <c r="G12" s="301"/>
      <c r="H12" s="28">
        <v>18</v>
      </c>
      <c r="I12" s="29">
        <v>33</v>
      </c>
      <c r="J12" s="24">
        <v>64</v>
      </c>
      <c r="K12" s="24">
        <v>3</v>
      </c>
    </row>
    <row r="13" spans="2:11" ht="13.5" customHeight="1">
      <c r="B13" s="14" t="s">
        <v>27</v>
      </c>
      <c r="C13" s="300">
        <f>SUM(D13:K13)</f>
        <v>260</v>
      </c>
      <c r="D13" s="28">
        <v>64</v>
      </c>
      <c r="E13" s="26"/>
      <c r="F13" s="29">
        <v>4</v>
      </c>
      <c r="G13" s="301">
        <v>12</v>
      </c>
      <c r="H13" s="28">
        <v>71</v>
      </c>
      <c r="I13" s="29">
        <v>11</v>
      </c>
      <c r="J13" s="24">
        <v>91</v>
      </c>
      <c r="K13" s="24">
        <v>7</v>
      </c>
    </row>
    <row r="14" spans="2:11" ht="13.5" customHeight="1">
      <c r="B14" s="14" t="s">
        <v>28</v>
      </c>
      <c r="C14" s="300">
        <f>SUM(D14:K14)</f>
        <v>141</v>
      </c>
      <c r="D14" s="28">
        <v>1</v>
      </c>
      <c r="E14" s="26"/>
      <c r="F14" s="29"/>
      <c r="G14" s="301"/>
      <c r="H14" s="28">
        <v>62</v>
      </c>
      <c r="I14" s="29">
        <v>25</v>
      </c>
      <c r="J14" s="24">
        <v>49</v>
      </c>
      <c r="K14" s="24">
        <v>4</v>
      </c>
    </row>
    <row r="15" spans="2:11" ht="13.5" customHeight="1">
      <c r="B15" s="41" t="s">
        <v>29</v>
      </c>
      <c r="C15" s="302">
        <f>SUM(D15:K15)</f>
        <v>81</v>
      </c>
      <c r="D15" s="46"/>
      <c r="E15" s="43"/>
      <c r="F15" s="47"/>
      <c r="G15" s="303"/>
      <c r="H15" s="28">
        <v>46</v>
      </c>
      <c r="I15" s="47">
        <v>14</v>
      </c>
      <c r="J15" s="45">
        <v>17</v>
      </c>
      <c r="K15" s="45">
        <v>4</v>
      </c>
    </row>
    <row r="16" spans="2:11" ht="15" customHeight="1">
      <c r="B16" s="16" t="s">
        <v>32</v>
      </c>
      <c r="C16" s="275">
        <f aca="true" t="shared" si="2" ref="C16:K16">SUM(C17:C20)</f>
        <v>578</v>
      </c>
      <c r="D16" s="21">
        <f t="shared" si="2"/>
        <v>61</v>
      </c>
      <c r="E16" s="19">
        <f t="shared" si="2"/>
        <v>16</v>
      </c>
      <c r="F16" s="22">
        <f t="shared" si="2"/>
        <v>10</v>
      </c>
      <c r="G16" s="299">
        <f t="shared" si="2"/>
        <v>7</v>
      </c>
      <c r="H16" s="21">
        <v>200</v>
      </c>
      <c r="I16" s="22">
        <f t="shared" si="2"/>
        <v>96</v>
      </c>
      <c r="J16" s="17">
        <f t="shared" si="2"/>
        <v>172</v>
      </c>
      <c r="K16" s="17">
        <f t="shared" si="2"/>
        <v>16</v>
      </c>
    </row>
    <row r="17" spans="2:11" ht="13.5" customHeight="1">
      <c r="B17" s="14" t="s">
        <v>26</v>
      </c>
      <c r="C17" s="300">
        <f>SUM(D17:K17)</f>
        <v>134</v>
      </c>
      <c r="D17" s="28"/>
      <c r="E17" s="26">
        <v>16</v>
      </c>
      <c r="F17" s="29"/>
      <c r="G17" s="301"/>
      <c r="H17" s="28">
        <v>24</v>
      </c>
      <c r="I17" s="29">
        <v>38</v>
      </c>
      <c r="J17" s="24">
        <v>51</v>
      </c>
      <c r="K17" s="24">
        <v>5</v>
      </c>
    </row>
    <row r="18" spans="2:11" ht="13.5" customHeight="1">
      <c r="B18" s="14" t="s">
        <v>27</v>
      </c>
      <c r="C18" s="300">
        <f>SUM(D18:K18)</f>
        <v>218</v>
      </c>
      <c r="D18" s="28">
        <v>61</v>
      </c>
      <c r="E18" s="26"/>
      <c r="F18" s="29">
        <v>10</v>
      </c>
      <c r="G18" s="301">
        <v>7</v>
      </c>
      <c r="H18" s="28">
        <v>68</v>
      </c>
      <c r="I18" s="29">
        <v>16</v>
      </c>
      <c r="J18" s="24">
        <v>50</v>
      </c>
      <c r="K18" s="24">
        <v>6</v>
      </c>
    </row>
    <row r="19" spans="2:11" ht="13.5" customHeight="1">
      <c r="B19" s="14" t="s">
        <v>28</v>
      </c>
      <c r="C19" s="300">
        <f>SUM(D19:K19)</f>
        <v>146</v>
      </c>
      <c r="D19" s="28"/>
      <c r="E19" s="26"/>
      <c r="F19" s="29"/>
      <c r="G19" s="301"/>
      <c r="H19" s="28">
        <v>69</v>
      </c>
      <c r="I19" s="29">
        <v>30</v>
      </c>
      <c r="J19" s="24">
        <v>44</v>
      </c>
      <c r="K19" s="24">
        <v>3</v>
      </c>
    </row>
    <row r="20" spans="2:11" ht="13.5" customHeight="1">
      <c r="B20" s="41" t="s">
        <v>29</v>
      </c>
      <c r="C20" s="302">
        <f>SUM(D20:K20)</f>
        <v>80</v>
      </c>
      <c r="D20" s="46"/>
      <c r="E20" s="43"/>
      <c r="F20" s="47"/>
      <c r="G20" s="303"/>
      <c r="H20" s="28">
        <v>39</v>
      </c>
      <c r="I20" s="47">
        <v>12</v>
      </c>
      <c r="J20" s="45">
        <v>27</v>
      </c>
      <c r="K20" s="45">
        <v>2</v>
      </c>
    </row>
    <row r="21" spans="2:11" ht="15" customHeight="1">
      <c r="B21" s="16" t="s">
        <v>33</v>
      </c>
      <c r="C21" s="275">
        <f aca="true" t="shared" si="3" ref="C21:K21">SUM(C22:C25)</f>
        <v>527</v>
      </c>
      <c r="D21" s="21">
        <f t="shared" si="3"/>
        <v>68</v>
      </c>
      <c r="E21" s="19">
        <f t="shared" si="3"/>
        <v>17</v>
      </c>
      <c r="F21" s="22">
        <f t="shared" si="3"/>
        <v>2</v>
      </c>
      <c r="G21" s="299">
        <f t="shared" si="3"/>
        <v>7</v>
      </c>
      <c r="H21" s="21">
        <v>177</v>
      </c>
      <c r="I21" s="22">
        <f t="shared" si="3"/>
        <v>88</v>
      </c>
      <c r="J21" s="17">
        <f t="shared" si="3"/>
        <v>150</v>
      </c>
      <c r="K21" s="17">
        <f t="shared" si="3"/>
        <v>18</v>
      </c>
    </row>
    <row r="22" spans="2:11" ht="13.5" customHeight="1">
      <c r="B22" s="14" t="s">
        <v>26</v>
      </c>
      <c r="C22" s="300">
        <f>SUM(D22:K22)</f>
        <v>116</v>
      </c>
      <c r="D22" s="28"/>
      <c r="E22" s="26">
        <v>17</v>
      </c>
      <c r="F22" s="29"/>
      <c r="G22" s="301"/>
      <c r="H22" s="28">
        <v>8</v>
      </c>
      <c r="I22" s="29">
        <v>36</v>
      </c>
      <c r="J22" s="24">
        <v>47</v>
      </c>
      <c r="K22" s="24">
        <v>8</v>
      </c>
    </row>
    <row r="23" spans="2:11" ht="13.5" customHeight="1">
      <c r="B23" s="14" t="s">
        <v>27</v>
      </c>
      <c r="C23" s="300">
        <f>SUM(D23:K23)</f>
        <v>210</v>
      </c>
      <c r="D23" s="28">
        <v>68</v>
      </c>
      <c r="E23" s="26"/>
      <c r="F23" s="29">
        <v>2</v>
      </c>
      <c r="G23" s="301">
        <v>7</v>
      </c>
      <c r="H23" s="28">
        <v>56</v>
      </c>
      <c r="I23" s="29">
        <v>23</v>
      </c>
      <c r="J23" s="24">
        <v>51</v>
      </c>
      <c r="K23" s="24">
        <v>3</v>
      </c>
    </row>
    <row r="24" spans="2:11" ht="13.5" customHeight="1">
      <c r="B24" s="14" t="s">
        <v>28</v>
      </c>
      <c r="C24" s="300">
        <f>SUM(D24:K24)</f>
        <v>133</v>
      </c>
      <c r="D24" s="28"/>
      <c r="E24" s="26"/>
      <c r="F24" s="29"/>
      <c r="G24" s="301"/>
      <c r="H24" s="28">
        <v>68</v>
      </c>
      <c r="I24" s="29">
        <v>23</v>
      </c>
      <c r="J24" s="24">
        <v>39</v>
      </c>
      <c r="K24" s="24">
        <v>3</v>
      </c>
    </row>
    <row r="25" spans="2:11" ht="13.5" customHeight="1">
      <c r="B25" s="41" t="s">
        <v>29</v>
      </c>
      <c r="C25" s="302">
        <f>SUM(D25:K25)</f>
        <v>68</v>
      </c>
      <c r="D25" s="46"/>
      <c r="E25" s="43"/>
      <c r="F25" s="47"/>
      <c r="G25" s="303"/>
      <c r="H25" s="28">
        <v>45</v>
      </c>
      <c r="I25" s="47">
        <v>6</v>
      </c>
      <c r="J25" s="45">
        <v>13</v>
      </c>
      <c r="K25" s="45">
        <v>4</v>
      </c>
    </row>
    <row r="26" spans="2:11" ht="15" customHeight="1">
      <c r="B26" s="16" t="s">
        <v>34</v>
      </c>
      <c r="C26" s="275">
        <f aca="true" t="shared" si="4" ref="C26:K26">SUM(C27:C30)</f>
        <v>535</v>
      </c>
      <c r="D26" s="21">
        <f t="shared" si="4"/>
        <v>60</v>
      </c>
      <c r="E26" s="19">
        <f t="shared" si="4"/>
        <v>19</v>
      </c>
      <c r="F26" s="22">
        <f t="shared" si="4"/>
        <v>3</v>
      </c>
      <c r="G26" s="299">
        <f t="shared" si="4"/>
        <v>5</v>
      </c>
      <c r="H26" s="21">
        <v>174</v>
      </c>
      <c r="I26" s="22">
        <f t="shared" si="4"/>
        <v>104</v>
      </c>
      <c r="J26" s="17">
        <f t="shared" si="4"/>
        <v>155</v>
      </c>
      <c r="K26" s="17">
        <f t="shared" si="4"/>
        <v>15</v>
      </c>
    </row>
    <row r="27" spans="2:11" ht="13.5" customHeight="1">
      <c r="B27" s="14" t="s">
        <v>26</v>
      </c>
      <c r="C27" s="300">
        <f>SUM(D27:K27)</f>
        <v>106</v>
      </c>
      <c r="D27" s="28"/>
      <c r="E27" s="26">
        <v>19</v>
      </c>
      <c r="F27" s="29"/>
      <c r="G27" s="301"/>
      <c r="H27" s="28">
        <v>6</v>
      </c>
      <c r="I27" s="29">
        <v>32</v>
      </c>
      <c r="J27" s="24">
        <v>42</v>
      </c>
      <c r="K27" s="24">
        <v>7</v>
      </c>
    </row>
    <row r="28" spans="2:11" ht="13.5" customHeight="1">
      <c r="B28" s="14" t="s">
        <v>27</v>
      </c>
      <c r="C28" s="300">
        <f>SUM(D28:K28)</f>
        <v>215</v>
      </c>
      <c r="D28" s="28">
        <v>60</v>
      </c>
      <c r="E28" s="26"/>
      <c r="F28" s="29">
        <v>3</v>
      </c>
      <c r="G28" s="301">
        <v>5</v>
      </c>
      <c r="H28" s="28">
        <v>43</v>
      </c>
      <c r="I28" s="29">
        <v>35</v>
      </c>
      <c r="J28" s="24">
        <v>65</v>
      </c>
      <c r="K28" s="24">
        <v>4</v>
      </c>
    </row>
    <row r="29" spans="2:11" ht="13.5" customHeight="1">
      <c r="B29" s="14" t="s">
        <v>28</v>
      </c>
      <c r="C29" s="300">
        <f>SUM(D29:K29)</f>
        <v>137</v>
      </c>
      <c r="D29" s="28"/>
      <c r="E29" s="26"/>
      <c r="F29" s="29"/>
      <c r="G29" s="301"/>
      <c r="H29" s="28">
        <v>74</v>
      </c>
      <c r="I29" s="29">
        <v>29</v>
      </c>
      <c r="J29" s="24">
        <v>32</v>
      </c>
      <c r="K29" s="24">
        <v>2</v>
      </c>
    </row>
    <row r="30" spans="2:11" ht="13.5" customHeight="1">
      <c r="B30" s="41" t="s">
        <v>29</v>
      </c>
      <c r="C30" s="302">
        <f>SUM(D30:K30)</f>
        <v>77</v>
      </c>
      <c r="D30" s="46"/>
      <c r="E30" s="43"/>
      <c r="F30" s="47"/>
      <c r="G30" s="303"/>
      <c r="H30" s="28">
        <v>51</v>
      </c>
      <c r="I30" s="47">
        <v>8</v>
      </c>
      <c r="J30" s="45">
        <v>16</v>
      </c>
      <c r="K30" s="45">
        <v>2</v>
      </c>
    </row>
    <row r="31" spans="2:11" ht="15" customHeight="1">
      <c r="B31" s="16" t="s">
        <v>35</v>
      </c>
      <c r="C31" s="275">
        <f aca="true" t="shared" si="5" ref="C31:K31">SUM(C32:C35)</f>
        <v>537</v>
      </c>
      <c r="D31" s="21">
        <f t="shared" si="5"/>
        <v>50</v>
      </c>
      <c r="E31" s="19">
        <f t="shared" si="5"/>
        <v>22</v>
      </c>
      <c r="F31" s="22">
        <f t="shared" si="5"/>
        <v>4</v>
      </c>
      <c r="G31" s="299">
        <f t="shared" si="5"/>
        <v>4</v>
      </c>
      <c r="H31" s="21">
        <v>168</v>
      </c>
      <c r="I31" s="22">
        <f t="shared" si="5"/>
        <v>87</v>
      </c>
      <c r="J31" s="17">
        <f t="shared" si="5"/>
        <v>187</v>
      </c>
      <c r="K31" s="17">
        <f t="shared" si="5"/>
        <v>15</v>
      </c>
    </row>
    <row r="32" spans="2:11" ht="13.5" customHeight="1">
      <c r="B32" s="14" t="s">
        <v>26</v>
      </c>
      <c r="C32" s="300">
        <f>SUM(D32:K32)</f>
        <v>105</v>
      </c>
      <c r="D32" s="28"/>
      <c r="E32" s="26">
        <v>22</v>
      </c>
      <c r="F32" s="29"/>
      <c r="G32" s="301"/>
      <c r="H32" s="28">
        <v>9</v>
      </c>
      <c r="I32" s="29">
        <v>24</v>
      </c>
      <c r="J32" s="24">
        <v>44</v>
      </c>
      <c r="K32" s="24">
        <v>6</v>
      </c>
    </row>
    <row r="33" spans="2:11" ht="13.5" customHeight="1">
      <c r="B33" s="14" t="s">
        <v>27</v>
      </c>
      <c r="C33" s="300">
        <f>SUM(D33:K33)</f>
        <v>208</v>
      </c>
      <c r="D33" s="28">
        <v>50</v>
      </c>
      <c r="E33" s="26"/>
      <c r="F33" s="29">
        <v>4</v>
      </c>
      <c r="G33" s="301">
        <v>4</v>
      </c>
      <c r="H33" s="28">
        <v>55</v>
      </c>
      <c r="I33" s="29">
        <v>22</v>
      </c>
      <c r="J33" s="24">
        <v>71</v>
      </c>
      <c r="K33" s="24">
        <v>2</v>
      </c>
    </row>
    <row r="34" spans="2:11" ht="13.5" customHeight="1">
      <c r="B34" s="14" t="s">
        <v>28</v>
      </c>
      <c r="C34" s="300">
        <f>SUM(D34:K34)</f>
        <v>150</v>
      </c>
      <c r="D34" s="28"/>
      <c r="E34" s="26"/>
      <c r="F34" s="29"/>
      <c r="G34" s="301"/>
      <c r="H34" s="28">
        <v>58</v>
      </c>
      <c r="I34" s="29">
        <v>35</v>
      </c>
      <c r="J34" s="24">
        <v>52</v>
      </c>
      <c r="K34" s="24">
        <v>5</v>
      </c>
    </row>
    <row r="35" spans="2:11" ht="13.5" customHeight="1">
      <c r="B35" s="41" t="s">
        <v>29</v>
      </c>
      <c r="C35" s="302">
        <f>SUM(D35:K35)</f>
        <v>74</v>
      </c>
      <c r="D35" s="46"/>
      <c r="E35" s="43"/>
      <c r="F35" s="47"/>
      <c r="G35" s="303"/>
      <c r="H35" s="28">
        <v>46</v>
      </c>
      <c r="I35" s="47">
        <v>6</v>
      </c>
      <c r="J35" s="45">
        <v>20</v>
      </c>
      <c r="K35" s="45">
        <v>2</v>
      </c>
    </row>
    <row r="36" spans="2:11" s="49" customFormat="1" ht="15" customHeight="1">
      <c r="B36" s="16" t="s">
        <v>36</v>
      </c>
      <c r="C36" s="275">
        <f aca="true" t="shared" si="6" ref="C36:K36">SUM(C37:C40)</f>
        <v>578</v>
      </c>
      <c r="D36" s="21">
        <f t="shared" si="6"/>
        <v>62</v>
      </c>
      <c r="E36" s="19">
        <f t="shared" si="6"/>
        <v>26</v>
      </c>
      <c r="F36" s="22">
        <f t="shared" si="6"/>
        <v>4</v>
      </c>
      <c r="G36" s="299">
        <f t="shared" si="6"/>
        <v>3</v>
      </c>
      <c r="H36" s="21">
        <v>197</v>
      </c>
      <c r="I36" s="22">
        <f t="shared" si="6"/>
        <v>80</v>
      </c>
      <c r="J36" s="17">
        <f t="shared" si="6"/>
        <v>180</v>
      </c>
      <c r="K36" s="17">
        <f t="shared" si="6"/>
        <v>26</v>
      </c>
    </row>
    <row r="37" spans="2:11" ht="13.5" customHeight="1">
      <c r="B37" s="14" t="s">
        <v>26</v>
      </c>
      <c r="C37" s="300">
        <f aca="true" t="shared" si="7" ref="C37:C48">SUM(D37:K37)</f>
        <v>109</v>
      </c>
      <c r="D37" s="28"/>
      <c r="E37" s="26">
        <v>26</v>
      </c>
      <c r="F37" s="29"/>
      <c r="G37" s="301"/>
      <c r="H37" s="28">
        <v>8</v>
      </c>
      <c r="I37" s="29">
        <v>21</v>
      </c>
      <c r="J37" s="24">
        <v>47</v>
      </c>
      <c r="K37" s="24">
        <v>7</v>
      </c>
    </row>
    <row r="38" spans="2:11" ht="13.5" customHeight="1">
      <c r="B38" s="14" t="s">
        <v>27</v>
      </c>
      <c r="C38" s="300">
        <f t="shared" si="7"/>
        <v>227</v>
      </c>
      <c r="D38" s="28">
        <v>62</v>
      </c>
      <c r="E38" s="26"/>
      <c r="F38" s="29">
        <v>4</v>
      </c>
      <c r="G38" s="301">
        <v>3</v>
      </c>
      <c r="H38" s="28">
        <v>57</v>
      </c>
      <c r="I38" s="29">
        <v>21</v>
      </c>
      <c r="J38" s="24">
        <v>73</v>
      </c>
      <c r="K38" s="24">
        <v>7</v>
      </c>
    </row>
    <row r="39" spans="2:11" ht="13.5" customHeight="1">
      <c r="B39" s="14" t="s">
        <v>28</v>
      </c>
      <c r="C39" s="300">
        <f t="shared" si="7"/>
        <v>149</v>
      </c>
      <c r="D39" s="28"/>
      <c r="E39" s="26"/>
      <c r="F39" s="29"/>
      <c r="G39" s="301"/>
      <c r="H39" s="28">
        <v>76</v>
      </c>
      <c r="I39" s="29">
        <v>24</v>
      </c>
      <c r="J39" s="24">
        <v>41</v>
      </c>
      <c r="K39" s="24">
        <v>8</v>
      </c>
    </row>
    <row r="40" spans="2:11" ht="13.5" customHeight="1">
      <c r="B40" s="41" t="s">
        <v>29</v>
      </c>
      <c r="C40" s="302">
        <f t="shared" si="7"/>
        <v>93</v>
      </c>
      <c r="D40" s="46"/>
      <c r="E40" s="43"/>
      <c r="F40" s="47"/>
      <c r="G40" s="303"/>
      <c r="H40" s="28">
        <v>56</v>
      </c>
      <c r="I40" s="47">
        <v>14</v>
      </c>
      <c r="J40" s="45">
        <v>19</v>
      </c>
      <c r="K40" s="45">
        <v>4</v>
      </c>
    </row>
    <row r="41" spans="2:11" s="49" customFormat="1" ht="15" customHeight="1">
      <c r="B41" s="282" t="s">
        <v>106</v>
      </c>
      <c r="C41" s="285">
        <f t="shared" si="7"/>
        <v>531</v>
      </c>
      <c r="D41" s="283">
        <v>54</v>
      </c>
      <c r="E41" s="304">
        <v>17</v>
      </c>
      <c r="F41" s="305">
        <v>4</v>
      </c>
      <c r="G41" s="306">
        <v>4</v>
      </c>
      <c r="H41" s="21">
        <v>166</v>
      </c>
      <c r="I41" s="305">
        <v>95</v>
      </c>
      <c r="J41" s="307">
        <v>158</v>
      </c>
      <c r="K41" s="307">
        <v>33</v>
      </c>
    </row>
    <row r="42" spans="2:11" s="49" customFormat="1" ht="15" customHeight="1">
      <c r="B42" s="282" t="s">
        <v>107</v>
      </c>
      <c r="C42" s="285">
        <f t="shared" si="7"/>
        <v>517</v>
      </c>
      <c r="D42" s="283">
        <v>66</v>
      </c>
      <c r="E42" s="304">
        <v>25</v>
      </c>
      <c r="F42" s="305">
        <v>3</v>
      </c>
      <c r="G42" s="306">
        <v>6</v>
      </c>
      <c r="H42" s="283">
        <v>168</v>
      </c>
      <c r="I42" s="305">
        <v>66</v>
      </c>
      <c r="J42" s="307">
        <v>160</v>
      </c>
      <c r="K42" s="307">
        <v>23</v>
      </c>
    </row>
    <row r="43" spans="2:11" s="49" customFormat="1" ht="15" customHeight="1">
      <c r="B43" s="282" t="s">
        <v>108</v>
      </c>
      <c r="C43" s="285">
        <f t="shared" si="7"/>
        <v>455</v>
      </c>
      <c r="D43" s="283">
        <v>44</v>
      </c>
      <c r="E43" s="304">
        <v>10</v>
      </c>
      <c r="F43" s="305">
        <v>3</v>
      </c>
      <c r="G43" s="306">
        <v>5</v>
      </c>
      <c r="H43" s="283">
        <v>148</v>
      </c>
      <c r="I43" s="305">
        <v>82</v>
      </c>
      <c r="J43" s="307">
        <v>139</v>
      </c>
      <c r="K43" s="307">
        <v>24</v>
      </c>
    </row>
    <row r="44" spans="2:11" s="49" customFormat="1" ht="15" customHeight="1">
      <c r="B44" s="282" t="s">
        <v>109</v>
      </c>
      <c r="C44" s="285">
        <f t="shared" si="7"/>
        <v>457</v>
      </c>
      <c r="D44" s="283">
        <v>54</v>
      </c>
      <c r="E44" s="304">
        <v>15</v>
      </c>
      <c r="F44" s="305">
        <v>4</v>
      </c>
      <c r="G44" s="306">
        <v>3</v>
      </c>
      <c r="H44" s="283">
        <v>128</v>
      </c>
      <c r="I44" s="305">
        <v>78</v>
      </c>
      <c r="J44" s="307">
        <v>154</v>
      </c>
      <c r="K44" s="307">
        <v>21</v>
      </c>
    </row>
    <row r="45" spans="2:11" s="49" customFormat="1" ht="15" customHeight="1">
      <c r="B45" s="282" t="s">
        <v>110</v>
      </c>
      <c r="C45" s="285">
        <f t="shared" si="7"/>
        <v>382</v>
      </c>
      <c r="D45" s="283">
        <v>46</v>
      </c>
      <c r="E45" s="304">
        <v>13</v>
      </c>
      <c r="F45" s="305">
        <v>0</v>
      </c>
      <c r="G45" s="306">
        <v>4</v>
      </c>
      <c r="H45" s="283">
        <v>123</v>
      </c>
      <c r="I45" s="305">
        <v>69</v>
      </c>
      <c r="J45" s="307">
        <v>112</v>
      </c>
      <c r="K45" s="307">
        <v>15</v>
      </c>
    </row>
    <row r="46" spans="2:11" s="49" customFormat="1" ht="15" customHeight="1">
      <c r="B46" s="282" t="s">
        <v>111</v>
      </c>
      <c r="C46" s="285">
        <f t="shared" si="7"/>
        <v>389</v>
      </c>
      <c r="D46" s="283">
        <v>49</v>
      </c>
      <c r="E46" s="304">
        <v>12</v>
      </c>
      <c r="F46" s="305">
        <v>3</v>
      </c>
      <c r="G46" s="306">
        <v>3</v>
      </c>
      <c r="H46" s="283">
        <v>119</v>
      </c>
      <c r="I46" s="305">
        <v>64</v>
      </c>
      <c r="J46" s="307">
        <v>121</v>
      </c>
      <c r="K46" s="307">
        <v>18</v>
      </c>
    </row>
    <row r="47" spans="2:11" s="49" customFormat="1" ht="15" customHeight="1">
      <c r="B47" s="282" t="s">
        <v>112</v>
      </c>
      <c r="C47" s="285">
        <f t="shared" si="7"/>
        <v>369</v>
      </c>
      <c r="D47" s="283">
        <v>54</v>
      </c>
      <c r="E47" s="304">
        <v>11</v>
      </c>
      <c r="F47" s="305">
        <v>0</v>
      </c>
      <c r="G47" s="306">
        <v>2</v>
      </c>
      <c r="H47" s="283">
        <v>121</v>
      </c>
      <c r="I47" s="305">
        <v>64</v>
      </c>
      <c r="J47" s="307">
        <v>98</v>
      </c>
      <c r="K47" s="307">
        <v>19</v>
      </c>
    </row>
    <row r="48" spans="2:11" s="49" customFormat="1" ht="15" customHeight="1">
      <c r="B48" s="282" t="s">
        <v>172</v>
      </c>
      <c r="C48" s="285">
        <f t="shared" si="7"/>
        <v>342</v>
      </c>
      <c r="D48" s="283">
        <v>44</v>
      </c>
      <c r="E48" s="304">
        <v>7</v>
      </c>
      <c r="F48" s="305">
        <v>1</v>
      </c>
      <c r="G48" s="306">
        <v>5</v>
      </c>
      <c r="H48" s="283">
        <v>116</v>
      </c>
      <c r="I48" s="305">
        <v>63</v>
      </c>
      <c r="J48" s="307">
        <v>93</v>
      </c>
      <c r="K48" s="307">
        <v>13</v>
      </c>
    </row>
    <row r="49" spans="2:11" s="49" customFormat="1" ht="15" customHeight="1">
      <c r="B49" s="282" t="s">
        <v>173</v>
      </c>
      <c r="C49" s="285">
        <f>SUM(D49:K49)</f>
        <v>262</v>
      </c>
      <c r="D49" s="283">
        <v>31</v>
      </c>
      <c r="E49" s="304">
        <v>9</v>
      </c>
      <c r="F49" s="305">
        <v>2</v>
      </c>
      <c r="G49" s="306">
        <v>1</v>
      </c>
      <c r="H49" s="283">
        <v>91</v>
      </c>
      <c r="I49" s="305">
        <v>52</v>
      </c>
      <c r="J49" s="307">
        <v>64</v>
      </c>
      <c r="K49" s="307">
        <v>12</v>
      </c>
    </row>
    <row r="50" ht="15" customHeight="1">
      <c r="K50" s="51" t="s">
        <v>188</v>
      </c>
    </row>
    <row r="51" ht="15" customHeight="1">
      <c r="K51" s="51"/>
    </row>
  </sheetData>
  <sheetProtection/>
  <mergeCells count="8">
    <mergeCell ref="B3:B5"/>
    <mergeCell ref="C3:C5"/>
    <mergeCell ref="D3:K3"/>
    <mergeCell ref="D4:F4"/>
    <mergeCell ref="G4:G5"/>
    <mergeCell ref="H4:I4"/>
    <mergeCell ref="J4:J5"/>
    <mergeCell ref="K4:K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zoomScalePageLayoutView="0" workbookViewId="0" topLeftCell="A4">
      <selection activeCell="B50" sqref="B50"/>
    </sheetView>
  </sheetViews>
  <sheetFormatPr defaultColWidth="9.00390625" defaultRowHeight="13.5"/>
  <cols>
    <col min="1" max="1" width="3.625" style="2" customWidth="1"/>
    <col min="2" max="2" width="7.625" style="2" customWidth="1"/>
    <col min="3" max="3" width="8.625" style="73" customWidth="1"/>
    <col min="4" max="5" width="7.625" style="73" customWidth="1"/>
    <col min="6" max="9" width="7.625" style="76" customWidth="1"/>
    <col min="10" max="12" width="7.625" style="73" customWidth="1"/>
    <col min="13" max="16384" width="9.00390625" style="2" customWidth="1"/>
  </cols>
  <sheetData>
    <row r="1" spans="1:9" ht="30" customHeight="1">
      <c r="A1" s="1" t="s">
        <v>189</v>
      </c>
      <c r="F1" s="308"/>
      <c r="G1" s="308"/>
      <c r="H1" s="308"/>
      <c r="I1" s="308"/>
    </row>
    <row r="2" spans="1:12" ht="18" customHeight="1">
      <c r="A2" s="309">
        <v>1</v>
      </c>
      <c r="B2" s="262" t="s">
        <v>190</v>
      </c>
      <c r="C2" s="310"/>
      <c r="D2" s="310"/>
      <c r="E2" s="310"/>
      <c r="F2" s="311"/>
      <c r="G2" s="311"/>
      <c r="H2" s="311"/>
      <c r="I2" s="311"/>
      <c r="L2" s="156" t="s">
        <v>92</v>
      </c>
    </row>
    <row r="3" spans="1:12" ht="18" customHeight="1">
      <c r="A3" s="309"/>
      <c r="B3" s="62" t="s">
        <v>164</v>
      </c>
      <c r="C3" s="312" t="s">
        <v>177</v>
      </c>
      <c r="D3" s="313" t="s">
        <v>191</v>
      </c>
      <c r="E3" s="314"/>
      <c r="F3" s="314"/>
      <c r="G3" s="314"/>
      <c r="H3" s="314"/>
      <c r="I3" s="314"/>
      <c r="J3" s="314"/>
      <c r="K3" s="314"/>
      <c r="L3" s="315"/>
    </row>
    <row r="4" spans="2:12" ht="24" customHeight="1">
      <c r="B4" s="64"/>
      <c r="C4" s="316"/>
      <c r="D4" s="317" t="s">
        <v>192</v>
      </c>
      <c r="E4" s="318" t="s">
        <v>193</v>
      </c>
      <c r="F4" s="318" t="s">
        <v>194</v>
      </c>
      <c r="G4" s="318" t="s">
        <v>195</v>
      </c>
      <c r="H4" s="319" t="s">
        <v>196</v>
      </c>
      <c r="I4" s="318" t="s">
        <v>93</v>
      </c>
      <c r="J4" s="318" t="s">
        <v>143</v>
      </c>
      <c r="K4" s="318" t="s">
        <v>197</v>
      </c>
      <c r="L4" s="318" t="s">
        <v>14</v>
      </c>
    </row>
    <row r="5" spans="2:12" ht="18" customHeight="1" hidden="1">
      <c r="B5" s="320" t="s">
        <v>25</v>
      </c>
      <c r="C5" s="321">
        <f aca="true" t="shared" si="0" ref="C5:C18">SUM(D5:L5)</f>
        <v>8</v>
      </c>
      <c r="D5" s="322">
        <v>1</v>
      </c>
      <c r="E5" s="322">
        <v>3</v>
      </c>
      <c r="F5" s="322">
        <v>1</v>
      </c>
      <c r="G5" s="322">
        <v>2</v>
      </c>
      <c r="H5" s="322">
        <v>0</v>
      </c>
      <c r="I5" s="322">
        <v>0</v>
      </c>
      <c r="J5" s="184">
        <v>0</v>
      </c>
      <c r="K5" s="184">
        <v>0</v>
      </c>
      <c r="L5" s="184">
        <v>1</v>
      </c>
    </row>
    <row r="6" spans="2:12" ht="18" customHeight="1" hidden="1">
      <c r="B6" s="320" t="s">
        <v>30</v>
      </c>
      <c r="C6" s="321">
        <f t="shared" si="0"/>
        <v>7</v>
      </c>
      <c r="D6" s="322">
        <v>0</v>
      </c>
      <c r="E6" s="322">
        <v>2</v>
      </c>
      <c r="F6" s="322">
        <v>0</v>
      </c>
      <c r="G6" s="322">
        <v>4</v>
      </c>
      <c r="H6" s="322">
        <v>0</v>
      </c>
      <c r="I6" s="322">
        <v>0</v>
      </c>
      <c r="J6" s="184">
        <v>0</v>
      </c>
      <c r="K6" s="184">
        <v>0</v>
      </c>
      <c r="L6" s="184">
        <v>1</v>
      </c>
    </row>
    <row r="7" spans="2:12" ht="18" customHeight="1" hidden="1">
      <c r="B7" s="320" t="s">
        <v>31</v>
      </c>
      <c r="C7" s="321">
        <f t="shared" si="0"/>
        <v>5</v>
      </c>
      <c r="D7" s="322">
        <v>1</v>
      </c>
      <c r="E7" s="322">
        <v>4</v>
      </c>
      <c r="F7" s="322">
        <v>0</v>
      </c>
      <c r="G7" s="322">
        <v>0</v>
      </c>
      <c r="H7" s="322">
        <v>0</v>
      </c>
      <c r="I7" s="322">
        <v>0</v>
      </c>
      <c r="J7" s="184">
        <v>0</v>
      </c>
      <c r="K7" s="184">
        <v>0</v>
      </c>
      <c r="L7" s="184">
        <v>0</v>
      </c>
    </row>
    <row r="8" spans="2:12" ht="18" customHeight="1" hidden="1">
      <c r="B8" s="320" t="s">
        <v>32</v>
      </c>
      <c r="C8" s="321">
        <f t="shared" si="0"/>
        <v>2</v>
      </c>
      <c r="D8" s="322">
        <v>0</v>
      </c>
      <c r="E8" s="322">
        <v>0</v>
      </c>
      <c r="F8" s="322">
        <v>1</v>
      </c>
      <c r="G8" s="322">
        <v>0</v>
      </c>
      <c r="H8" s="322">
        <v>0</v>
      </c>
      <c r="I8" s="322">
        <v>0</v>
      </c>
      <c r="J8" s="184">
        <v>1</v>
      </c>
      <c r="K8" s="184">
        <v>0</v>
      </c>
      <c r="L8" s="184">
        <v>0</v>
      </c>
    </row>
    <row r="9" spans="2:12" ht="18" customHeight="1" hidden="1">
      <c r="B9" s="320" t="s">
        <v>33</v>
      </c>
      <c r="C9" s="321">
        <f t="shared" si="0"/>
        <v>7</v>
      </c>
      <c r="D9" s="322">
        <v>0</v>
      </c>
      <c r="E9" s="322">
        <v>4</v>
      </c>
      <c r="F9" s="322">
        <v>2</v>
      </c>
      <c r="G9" s="322">
        <v>0</v>
      </c>
      <c r="H9" s="322">
        <v>0</v>
      </c>
      <c r="I9" s="322">
        <v>0</v>
      </c>
      <c r="J9" s="184">
        <v>0</v>
      </c>
      <c r="K9" s="184">
        <v>0</v>
      </c>
      <c r="L9" s="184">
        <v>1</v>
      </c>
    </row>
    <row r="10" spans="2:12" ht="18" customHeight="1" hidden="1">
      <c r="B10" s="320" t="s">
        <v>34</v>
      </c>
      <c r="C10" s="321">
        <f t="shared" si="0"/>
        <v>3</v>
      </c>
      <c r="D10" s="322">
        <v>2</v>
      </c>
      <c r="E10" s="322">
        <v>0</v>
      </c>
      <c r="F10" s="322">
        <v>0</v>
      </c>
      <c r="G10" s="322">
        <v>0</v>
      </c>
      <c r="H10" s="322">
        <v>0</v>
      </c>
      <c r="I10" s="322">
        <v>0</v>
      </c>
      <c r="J10" s="184">
        <v>1</v>
      </c>
      <c r="K10" s="184">
        <v>0</v>
      </c>
      <c r="L10" s="184">
        <v>0</v>
      </c>
    </row>
    <row r="11" spans="2:12" ht="18" customHeight="1" hidden="1">
      <c r="B11" s="320" t="s">
        <v>35</v>
      </c>
      <c r="C11" s="321">
        <f t="shared" si="0"/>
        <v>6</v>
      </c>
      <c r="D11" s="322">
        <v>0</v>
      </c>
      <c r="E11" s="322">
        <v>4</v>
      </c>
      <c r="F11" s="322">
        <v>0</v>
      </c>
      <c r="G11" s="322">
        <v>2</v>
      </c>
      <c r="H11" s="322">
        <v>0</v>
      </c>
      <c r="I11" s="322">
        <v>0</v>
      </c>
      <c r="J11" s="184">
        <v>0</v>
      </c>
      <c r="K11" s="184">
        <v>0</v>
      </c>
      <c r="L11" s="184">
        <v>0</v>
      </c>
    </row>
    <row r="12" spans="2:12" ht="18" customHeight="1">
      <c r="B12" s="320" t="s">
        <v>36</v>
      </c>
      <c r="C12" s="321">
        <f t="shared" si="0"/>
        <v>2</v>
      </c>
      <c r="D12" s="322">
        <v>1</v>
      </c>
      <c r="E12" s="322">
        <v>0</v>
      </c>
      <c r="F12" s="322">
        <v>1</v>
      </c>
      <c r="G12" s="322">
        <v>0</v>
      </c>
      <c r="H12" s="322">
        <v>0</v>
      </c>
      <c r="I12" s="322">
        <v>0</v>
      </c>
      <c r="J12" s="184">
        <v>0</v>
      </c>
      <c r="K12" s="184">
        <v>0</v>
      </c>
      <c r="L12" s="184">
        <v>0</v>
      </c>
    </row>
    <row r="13" spans="2:12" s="49" customFormat="1" ht="18" customHeight="1">
      <c r="B13" s="320" t="s">
        <v>198</v>
      </c>
      <c r="C13" s="321">
        <f t="shared" si="0"/>
        <v>2</v>
      </c>
      <c r="D13" s="321">
        <v>0</v>
      </c>
      <c r="E13" s="184">
        <v>2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</row>
    <row r="14" spans="2:12" s="49" customFormat="1" ht="18" customHeight="1">
      <c r="B14" s="320" t="s">
        <v>199</v>
      </c>
      <c r="C14" s="321">
        <f t="shared" si="0"/>
        <v>9</v>
      </c>
      <c r="D14" s="321">
        <v>0</v>
      </c>
      <c r="E14" s="184">
        <v>3</v>
      </c>
      <c r="F14" s="184">
        <v>3</v>
      </c>
      <c r="G14" s="184">
        <v>0</v>
      </c>
      <c r="H14" s="184">
        <v>0</v>
      </c>
      <c r="I14" s="184">
        <v>0</v>
      </c>
      <c r="J14" s="184">
        <v>2</v>
      </c>
      <c r="K14" s="184">
        <v>0</v>
      </c>
      <c r="L14" s="184">
        <v>1</v>
      </c>
    </row>
    <row r="15" spans="2:12" s="49" customFormat="1" ht="18" customHeight="1">
      <c r="B15" s="323" t="s">
        <v>200</v>
      </c>
      <c r="C15" s="321">
        <f t="shared" si="0"/>
        <v>1</v>
      </c>
      <c r="D15" s="321">
        <v>1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</row>
    <row r="16" spans="2:12" s="49" customFormat="1" ht="18" customHeight="1">
      <c r="B16" s="323" t="s">
        <v>201</v>
      </c>
      <c r="C16" s="321">
        <f t="shared" si="0"/>
        <v>3</v>
      </c>
      <c r="D16" s="321">
        <v>0</v>
      </c>
      <c r="E16" s="184">
        <v>2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1</v>
      </c>
    </row>
    <row r="17" spans="2:12" s="49" customFormat="1" ht="18" customHeight="1">
      <c r="B17" s="323" t="s">
        <v>202</v>
      </c>
      <c r="C17" s="321">
        <f t="shared" si="0"/>
        <v>3</v>
      </c>
      <c r="D17" s="321">
        <v>0</v>
      </c>
      <c r="E17" s="184">
        <v>0</v>
      </c>
      <c r="F17" s="184">
        <v>1</v>
      </c>
      <c r="G17" s="184">
        <v>0</v>
      </c>
      <c r="H17" s="184">
        <v>0</v>
      </c>
      <c r="I17" s="184">
        <v>0</v>
      </c>
      <c r="J17" s="184">
        <v>1</v>
      </c>
      <c r="K17" s="184">
        <v>0</v>
      </c>
      <c r="L17" s="184">
        <v>1</v>
      </c>
    </row>
    <row r="18" spans="2:12" s="49" customFormat="1" ht="18" customHeight="1">
      <c r="B18" s="323" t="s">
        <v>203</v>
      </c>
      <c r="C18" s="321">
        <f t="shared" si="0"/>
        <v>11</v>
      </c>
      <c r="D18" s="321">
        <v>0</v>
      </c>
      <c r="E18" s="184">
        <v>6</v>
      </c>
      <c r="F18" s="184">
        <v>1</v>
      </c>
      <c r="G18" s="184">
        <v>2</v>
      </c>
      <c r="H18" s="184">
        <v>0</v>
      </c>
      <c r="I18" s="184">
        <v>0</v>
      </c>
      <c r="J18" s="184">
        <v>0</v>
      </c>
      <c r="K18" s="184">
        <v>0</v>
      </c>
      <c r="L18" s="184">
        <v>2</v>
      </c>
    </row>
    <row r="19" spans="2:12" s="49" customFormat="1" ht="18" customHeight="1">
      <c r="B19" s="323" t="s">
        <v>204</v>
      </c>
      <c r="C19" s="321">
        <f>SUM(D19:L19)</f>
        <v>3</v>
      </c>
      <c r="D19" s="321">
        <v>2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</row>
    <row r="20" spans="2:12" s="49" customFormat="1" ht="18" customHeight="1">
      <c r="B20" s="323" t="s">
        <v>205</v>
      </c>
      <c r="C20" s="321">
        <f>SUM(D20:L20)</f>
        <v>3</v>
      </c>
      <c r="D20" s="321">
        <v>1</v>
      </c>
      <c r="E20" s="184">
        <v>2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</row>
    <row r="21" spans="2:12" s="49" customFormat="1" ht="18" customHeight="1">
      <c r="B21" s="323" t="s">
        <v>206</v>
      </c>
      <c r="C21" s="321">
        <f>SUM(D21:L21)</f>
        <v>2</v>
      </c>
      <c r="D21" s="321">
        <v>1</v>
      </c>
      <c r="E21" s="184">
        <v>0</v>
      </c>
      <c r="F21" s="184">
        <v>0</v>
      </c>
      <c r="G21" s="184">
        <v>1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</row>
    <row r="22" spans="2:12" s="49" customFormat="1" ht="18" customHeight="1">
      <c r="B22" s="323" t="s">
        <v>207</v>
      </c>
      <c r="C22" s="321">
        <f>SUM(D22:L22)</f>
        <v>1</v>
      </c>
      <c r="D22" s="321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1</v>
      </c>
    </row>
    <row r="23" ht="18" customHeight="1"/>
    <row r="24" spans="1:12" ht="18" customHeight="1">
      <c r="A24" s="309">
        <v>2</v>
      </c>
      <c r="B24" s="287" t="s">
        <v>208</v>
      </c>
      <c r="L24" s="156" t="s">
        <v>92</v>
      </c>
    </row>
    <row r="25" spans="1:12" ht="18" customHeight="1">
      <c r="A25" s="309"/>
      <c r="B25" s="252" t="s">
        <v>164</v>
      </c>
      <c r="C25" s="324" t="s">
        <v>177</v>
      </c>
      <c r="D25" s="313" t="s">
        <v>209</v>
      </c>
      <c r="E25" s="314"/>
      <c r="F25" s="314"/>
      <c r="G25" s="314"/>
      <c r="H25" s="314"/>
      <c r="I25" s="314"/>
      <c r="J25" s="314"/>
      <c r="K25" s="314"/>
      <c r="L25" s="315"/>
    </row>
    <row r="26" spans="2:12" ht="33" customHeight="1">
      <c r="B26" s="252"/>
      <c r="C26" s="324"/>
      <c r="D26" s="317" t="s">
        <v>210</v>
      </c>
      <c r="E26" s="318" t="s">
        <v>211</v>
      </c>
      <c r="F26" s="318" t="s">
        <v>212</v>
      </c>
      <c r="G26" s="325" t="s">
        <v>213</v>
      </c>
      <c r="H26" s="326" t="s">
        <v>214</v>
      </c>
      <c r="I26" s="327" t="s">
        <v>215</v>
      </c>
      <c r="J26" s="328" t="s">
        <v>216</v>
      </c>
      <c r="K26" s="318" t="s">
        <v>217</v>
      </c>
      <c r="L26" s="318" t="s">
        <v>14</v>
      </c>
    </row>
    <row r="27" spans="2:12" ht="18" customHeight="1" hidden="1">
      <c r="B27" s="329" t="s">
        <v>25</v>
      </c>
      <c r="C27" s="330">
        <f>SUM(D27:L27)</f>
        <v>20</v>
      </c>
      <c r="D27" s="331">
        <v>5</v>
      </c>
      <c r="E27" s="331">
        <v>3</v>
      </c>
      <c r="F27" s="331">
        <v>5</v>
      </c>
      <c r="G27" s="331">
        <v>0</v>
      </c>
      <c r="H27" s="331">
        <v>0</v>
      </c>
      <c r="I27" s="331">
        <v>0</v>
      </c>
      <c r="J27" s="196">
        <v>1</v>
      </c>
      <c r="K27" s="196">
        <v>1</v>
      </c>
      <c r="L27" s="196">
        <v>5</v>
      </c>
    </row>
    <row r="28" spans="2:12" s="332" customFormat="1" ht="18" customHeight="1" hidden="1">
      <c r="B28" s="333" t="s">
        <v>218</v>
      </c>
      <c r="C28" s="334">
        <f>SUM(D28:L28)</f>
        <v>7</v>
      </c>
      <c r="D28" s="335">
        <v>2</v>
      </c>
      <c r="E28" s="335">
        <v>1</v>
      </c>
      <c r="F28" s="335">
        <v>0</v>
      </c>
      <c r="G28" s="335">
        <v>0</v>
      </c>
      <c r="H28" s="335">
        <v>0</v>
      </c>
      <c r="I28" s="335">
        <v>0</v>
      </c>
      <c r="J28" s="336">
        <v>1</v>
      </c>
      <c r="K28" s="336">
        <v>1</v>
      </c>
      <c r="L28" s="336">
        <v>2</v>
      </c>
    </row>
    <row r="29" spans="2:12" ht="18" customHeight="1" hidden="1">
      <c r="B29" s="329" t="s">
        <v>30</v>
      </c>
      <c r="C29" s="330">
        <f aca="true" t="shared" si="1" ref="C29:C46">SUM(D29:L29)</f>
        <v>15</v>
      </c>
      <c r="D29" s="331">
        <v>1</v>
      </c>
      <c r="E29" s="331">
        <v>0</v>
      </c>
      <c r="F29" s="331">
        <v>0</v>
      </c>
      <c r="G29" s="331">
        <v>0</v>
      </c>
      <c r="H29" s="331">
        <v>0</v>
      </c>
      <c r="I29" s="331">
        <v>0</v>
      </c>
      <c r="J29" s="196">
        <v>2</v>
      </c>
      <c r="K29" s="196">
        <v>11</v>
      </c>
      <c r="L29" s="196">
        <v>1</v>
      </c>
    </row>
    <row r="30" spans="2:12" s="332" customFormat="1" ht="18" customHeight="1" hidden="1">
      <c r="B30" s="333" t="s">
        <v>218</v>
      </c>
      <c r="C30" s="337">
        <f t="shared" si="1"/>
        <v>12</v>
      </c>
      <c r="D30" s="338">
        <v>0</v>
      </c>
      <c r="E30" s="338">
        <v>0</v>
      </c>
      <c r="F30" s="338">
        <v>0</v>
      </c>
      <c r="G30" s="338">
        <v>0</v>
      </c>
      <c r="H30" s="338">
        <v>0</v>
      </c>
      <c r="I30" s="338">
        <v>0</v>
      </c>
      <c r="J30" s="217">
        <v>2</v>
      </c>
      <c r="K30" s="217">
        <v>10</v>
      </c>
      <c r="L30" s="217">
        <v>0</v>
      </c>
    </row>
    <row r="31" spans="2:12" ht="18" customHeight="1" hidden="1">
      <c r="B31" s="329" t="s">
        <v>31</v>
      </c>
      <c r="C31" s="330">
        <f t="shared" si="1"/>
        <v>5</v>
      </c>
      <c r="D31" s="331">
        <v>0</v>
      </c>
      <c r="E31" s="331">
        <v>0</v>
      </c>
      <c r="F31" s="331">
        <v>0</v>
      </c>
      <c r="G31" s="331">
        <v>0</v>
      </c>
      <c r="H31" s="331">
        <v>0</v>
      </c>
      <c r="I31" s="331">
        <v>0</v>
      </c>
      <c r="J31" s="196">
        <v>0</v>
      </c>
      <c r="K31" s="196">
        <v>3</v>
      </c>
      <c r="L31" s="196">
        <v>2</v>
      </c>
    </row>
    <row r="32" spans="2:12" s="332" customFormat="1" ht="18" customHeight="1" hidden="1">
      <c r="B32" s="333" t="s">
        <v>218</v>
      </c>
      <c r="C32" s="337">
        <f t="shared" si="1"/>
        <v>4</v>
      </c>
      <c r="D32" s="338">
        <v>0</v>
      </c>
      <c r="E32" s="338">
        <v>0</v>
      </c>
      <c r="F32" s="338">
        <v>0</v>
      </c>
      <c r="G32" s="338">
        <v>0</v>
      </c>
      <c r="H32" s="338">
        <v>0</v>
      </c>
      <c r="I32" s="338">
        <v>0</v>
      </c>
      <c r="J32" s="217">
        <v>0</v>
      </c>
      <c r="K32" s="217">
        <v>3</v>
      </c>
      <c r="L32" s="217">
        <v>1</v>
      </c>
    </row>
    <row r="33" spans="2:12" ht="18" customHeight="1" hidden="1">
      <c r="B33" s="329" t="s">
        <v>32</v>
      </c>
      <c r="C33" s="330">
        <f t="shared" si="1"/>
        <v>14</v>
      </c>
      <c r="D33" s="331">
        <v>1</v>
      </c>
      <c r="E33" s="331">
        <v>1</v>
      </c>
      <c r="F33" s="331">
        <v>0</v>
      </c>
      <c r="G33" s="331">
        <v>0</v>
      </c>
      <c r="H33" s="331">
        <v>0</v>
      </c>
      <c r="I33" s="331">
        <v>1</v>
      </c>
      <c r="J33" s="196">
        <v>0</v>
      </c>
      <c r="K33" s="196">
        <v>10</v>
      </c>
      <c r="L33" s="196">
        <v>1</v>
      </c>
    </row>
    <row r="34" spans="2:12" s="332" customFormat="1" ht="18" customHeight="1" hidden="1">
      <c r="B34" s="333" t="s">
        <v>218</v>
      </c>
      <c r="C34" s="337">
        <f t="shared" si="1"/>
        <v>13</v>
      </c>
      <c r="D34" s="338">
        <v>0</v>
      </c>
      <c r="E34" s="338">
        <v>1</v>
      </c>
      <c r="F34" s="338">
        <v>0</v>
      </c>
      <c r="G34" s="338">
        <v>0</v>
      </c>
      <c r="H34" s="338">
        <v>0</v>
      </c>
      <c r="I34" s="338">
        <v>1</v>
      </c>
      <c r="J34" s="217">
        <v>0</v>
      </c>
      <c r="K34" s="217">
        <v>10</v>
      </c>
      <c r="L34" s="217">
        <v>1</v>
      </c>
    </row>
    <row r="35" spans="2:12" ht="18" customHeight="1" hidden="1">
      <c r="B35" s="329" t="s">
        <v>33</v>
      </c>
      <c r="C35" s="330">
        <f t="shared" si="1"/>
        <v>14</v>
      </c>
      <c r="D35" s="331">
        <v>0</v>
      </c>
      <c r="E35" s="331">
        <v>1</v>
      </c>
      <c r="F35" s="331">
        <v>0</v>
      </c>
      <c r="G35" s="331">
        <v>0</v>
      </c>
      <c r="H35" s="331">
        <v>0</v>
      </c>
      <c r="I35" s="331">
        <v>0</v>
      </c>
      <c r="J35" s="196">
        <v>0</v>
      </c>
      <c r="K35" s="196">
        <v>12</v>
      </c>
      <c r="L35" s="196">
        <v>1</v>
      </c>
    </row>
    <row r="36" spans="2:12" s="332" customFormat="1" ht="18" customHeight="1" hidden="1">
      <c r="B36" s="333" t="s">
        <v>218</v>
      </c>
      <c r="C36" s="337">
        <f t="shared" si="1"/>
        <v>10</v>
      </c>
      <c r="D36" s="338">
        <v>0</v>
      </c>
      <c r="E36" s="338">
        <v>0</v>
      </c>
      <c r="F36" s="338">
        <v>0</v>
      </c>
      <c r="G36" s="338">
        <v>0</v>
      </c>
      <c r="H36" s="338">
        <v>0</v>
      </c>
      <c r="I36" s="338">
        <v>0</v>
      </c>
      <c r="J36" s="217">
        <v>0</v>
      </c>
      <c r="K36" s="217">
        <v>10</v>
      </c>
      <c r="L36" s="217">
        <v>0</v>
      </c>
    </row>
    <row r="37" spans="2:12" ht="18" customHeight="1" hidden="1">
      <c r="B37" s="329" t="s">
        <v>34</v>
      </c>
      <c r="C37" s="330">
        <f t="shared" si="1"/>
        <v>21</v>
      </c>
      <c r="D37" s="331">
        <v>1</v>
      </c>
      <c r="E37" s="331">
        <v>1</v>
      </c>
      <c r="F37" s="331">
        <v>0</v>
      </c>
      <c r="G37" s="331">
        <v>0</v>
      </c>
      <c r="H37" s="331">
        <v>0</v>
      </c>
      <c r="I37" s="331">
        <v>1</v>
      </c>
      <c r="J37" s="196">
        <v>3</v>
      </c>
      <c r="K37" s="196">
        <v>15</v>
      </c>
      <c r="L37" s="196">
        <v>0</v>
      </c>
    </row>
    <row r="38" spans="2:12" s="332" customFormat="1" ht="18" customHeight="1" hidden="1">
      <c r="B38" s="333" t="s">
        <v>218</v>
      </c>
      <c r="C38" s="337">
        <f t="shared" si="1"/>
        <v>19</v>
      </c>
      <c r="D38" s="338">
        <v>1</v>
      </c>
      <c r="E38" s="338">
        <v>1</v>
      </c>
      <c r="F38" s="338">
        <v>0</v>
      </c>
      <c r="G38" s="338">
        <v>0</v>
      </c>
      <c r="H38" s="338">
        <v>0</v>
      </c>
      <c r="I38" s="338">
        <v>0</v>
      </c>
      <c r="J38" s="217">
        <v>3</v>
      </c>
      <c r="K38" s="217">
        <v>14</v>
      </c>
      <c r="L38" s="217">
        <v>0</v>
      </c>
    </row>
    <row r="39" spans="2:12" ht="18" customHeight="1" hidden="1">
      <c r="B39" s="329" t="s">
        <v>35</v>
      </c>
      <c r="C39" s="330">
        <f t="shared" si="1"/>
        <v>25</v>
      </c>
      <c r="D39" s="331">
        <v>0</v>
      </c>
      <c r="E39" s="331">
        <v>0</v>
      </c>
      <c r="F39" s="331">
        <v>0</v>
      </c>
      <c r="G39" s="331">
        <v>1</v>
      </c>
      <c r="H39" s="331">
        <v>0</v>
      </c>
      <c r="I39" s="331">
        <v>1</v>
      </c>
      <c r="J39" s="196">
        <v>2</v>
      </c>
      <c r="K39" s="196">
        <v>19</v>
      </c>
      <c r="L39" s="196">
        <v>2</v>
      </c>
    </row>
    <row r="40" spans="2:12" s="332" customFormat="1" ht="18" customHeight="1" hidden="1">
      <c r="B40" s="333" t="s">
        <v>218</v>
      </c>
      <c r="C40" s="337">
        <f t="shared" si="1"/>
        <v>19</v>
      </c>
      <c r="D40" s="338">
        <v>0</v>
      </c>
      <c r="E40" s="338">
        <v>0</v>
      </c>
      <c r="F40" s="338">
        <v>0</v>
      </c>
      <c r="G40" s="338">
        <v>0</v>
      </c>
      <c r="H40" s="338">
        <v>0</v>
      </c>
      <c r="I40" s="338">
        <v>0</v>
      </c>
      <c r="J40" s="217">
        <v>1</v>
      </c>
      <c r="K40" s="217">
        <v>17</v>
      </c>
      <c r="L40" s="217">
        <v>1</v>
      </c>
    </row>
    <row r="41" spans="2:12" ht="18" customHeight="1">
      <c r="B41" s="329" t="s">
        <v>36</v>
      </c>
      <c r="C41" s="330">
        <f t="shared" si="1"/>
        <v>13</v>
      </c>
      <c r="D41" s="331">
        <v>0</v>
      </c>
      <c r="E41" s="331">
        <v>0</v>
      </c>
      <c r="F41" s="331">
        <v>1</v>
      </c>
      <c r="G41" s="331">
        <v>0</v>
      </c>
      <c r="H41" s="331">
        <v>0</v>
      </c>
      <c r="I41" s="331">
        <v>0</v>
      </c>
      <c r="J41" s="196">
        <v>1</v>
      </c>
      <c r="K41" s="196">
        <v>9</v>
      </c>
      <c r="L41" s="196">
        <v>2</v>
      </c>
    </row>
    <row r="42" spans="2:12" s="332" customFormat="1" ht="18" customHeight="1">
      <c r="B42" s="333" t="s">
        <v>218</v>
      </c>
      <c r="C42" s="337">
        <f t="shared" si="1"/>
        <v>9</v>
      </c>
      <c r="D42" s="338">
        <v>0</v>
      </c>
      <c r="E42" s="338">
        <v>0</v>
      </c>
      <c r="F42" s="338">
        <v>0</v>
      </c>
      <c r="G42" s="338">
        <v>0</v>
      </c>
      <c r="H42" s="338">
        <v>0</v>
      </c>
      <c r="I42" s="338">
        <v>0</v>
      </c>
      <c r="J42" s="217">
        <v>0</v>
      </c>
      <c r="K42" s="217">
        <v>9</v>
      </c>
      <c r="L42" s="217">
        <v>0</v>
      </c>
    </row>
    <row r="43" spans="2:12" s="49" customFormat="1" ht="18" customHeight="1">
      <c r="B43" s="329" t="s">
        <v>219</v>
      </c>
      <c r="C43" s="330">
        <f t="shared" si="1"/>
        <v>9</v>
      </c>
      <c r="D43" s="331">
        <v>0</v>
      </c>
      <c r="E43" s="331">
        <v>0</v>
      </c>
      <c r="F43" s="331">
        <v>0</v>
      </c>
      <c r="G43" s="331">
        <v>0</v>
      </c>
      <c r="H43" s="331">
        <v>0</v>
      </c>
      <c r="I43" s="331">
        <v>0</v>
      </c>
      <c r="J43" s="196">
        <v>1</v>
      </c>
      <c r="K43" s="196">
        <v>8</v>
      </c>
      <c r="L43" s="196">
        <v>0</v>
      </c>
    </row>
    <row r="44" spans="2:12" s="332" customFormat="1" ht="18" customHeight="1">
      <c r="B44" s="333" t="s">
        <v>218</v>
      </c>
      <c r="C44" s="337">
        <f t="shared" si="1"/>
        <v>7</v>
      </c>
      <c r="D44" s="338">
        <v>0</v>
      </c>
      <c r="E44" s="338">
        <v>0</v>
      </c>
      <c r="F44" s="338">
        <v>0</v>
      </c>
      <c r="G44" s="338">
        <v>0</v>
      </c>
      <c r="H44" s="338">
        <v>0</v>
      </c>
      <c r="I44" s="338">
        <v>0</v>
      </c>
      <c r="J44" s="217">
        <v>0</v>
      </c>
      <c r="K44" s="217">
        <v>7</v>
      </c>
      <c r="L44" s="217">
        <v>0</v>
      </c>
    </row>
    <row r="45" spans="2:12" s="49" customFormat="1" ht="18" customHeight="1">
      <c r="B45" s="329" t="s">
        <v>220</v>
      </c>
      <c r="C45" s="330">
        <f t="shared" si="1"/>
        <v>7</v>
      </c>
      <c r="D45" s="331">
        <v>1</v>
      </c>
      <c r="E45" s="331">
        <v>3</v>
      </c>
      <c r="F45" s="331">
        <v>0</v>
      </c>
      <c r="G45" s="331">
        <v>0</v>
      </c>
      <c r="H45" s="331">
        <v>0</v>
      </c>
      <c r="I45" s="331">
        <v>0</v>
      </c>
      <c r="J45" s="196">
        <v>1</v>
      </c>
      <c r="K45" s="196">
        <v>1</v>
      </c>
      <c r="L45" s="196">
        <v>1</v>
      </c>
    </row>
    <row r="46" spans="2:12" s="332" customFormat="1" ht="18" customHeight="1">
      <c r="B46" s="333" t="s">
        <v>218</v>
      </c>
      <c r="C46" s="330">
        <f t="shared" si="1"/>
        <v>5</v>
      </c>
      <c r="D46" s="338">
        <v>1</v>
      </c>
      <c r="E46" s="338">
        <v>1</v>
      </c>
      <c r="F46" s="338">
        <v>0</v>
      </c>
      <c r="G46" s="338">
        <v>0</v>
      </c>
      <c r="H46" s="338">
        <v>0</v>
      </c>
      <c r="I46" s="338">
        <v>0</v>
      </c>
      <c r="J46" s="217">
        <v>1</v>
      </c>
      <c r="K46" s="217">
        <v>1</v>
      </c>
      <c r="L46" s="217">
        <v>1</v>
      </c>
    </row>
    <row r="47" spans="2:12" s="332" customFormat="1" ht="18" customHeight="1">
      <c r="B47" s="329" t="s">
        <v>200</v>
      </c>
      <c r="C47" s="339">
        <v>9</v>
      </c>
      <c r="D47" s="340">
        <v>4</v>
      </c>
      <c r="E47" s="340">
        <v>3</v>
      </c>
      <c r="F47" s="340">
        <v>0</v>
      </c>
      <c r="G47" s="340">
        <v>0</v>
      </c>
      <c r="H47" s="340">
        <v>0</v>
      </c>
      <c r="I47" s="340">
        <v>0</v>
      </c>
      <c r="J47" s="341">
        <v>0</v>
      </c>
      <c r="K47" s="341">
        <v>0</v>
      </c>
      <c r="L47" s="341">
        <v>1</v>
      </c>
    </row>
    <row r="48" spans="2:12" s="332" customFormat="1" ht="18" customHeight="1">
      <c r="B48" s="333" t="s">
        <v>218</v>
      </c>
      <c r="C48" s="337">
        <v>3</v>
      </c>
      <c r="D48" s="338">
        <v>2</v>
      </c>
      <c r="E48" s="338">
        <v>1</v>
      </c>
      <c r="F48" s="338">
        <v>0</v>
      </c>
      <c r="G48" s="338">
        <v>0</v>
      </c>
      <c r="H48" s="338">
        <v>0</v>
      </c>
      <c r="I48" s="338">
        <v>0</v>
      </c>
      <c r="J48" s="217">
        <v>0</v>
      </c>
      <c r="K48" s="217">
        <v>0</v>
      </c>
      <c r="L48" s="217">
        <v>0</v>
      </c>
    </row>
    <row r="49" spans="2:12" s="332" customFormat="1" ht="18" customHeight="1">
      <c r="B49" s="329" t="s">
        <v>201</v>
      </c>
      <c r="C49" s="330">
        <v>6</v>
      </c>
      <c r="D49" s="331">
        <v>1</v>
      </c>
      <c r="E49" s="331">
        <v>1</v>
      </c>
      <c r="F49" s="331">
        <v>0</v>
      </c>
      <c r="G49" s="331">
        <v>0</v>
      </c>
      <c r="H49" s="331">
        <v>0</v>
      </c>
      <c r="I49" s="331">
        <v>0</v>
      </c>
      <c r="J49" s="196">
        <v>2</v>
      </c>
      <c r="K49" s="196">
        <v>0</v>
      </c>
      <c r="L49" s="196">
        <v>2</v>
      </c>
    </row>
    <row r="50" spans="2:12" s="332" customFormat="1" ht="18" customHeight="1">
      <c r="B50" s="333" t="s">
        <v>218</v>
      </c>
      <c r="C50" s="342">
        <v>2</v>
      </c>
      <c r="D50" s="343">
        <v>0</v>
      </c>
      <c r="E50" s="343">
        <v>1</v>
      </c>
      <c r="F50" s="343">
        <v>0</v>
      </c>
      <c r="G50" s="343">
        <v>0</v>
      </c>
      <c r="H50" s="343">
        <v>0</v>
      </c>
      <c r="I50" s="343">
        <v>0</v>
      </c>
      <c r="J50" s="45">
        <v>0</v>
      </c>
      <c r="K50" s="45">
        <v>0</v>
      </c>
      <c r="L50" s="45">
        <v>1</v>
      </c>
    </row>
    <row r="51" spans="2:12" s="332" customFormat="1" ht="18" customHeight="1">
      <c r="B51" s="329" t="s">
        <v>221</v>
      </c>
      <c r="C51" s="330">
        <f aca="true" t="shared" si="2" ref="C51:C56">SUM(D51:L51)</f>
        <v>9</v>
      </c>
      <c r="D51" s="331">
        <v>2</v>
      </c>
      <c r="E51" s="331">
        <v>0</v>
      </c>
      <c r="F51" s="331">
        <v>0</v>
      </c>
      <c r="G51" s="331">
        <v>2</v>
      </c>
      <c r="H51" s="331">
        <v>0</v>
      </c>
      <c r="I51" s="331">
        <v>0</v>
      </c>
      <c r="J51" s="196">
        <v>3</v>
      </c>
      <c r="K51" s="196">
        <v>0</v>
      </c>
      <c r="L51" s="196">
        <v>2</v>
      </c>
    </row>
    <row r="52" spans="2:12" s="332" customFormat="1" ht="18" customHeight="1">
      <c r="B52" s="333" t="s">
        <v>218</v>
      </c>
      <c r="C52" s="342">
        <f t="shared" si="2"/>
        <v>3</v>
      </c>
      <c r="D52" s="343">
        <v>1</v>
      </c>
      <c r="E52" s="343">
        <v>0</v>
      </c>
      <c r="F52" s="343">
        <v>0</v>
      </c>
      <c r="G52" s="343">
        <v>0</v>
      </c>
      <c r="H52" s="343">
        <v>0</v>
      </c>
      <c r="I52" s="343">
        <v>0</v>
      </c>
      <c r="J52" s="45">
        <v>2</v>
      </c>
      <c r="K52" s="45">
        <v>0</v>
      </c>
      <c r="L52" s="45">
        <v>0</v>
      </c>
    </row>
    <row r="53" spans="2:12" s="332" customFormat="1" ht="18" customHeight="1">
      <c r="B53" s="329" t="s">
        <v>222</v>
      </c>
      <c r="C53" s="330">
        <f t="shared" si="2"/>
        <v>0</v>
      </c>
      <c r="D53" s="331">
        <v>0</v>
      </c>
      <c r="E53" s="331">
        <v>0</v>
      </c>
      <c r="F53" s="331">
        <v>0</v>
      </c>
      <c r="G53" s="331">
        <v>0</v>
      </c>
      <c r="H53" s="331">
        <v>0</v>
      </c>
      <c r="I53" s="331">
        <v>0</v>
      </c>
      <c r="J53" s="196">
        <v>0</v>
      </c>
      <c r="K53" s="196">
        <v>0</v>
      </c>
      <c r="L53" s="196">
        <v>0</v>
      </c>
    </row>
    <row r="54" spans="2:12" s="332" customFormat="1" ht="18" customHeight="1">
      <c r="B54" s="333" t="s">
        <v>218</v>
      </c>
      <c r="C54" s="342">
        <f t="shared" si="2"/>
        <v>0</v>
      </c>
      <c r="D54" s="343">
        <v>0</v>
      </c>
      <c r="E54" s="343">
        <v>0</v>
      </c>
      <c r="F54" s="343">
        <v>0</v>
      </c>
      <c r="G54" s="343">
        <v>0</v>
      </c>
      <c r="H54" s="343">
        <v>0</v>
      </c>
      <c r="I54" s="343">
        <v>0</v>
      </c>
      <c r="J54" s="45">
        <v>0</v>
      </c>
      <c r="K54" s="45">
        <v>0</v>
      </c>
      <c r="L54" s="45">
        <v>0</v>
      </c>
    </row>
    <row r="55" spans="2:12" s="332" customFormat="1" ht="18" customHeight="1">
      <c r="B55" s="329" t="s">
        <v>223</v>
      </c>
      <c r="C55" s="330">
        <f t="shared" si="2"/>
        <v>2</v>
      </c>
      <c r="D55" s="331">
        <v>0</v>
      </c>
      <c r="E55" s="331">
        <v>2</v>
      </c>
      <c r="F55" s="331">
        <v>0</v>
      </c>
      <c r="G55" s="331">
        <v>0</v>
      </c>
      <c r="H55" s="331">
        <v>0</v>
      </c>
      <c r="I55" s="331">
        <v>0</v>
      </c>
      <c r="J55" s="196">
        <v>0</v>
      </c>
      <c r="K55" s="196">
        <v>0</v>
      </c>
      <c r="L55" s="196">
        <v>0</v>
      </c>
    </row>
    <row r="56" spans="2:12" s="332" customFormat="1" ht="18" customHeight="1">
      <c r="B56" s="333" t="s">
        <v>218</v>
      </c>
      <c r="C56" s="342">
        <f t="shared" si="2"/>
        <v>0</v>
      </c>
      <c r="D56" s="343">
        <v>0</v>
      </c>
      <c r="E56" s="343">
        <v>0</v>
      </c>
      <c r="F56" s="343">
        <v>0</v>
      </c>
      <c r="G56" s="343">
        <v>0</v>
      </c>
      <c r="H56" s="343">
        <v>0</v>
      </c>
      <c r="I56" s="343">
        <v>0</v>
      </c>
      <c r="J56" s="45">
        <v>0</v>
      </c>
      <c r="K56" s="45">
        <v>0</v>
      </c>
      <c r="L56" s="45">
        <v>0</v>
      </c>
    </row>
    <row r="57" spans="2:12" s="332" customFormat="1" ht="18" customHeight="1">
      <c r="B57" s="329" t="s">
        <v>224</v>
      </c>
      <c r="C57" s="330">
        <f aca="true" t="shared" si="3" ref="C57:C62">SUM(D57:L57)</f>
        <v>3</v>
      </c>
      <c r="D57" s="331">
        <v>0</v>
      </c>
      <c r="E57" s="331">
        <v>1</v>
      </c>
      <c r="F57" s="331">
        <v>0</v>
      </c>
      <c r="G57" s="331">
        <v>0</v>
      </c>
      <c r="H57" s="331">
        <v>0</v>
      </c>
      <c r="I57" s="331">
        <v>0</v>
      </c>
      <c r="J57" s="196">
        <v>0</v>
      </c>
      <c r="K57" s="196">
        <v>1</v>
      </c>
      <c r="L57" s="196">
        <v>1</v>
      </c>
    </row>
    <row r="58" spans="2:12" s="332" customFormat="1" ht="18" customHeight="1">
      <c r="B58" s="333" t="s">
        <v>218</v>
      </c>
      <c r="C58" s="342">
        <f t="shared" si="3"/>
        <v>1</v>
      </c>
      <c r="D58" s="343">
        <v>0</v>
      </c>
      <c r="E58" s="343">
        <v>0</v>
      </c>
      <c r="F58" s="343">
        <v>0</v>
      </c>
      <c r="G58" s="343">
        <v>0</v>
      </c>
      <c r="H58" s="343">
        <v>0</v>
      </c>
      <c r="I58" s="343">
        <v>0</v>
      </c>
      <c r="J58" s="45">
        <v>0</v>
      </c>
      <c r="K58" s="45">
        <v>1</v>
      </c>
      <c r="L58" s="45">
        <v>0</v>
      </c>
    </row>
    <row r="59" spans="2:12" s="332" customFormat="1" ht="18" customHeight="1">
      <c r="B59" s="329" t="s">
        <v>225</v>
      </c>
      <c r="C59" s="330">
        <f t="shared" si="3"/>
        <v>2</v>
      </c>
      <c r="D59" s="331">
        <v>0</v>
      </c>
      <c r="E59" s="331">
        <v>1</v>
      </c>
      <c r="F59" s="331">
        <v>0</v>
      </c>
      <c r="G59" s="331">
        <v>0</v>
      </c>
      <c r="H59" s="331">
        <v>0</v>
      </c>
      <c r="I59" s="331">
        <v>0</v>
      </c>
      <c r="J59" s="196">
        <v>1</v>
      </c>
      <c r="K59" s="196">
        <v>0</v>
      </c>
      <c r="L59" s="196">
        <v>0</v>
      </c>
    </row>
    <row r="60" spans="2:12" s="332" customFormat="1" ht="18" customHeight="1">
      <c r="B60" s="333" t="s">
        <v>218</v>
      </c>
      <c r="C60" s="342">
        <f t="shared" si="3"/>
        <v>1</v>
      </c>
      <c r="D60" s="343">
        <v>0</v>
      </c>
      <c r="E60" s="343">
        <v>0</v>
      </c>
      <c r="F60" s="343">
        <v>0</v>
      </c>
      <c r="G60" s="343">
        <v>0</v>
      </c>
      <c r="H60" s="343">
        <v>0</v>
      </c>
      <c r="I60" s="343">
        <v>0</v>
      </c>
      <c r="J60" s="45">
        <v>1</v>
      </c>
      <c r="K60" s="45">
        <v>0</v>
      </c>
      <c r="L60" s="45">
        <v>0</v>
      </c>
    </row>
    <row r="61" spans="2:12" s="332" customFormat="1" ht="18" customHeight="1">
      <c r="B61" s="329" t="s">
        <v>226</v>
      </c>
      <c r="C61" s="330">
        <f t="shared" si="3"/>
        <v>3</v>
      </c>
      <c r="D61" s="331">
        <v>0</v>
      </c>
      <c r="E61" s="331">
        <v>0</v>
      </c>
      <c r="F61" s="331">
        <v>0</v>
      </c>
      <c r="G61" s="331">
        <v>0</v>
      </c>
      <c r="H61" s="331">
        <v>0</v>
      </c>
      <c r="I61" s="331">
        <v>0</v>
      </c>
      <c r="J61" s="196">
        <v>2</v>
      </c>
      <c r="K61" s="196">
        <v>1</v>
      </c>
      <c r="L61" s="196">
        <v>0</v>
      </c>
    </row>
    <row r="62" spans="2:12" s="332" customFormat="1" ht="18" customHeight="1">
      <c r="B62" s="333" t="s">
        <v>218</v>
      </c>
      <c r="C62" s="342">
        <f t="shared" si="3"/>
        <v>2</v>
      </c>
      <c r="D62" s="343">
        <v>0</v>
      </c>
      <c r="E62" s="343">
        <v>0</v>
      </c>
      <c r="F62" s="343">
        <v>0</v>
      </c>
      <c r="G62" s="343">
        <v>0</v>
      </c>
      <c r="H62" s="343">
        <v>0</v>
      </c>
      <c r="I62" s="343">
        <v>0</v>
      </c>
      <c r="J62" s="45">
        <v>1</v>
      </c>
      <c r="K62" s="45">
        <v>1</v>
      </c>
      <c r="L62" s="45">
        <v>0</v>
      </c>
    </row>
    <row r="63" spans="2:12" ht="15" customHeight="1">
      <c r="B63" s="2" t="s">
        <v>227</v>
      </c>
      <c r="L63" s="155" t="s">
        <v>228</v>
      </c>
    </row>
    <row r="64" ht="15" customHeight="1">
      <c r="B64" s="2" t="s">
        <v>229</v>
      </c>
    </row>
    <row r="65" ht="11.25">
      <c r="B65" s="344" t="s">
        <v>230</v>
      </c>
    </row>
  </sheetData>
  <sheetProtection/>
  <mergeCells count="6">
    <mergeCell ref="B3:B4"/>
    <mergeCell ref="C3:C4"/>
    <mergeCell ref="D3:L3"/>
    <mergeCell ref="B25:B26"/>
    <mergeCell ref="C25:C26"/>
    <mergeCell ref="D25:L25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9" r:id="rId1"/>
  <headerFooter alignWithMargins="0">
    <oddHeader>&amp;R18.災害・事故</oddHeader>
    <oddFooter>&amp;C-127-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SheetLayoutView="100" zoomScalePageLayoutView="0" workbookViewId="0" topLeftCell="A2">
      <selection activeCell="O3" sqref="O3:O5"/>
    </sheetView>
  </sheetViews>
  <sheetFormatPr defaultColWidth="9.00390625" defaultRowHeight="13.5"/>
  <cols>
    <col min="1" max="1" width="3.625" style="2" customWidth="1"/>
    <col min="2" max="2" width="9.75390625" style="2" bestFit="1" customWidth="1"/>
    <col min="3" max="3" width="10.625" style="73" customWidth="1"/>
    <col min="4" max="11" width="8.375" style="73" customWidth="1"/>
    <col min="12" max="16384" width="9.00390625" style="2" customWidth="1"/>
  </cols>
  <sheetData>
    <row r="1" ht="30" customHeight="1">
      <c r="A1" s="1" t="s">
        <v>231</v>
      </c>
    </row>
    <row r="2" spans="1:11" ht="18" customHeight="1">
      <c r="A2" s="309"/>
      <c r="B2" s="287"/>
      <c r="C2" s="310"/>
      <c r="D2" s="310"/>
      <c r="E2" s="310"/>
      <c r="F2" s="301"/>
      <c r="G2" s="301"/>
      <c r="H2" s="301"/>
      <c r="I2" s="301"/>
      <c r="K2" s="345" t="s">
        <v>92</v>
      </c>
    </row>
    <row r="3" spans="1:11" ht="18" customHeight="1">
      <c r="A3" s="309"/>
      <c r="B3" s="252" t="s">
        <v>232</v>
      </c>
      <c r="C3" s="324" t="s">
        <v>177</v>
      </c>
      <c r="D3" s="313" t="s">
        <v>233</v>
      </c>
      <c r="E3" s="314"/>
      <c r="F3" s="314"/>
      <c r="G3" s="314"/>
      <c r="H3" s="314"/>
      <c r="I3" s="314"/>
      <c r="J3" s="314"/>
      <c r="K3" s="315"/>
    </row>
    <row r="4" spans="2:11" ht="24" customHeight="1">
      <c r="B4" s="252"/>
      <c r="C4" s="324"/>
      <c r="D4" s="346" t="s">
        <v>234</v>
      </c>
      <c r="E4" s="180" t="s">
        <v>235</v>
      </c>
      <c r="F4" s="180" t="s">
        <v>236</v>
      </c>
      <c r="G4" s="180" t="s">
        <v>237</v>
      </c>
      <c r="H4" s="347" t="s">
        <v>238</v>
      </c>
      <c r="I4" s="180" t="s">
        <v>239</v>
      </c>
      <c r="J4" s="180" t="s">
        <v>240</v>
      </c>
      <c r="K4" s="348" t="s">
        <v>241</v>
      </c>
    </row>
    <row r="5" spans="2:11" ht="18" customHeight="1">
      <c r="B5" s="349" t="s">
        <v>242</v>
      </c>
      <c r="C5" s="17">
        <f aca="true" t="shared" si="0" ref="C5:K5">SUM(C6:C9)</f>
        <v>16</v>
      </c>
      <c r="D5" s="21">
        <f t="shared" si="0"/>
        <v>4</v>
      </c>
      <c r="E5" s="19">
        <f t="shared" si="0"/>
        <v>2</v>
      </c>
      <c r="F5" s="19">
        <f t="shared" si="0"/>
        <v>0</v>
      </c>
      <c r="G5" s="19">
        <f t="shared" si="0"/>
        <v>3</v>
      </c>
      <c r="H5" s="19">
        <f t="shared" si="0"/>
        <v>0</v>
      </c>
      <c r="I5" s="19">
        <f t="shared" si="0"/>
        <v>0</v>
      </c>
      <c r="J5" s="19">
        <f t="shared" si="0"/>
        <v>2</v>
      </c>
      <c r="K5" s="22">
        <f t="shared" si="0"/>
        <v>5</v>
      </c>
    </row>
    <row r="6" spans="2:11" ht="18" customHeight="1" hidden="1">
      <c r="B6" s="14" t="s">
        <v>26</v>
      </c>
      <c r="C6" s="24">
        <f>SUM(D6:K6)</f>
        <v>12</v>
      </c>
      <c r="D6" s="28">
        <v>4</v>
      </c>
      <c r="E6" s="26">
        <v>0</v>
      </c>
      <c r="F6" s="26">
        <v>0</v>
      </c>
      <c r="G6" s="26">
        <v>1</v>
      </c>
      <c r="H6" s="26">
        <v>0</v>
      </c>
      <c r="I6" s="26">
        <v>0</v>
      </c>
      <c r="J6" s="26">
        <v>2</v>
      </c>
      <c r="K6" s="29">
        <v>5</v>
      </c>
    </row>
    <row r="7" spans="2:11" ht="18" customHeight="1" hidden="1">
      <c r="B7" s="14" t="s">
        <v>27</v>
      </c>
      <c r="C7" s="24">
        <f>SUM(D7:K7)</f>
        <v>0</v>
      </c>
      <c r="D7" s="28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9">
        <v>0</v>
      </c>
    </row>
    <row r="8" spans="2:11" ht="18" customHeight="1" hidden="1">
      <c r="B8" s="14" t="s">
        <v>28</v>
      </c>
      <c r="C8" s="24">
        <f>SUM(D8:K8)</f>
        <v>4</v>
      </c>
      <c r="D8" s="28">
        <v>0</v>
      </c>
      <c r="E8" s="26">
        <v>2</v>
      </c>
      <c r="F8" s="26">
        <v>0</v>
      </c>
      <c r="G8" s="26">
        <v>2</v>
      </c>
      <c r="H8" s="26">
        <v>0</v>
      </c>
      <c r="I8" s="26">
        <v>0</v>
      </c>
      <c r="J8" s="26">
        <v>0</v>
      </c>
      <c r="K8" s="29">
        <v>0</v>
      </c>
    </row>
    <row r="9" spans="2:11" ht="18" customHeight="1" hidden="1">
      <c r="B9" s="41" t="s">
        <v>29</v>
      </c>
      <c r="C9" s="45">
        <f>SUM(D9:K9)</f>
        <v>0</v>
      </c>
      <c r="D9" s="46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7">
        <v>0</v>
      </c>
    </row>
    <row r="10" spans="2:11" ht="18" customHeight="1">
      <c r="B10" s="349" t="s">
        <v>243</v>
      </c>
      <c r="C10" s="17">
        <f aca="true" t="shared" si="1" ref="C10:K10">SUM(C11:C14)</f>
        <v>28</v>
      </c>
      <c r="D10" s="21">
        <f t="shared" si="1"/>
        <v>8</v>
      </c>
      <c r="E10" s="19">
        <f t="shared" si="1"/>
        <v>2</v>
      </c>
      <c r="F10" s="19">
        <f t="shared" si="1"/>
        <v>0</v>
      </c>
      <c r="G10" s="19">
        <f t="shared" si="1"/>
        <v>7</v>
      </c>
      <c r="H10" s="19">
        <f t="shared" si="1"/>
        <v>0</v>
      </c>
      <c r="I10" s="19">
        <f t="shared" si="1"/>
        <v>0</v>
      </c>
      <c r="J10" s="19">
        <f t="shared" si="1"/>
        <v>3</v>
      </c>
      <c r="K10" s="22">
        <f t="shared" si="1"/>
        <v>8</v>
      </c>
    </row>
    <row r="11" spans="2:11" ht="18" customHeight="1" hidden="1">
      <c r="B11" s="14" t="s">
        <v>26</v>
      </c>
      <c r="C11" s="24">
        <f>SUM(D11:K11)</f>
        <v>21</v>
      </c>
      <c r="D11" s="28">
        <v>5</v>
      </c>
      <c r="E11" s="26">
        <v>1</v>
      </c>
      <c r="F11" s="26">
        <v>0</v>
      </c>
      <c r="G11" s="26">
        <v>5</v>
      </c>
      <c r="H11" s="26">
        <v>0</v>
      </c>
      <c r="I11" s="26">
        <v>0</v>
      </c>
      <c r="J11" s="26">
        <v>3</v>
      </c>
      <c r="K11" s="29">
        <v>7</v>
      </c>
    </row>
    <row r="12" spans="2:11" ht="18" customHeight="1" hidden="1">
      <c r="B12" s="14" t="s">
        <v>27</v>
      </c>
      <c r="C12" s="24">
        <f>SUM(D12:K12)</f>
        <v>0</v>
      </c>
      <c r="D12" s="28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9">
        <v>0</v>
      </c>
    </row>
    <row r="13" spans="2:11" ht="18" customHeight="1" hidden="1">
      <c r="B13" s="14" t="s">
        <v>28</v>
      </c>
      <c r="C13" s="24">
        <f>SUM(D13:K13)</f>
        <v>7</v>
      </c>
      <c r="D13" s="28">
        <v>3</v>
      </c>
      <c r="E13" s="26">
        <v>1</v>
      </c>
      <c r="F13" s="26">
        <v>0</v>
      </c>
      <c r="G13" s="26">
        <v>2</v>
      </c>
      <c r="H13" s="26">
        <v>0</v>
      </c>
      <c r="I13" s="26">
        <v>0</v>
      </c>
      <c r="J13" s="26">
        <v>0</v>
      </c>
      <c r="K13" s="29">
        <v>1</v>
      </c>
    </row>
    <row r="14" spans="2:11" ht="18" customHeight="1" hidden="1">
      <c r="B14" s="41" t="s">
        <v>29</v>
      </c>
      <c r="C14" s="45">
        <f>SUM(D14:K14)</f>
        <v>0</v>
      </c>
      <c r="D14" s="46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7">
        <v>0</v>
      </c>
    </row>
    <row r="15" spans="2:11" ht="18" customHeight="1">
      <c r="B15" s="349" t="s">
        <v>244</v>
      </c>
      <c r="C15" s="17">
        <f aca="true" t="shared" si="2" ref="C15:K15">SUM(C16:C19)</f>
        <v>31</v>
      </c>
      <c r="D15" s="21">
        <f t="shared" si="2"/>
        <v>18</v>
      </c>
      <c r="E15" s="19">
        <f t="shared" si="2"/>
        <v>4</v>
      </c>
      <c r="F15" s="19">
        <f t="shared" si="2"/>
        <v>0</v>
      </c>
      <c r="G15" s="19">
        <f t="shared" si="2"/>
        <v>3</v>
      </c>
      <c r="H15" s="19">
        <f t="shared" si="2"/>
        <v>0</v>
      </c>
      <c r="I15" s="19">
        <f t="shared" si="2"/>
        <v>0</v>
      </c>
      <c r="J15" s="19">
        <f t="shared" si="2"/>
        <v>3</v>
      </c>
      <c r="K15" s="22">
        <f t="shared" si="2"/>
        <v>3</v>
      </c>
    </row>
    <row r="16" spans="2:11" ht="13.5" customHeight="1" hidden="1">
      <c r="B16" s="14" t="s">
        <v>26</v>
      </c>
      <c r="C16" s="24">
        <f>SUM(D16:K16)</f>
        <v>12</v>
      </c>
      <c r="D16" s="28">
        <v>7</v>
      </c>
      <c r="E16" s="26">
        <v>1</v>
      </c>
      <c r="F16" s="26">
        <v>0</v>
      </c>
      <c r="G16" s="26">
        <v>2</v>
      </c>
      <c r="H16" s="26">
        <v>0</v>
      </c>
      <c r="I16" s="26">
        <v>0</v>
      </c>
      <c r="J16" s="26">
        <v>2</v>
      </c>
      <c r="K16" s="29">
        <v>0</v>
      </c>
    </row>
    <row r="17" spans="2:11" ht="13.5" customHeight="1" hidden="1">
      <c r="B17" s="14" t="s">
        <v>27</v>
      </c>
      <c r="C17" s="24">
        <f>SUM(D17:K17)</f>
        <v>17</v>
      </c>
      <c r="D17" s="28">
        <v>10</v>
      </c>
      <c r="E17" s="26">
        <v>3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9">
        <v>3</v>
      </c>
    </row>
    <row r="18" spans="2:11" ht="13.5" customHeight="1" hidden="1">
      <c r="B18" s="14" t="s">
        <v>28</v>
      </c>
      <c r="C18" s="24">
        <f>SUM(D18:K18)</f>
        <v>2</v>
      </c>
      <c r="D18" s="28">
        <v>1</v>
      </c>
      <c r="E18" s="26">
        <v>0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9">
        <v>0</v>
      </c>
    </row>
    <row r="19" spans="2:11" ht="13.5" customHeight="1" hidden="1">
      <c r="B19" s="41" t="s">
        <v>29</v>
      </c>
      <c r="C19" s="45">
        <f>SUM(D19:K19)</f>
        <v>0</v>
      </c>
      <c r="D19" s="46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7">
        <v>0</v>
      </c>
    </row>
    <row r="20" spans="2:11" ht="18" customHeight="1">
      <c r="B20" s="349" t="s">
        <v>115</v>
      </c>
      <c r="C20" s="17">
        <f aca="true" t="shared" si="3" ref="C20:K20">SUM(C21:C24)</f>
        <v>14</v>
      </c>
      <c r="D20" s="21">
        <f t="shared" si="3"/>
        <v>6</v>
      </c>
      <c r="E20" s="19">
        <f t="shared" si="3"/>
        <v>3</v>
      </c>
      <c r="F20" s="19">
        <f t="shared" si="3"/>
        <v>0</v>
      </c>
      <c r="G20" s="19">
        <f t="shared" si="3"/>
        <v>1</v>
      </c>
      <c r="H20" s="19">
        <f t="shared" si="3"/>
        <v>0</v>
      </c>
      <c r="I20" s="19">
        <f t="shared" si="3"/>
        <v>0</v>
      </c>
      <c r="J20" s="19">
        <f t="shared" si="3"/>
        <v>2</v>
      </c>
      <c r="K20" s="22">
        <f t="shared" si="3"/>
        <v>2</v>
      </c>
    </row>
    <row r="21" spans="2:11" ht="13.5" customHeight="1" hidden="1">
      <c r="B21" s="14" t="s">
        <v>26</v>
      </c>
      <c r="C21" s="24">
        <f aca="true" t="shared" si="4" ref="C21:C26">SUM(D21:K21)</f>
        <v>3</v>
      </c>
      <c r="D21" s="28">
        <v>0</v>
      </c>
      <c r="E21" s="26">
        <v>1</v>
      </c>
      <c r="F21" s="26">
        <v>0</v>
      </c>
      <c r="G21" s="26">
        <v>1</v>
      </c>
      <c r="H21" s="26">
        <v>0</v>
      </c>
      <c r="I21" s="26">
        <v>0</v>
      </c>
      <c r="J21" s="26">
        <v>0</v>
      </c>
      <c r="K21" s="29">
        <v>1</v>
      </c>
    </row>
    <row r="22" spans="2:11" ht="13.5" customHeight="1" hidden="1">
      <c r="B22" s="14" t="s">
        <v>27</v>
      </c>
      <c r="C22" s="24">
        <f t="shared" si="4"/>
        <v>3</v>
      </c>
      <c r="D22" s="28">
        <v>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9">
        <v>0</v>
      </c>
    </row>
    <row r="23" spans="2:11" ht="13.5" customHeight="1" hidden="1">
      <c r="B23" s="14" t="s">
        <v>28</v>
      </c>
      <c r="C23" s="24">
        <f t="shared" si="4"/>
        <v>5</v>
      </c>
      <c r="D23" s="28">
        <v>3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1</v>
      </c>
      <c r="K23" s="29">
        <v>1</v>
      </c>
    </row>
    <row r="24" spans="2:11" ht="13.5" customHeight="1" hidden="1">
      <c r="B24" s="41" t="s">
        <v>29</v>
      </c>
      <c r="C24" s="45">
        <f t="shared" si="4"/>
        <v>3</v>
      </c>
      <c r="D24" s="46">
        <v>0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1</v>
      </c>
      <c r="K24" s="47">
        <v>0</v>
      </c>
    </row>
    <row r="25" spans="2:11" ht="18" customHeight="1">
      <c r="B25" s="350" t="s">
        <v>245</v>
      </c>
      <c r="C25" s="307">
        <f t="shared" si="4"/>
        <v>26</v>
      </c>
      <c r="D25" s="283">
        <v>1</v>
      </c>
      <c r="E25" s="304">
        <v>7</v>
      </c>
      <c r="F25" s="304">
        <v>1</v>
      </c>
      <c r="G25" s="304">
        <v>4</v>
      </c>
      <c r="H25" s="304">
        <v>1</v>
      </c>
      <c r="I25" s="304">
        <v>0</v>
      </c>
      <c r="J25" s="304">
        <v>4</v>
      </c>
      <c r="K25" s="305">
        <v>8</v>
      </c>
    </row>
    <row r="26" spans="2:11" ht="18" customHeight="1">
      <c r="B26" s="350" t="s">
        <v>246</v>
      </c>
      <c r="C26" s="307">
        <f t="shared" si="4"/>
        <v>39</v>
      </c>
      <c r="D26" s="283">
        <v>0</v>
      </c>
      <c r="E26" s="304">
        <v>5</v>
      </c>
      <c r="F26" s="304">
        <v>0</v>
      </c>
      <c r="G26" s="304">
        <v>8</v>
      </c>
      <c r="H26" s="304">
        <v>0</v>
      </c>
      <c r="I26" s="304">
        <v>0</v>
      </c>
      <c r="J26" s="304">
        <v>11</v>
      </c>
      <c r="K26" s="305">
        <v>15</v>
      </c>
    </row>
    <row r="27" spans="2:11" ht="18" customHeight="1">
      <c r="B27" s="349" t="s">
        <v>247</v>
      </c>
      <c r="C27" s="17">
        <f aca="true" t="shared" si="5" ref="C27:K27">SUM(C28:C31)</f>
        <v>34</v>
      </c>
      <c r="D27" s="21">
        <f t="shared" si="5"/>
        <v>1</v>
      </c>
      <c r="E27" s="19">
        <f t="shared" si="5"/>
        <v>6</v>
      </c>
      <c r="F27" s="19">
        <f t="shared" si="5"/>
        <v>2</v>
      </c>
      <c r="G27" s="19">
        <f t="shared" si="5"/>
        <v>2</v>
      </c>
      <c r="H27" s="19">
        <f t="shared" si="5"/>
        <v>2</v>
      </c>
      <c r="I27" s="19">
        <f t="shared" si="5"/>
        <v>0</v>
      </c>
      <c r="J27" s="19">
        <f t="shared" si="5"/>
        <v>4</v>
      </c>
      <c r="K27" s="22">
        <f t="shared" si="5"/>
        <v>17</v>
      </c>
    </row>
    <row r="28" spans="2:11" ht="13.5" customHeight="1">
      <c r="B28" s="14" t="s">
        <v>26</v>
      </c>
      <c r="C28" s="24">
        <f>SUM(D28:K28)</f>
        <v>6</v>
      </c>
      <c r="D28" s="28">
        <v>0</v>
      </c>
      <c r="E28" s="26">
        <v>2</v>
      </c>
      <c r="F28" s="26">
        <v>1</v>
      </c>
      <c r="G28" s="26">
        <v>0</v>
      </c>
      <c r="H28" s="26">
        <v>0</v>
      </c>
      <c r="I28" s="26">
        <v>0</v>
      </c>
      <c r="J28" s="26">
        <v>1</v>
      </c>
      <c r="K28" s="29">
        <v>2</v>
      </c>
    </row>
    <row r="29" spans="2:11" ht="13.5" customHeight="1">
      <c r="B29" s="14" t="s">
        <v>27</v>
      </c>
      <c r="C29" s="24">
        <f>SUM(D29:K29)</f>
        <v>15</v>
      </c>
      <c r="D29" s="28">
        <v>1</v>
      </c>
      <c r="E29" s="26">
        <v>2</v>
      </c>
      <c r="F29" s="26">
        <v>1</v>
      </c>
      <c r="G29" s="26">
        <v>0</v>
      </c>
      <c r="H29" s="26">
        <v>1</v>
      </c>
      <c r="I29" s="26">
        <v>0</v>
      </c>
      <c r="J29" s="26">
        <v>1</v>
      </c>
      <c r="K29" s="29">
        <v>9</v>
      </c>
    </row>
    <row r="30" spans="2:11" ht="13.5" customHeight="1">
      <c r="B30" s="14" t="s">
        <v>28</v>
      </c>
      <c r="C30" s="24">
        <f>SUM(D30:K30)</f>
        <v>7</v>
      </c>
      <c r="D30" s="28">
        <v>0</v>
      </c>
      <c r="E30" s="26">
        <v>2</v>
      </c>
      <c r="F30" s="26">
        <v>0</v>
      </c>
      <c r="G30" s="26">
        <v>1</v>
      </c>
      <c r="H30" s="26">
        <v>0</v>
      </c>
      <c r="I30" s="26">
        <v>0</v>
      </c>
      <c r="J30" s="26">
        <v>2</v>
      </c>
      <c r="K30" s="29">
        <v>2</v>
      </c>
    </row>
    <row r="31" spans="2:11" ht="13.5" customHeight="1">
      <c r="B31" s="41" t="s">
        <v>29</v>
      </c>
      <c r="C31" s="45">
        <f>SUM(D31:K31)</f>
        <v>6</v>
      </c>
      <c r="D31" s="46">
        <v>0</v>
      </c>
      <c r="E31" s="43">
        <v>0</v>
      </c>
      <c r="F31" s="43">
        <v>0</v>
      </c>
      <c r="G31" s="43">
        <v>1</v>
      </c>
      <c r="H31" s="43">
        <v>1</v>
      </c>
      <c r="I31" s="43">
        <v>0</v>
      </c>
      <c r="J31" s="43">
        <v>0</v>
      </c>
      <c r="K31" s="47">
        <v>4</v>
      </c>
    </row>
    <row r="32" spans="2:11" ht="18" customHeight="1">
      <c r="B32" s="349" t="s">
        <v>248</v>
      </c>
      <c r="C32" s="17">
        <f aca="true" t="shared" si="6" ref="C32:K32">SUM(C33:C36)</f>
        <v>52</v>
      </c>
      <c r="D32" s="274">
        <f t="shared" si="6"/>
        <v>16</v>
      </c>
      <c r="E32" s="20">
        <f t="shared" si="6"/>
        <v>7</v>
      </c>
      <c r="F32" s="19">
        <f t="shared" si="6"/>
        <v>1</v>
      </c>
      <c r="G32" s="299">
        <f t="shared" si="6"/>
        <v>7</v>
      </c>
      <c r="H32" s="19">
        <f t="shared" si="6"/>
        <v>1</v>
      </c>
      <c r="I32" s="20">
        <f t="shared" si="6"/>
        <v>0</v>
      </c>
      <c r="J32" s="19">
        <f t="shared" si="6"/>
        <v>6</v>
      </c>
      <c r="K32" s="22">
        <f t="shared" si="6"/>
        <v>14</v>
      </c>
    </row>
    <row r="33" spans="2:11" ht="13.5" customHeight="1">
      <c r="B33" s="14" t="s">
        <v>26</v>
      </c>
      <c r="C33" s="24">
        <f>SUM(D33:K33)</f>
        <v>10</v>
      </c>
      <c r="D33" s="28">
        <v>4</v>
      </c>
      <c r="E33" s="26">
        <v>1</v>
      </c>
      <c r="F33" s="26">
        <v>0</v>
      </c>
      <c r="G33" s="26">
        <v>3</v>
      </c>
      <c r="H33" s="26">
        <v>0</v>
      </c>
      <c r="I33" s="26">
        <v>0</v>
      </c>
      <c r="J33" s="26">
        <v>2</v>
      </c>
      <c r="K33" s="29">
        <v>0</v>
      </c>
    </row>
    <row r="34" spans="2:11" ht="13.5" customHeight="1">
      <c r="B34" s="14" t="s">
        <v>27</v>
      </c>
      <c r="C34" s="24">
        <f>SUM(D34:K34)</f>
        <v>17</v>
      </c>
      <c r="D34" s="28">
        <v>6</v>
      </c>
      <c r="E34" s="26">
        <v>1</v>
      </c>
      <c r="F34" s="26">
        <v>1</v>
      </c>
      <c r="G34" s="26">
        <v>2</v>
      </c>
      <c r="H34" s="26">
        <v>1</v>
      </c>
      <c r="I34" s="26">
        <v>0</v>
      </c>
      <c r="J34" s="26">
        <v>2</v>
      </c>
      <c r="K34" s="29">
        <v>4</v>
      </c>
    </row>
    <row r="35" spans="2:11" ht="13.5" customHeight="1">
      <c r="B35" s="14" t="s">
        <v>28</v>
      </c>
      <c r="C35" s="24">
        <f>SUM(D35:K35)</f>
        <v>13</v>
      </c>
      <c r="D35" s="28">
        <v>4</v>
      </c>
      <c r="E35" s="26">
        <v>1</v>
      </c>
      <c r="F35" s="26">
        <v>0</v>
      </c>
      <c r="G35" s="26">
        <v>1</v>
      </c>
      <c r="H35" s="26">
        <v>0</v>
      </c>
      <c r="I35" s="26">
        <v>0</v>
      </c>
      <c r="J35" s="26">
        <v>1</v>
      </c>
      <c r="K35" s="29">
        <v>6</v>
      </c>
    </row>
    <row r="36" spans="2:11" ht="13.5" customHeight="1">
      <c r="B36" s="41" t="s">
        <v>29</v>
      </c>
      <c r="C36" s="45">
        <f>SUM(D36:K36)</f>
        <v>12</v>
      </c>
      <c r="D36" s="46">
        <v>2</v>
      </c>
      <c r="E36" s="43">
        <v>4</v>
      </c>
      <c r="F36" s="43">
        <v>0</v>
      </c>
      <c r="G36" s="43">
        <v>1</v>
      </c>
      <c r="H36" s="43">
        <v>0</v>
      </c>
      <c r="I36" s="43">
        <v>0</v>
      </c>
      <c r="J36" s="43">
        <v>1</v>
      </c>
      <c r="K36" s="47">
        <v>4</v>
      </c>
    </row>
    <row r="37" spans="2:11" ht="18" customHeight="1">
      <c r="B37" s="349" t="s">
        <v>249</v>
      </c>
      <c r="C37" s="17">
        <f aca="true" t="shared" si="7" ref="C37:K37">SUM(C38:C41)</f>
        <v>43</v>
      </c>
      <c r="D37" s="274">
        <f t="shared" si="7"/>
        <v>9</v>
      </c>
      <c r="E37" s="20">
        <f t="shared" si="7"/>
        <v>9</v>
      </c>
      <c r="F37" s="19">
        <f t="shared" si="7"/>
        <v>0</v>
      </c>
      <c r="G37" s="299">
        <f t="shared" si="7"/>
        <v>6</v>
      </c>
      <c r="H37" s="19">
        <f t="shared" si="7"/>
        <v>0</v>
      </c>
      <c r="I37" s="20">
        <f t="shared" si="7"/>
        <v>0</v>
      </c>
      <c r="J37" s="19">
        <f t="shared" si="7"/>
        <v>9</v>
      </c>
      <c r="K37" s="22">
        <f t="shared" si="7"/>
        <v>10</v>
      </c>
    </row>
    <row r="38" spans="2:11" ht="13.5" customHeight="1">
      <c r="B38" s="14" t="s">
        <v>26</v>
      </c>
      <c r="C38" s="24">
        <f>SUM(D38:K38)</f>
        <v>7</v>
      </c>
      <c r="D38" s="28">
        <v>2</v>
      </c>
      <c r="E38" s="26">
        <v>2</v>
      </c>
      <c r="F38" s="26">
        <v>0</v>
      </c>
      <c r="G38" s="26">
        <v>0</v>
      </c>
      <c r="H38" s="26">
        <v>0</v>
      </c>
      <c r="I38" s="26">
        <v>0</v>
      </c>
      <c r="J38" s="26">
        <v>2</v>
      </c>
      <c r="K38" s="29">
        <v>1</v>
      </c>
    </row>
    <row r="39" spans="2:11" ht="13.5" customHeight="1">
      <c r="B39" s="14" t="s">
        <v>27</v>
      </c>
      <c r="C39" s="24">
        <f>SUM(D39:K39)</f>
        <v>19</v>
      </c>
      <c r="D39" s="28">
        <v>2</v>
      </c>
      <c r="E39" s="26">
        <v>5</v>
      </c>
      <c r="F39" s="26">
        <v>0</v>
      </c>
      <c r="G39" s="26">
        <v>3</v>
      </c>
      <c r="H39" s="26">
        <v>0</v>
      </c>
      <c r="I39" s="26">
        <v>0</v>
      </c>
      <c r="J39" s="26">
        <v>4</v>
      </c>
      <c r="K39" s="29">
        <v>5</v>
      </c>
    </row>
    <row r="40" spans="2:11" ht="13.5" customHeight="1">
      <c r="B40" s="14" t="s">
        <v>28</v>
      </c>
      <c r="C40" s="24">
        <f>SUM(D40:K40)</f>
        <v>10</v>
      </c>
      <c r="D40" s="28">
        <v>1</v>
      </c>
      <c r="E40" s="26">
        <v>1</v>
      </c>
      <c r="F40" s="26">
        <v>0</v>
      </c>
      <c r="G40" s="26">
        <v>2</v>
      </c>
      <c r="H40" s="26">
        <v>0</v>
      </c>
      <c r="I40" s="26">
        <v>0</v>
      </c>
      <c r="J40" s="26">
        <v>3</v>
      </c>
      <c r="K40" s="29">
        <v>3</v>
      </c>
    </row>
    <row r="41" spans="2:11" ht="13.5" customHeight="1">
      <c r="B41" s="41" t="s">
        <v>29</v>
      </c>
      <c r="C41" s="45">
        <f>SUM(D41:K41)</f>
        <v>7</v>
      </c>
      <c r="D41" s="46">
        <v>4</v>
      </c>
      <c r="E41" s="43">
        <v>1</v>
      </c>
      <c r="F41" s="43">
        <v>0</v>
      </c>
      <c r="G41" s="43">
        <v>1</v>
      </c>
      <c r="H41" s="43">
        <v>0</v>
      </c>
      <c r="I41" s="43">
        <v>0</v>
      </c>
      <c r="J41" s="43">
        <v>0</v>
      </c>
      <c r="K41" s="47">
        <v>1</v>
      </c>
    </row>
    <row r="42" spans="2:11" ht="18" customHeight="1">
      <c r="B42" s="349" t="s">
        <v>250</v>
      </c>
      <c r="C42" s="17">
        <f aca="true" t="shared" si="8" ref="C42:K42">SUM(C43:C46)</f>
        <v>85</v>
      </c>
      <c r="D42" s="274">
        <f t="shared" si="8"/>
        <v>35</v>
      </c>
      <c r="E42" s="20">
        <f t="shared" si="8"/>
        <v>9</v>
      </c>
      <c r="F42" s="19">
        <f t="shared" si="8"/>
        <v>1</v>
      </c>
      <c r="G42" s="299">
        <f t="shared" si="8"/>
        <v>4</v>
      </c>
      <c r="H42" s="19">
        <f t="shared" si="8"/>
        <v>1</v>
      </c>
      <c r="I42" s="20">
        <f t="shared" si="8"/>
        <v>0</v>
      </c>
      <c r="J42" s="19">
        <f t="shared" si="8"/>
        <v>13</v>
      </c>
      <c r="K42" s="22">
        <f t="shared" si="8"/>
        <v>22</v>
      </c>
    </row>
    <row r="43" spans="2:11" ht="13.5" customHeight="1">
      <c r="B43" s="14" t="s">
        <v>26</v>
      </c>
      <c r="C43" s="24">
        <f>SUM(D43:K43)</f>
        <v>16</v>
      </c>
      <c r="D43" s="28">
        <v>4</v>
      </c>
      <c r="E43" s="26">
        <v>1</v>
      </c>
      <c r="F43" s="26">
        <v>0</v>
      </c>
      <c r="G43" s="26">
        <v>0</v>
      </c>
      <c r="H43" s="26">
        <v>0</v>
      </c>
      <c r="I43" s="26">
        <v>0</v>
      </c>
      <c r="J43" s="26">
        <v>5</v>
      </c>
      <c r="K43" s="29">
        <v>6</v>
      </c>
    </row>
    <row r="44" spans="2:11" ht="13.5" customHeight="1">
      <c r="B44" s="14" t="s">
        <v>27</v>
      </c>
      <c r="C44" s="24">
        <f>SUM(D44:K44)</f>
        <v>33</v>
      </c>
      <c r="D44" s="28">
        <v>19</v>
      </c>
      <c r="E44" s="26">
        <v>2</v>
      </c>
      <c r="F44" s="26">
        <v>0</v>
      </c>
      <c r="G44" s="26">
        <v>2</v>
      </c>
      <c r="H44" s="26">
        <v>0</v>
      </c>
      <c r="I44" s="26">
        <v>0</v>
      </c>
      <c r="J44" s="26">
        <v>2</v>
      </c>
      <c r="K44" s="29">
        <v>8</v>
      </c>
    </row>
    <row r="45" spans="2:11" ht="13.5" customHeight="1">
      <c r="B45" s="14" t="s">
        <v>28</v>
      </c>
      <c r="C45" s="24">
        <f>SUM(D45:K45)</f>
        <v>23</v>
      </c>
      <c r="D45" s="28">
        <v>6</v>
      </c>
      <c r="E45" s="26">
        <v>5</v>
      </c>
      <c r="F45" s="26">
        <v>0</v>
      </c>
      <c r="G45" s="26">
        <v>2</v>
      </c>
      <c r="H45" s="26">
        <v>1</v>
      </c>
      <c r="I45" s="26">
        <v>0</v>
      </c>
      <c r="J45" s="26">
        <v>3</v>
      </c>
      <c r="K45" s="29">
        <v>6</v>
      </c>
    </row>
    <row r="46" spans="2:11" ht="13.5" customHeight="1">
      <c r="B46" s="41" t="s">
        <v>29</v>
      </c>
      <c r="C46" s="45">
        <f>SUM(D46:K46)</f>
        <v>13</v>
      </c>
      <c r="D46" s="46">
        <v>6</v>
      </c>
      <c r="E46" s="43">
        <v>1</v>
      </c>
      <c r="F46" s="43">
        <v>1</v>
      </c>
      <c r="G46" s="43">
        <v>0</v>
      </c>
      <c r="H46" s="43">
        <v>0</v>
      </c>
      <c r="I46" s="43">
        <v>0</v>
      </c>
      <c r="J46" s="43">
        <v>3</v>
      </c>
      <c r="K46" s="47">
        <v>2</v>
      </c>
    </row>
    <row r="47" spans="2:11" ht="18" customHeight="1">
      <c r="B47" s="349" t="s">
        <v>251</v>
      </c>
      <c r="C47" s="17">
        <f aca="true" t="shared" si="9" ref="C47:K47">SUM(C48:C51)</f>
        <v>55</v>
      </c>
      <c r="D47" s="274">
        <f t="shared" si="9"/>
        <v>20</v>
      </c>
      <c r="E47" s="20">
        <f t="shared" si="9"/>
        <v>10</v>
      </c>
      <c r="F47" s="19">
        <f t="shared" si="9"/>
        <v>0</v>
      </c>
      <c r="G47" s="299">
        <f t="shared" si="9"/>
        <v>5</v>
      </c>
      <c r="H47" s="19">
        <f t="shared" si="9"/>
        <v>0</v>
      </c>
      <c r="I47" s="20">
        <f t="shared" si="9"/>
        <v>0</v>
      </c>
      <c r="J47" s="19">
        <f t="shared" si="9"/>
        <v>8</v>
      </c>
      <c r="K47" s="22">
        <f t="shared" si="9"/>
        <v>12</v>
      </c>
    </row>
    <row r="48" spans="2:11" ht="13.5" customHeight="1">
      <c r="B48" s="14" t="s">
        <v>26</v>
      </c>
      <c r="C48" s="24">
        <f>SUM(D48:K48)</f>
        <v>11</v>
      </c>
      <c r="D48" s="28">
        <v>3</v>
      </c>
      <c r="E48" s="26">
        <v>0</v>
      </c>
      <c r="F48" s="26">
        <v>0</v>
      </c>
      <c r="G48" s="26">
        <v>2</v>
      </c>
      <c r="H48" s="26">
        <v>0</v>
      </c>
      <c r="I48" s="26">
        <v>0</v>
      </c>
      <c r="J48" s="26">
        <v>4</v>
      </c>
      <c r="K48" s="29">
        <v>2</v>
      </c>
    </row>
    <row r="49" spans="2:11" ht="13.5" customHeight="1">
      <c r="B49" s="14" t="s">
        <v>27</v>
      </c>
      <c r="C49" s="24">
        <f>SUM(D49:K49)</f>
        <v>27</v>
      </c>
      <c r="D49" s="28">
        <v>13</v>
      </c>
      <c r="E49" s="26">
        <v>4</v>
      </c>
      <c r="F49" s="26">
        <v>0</v>
      </c>
      <c r="G49" s="26">
        <v>3</v>
      </c>
      <c r="H49" s="26">
        <v>0</v>
      </c>
      <c r="I49" s="26">
        <v>0</v>
      </c>
      <c r="J49" s="26">
        <v>0</v>
      </c>
      <c r="K49" s="29">
        <v>7</v>
      </c>
    </row>
    <row r="50" spans="2:11" ht="13.5" customHeight="1">
      <c r="B50" s="14" t="s">
        <v>28</v>
      </c>
      <c r="C50" s="24">
        <f>SUM(D50:K50)</f>
        <v>9</v>
      </c>
      <c r="D50" s="28">
        <v>2</v>
      </c>
      <c r="E50" s="26">
        <v>4</v>
      </c>
      <c r="F50" s="26">
        <v>0</v>
      </c>
      <c r="G50" s="26">
        <v>0</v>
      </c>
      <c r="H50" s="26">
        <v>0</v>
      </c>
      <c r="I50" s="26">
        <v>0</v>
      </c>
      <c r="J50" s="26">
        <v>2</v>
      </c>
      <c r="K50" s="29">
        <v>1</v>
      </c>
    </row>
    <row r="51" spans="2:11" ht="13.5" customHeight="1">
      <c r="B51" s="41" t="s">
        <v>29</v>
      </c>
      <c r="C51" s="45">
        <f>SUM(D51:K51)</f>
        <v>8</v>
      </c>
      <c r="D51" s="46">
        <v>2</v>
      </c>
      <c r="E51" s="43">
        <v>2</v>
      </c>
      <c r="F51" s="43">
        <v>0</v>
      </c>
      <c r="G51" s="43">
        <v>0</v>
      </c>
      <c r="H51" s="43">
        <v>0</v>
      </c>
      <c r="I51" s="43">
        <v>0</v>
      </c>
      <c r="J51" s="43">
        <v>2</v>
      </c>
      <c r="K51" s="47">
        <v>2</v>
      </c>
    </row>
    <row r="52" spans="2:11" ht="18" customHeight="1">
      <c r="B52" s="349" t="s">
        <v>252</v>
      </c>
      <c r="C52" s="17">
        <f aca="true" t="shared" si="10" ref="C52:K52">SUM(C53:C56)</f>
        <v>68</v>
      </c>
      <c r="D52" s="274">
        <f t="shared" si="10"/>
        <v>3</v>
      </c>
      <c r="E52" s="20">
        <f t="shared" si="10"/>
        <v>15</v>
      </c>
      <c r="F52" s="19">
        <f t="shared" si="10"/>
        <v>0</v>
      </c>
      <c r="G52" s="299">
        <f t="shared" si="10"/>
        <v>7</v>
      </c>
      <c r="H52" s="19">
        <f t="shared" si="10"/>
        <v>0</v>
      </c>
      <c r="I52" s="20">
        <f t="shared" si="10"/>
        <v>0</v>
      </c>
      <c r="J52" s="19">
        <f t="shared" si="10"/>
        <v>37</v>
      </c>
      <c r="K52" s="22">
        <f t="shared" si="10"/>
        <v>6</v>
      </c>
    </row>
    <row r="53" spans="2:11" ht="13.5" customHeight="1">
      <c r="B53" s="14" t="s">
        <v>26</v>
      </c>
      <c r="C53" s="24">
        <f>SUM(D53:K53)</f>
        <v>9</v>
      </c>
      <c r="D53" s="28">
        <v>0</v>
      </c>
      <c r="E53" s="26">
        <v>1</v>
      </c>
      <c r="F53" s="26">
        <v>0</v>
      </c>
      <c r="G53" s="26">
        <v>2</v>
      </c>
      <c r="H53" s="26">
        <v>0</v>
      </c>
      <c r="I53" s="26">
        <v>0</v>
      </c>
      <c r="J53" s="26">
        <v>6</v>
      </c>
      <c r="K53" s="29">
        <v>0</v>
      </c>
    </row>
    <row r="54" spans="2:11" ht="13.5" customHeight="1">
      <c r="B54" s="14" t="s">
        <v>27</v>
      </c>
      <c r="C54" s="24">
        <f>SUM(D54:K54)</f>
        <v>26</v>
      </c>
      <c r="D54" s="28">
        <v>2</v>
      </c>
      <c r="E54" s="26">
        <v>4</v>
      </c>
      <c r="F54" s="26">
        <v>0</v>
      </c>
      <c r="G54" s="26">
        <v>2</v>
      </c>
      <c r="H54" s="26">
        <v>0</v>
      </c>
      <c r="I54" s="26">
        <v>0</v>
      </c>
      <c r="J54" s="26">
        <v>16</v>
      </c>
      <c r="K54" s="29">
        <v>2</v>
      </c>
    </row>
    <row r="55" spans="2:11" ht="13.5" customHeight="1">
      <c r="B55" s="14" t="s">
        <v>28</v>
      </c>
      <c r="C55" s="24">
        <f>SUM(D55:K55)</f>
        <v>16</v>
      </c>
      <c r="D55" s="28">
        <v>1</v>
      </c>
      <c r="E55" s="26">
        <v>7</v>
      </c>
      <c r="F55" s="26">
        <v>0</v>
      </c>
      <c r="G55" s="26">
        <v>2</v>
      </c>
      <c r="H55" s="26">
        <v>0</v>
      </c>
      <c r="I55" s="26">
        <v>0</v>
      </c>
      <c r="J55" s="26">
        <v>6</v>
      </c>
      <c r="K55" s="29">
        <v>0</v>
      </c>
    </row>
    <row r="56" spans="2:11" ht="13.5" customHeight="1">
      <c r="B56" s="41" t="s">
        <v>29</v>
      </c>
      <c r="C56" s="45">
        <f>SUM(D56:K56)</f>
        <v>17</v>
      </c>
      <c r="D56" s="46">
        <v>0</v>
      </c>
      <c r="E56" s="43">
        <v>3</v>
      </c>
      <c r="F56" s="43">
        <v>0</v>
      </c>
      <c r="G56" s="43">
        <v>1</v>
      </c>
      <c r="H56" s="43">
        <v>0</v>
      </c>
      <c r="I56" s="43">
        <v>0</v>
      </c>
      <c r="J56" s="43">
        <v>9</v>
      </c>
      <c r="K56" s="47">
        <v>4</v>
      </c>
    </row>
    <row r="57" spans="2:11" ht="13.5" customHeight="1">
      <c r="B57" s="349" t="s">
        <v>253</v>
      </c>
      <c r="C57" s="17">
        <f aca="true" t="shared" si="11" ref="C57:K57">SUM(C58:C61)</f>
        <v>104</v>
      </c>
      <c r="D57" s="274">
        <f t="shared" si="11"/>
        <v>4</v>
      </c>
      <c r="E57" s="20">
        <f t="shared" si="11"/>
        <v>18</v>
      </c>
      <c r="F57" s="19">
        <f t="shared" si="11"/>
        <v>0</v>
      </c>
      <c r="G57" s="299">
        <f t="shared" si="11"/>
        <v>5</v>
      </c>
      <c r="H57" s="19">
        <f t="shared" si="11"/>
        <v>0</v>
      </c>
      <c r="I57" s="20">
        <f t="shared" si="11"/>
        <v>0</v>
      </c>
      <c r="J57" s="19">
        <f t="shared" si="11"/>
        <v>46</v>
      </c>
      <c r="K57" s="22">
        <f t="shared" si="11"/>
        <v>31</v>
      </c>
    </row>
    <row r="58" spans="2:11" ht="13.5" customHeight="1">
      <c r="B58" s="14" t="s">
        <v>26</v>
      </c>
      <c r="C58" s="24">
        <f>SUM(D58:K58)</f>
        <v>14</v>
      </c>
      <c r="D58" s="28">
        <v>0</v>
      </c>
      <c r="E58" s="26">
        <v>4</v>
      </c>
      <c r="F58" s="26">
        <v>0</v>
      </c>
      <c r="G58" s="26">
        <v>1</v>
      </c>
      <c r="H58" s="26">
        <v>0</v>
      </c>
      <c r="I58" s="26">
        <v>0</v>
      </c>
      <c r="J58" s="26">
        <v>3</v>
      </c>
      <c r="K58" s="29">
        <v>6</v>
      </c>
    </row>
    <row r="59" spans="2:11" ht="13.5" customHeight="1">
      <c r="B59" s="14" t="s">
        <v>27</v>
      </c>
      <c r="C59" s="24">
        <f>SUM(D59:K59)</f>
        <v>40</v>
      </c>
      <c r="D59" s="28">
        <v>2</v>
      </c>
      <c r="E59" s="26">
        <v>7</v>
      </c>
      <c r="F59" s="26">
        <v>0</v>
      </c>
      <c r="G59" s="26">
        <v>2</v>
      </c>
      <c r="H59" s="26">
        <v>0</v>
      </c>
      <c r="I59" s="26">
        <v>0</v>
      </c>
      <c r="J59" s="26">
        <v>15</v>
      </c>
      <c r="K59" s="29">
        <v>14</v>
      </c>
    </row>
    <row r="60" spans="2:11" ht="13.5" customHeight="1">
      <c r="B60" s="14" t="s">
        <v>28</v>
      </c>
      <c r="C60" s="24">
        <f>SUM(D60:K60)</f>
        <v>38</v>
      </c>
      <c r="D60" s="28">
        <v>2</v>
      </c>
      <c r="E60" s="26">
        <v>5</v>
      </c>
      <c r="F60" s="26">
        <v>0</v>
      </c>
      <c r="G60" s="26">
        <v>0</v>
      </c>
      <c r="H60" s="26">
        <v>0</v>
      </c>
      <c r="I60" s="26">
        <v>0</v>
      </c>
      <c r="J60" s="26">
        <v>22</v>
      </c>
      <c r="K60" s="29">
        <v>9</v>
      </c>
    </row>
    <row r="61" spans="2:11" ht="13.5" customHeight="1">
      <c r="B61" s="41" t="s">
        <v>29</v>
      </c>
      <c r="C61" s="45">
        <f>SUM(D61:K61)</f>
        <v>12</v>
      </c>
      <c r="D61" s="46">
        <v>0</v>
      </c>
      <c r="E61" s="43">
        <v>2</v>
      </c>
      <c r="F61" s="43">
        <v>0</v>
      </c>
      <c r="G61" s="43">
        <v>2</v>
      </c>
      <c r="H61" s="43">
        <v>0</v>
      </c>
      <c r="I61" s="43">
        <v>0</v>
      </c>
      <c r="J61" s="43">
        <v>6</v>
      </c>
      <c r="K61" s="47">
        <v>2</v>
      </c>
    </row>
    <row r="62" ht="15" customHeight="1">
      <c r="K62" s="155" t="s">
        <v>254</v>
      </c>
    </row>
  </sheetData>
  <sheetProtection/>
  <mergeCells count="3">
    <mergeCell ref="B3:B4"/>
    <mergeCell ref="C3:C4"/>
    <mergeCell ref="D3:K3"/>
  </mergeCells>
  <printOptions/>
  <pageMargins left="0.5905511811023623" right="0.5905511811023623" top="0.7874015748031497" bottom="0.5511811023622047" header="0.3937007874015748" footer="0.3937007874015748"/>
  <pageSetup horizontalDpi="600" verticalDpi="600" orientation="portrait" paperSize="9" r:id="rId1"/>
  <headerFooter alignWithMargins="0">
    <oddHeader>&amp;R18.災害・事故</oddHeader>
    <oddFooter>&amp;C-128-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4">
      <selection activeCell="D38" sqref="D38"/>
    </sheetView>
  </sheetViews>
  <sheetFormatPr defaultColWidth="9.00390625" defaultRowHeight="13.5"/>
  <cols>
    <col min="1" max="1" width="3.625" style="354" customWidth="1"/>
    <col min="2" max="2" width="8.875" style="354" customWidth="1"/>
    <col min="3" max="3" width="8.125" style="354" customWidth="1"/>
    <col min="4" max="12" width="7.875" style="354" customWidth="1"/>
    <col min="13" max="16384" width="9.00390625" style="354" customWidth="1"/>
  </cols>
  <sheetData>
    <row r="1" spans="1:10" ht="30" customHeight="1">
      <c r="A1" s="351" t="s">
        <v>255</v>
      </c>
      <c r="B1" s="352"/>
      <c r="C1" s="353"/>
      <c r="D1" s="353"/>
      <c r="E1" s="353"/>
      <c r="F1" s="353"/>
      <c r="G1" s="353"/>
      <c r="H1" s="353"/>
      <c r="I1" s="353"/>
      <c r="J1" s="353"/>
    </row>
    <row r="2" spans="2:12" ht="18" customHeight="1">
      <c r="B2" s="355"/>
      <c r="C2" s="355"/>
      <c r="D2" s="355"/>
      <c r="E2" s="355"/>
      <c r="F2" s="355"/>
      <c r="G2" s="355"/>
      <c r="H2" s="355"/>
      <c r="I2" s="355"/>
      <c r="J2" s="355"/>
      <c r="L2" s="356" t="s">
        <v>92</v>
      </c>
    </row>
    <row r="3" spans="2:12" ht="18" customHeight="1">
      <c r="B3" s="357" t="s">
        <v>232</v>
      </c>
      <c r="C3" s="357" t="s">
        <v>256</v>
      </c>
      <c r="D3" s="358" t="s">
        <v>257</v>
      </c>
      <c r="E3" s="359"/>
      <c r="F3" s="359"/>
      <c r="G3" s="359"/>
      <c r="H3" s="359"/>
      <c r="I3" s="359"/>
      <c r="J3" s="359"/>
      <c r="K3" s="359"/>
      <c r="L3" s="360"/>
    </row>
    <row r="4" spans="2:12" ht="15" customHeight="1">
      <c r="B4" s="357"/>
      <c r="C4" s="357"/>
      <c r="D4" s="361" t="s">
        <v>258</v>
      </c>
      <c r="E4" s="362" t="s">
        <v>259</v>
      </c>
      <c r="F4" s="362" t="s">
        <v>260</v>
      </c>
      <c r="G4" s="362" t="s">
        <v>261</v>
      </c>
      <c r="H4" s="362" t="s">
        <v>262</v>
      </c>
      <c r="I4" s="362" t="s">
        <v>263</v>
      </c>
      <c r="J4" s="362" t="s">
        <v>264</v>
      </c>
      <c r="K4" s="363" t="s">
        <v>265</v>
      </c>
      <c r="L4" s="362" t="s">
        <v>266</v>
      </c>
    </row>
    <row r="5" spans="2:12" ht="15" customHeight="1">
      <c r="B5" s="357"/>
      <c r="C5" s="357"/>
      <c r="D5" s="364" t="s">
        <v>267</v>
      </c>
      <c r="E5" s="365" t="s">
        <v>268</v>
      </c>
      <c r="F5" s="365" t="s">
        <v>269</v>
      </c>
      <c r="G5" s="365" t="s">
        <v>269</v>
      </c>
      <c r="H5" s="365" t="s">
        <v>269</v>
      </c>
      <c r="I5" s="365" t="s">
        <v>270</v>
      </c>
      <c r="J5" s="365" t="s">
        <v>271</v>
      </c>
      <c r="K5" s="366" t="s">
        <v>272</v>
      </c>
      <c r="L5" s="365" t="s">
        <v>273</v>
      </c>
    </row>
    <row r="6" spans="2:12" s="367" customFormat="1" ht="18" customHeight="1">
      <c r="B6" s="368" t="s">
        <v>274</v>
      </c>
      <c r="C6" s="369">
        <f aca="true" t="shared" si="0" ref="C6:C62">SUM(D6:L6)</f>
        <v>16</v>
      </c>
      <c r="D6" s="369">
        <f aca="true" t="shared" si="1" ref="D6:J6">SUM(D7:D10)</f>
        <v>1</v>
      </c>
      <c r="E6" s="369">
        <f t="shared" si="1"/>
        <v>0</v>
      </c>
      <c r="F6" s="369">
        <f t="shared" si="1"/>
        <v>3</v>
      </c>
      <c r="G6" s="369">
        <f t="shared" si="1"/>
        <v>1</v>
      </c>
      <c r="H6" s="369">
        <f t="shared" si="1"/>
        <v>1</v>
      </c>
      <c r="I6" s="369">
        <f t="shared" si="1"/>
        <v>2</v>
      </c>
      <c r="J6" s="369">
        <f t="shared" si="1"/>
        <v>0</v>
      </c>
      <c r="K6" s="369">
        <f>SUM(K7:K10)</f>
        <v>8</v>
      </c>
      <c r="L6" s="369">
        <f>SUM(L7:L10)</f>
        <v>0</v>
      </c>
    </row>
    <row r="7" spans="2:12" s="370" customFormat="1" ht="18" customHeight="1" hidden="1">
      <c r="B7" s="371" t="s">
        <v>26</v>
      </c>
      <c r="C7" s="372">
        <f t="shared" si="0"/>
        <v>12</v>
      </c>
      <c r="D7" s="373">
        <v>1</v>
      </c>
      <c r="E7" s="373">
        <v>0</v>
      </c>
      <c r="F7" s="373">
        <v>3</v>
      </c>
      <c r="G7" s="373">
        <v>0</v>
      </c>
      <c r="H7" s="373">
        <v>0</v>
      </c>
      <c r="I7" s="373">
        <v>2</v>
      </c>
      <c r="J7" s="373">
        <v>0</v>
      </c>
      <c r="K7" s="373">
        <v>6</v>
      </c>
      <c r="L7" s="373">
        <v>0</v>
      </c>
    </row>
    <row r="8" spans="2:12" s="370" customFormat="1" ht="18" customHeight="1" hidden="1">
      <c r="B8" s="371" t="s">
        <v>27</v>
      </c>
      <c r="C8" s="372">
        <f t="shared" si="0"/>
        <v>0</v>
      </c>
      <c r="D8" s="373">
        <v>0</v>
      </c>
      <c r="E8" s="373">
        <v>0</v>
      </c>
      <c r="F8" s="373">
        <v>0</v>
      </c>
      <c r="G8" s="373">
        <v>0</v>
      </c>
      <c r="H8" s="373">
        <v>0</v>
      </c>
      <c r="I8" s="373">
        <v>0</v>
      </c>
      <c r="J8" s="373">
        <v>0</v>
      </c>
      <c r="K8" s="373">
        <v>0</v>
      </c>
      <c r="L8" s="373">
        <v>0</v>
      </c>
    </row>
    <row r="9" spans="2:12" s="370" customFormat="1" ht="18" customHeight="1" hidden="1">
      <c r="B9" s="371" t="s">
        <v>28</v>
      </c>
      <c r="C9" s="372">
        <f t="shared" si="0"/>
        <v>4</v>
      </c>
      <c r="D9" s="373">
        <v>0</v>
      </c>
      <c r="E9" s="373">
        <v>0</v>
      </c>
      <c r="F9" s="373">
        <v>0</v>
      </c>
      <c r="G9" s="373">
        <v>1</v>
      </c>
      <c r="H9" s="373">
        <v>1</v>
      </c>
      <c r="I9" s="373">
        <v>0</v>
      </c>
      <c r="J9" s="373">
        <v>0</v>
      </c>
      <c r="K9" s="373">
        <v>2</v>
      </c>
      <c r="L9" s="373">
        <v>0</v>
      </c>
    </row>
    <row r="10" spans="2:12" s="370" customFormat="1" ht="18" customHeight="1" hidden="1">
      <c r="B10" s="371" t="s">
        <v>29</v>
      </c>
      <c r="C10" s="374">
        <f t="shared" si="0"/>
        <v>0</v>
      </c>
      <c r="D10" s="373">
        <v>0</v>
      </c>
      <c r="E10" s="373">
        <v>0</v>
      </c>
      <c r="F10" s="373">
        <v>0</v>
      </c>
      <c r="G10" s="373">
        <v>0</v>
      </c>
      <c r="H10" s="373">
        <v>0</v>
      </c>
      <c r="I10" s="373">
        <v>0</v>
      </c>
      <c r="J10" s="373">
        <v>0</v>
      </c>
      <c r="K10" s="373">
        <v>0</v>
      </c>
      <c r="L10" s="373">
        <v>0</v>
      </c>
    </row>
    <row r="11" spans="2:12" s="367" customFormat="1" ht="18" customHeight="1">
      <c r="B11" s="368" t="s">
        <v>275</v>
      </c>
      <c r="C11" s="369">
        <f t="shared" si="0"/>
        <v>28</v>
      </c>
      <c r="D11" s="369">
        <f aca="true" t="shared" si="2" ref="D11:J11">SUM(D12:D15)</f>
        <v>9</v>
      </c>
      <c r="E11" s="369">
        <f t="shared" si="2"/>
        <v>0</v>
      </c>
      <c r="F11" s="369">
        <f t="shared" si="2"/>
        <v>2</v>
      </c>
      <c r="G11" s="369">
        <f t="shared" si="2"/>
        <v>2</v>
      </c>
      <c r="H11" s="369">
        <f t="shared" si="2"/>
        <v>1</v>
      </c>
      <c r="I11" s="369">
        <f t="shared" si="2"/>
        <v>0</v>
      </c>
      <c r="J11" s="369">
        <f t="shared" si="2"/>
        <v>0</v>
      </c>
      <c r="K11" s="369">
        <f>SUM(K12:K15)</f>
        <v>14</v>
      </c>
      <c r="L11" s="369">
        <f>SUM(L12:L15)</f>
        <v>0</v>
      </c>
    </row>
    <row r="12" spans="2:12" s="370" customFormat="1" ht="18" customHeight="1" hidden="1">
      <c r="B12" s="371" t="s">
        <v>26</v>
      </c>
      <c r="C12" s="372">
        <f t="shared" si="0"/>
        <v>21</v>
      </c>
      <c r="D12" s="373">
        <v>8</v>
      </c>
      <c r="E12" s="373">
        <v>0</v>
      </c>
      <c r="F12" s="373">
        <v>2</v>
      </c>
      <c r="G12" s="373">
        <v>1</v>
      </c>
      <c r="H12" s="373">
        <v>0</v>
      </c>
      <c r="I12" s="373">
        <v>0</v>
      </c>
      <c r="J12" s="373">
        <v>0</v>
      </c>
      <c r="K12" s="373">
        <v>10</v>
      </c>
      <c r="L12" s="373">
        <v>0</v>
      </c>
    </row>
    <row r="13" spans="2:12" s="370" customFormat="1" ht="18" customHeight="1" hidden="1">
      <c r="B13" s="371" t="s">
        <v>27</v>
      </c>
      <c r="C13" s="372">
        <f t="shared" si="0"/>
        <v>0</v>
      </c>
      <c r="D13" s="373">
        <v>0</v>
      </c>
      <c r="E13" s="373">
        <v>0</v>
      </c>
      <c r="F13" s="373">
        <v>0</v>
      </c>
      <c r="G13" s="373">
        <v>0</v>
      </c>
      <c r="H13" s="373">
        <v>0</v>
      </c>
      <c r="I13" s="373">
        <v>0</v>
      </c>
      <c r="J13" s="373">
        <v>0</v>
      </c>
      <c r="K13" s="373">
        <v>0</v>
      </c>
      <c r="L13" s="373">
        <v>0</v>
      </c>
    </row>
    <row r="14" spans="2:12" s="370" customFormat="1" ht="18" customHeight="1" hidden="1">
      <c r="B14" s="371" t="s">
        <v>28</v>
      </c>
      <c r="C14" s="372">
        <f t="shared" si="0"/>
        <v>7</v>
      </c>
      <c r="D14" s="373">
        <v>1</v>
      </c>
      <c r="E14" s="373">
        <v>0</v>
      </c>
      <c r="F14" s="373">
        <v>0</v>
      </c>
      <c r="G14" s="373">
        <v>1</v>
      </c>
      <c r="H14" s="373">
        <v>1</v>
      </c>
      <c r="I14" s="373">
        <v>0</v>
      </c>
      <c r="J14" s="373">
        <v>0</v>
      </c>
      <c r="K14" s="373">
        <v>4</v>
      </c>
      <c r="L14" s="373">
        <v>0</v>
      </c>
    </row>
    <row r="15" spans="2:12" s="370" customFormat="1" ht="18" customHeight="1" hidden="1">
      <c r="B15" s="371" t="s">
        <v>29</v>
      </c>
      <c r="C15" s="374">
        <f t="shared" si="0"/>
        <v>0</v>
      </c>
      <c r="D15" s="373">
        <v>0</v>
      </c>
      <c r="E15" s="373">
        <v>0</v>
      </c>
      <c r="F15" s="373">
        <v>0</v>
      </c>
      <c r="G15" s="373">
        <v>0</v>
      </c>
      <c r="H15" s="373">
        <v>0</v>
      </c>
      <c r="I15" s="373">
        <v>0</v>
      </c>
      <c r="J15" s="373">
        <v>0</v>
      </c>
      <c r="K15" s="373">
        <v>0</v>
      </c>
      <c r="L15" s="373">
        <v>0</v>
      </c>
    </row>
    <row r="16" spans="2:12" s="367" customFormat="1" ht="18" customHeight="1">
      <c r="B16" s="368" t="s">
        <v>276</v>
      </c>
      <c r="C16" s="369">
        <f t="shared" si="0"/>
        <v>31</v>
      </c>
      <c r="D16" s="369">
        <f aca="true" t="shared" si="3" ref="D16:J16">SUM(D17:D20)</f>
        <v>5</v>
      </c>
      <c r="E16" s="369">
        <f t="shared" si="3"/>
        <v>0</v>
      </c>
      <c r="F16" s="369">
        <f t="shared" si="3"/>
        <v>1</v>
      </c>
      <c r="G16" s="369">
        <f t="shared" si="3"/>
        <v>2</v>
      </c>
      <c r="H16" s="369">
        <f t="shared" si="3"/>
        <v>0</v>
      </c>
      <c r="I16" s="369">
        <f t="shared" si="3"/>
        <v>0</v>
      </c>
      <c r="J16" s="369">
        <f t="shared" si="3"/>
        <v>0</v>
      </c>
      <c r="K16" s="369">
        <f>SUM(K17:K20)</f>
        <v>23</v>
      </c>
      <c r="L16" s="369">
        <f>SUM(L17:L20)</f>
        <v>0</v>
      </c>
    </row>
    <row r="17" spans="2:12" s="370" customFormat="1" ht="13.5" customHeight="1" hidden="1">
      <c r="B17" s="371" t="s">
        <v>26</v>
      </c>
      <c r="C17" s="372">
        <f t="shared" si="0"/>
        <v>12</v>
      </c>
      <c r="D17" s="373">
        <v>1</v>
      </c>
      <c r="E17" s="373">
        <v>0</v>
      </c>
      <c r="F17" s="373">
        <v>1</v>
      </c>
      <c r="G17" s="373">
        <v>0</v>
      </c>
      <c r="H17" s="373">
        <v>0</v>
      </c>
      <c r="I17" s="373">
        <v>0</v>
      </c>
      <c r="J17" s="373">
        <v>0</v>
      </c>
      <c r="K17" s="373">
        <v>10</v>
      </c>
      <c r="L17" s="373">
        <v>0</v>
      </c>
    </row>
    <row r="18" spans="2:12" s="370" customFormat="1" ht="13.5" customHeight="1" hidden="1">
      <c r="B18" s="371" t="s">
        <v>27</v>
      </c>
      <c r="C18" s="372">
        <f t="shared" si="0"/>
        <v>17</v>
      </c>
      <c r="D18" s="373">
        <v>4</v>
      </c>
      <c r="E18" s="373">
        <v>0</v>
      </c>
      <c r="F18" s="373">
        <v>0</v>
      </c>
      <c r="G18" s="373">
        <v>1</v>
      </c>
      <c r="H18" s="373">
        <v>0</v>
      </c>
      <c r="I18" s="373">
        <v>0</v>
      </c>
      <c r="J18" s="373">
        <v>0</v>
      </c>
      <c r="K18" s="373">
        <v>12</v>
      </c>
      <c r="L18" s="373">
        <v>0</v>
      </c>
    </row>
    <row r="19" spans="2:12" s="370" customFormat="1" ht="13.5" customHeight="1" hidden="1">
      <c r="B19" s="371" t="s">
        <v>28</v>
      </c>
      <c r="C19" s="372">
        <f t="shared" si="0"/>
        <v>2</v>
      </c>
      <c r="D19" s="373">
        <v>0</v>
      </c>
      <c r="E19" s="373">
        <v>0</v>
      </c>
      <c r="F19" s="373">
        <v>0</v>
      </c>
      <c r="G19" s="373">
        <v>1</v>
      </c>
      <c r="H19" s="373">
        <v>0</v>
      </c>
      <c r="I19" s="373">
        <v>0</v>
      </c>
      <c r="J19" s="373">
        <v>0</v>
      </c>
      <c r="K19" s="373">
        <v>1</v>
      </c>
      <c r="L19" s="373">
        <v>0</v>
      </c>
    </row>
    <row r="20" spans="2:12" s="370" customFormat="1" ht="13.5" customHeight="1" hidden="1">
      <c r="B20" s="371" t="s">
        <v>29</v>
      </c>
      <c r="C20" s="374">
        <f t="shared" si="0"/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</row>
    <row r="21" spans="2:12" s="367" customFormat="1" ht="18" customHeight="1">
      <c r="B21" s="368" t="s">
        <v>277</v>
      </c>
      <c r="C21" s="369">
        <f t="shared" si="0"/>
        <v>14</v>
      </c>
      <c r="D21" s="369">
        <f aca="true" t="shared" si="4" ref="D21:J21">SUM(D22:D25)</f>
        <v>0</v>
      </c>
      <c r="E21" s="369">
        <f t="shared" si="4"/>
        <v>1</v>
      </c>
      <c r="F21" s="369">
        <f t="shared" si="4"/>
        <v>0</v>
      </c>
      <c r="G21" s="369">
        <f t="shared" si="4"/>
        <v>3</v>
      </c>
      <c r="H21" s="369">
        <f t="shared" si="4"/>
        <v>0</v>
      </c>
      <c r="I21" s="369">
        <f t="shared" si="4"/>
        <v>0</v>
      </c>
      <c r="J21" s="369">
        <f t="shared" si="4"/>
        <v>0</v>
      </c>
      <c r="K21" s="369">
        <f>SUM(K22:K25)</f>
        <v>10</v>
      </c>
      <c r="L21" s="369">
        <f>SUM(L22:L25)</f>
        <v>0</v>
      </c>
    </row>
    <row r="22" spans="2:12" s="370" customFormat="1" ht="13.5" customHeight="1" hidden="1">
      <c r="B22" s="371" t="s">
        <v>26</v>
      </c>
      <c r="C22" s="372">
        <f t="shared" si="0"/>
        <v>3</v>
      </c>
      <c r="D22" s="373">
        <v>0</v>
      </c>
      <c r="E22" s="373">
        <v>1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2</v>
      </c>
      <c r="L22" s="373">
        <v>0</v>
      </c>
    </row>
    <row r="23" spans="2:12" s="370" customFormat="1" ht="13.5" customHeight="1" hidden="1">
      <c r="B23" s="371" t="s">
        <v>27</v>
      </c>
      <c r="C23" s="372">
        <f t="shared" si="0"/>
        <v>3</v>
      </c>
      <c r="D23" s="373">
        <v>0</v>
      </c>
      <c r="E23" s="373">
        <v>0</v>
      </c>
      <c r="F23" s="373">
        <v>0</v>
      </c>
      <c r="G23" s="373">
        <v>1</v>
      </c>
      <c r="H23" s="373">
        <v>0</v>
      </c>
      <c r="I23" s="373">
        <v>0</v>
      </c>
      <c r="J23" s="373">
        <v>0</v>
      </c>
      <c r="K23" s="373">
        <v>2</v>
      </c>
      <c r="L23" s="373">
        <v>0</v>
      </c>
    </row>
    <row r="24" spans="2:12" s="370" customFormat="1" ht="13.5" customHeight="1" hidden="1">
      <c r="B24" s="371" t="s">
        <v>28</v>
      </c>
      <c r="C24" s="372">
        <f t="shared" si="0"/>
        <v>5</v>
      </c>
      <c r="D24" s="373">
        <v>0</v>
      </c>
      <c r="E24" s="373">
        <v>0</v>
      </c>
      <c r="F24" s="373">
        <v>0</v>
      </c>
      <c r="G24" s="373">
        <v>2</v>
      </c>
      <c r="H24" s="373">
        <v>0</v>
      </c>
      <c r="I24" s="373">
        <v>0</v>
      </c>
      <c r="J24" s="373">
        <v>0</v>
      </c>
      <c r="K24" s="373">
        <v>3</v>
      </c>
      <c r="L24" s="373">
        <v>0</v>
      </c>
    </row>
    <row r="25" spans="2:12" s="370" customFormat="1" ht="13.5" customHeight="1" hidden="1">
      <c r="B25" s="375" t="s">
        <v>29</v>
      </c>
      <c r="C25" s="374">
        <f t="shared" si="0"/>
        <v>3</v>
      </c>
      <c r="D25" s="376">
        <v>0</v>
      </c>
      <c r="E25" s="376">
        <v>0</v>
      </c>
      <c r="F25" s="376">
        <v>0</v>
      </c>
      <c r="G25" s="376">
        <v>0</v>
      </c>
      <c r="H25" s="376">
        <v>0</v>
      </c>
      <c r="I25" s="376">
        <v>0</v>
      </c>
      <c r="J25" s="376">
        <v>0</v>
      </c>
      <c r="K25" s="376">
        <v>3</v>
      </c>
      <c r="L25" s="376">
        <v>0</v>
      </c>
    </row>
    <row r="26" spans="2:12" s="367" customFormat="1" ht="18" customHeight="1">
      <c r="B26" s="377" t="s">
        <v>278</v>
      </c>
      <c r="C26" s="378">
        <f t="shared" si="0"/>
        <v>26</v>
      </c>
      <c r="D26" s="378">
        <v>5</v>
      </c>
      <c r="E26" s="378">
        <v>1</v>
      </c>
      <c r="F26" s="378">
        <v>0</v>
      </c>
      <c r="G26" s="378">
        <v>1</v>
      </c>
      <c r="H26" s="378">
        <v>1</v>
      </c>
      <c r="I26" s="378">
        <v>3</v>
      </c>
      <c r="J26" s="378">
        <v>0</v>
      </c>
      <c r="K26" s="378">
        <v>14</v>
      </c>
      <c r="L26" s="378">
        <v>1</v>
      </c>
    </row>
    <row r="27" spans="2:12" s="367" customFormat="1" ht="18" customHeight="1">
      <c r="B27" s="377" t="s">
        <v>279</v>
      </c>
      <c r="C27" s="378">
        <f t="shared" si="0"/>
        <v>39</v>
      </c>
      <c r="D27" s="378">
        <v>6</v>
      </c>
      <c r="E27" s="378">
        <v>0</v>
      </c>
      <c r="F27" s="378">
        <v>1</v>
      </c>
      <c r="G27" s="378">
        <v>3</v>
      </c>
      <c r="H27" s="378">
        <v>0</v>
      </c>
      <c r="I27" s="378">
        <v>1</v>
      </c>
      <c r="J27" s="378">
        <v>0</v>
      </c>
      <c r="K27" s="378">
        <v>27</v>
      </c>
      <c r="L27" s="378">
        <v>1</v>
      </c>
    </row>
    <row r="28" spans="2:12" s="367" customFormat="1" ht="18" customHeight="1">
      <c r="B28" s="368" t="s">
        <v>280</v>
      </c>
      <c r="C28" s="369">
        <f t="shared" si="0"/>
        <v>34</v>
      </c>
      <c r="D28" s="369">
        <f aca="true" t="shared" si="5" ref="D28:J28">SUM(D29:D32)</f>
        <v>4</v>
      </c>
      <c r="E28" s="369">
        <f t="shared" si="5"/>
        <v>1</v>
      </c>
      <c r="F28" s="369">
        <f t="shared" si="5"/>
        <v>0</v>
      </c>
      <c r="G28" s="369">
        <f t="shared" si="5"/>
        <v>3</v>
      </c>
      <c r="H28" s="369">
        <f t="shared" si="5"/>
        <v>0</v>
      </c>
      <c r="I28" s="369">
        <f t="shared" si="5"/>
        <v>2</v>
      </c>
      <c r="J28" s="369">
        <f t="shared" si="5"/>
        <v>0</v>
      </c>
      <c r="K28" s="369">
        <f>SUM(K29:K32)</f>
        <v>24</v>
      </c>
      <c r="L28" s="369">
        <f>SUM(L29:L32)</f>
        <v>0</v>
      </c>
    </row>
    <row r="29" spans="2:12" s="370" customFormat="1" ht="13.5" customHeight="1">
      <c r="B29" s="371" t="s">
        <v>26</v>
      </c>
      <c r="C29" s="372">
        <f t="shared" si="0"/>
        <v>6</v>
      </c>
      <c r="D29" s="373">
        <v>1</v>
      </c>
      <c r="E29" s="373">
        <v>0</v>
      </c>
      <c r="F29" s="373">
        <v>0</v>
      </c>
      <c r="G29" s="373">
        <v>0</v>
      </c>
      <c r="H29" s="373">
        <v>0</v>
      </c>
      <c r="I29" s="373">
        <v>2</v>
      </c>
      <c r="J29" s="373">
        <v>0</v>
      </c>
      <c r="K29" s="373">
        <v>3</v>
      </c>
      <c r="L29" s="373">
        <v>0</v>
      </c>
    </row>
    <row r="30" spans="2:12" s="370" customFormat="1" ht="13.5" customHeight="1">
      <c r="B30" s="371" t="s">
        <v>27</v>
      </c>
      <c r="C30" s="372">
        <f t="shared" si="0"/>
        <v>14</v>
      </c>
      <c r="D30" s="373">
        <v>3</v>
      </c>
      <c r="E30" s="373">
        <v>1</v>
      </c>
      <c r="F30" s="373">
        <v>0</v>
      </c>
      <c r="G30" s="373">
        <v>3</v>
      </c>
      <c r="H30" s="373">
        <v>0</v>
      </c>
      <c r="I30" s="373">
        <v>0</v>
      </c>
      <c r="J30" s="373">
        <v>0</v>
      </c>
      <c r="K30" s="373">
        <v>7</v>
      </c>
      <c r="L30" s="373">
        <v>0</v>
      </c>
    </row>
    <row r="31" spans="2:12" s="370" customFormat="1" ht="13.5" customHeight="1">
      <c r="B31" s="371" t="s">
        <v>28</v>
      </c>
      <c r="C31" s="372">
        <f t="shared" si="0"/>
        <v>7</v>
      </c>
      <c r="D31" s="373">
        <v>0</v>
      </c>
      <c r="E31" s="373">
        <v>0</v>
      </c>
      <c r="F31" s="373">
        <v>0</v>
      </c>
      <c r="G31" s="373">
        <v>0</v>
      </c>
      <c r="H31" s="373">
        <v>0</v>
      </c>
      <c r="I31" s="373">
        <v>0</v>
      </c>
      <c r="J31" s="373">
        <v>0</v>
      </c>
      <c r="K31" s="373">
        <v>7</v>
      </c>
      <c r="L31" s="373">
        <v>0</v>
      </c>
    </row>
    <row r="32" spans="2:12" s="370" customFormat="1" ht="13.5" customHeight="1">
      <c r="B32" s="375" t="s">
        <v>29</v>
      </c>
      <c r="C32" s="374">
        <f t="shared" si="0"/>
        <v>7</v>
      </c>
      <c r="D32" s="376">
        <v>0</v>
      </c>
      <c r="E32" s="376"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  <c r="K32" s="376">
        <v>7</v>
      </c>
      <c r="L32" s="376">
        <v>0</v>
      </c>
    </row>
    <row r="33" spans="2:12" s="367" customFormat="1" ht="18" customHeight="1">
      <c r="B33" s="368" t="s">
        <v>281</v>
      </c>
      <c r="C33" s="369">
        <f t="shared" si="0"/>
        <v>52</v>
      </c>
      <c r="D33" s="369">
        <f aca="true" t="shared" si="6" ref="D33:J33">SUM(D34:D37)</f>
        <v>9</v>
      </c>
      <c r="E33" s="369">
        <f t="shared" si="6"/>
        <v>0</v>
      </c>
      <c r="F33" s="369">
        <f t="shared" si="6"/>
        <v>0</v>
      </c>
      <c r="G33" s="369">
        <f t="shared" si="6"/>
        <v>3</v>
      </c>
      <c r="H33" s="369">
        <f t="shared" si="6"/>
        <v>1</v>
      </c>
      <c r="I33" s="369">
        <f t="shared" si="6"/>
        <v>0</v>
      </c>
      <c r="J33" s="369">
        <f t="shared" si="6"/>
        <v>0</v>
      </c>
      <c r="K33" s="369">
        <f>SUM(K34:K37)</f>
        <v>38</v>
      </c>
      <c r="L33" s="369">
        <f>SUM(L34:L37)</f>
        <v>1</v>
      </c>
    </row>
    <row r="34" spans="2:12" s="370" customFormat="1" ht="13.5" customHeight="1">
      <c r="B34" s="371" t="s">
        <v>26</v>
      </c>
      <c r="C34" s="372">
        <f t="shared" si="0"/>
        <v>9</v>
      </c>
      <c r="D34" s="373">
        <v>2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3">
        <v>7</v>
      </c>
      <c r="L34" s="373">
        <v>0</v>
      </c>
    </row>
    <row r="35" spans="2:12" s="370" customFormat="1" ht="13.5" customHeight="1">
      <c r="B35" s="371" t="s">
        <v>27</v>
      </c>
      <c r="C35" s="372">
        <f t="shared" si="0"/>
        <v>16</v>
      </c>
      <c r="D35" s="373">
        <v>3</v>
      </c>
      <c r="E35" s="373">
        <v>0</v>
      </c>
      <c r="F35" s="373">
        <v>0</v>
      </c>
      <c r="G35" s="373">
        <v>3</v>
      </c>
      <c r="H35" s="373">
        <v>1</v>
      </c>
      <c r="I35" s="373">
        <v>0</v>
      </c>
      <c r="J35" s="373">
        <v>0</v>
      </c>
      <c r="K35" s="373">
        <v>8</v>
      </c>
      <c r="L35" s="373">
        <v>1</v>
      </c>
    </row>
    <row r="36" spans="2:12" s="370" customFormat="1" ht="13.5" customHeight="1">
      <c r="B36" s="371" t="s">
        <v>28</v>
      </c>
      <c r="C36" s="372">
        <f t="shared" si="0"/>
        <v>14</v>
      </c>
      <c r="D36" s="373">
        <v>0</v>
      </c>
      <c r="E36" s="373">
        <v>0</v>
      </c>
      <c r="F36" s="373">
        <v>0</v>
      </c>
      <c r="G36" s="373">
        <v>0</v>
      </c>
      <c r="H36" s="373">
        <v>0</v>
      </c>
      <c r="I36" s="373">
        <v>0</v>
      </c>
      <c r="J36" s="373">
        <v>0</v>
      </c>
      <c r="K36" s="373">
        <v>14</v>
      </c>
      <c r="L36" s="373">
        <v>0</v>
      </c>
    </row>
    <row r="37" spans="2:12" s="370" customFormat="1" ht="13.5" customHeight="1">
      <c r="B37" s="375" t="s">
        <v>29</v>
      </c>
      <c r="C37" s="374">
        <f t="shared" si="0"/>
        <v>13</v>
      </c>
      <c r="D37" s="376">
        <v>4</v>
      </c>
      <c r="E37" s="376">
        <v>0</v>
      </c>
      <c r="F37" s="376">
        <v>0</v>
      </c>
      <c r="G37" s="376">
        <v>0</v>
      </c>
      <c r="H37" s="376">
        <v>0</v>
      </c>
      <c r="I37" s="376">
        <v>0</v>
      </c>
      <c r="J37" s="376">
        <v>0</v>
      </c>
      <c r="K37" s="376">
        <v>9</v>
      </c>
      <c r="L37" s="376">
        <v>0</v>
      </c>
    </row>
    <row r="38" spans="2:12" s="367" customFormat="1" ht="18" customHeight="1">
      <c r="B38" s="368" t="s">
        <v>282</v>
      </c>
      <c r="C38" s="369">
        <f t="shared" si="0"/>
        <v>43</v>
      </c>
      <c r="D38" s="369">
        <f aca="true" t="shared" si="7" ref="D38:J38">SUM(D39:D42)</f>
        <v>10</v>
      </c>
      <c r="E38" s="369">
        <f t="shared" si="7"/>
        <v>0</v>
      </c>
      <c r="F38" s="369">
        <f t="shared" si="7"/>
        <v>0</v>
      </c>
      <c r="G38" s="369">
        <f t="shared" si="7"/>
        <v>0</v>
      </c>
      <c r="H38" s="369">
        <f t="shared" si="7"/>
        <v>0</v>
      </c>
      <c r="I38" s="369">
        <f t="shared" si="7"/>
        <v>2</v>
      </c>
      <c r="J38" s="369">
        <f t="shared" si="7"/>
        <v>0</v>
      </c>
      <c r="K38" s="369">
        <f>SUM(K39:K42)</f>
        <v>31</v>
      </c>
      <c r="L38" s="369">
        <f>SUM(L39:L42)</f>
        <v>0</v>
      </c>
    </row>
    <row r="39" spans="2:12" s="370" customFormat="1" ht="13.5" customHeight="1">
      <c r="B39" s="371" t="s">
        <v>26</v>
      </c>
      <c r="C39" s="372">
        <f t="shared" si="0"/>
        <v>7</v>
      </c>
      <c r="D39" s="373">
        <v>0</v>
      </c>
      <c r="E39" s="373">
        <v>0</v>
      </c>
      <c r="F39" s="373">
        <v>0</v>
      </c>
      <c r="G39" s="373">
        <v>0</v>
      </c>
      <c r="H39" s="373">
        <v>0</v>
      </c>
      <c r="I39" s="373">
        <v>2</v>
      </c>
      <c r="J39" s="373">
        <v>0</v>
      </c>
      <c r="K39" s="373">
        <v>5</v>
      </c>
      <c r="L39" s="373">
        <v>0</v>
      </c>
    </row>
    <row r="40" spans="2:12" s="370" customFormat="1" ht="13.5" customHeight="1">
      <c r="B40" s="371" t="s">
        <v>27</v>
      </c>
      <c r="C40" s="372">
        <f t="shared" si="0"/>
        <v>19</v>
      </c>
      <c r="D40" s="373">
        <v>4</v>
      </c>
      <c r="E40" s="373">
        <v>0</v>
      </c>
      <c r="F40" s="373">
        <v>0</v>
      </c>
      <c r="G40" s="373">
        <v>0</v>
      </c>
      <c r="H40" s="373">
        <v>0</v>
      </c>
      <c r="I40" s="373">
        <v>0</v>
      </c>
      <c r="J40" s="373">
        <v>0</v>
      </c>
      <c r="K40" s="373">
        <v>15</v>
      </c>
      <c r="L40" s="373">
        <v>0</v>
      </c>
    </row>
    <row r="41" spans="2:12" s="370" customFormat="1" ht="13.5" customHeight="1">
      <c r="B41" s="371" t="s">
        <v>28</v>
      </c>
      <c r="C41" s="372">
        <f t="shared" si="0"/>
        <v>10</v>
      </c>
      <c r="D41" s="373">
        <v>6</v>
      </c>
      <c r="E41" s="373">
        <v>0</v>
      </c>
      <c r="F41" s="373">
        <v>0</v>
      </c>
      <c r="G41" s="373">
        <v>0</v>
      </c>
      <c r="H41" s="373">
        <v>0</v>
      </c>
      <c r="I41" s="373">
        <v>0</v>
      </c>
      <c r="J41" s="373">
        <v>0</v>
      </c>
      <c r="K41" s="373">
        <v>4</v>
      </c>
      <c r="L41" s="373">
        <v>0</v>
      </c>
    </row>
    <row r="42" spans="2:12" s="370" customFormat="1" ht="13.5" customHeight="1">
      <c r="B42" s="375" t="s">
        <v>29</v>
      </c>
      <c r="C42" s="374">
        <f t="shared" si="0"/>
        <v>7</v>
      </c>
      <c r="D42" s="376">
        <v>0</v>
      </c>
      <c r="E42" s="376">
        <v>0</v>
      </c>
      <c r="F42" s="376">
        <v>0</v>
      </c>
      <c r="G42" s="376">
        <v>0</v>
      </c>
      <c r="H42" s="376">
        <v>0</v>
      </c>
      <c r="I42" s="376">
        <v>0</v>
      </c>
      <c r="J42" s="376">
        <v>0</v>
      </c>
      <c r="K42" s="376">
        <v>7</v>
      </c>
      <c r="L42" s="376">
        <v>0</v>
      </c>
    </row>
    <row r="43" spans="2:12" s="367" customFormat="1" ht="18" customHeight="1">
      <c r="B43" s="368" t="s">
        <v>283</v>
      </c>
      <c r="C43" s="369">
        <f t="shared" si="0"/>
        <v>85</v>
      </c>
      <c r="D43" s="369">
        <f aca="true" t="shared" si="8" ref="D43:J43">SUM(D44:D47)</f>
        <v>6</v>
      </c>
      <c r="E43" s="369">
        <f t="shared" si="8"/>
        <v>0</v>
      </c>
      <c r="F43" s="369">
        <f t="shared" si="8"/>
        <v>0</v>
      </c>
      <c r="G43" s="369">
        <f t="shared" si="8"/>
        <v>3</v>
      </c>
      <c r="H43" s="369">
        <f t="shared" si="8"/>
        <v>2</v>
      </c>
      <c r="I43" s="369">
        <f t="shared" si="8"/>
        <v>2</v>
      </c>
      <c r="J43" s="369">
        <f t="shared" si="8"/>
        <v>0</v>
      </c>
      <c r="K43" s="369">
        <f>SUM(K44:K47)</f>
        <v>72</v>
      </c>
      <c r="L43" s="369">
        <f>SUM(L44:L47)</f>
        <v>0</v>
      </c>
    </row>
    <row r="44" spans="2:12" s="370" customFormat="1" ht="13.5" customHeight="1">
      <c r="B44" s="371" t="s">
        <v>26</v>
      </c>
      <c r="C44" s="372">
        <f t="shared" si="0"/>
        <v>16</v>
      </c>
      <c r="D44" s="373">
        <v>1</v>
      </c>
      <c r="E44" s="373">
        <v>0</v>
      </c>
      <c r="F44" s="373">
        <v>0</v>
      </c>
      <c r="G44" s="373">
        <v>0</v>
      </c>
      <c r="H44" s="373">
        <v>0</v>
      </c>
      <c r="I44" s="373">
        <v>2</v>
      </c>
      <c r="J44" s="373">
        <v>0</v>
      </c>
      <c r="K44" s="373">
        <v>13</v>
      </c>
      <c r="L44" s="373">
        <v>0</v>
      </c>
    </row>
    <row r="45" spans="2:12" s="370" customFormat="1" ht="13.5" customHeight="1">
      <c r="B45" s="371" t="s">
        <v>27</v>
      </c>
      <c r="C45" s="372">
        <f t="shared" si="0"/>
        <v>31</v>
      </c>
      <c r="D45" s="373">
        <v>1</v>
      </c>
      <c r="E45" s="373">
        <v>0</v>
      </c>
      <c r="F45" s="373">
        <v>0</v>
      </c>
      <c r="G45" s="373">
        <v>2</v>
      </c>
      <c r="H45" s="373">
        <v>2</v>
      </c>
      <c r="I45" s="373">
        <v>0</v>
      </c>
      <c r="J45" s="373">
        <v>0</v>
      </c>
      <c r="K45" s="373">
        <v>26</v>
      </c>
      <c r="L45" s="373">
        <v>0</v>
      </c>
    </row>
    <row r="46" spans="2:12" s="370" customFormat="1" ht="13.5" customHeight="1">
      <c r="B46" s="371" t="s">
        <v>28</v>
      </c>
      <c r="C46" s="372">
        <f t="shared" si="0"/>
        <v>26</v>
      </c>
      <c r="D46" s="373">
        <v>4</v>
      </c>
      <c r="E46" s="373">
        <v>0</v>
      </c>
      <c r="F46" s="373">
        <v>0</v>
      </c>
      <c r="G46" s="373">
        <v>1</v>
      </c>
      <c r="H46" s="373">
        <v>0</v>
      </c>
      <c r="I46" s="373">
        <v>0</v>
      </c>
      <c r="J46" s="373">
        <v>0</v>
      </c>
      <c r="K46" s="373">
        <v>21</v>
      </c>
      <c r="L46" s="373">
        <v>0</v>
      </c>
    </row>
    <row r="47" spans="2:12" s="370" customFormat="1" ht="13.5" customHeight="1">
      <c r="B47" s="375" t="s">
        <v>29</v>
      </c>
      <c r="C47" s="374">
        <f t="shared" si="0"/>
        <v>12</v>
      </c>
      <c r="D47" s="376">
        <v>0</v>
      </c>
      <c r="E47" s="376">
        <v>0</v>
      </c>
      <c r="F47" s="376">
        <v>0</v>
      </c>
      <c r="G47" s="376">
        <v>0</v>
      </c>
      <c r="H47" s="376">
        <v>0</v>
      </c>
      <c r="I47" s="376">
        <v>0</v>
      </c>
      <c r="J47" s="376">
        <v>0</v>
      </c>
      <c r="K47" s="376">
        <v>12</v>
      </c>
      <c r="L47" s="376">
        <v>0</v>
      </c>
    </row>
    <row r="48" spans="2:12" s="367" customFormat="1" ht="18" customHeight="1">
      <c r="B48" s="368" t="s">
        <v>284</v>
      </c>
      <c r="C48" s="369">
        <f t="shared" si="0"/>
        <v>55</v>
      </c>
      <c r="D48" s="369">
        <f aca="true" t="shared" si="9" ref="D48:J48">SUM(D49:D52)</f>
        <v>6</v>
      </c>
      <c r="E48" s="369">
        <f t="shared" si="9"/>
        <v>0</v>
      </c>
      <c r="F48" s="369">
        <f t="shared" si="9"/>
        <v>1</v>
      </c>
      <c r="G48" s="369">
        <f t="shared" si="9"/>
        <v>4</v>
      </c>
      <c r="H48" s="369">
        <f t="shared" si="9"/>
        <v>1</v>
      </c>
      <c r="I48" s="369">
        <f t="shared" si="9"/>
        <v>1</v>
      </c>
      <c r="J48" s="369">
        <f t="shared" si="9"/>
        <v>0</v>
      </c>
      <c r="K48" s="369">
        <f>SUM(K49:K52)</f>
        <v>42</v>
      </c>
      <c r="L48" s="369">
        <f>SUM(L49:L52)</f>
        <v>0</v>
      </c>
    </row>
    <row r="49" spans="2:12" s="370" customFormat="1" ht="13.5" customHeight="1">
      <c r="B49" s="371" t="s">
        <v>26</v>
      </c>
      <c r="C49" s="372">
        <f t="shared" si="0"/>
        <v>11</v>
      </c>
      <c r="D49" s="373">
        <v>3</v>
      </c>
      <c r="E49" s="373">
        <v>0</v>
      </c>
      <c r="F49" s="373">
        <v>0</v>
      </c>
      <c r="G49" s="373">
        <v>0</v>
      </c>
      <c r="H49" s="373">
        <v>0</v>
      </c>
      <c r="I49" s="373">
        <v>1</v>
      </c>
      <c r="J49" s="373">
        <v>0</v>
      </c>
      <c r="K49" s="373">
        <v>7</v>
      </c>
      <c r="L49" s="373">
        <v>0</v>
      </c>
    </row>
    <row r="50" spans="2:12" s="370" customFormat="1" ht="13.5" customHeight="1">
      <c r="B50" s="371" t="s">
        <v>27</v>
      </c>
      <c r="C50" s="372">
        <f t="shared" si="0"/>
        <v>27</v>
      </c>
      <c r="D50" s="373">
        <v>2</v>
      </c>
      <c r="E50" s="373">
        <v>0</v>
      </c>
      <c r="F50" s="373">
        <v>0</v>
      </c>
      <c r="G50" s="373">
        <v>3</v>
      </c>
      <c r="H50" s="373">
        <v>1</v>
      </c>
      <c r="I50" s="373">
        <v>0</v>
      </c>
      <c r="J50" s="373">
        <v>0</v>
      </c>
      <c r="K50" s="373">
        <v>21</v>
      </c>
      <c r="L50" s="373">
        <v>0</v>
      </c>
    </row>
    <row r="51" spans="2:12" s="370" customFormat="1" ht="13.5" customHeight="1">
      <c r="B51" s="371" t="s">
        <v>28</v>
      </c>
      <c r="C51" s="372">
        <f t="shared" si="0"/>
        <v>8</v>
      </c>
      <c r="D51" s="373">
        <v>0</v>
      </c>
      <c r="E51" s="373">
        <v>0</v>
      </c>
      <c r="F51" s="373">
        <v>1</v>
      </c>
      <c r="G51" s="373">
        <v>1</v>
      </c>
      <c r="H51" s="373">
        <v>0</v>
      </c>
      <c r="I51" s="373">
        <v>0</v>
      </c>
      <c r="J51" s="373">
        <v>0</v>
      </c>
      <c r="K51" s="373">
        <v>6</v>
      </c>
      <c r="L51" s="373">
        <v>0</v>
      </c>
    </row>
    <row r="52" spans="2:12" s="370" customFormat="1" ht="13.5" customHeight="1">
      <c r="B52" s="375" t="s">
        <v>29</v>
      </c>
      <c r="C52" s="374">
        <f t="shared" si="0"/>
        <v>9</v>
      </c>
      <c r="D52" s="376">
        <v>1</v>
      </c>
      <c r="E52" s="376">
        <v>0</v>
      </c>
      <c r="F52" s="376">
        <v>0</v>
      </c>
      <c r="G52" s="376">
        <v>0</v>
      </c>
      <c r="H52" s="376">
        <v>0</v>
      </c>
      <c r="I52" s="376">
        <v>0</v>
      </c>
      <c r="J52" s="376">
        <v>0</v>
      </c>
      <c r="K52" s="376">
        <v>8</v>
      </c>
      <c r="L52" s="376">
        <v>0</v>
      </c>
    </row>
    <row r="53" spans="2:12" s="367" customFormat="1" ht="18" customHeight="1">
      <c r="B53" s="368" t="s">
        <v>285</v>
      </c>
      <c r="C53" s="369">
        <f t="shared" si="0"/>
        <v>68</v>
      </c>
      <c r="D53" s="369">
        <f aca="true" t="shared" si="10" ref="D53:J53">SUM(D54:D57)</f>
        <v>11</v>
      </c>
      <c r="E53" s="369">
        <f t="shared" si="10"/>
        <v>2</v>
      </c>
      <c r="F53" s="369">
        <f t="shared" si="10"/>
        <v>0</v>
      </c>
      <c r="G53" s="369">
        <f t="shared" si="10"/>
        <v>4</v>
      </c>
      <c r="H53" s="369">
        <f t="shared" si="10"/>
        <v>0</v>
      </c>
      <c r="I53" s="369">
        <f t="shared" si="10"/>
        <v>0</v>
      </c>
      <c r="J53" s="369">
        <f t="shared" si="10"/>
        <v>0</v>
      </c>
      <c r="K53" s="369">
        <f>SUM(K54:K57)</f>
        <v>51</v>
      </c>
      <c r="L53" s="369">
        <f>SUM(L54:L57)</f>
        <v>0</v>
      </c>
    </row>
    <row r="54" spans="2:12" s="370" customFormat="1" ht="13.5" customHeight="1">
      <c r="B54" s="371" t="s">
        <v>26</v>
      </c>
      <c r="C54" s="372">
        <f t="shared" si="0"/>
        <v>9</v>
      </c>
      <c r="D54" s="373">
        <v>1</v>
      </c>
      <c r="E54" s="373">
        <v>1</v>
      </c>
      <c r="F54" s="373">
        <v>0</v>
      </c>
      <c r="G54" s="373">
        <v>0</v>
      </c>
      <c r="H54" s="373">
        <v>0</v>
      </c>
      <c r="I54" s="373">
        <v>0</v>
      </c>
      <c r="J54" s="373">
        <v>0</v>
      </c>
      <c r="K54" s="373">
        <v>7</v>
      </c>
      <c r="L54" s="373">
        <v>0</v>
      </c>
    </row>
    <row r="55" spans="2:12" s="370" customFormat="1" ht="13.5" customHeight="1">
      <c r="B55" s="371" t="s">
        <v>27</v>
      </c>
      <c r="C55" s="372">
        <f t="shared" si="0"/>
        <v>26</v>
      </c>
      <c r="D55" s="373">
        <v>6</v>
      </c>
      <c r="E55" s="373">
        <v>1</v>
      </c>
      <c r="F55" s="373">
        <v>0</v>
      </c>
      <c r="G55" s="373">
        <v>4</v>
      </c>
      <c r="H55" s="373">
        <v>0</v>
      </c>
      <c r="I55" s="373">
        <v>0</v>
      </c>
      <c r="J55" s="373">
        <v>0</v>
      </c>
      <c r="K55" s="373">
        <v>15</v>
      </c>
      <c r="L55" s="373">
        <v>0</v>
      </c>
    </row>
    <row r="56" spans="2:12" s="370" customFormat="1" ht="13.5" customHeight="1">
      <c r="B56" s="371" t="s">
        <v>28</v>
      </c>
      <c r="C56" s="372">
        <f t="shared" si="0"/>
        <v>16</v>
      </c>
      <c r="D56" s="373">
        <v>2</v>
      </c>
      <c r="E56" s="373">
        <v>0</v>
      </c>
      <c r="F56" s="373">
        <v>0</v>
      </c>
      <c r="G56" s="373">
        <v>0</v>
      </c>
      <c r="H56" s="373">
        <v>0</v>
      </c>
      <c r="I56" s="373">
        <v>0</v>
      </c>
      <c r="J56" s="373">
        <v>0</v>
      </c>
      <c r="K56" s="373">
        <v>14</v>
      </c>
      <c r="L56" s="373">
        <v>0</v>
      </c>
    </row>
    <row r="57" spans="2:12" s="370" customFormat="1" ht="13.5" customHeight="1">
      <c r="B57" s="375" t="s">
        <v>29</v>
      </c>
      <c r="C57" s="374">
        <f t="shared" si="0"/>
        <v>17</v>
      </c>
      <c r="D57" s="376">
        <v>2</v>
      </c>
      <c r="E57" s="376">
        <v>0</v>
      </c>
      <c r="F57" s="376">
        <v>0</v>
      </c>
      <c r="G57" s="376">
        <v>0</v>
      </c>
      <c r="H57" s="376">
        <v>0</v>
      </c>
      <c r="I57" s="376">
        <v>0</v>
      </c>
      <c r="J57" s="376">
        <v>0</v>
      </c>
      <c r="K57" s="376">
        <v>15</v>
      </c>
      <c r="L57" s="376">
        <v>0</v>
      </c>
    </row>
    <row r="58" spans="2:12" s="370" customFormat="1" ht="13.5" customHeight="1">
      <c r="B58" s="368" t="s">
        <v>286</v>
      </c>
      <c r="C58" s="369">
        <f t="shared" si="0"/>
        <v>104</v>
      </c>
      <c r="D58" s="369">
        <f aca="true" t="shared" si="11" ref="D58:J58">SUM(D59:D62)</f>
        <v>10</v>
      </c>
      <c r="E58" s="369">
        <f t="shared" si="11"/>
        <v>1</v>
      </c>
      <c r="F58" s="369">
        <f t="shared" si="11"/>
        <v>0</v>
      </c>
      <c r="G58" s="369">
        <f t="shared" si="11"/>
        <v>0</v>
      </c>
      <c r="H58" s="369">
        <f t="shared" si="11"/>
        <v>7</v>
      </c>
      <c r="I58" s="369">
        <f t="shared" si="11"/>
        <v>1</v>
      </c>
      <c r="J58" s="369">
        <f t="shared" si="11"/>
        <v>0</v>
      </c>
      <c r="K58" s="369">
        <f>SUM(K59:K62)</f>
        <v>85</v>
      </c>
      <c r="L58" s="369">
        <f>SUM(L59:L62)</f>
        <v>0</v>
      </c>
    </row>
    <row r="59" spans="2:12" s="370" customFormat="1" ht="13.5" customHeight="1">
      <c r="B59" s="371" t="s">
        <v>26</v>
      </c>
      <c r="C59" s="372">
        <f t="shared" si="0"/>
        <v>14</v>
      </c>
      <c r="D59" s="373">
        <v>0</v>
      </c>
      <c r="E59" s="373">
        <v>0</v>
      </c>
      <c r="F59" s="373">
        <v>0</v>
      </c>
      <c r="G59" s="373">
        <v>0</v>
      </c>
      <c r="H59" s="373">
        <v>0</v>
      </c>
      <c r="I59" s="373">
        <v>1</v>
      </c>
      <c r="J59" s="373">
        <v>0</v>
      </c>
      <c r="K59" s="373">
        <v>13</v>
      </c>
      <c r="L59" s="373">
        <v>0</v>
      </c>
    </row>
    <row r="60" spans="2:12" s="370" customFormat="1" ht="13.5" customHeight="1">
      <c r="B60" s="371" t="s">
        <v>27</v>
      </c>
      <c r="C60" s="372">
        <f t="shared" si="0"/>
        <v>40</v>
      </c>
      <c r="D60" s="373">
        <v>7</v>
      </c>
      <c r="E60" s="373">
        <v>1</v>
      </c>
      <c r="F60" s="373">
        <v>0</v>
      </c>
      <c r="G60" s="373">
        <v>0</v>
      </c>
      <c r="H60" s="373">
        <v>1</v>
      </c>
      <c r="I60" s="373">
        <v>0</v>
      </c>
      <c r="J60" s="373">
        <v>0</v>
      </c>
      <c r="K60" s="373">
        <v>31</v>
      </c>
      <c r="L60" s="373">
        <v>0</v>
      </c>
    </row>
    <row r="61" spans="2:12" s="370" customFormat="1" ht="13.5" customHeight="1">
      <c r="B61" s="371" t="s">
        <v>28</v>
      </c>
      <c r="C61" s="372">
        <f t="shared" si="0"/>
        <v>38</v>
      </c>
      <c r="D61" s="373">
        <v>1</v>
      </c>
      <c r="E61" s="373">
        <v>0</v>
      </c>
      <c r="F61" s="373">
        <v>0</v>
      </c>
      <c r="G61" s="373">
        <v>0</v>
      </c>
      <c r="H61" s="373">
        <v>6</v>
      </c>
      <c r="I61" s="373">
        <v>0</v>
      </c>
      <c r="J61" s="373">
        <v>0</v>
      </c>
      <c r="K61" s="373">
        <v>31</v>
      </c>
      <c r="L61" s="373">
        <v>0</v>
      </c>
    </row>
    <row r="62" spans="2:12" s="370" customFormat="1" ht="13.5" customHeight="1">
      <c r="B62" s="375" t="s">
        <v>29</v>
      </c>
      <c r="C62" s="374">
        <f t="shared" si="0"/>
        <v>12</v>
      </c>
      <c r="D62" s="376">
        <v>2</v>
      </c>
      <c r="E62" s="376">
        <v>0</v>
      </c>
      <c r="F62" s="376">
        <v>0</v>
      </c>
      <c r="G62" s="376">
        <v>0</v>
      </c>
      <c r="H62" s="376">
        <v>0</v>
      </c>
      <c r="I62" s="376">
        <v>0</v>
      </c>
      <c r="J62" s="376">
        <v>0</v>
      </c>
      <c r="K62" s="376">
        <v>10</v>
      </c>
      <c r="L62" s="376">
        <v>0</v>
      </c>
    </row>
    <row r="63" spans="2:12" ht="15" customHeight="1">
      <c r="B63" s="353"/>
      <c r="C63" s="353"/>
      <c r="D63" s="353"/>
      <c r="E63" s="353"/>
      <c r="F63" s="353"/>
      <c r="G63" s="353"/>
      <c r="H63" s="353"/>
      <c r="I63" s="353"/>
      <c r="L63" s="379" t="s">
        <v>287</v>
      </c>
    </row>
  </sheetData>
  <sheetProtection/>
  <mergeCells count="3">
    <mergeCell ref="B3:B5"/>
    <mergeCell ref="C3:C5"/>
    <mergeCell ref="D3:L3"/>
  </mergeCells>
  <printOptions/>
  <pageMargins left="0.5905511811023623" right="0.5905511811023623" top="0.7874015748031497" bottom="0.5511811023622047" header="0.3937007874015748" footer="0.3937007874015748"/>
  <pageSetup horizontalDpi="600" verticalDpi="600" orientation="portrait" paperSize="9" r:id="rId1"/>
  <headerFooter alignWithMargins="0">
    <oddHeader>&amp;R18.災害・事故</oddHeader>
    <oddFooter>&amp;C-129-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牧田　恵</cp:lastModifiedBy>
  <cp:lastPrinted>2016-04-13T11:44:37Z</cp:lastPrinted>
  <dcterms:created xsi:type="dcterms:W3CDTF">2015-03-03T02:53:40Z</dcterms:created>
  <dcterms:modified xsi:type="dcterms:W3CDTF">2016-05-26T04:28:16Z</dcterms:modified>
  <cp:category/>
  <cp:version/>
  <cp:contentType/>
  <cp:contentStatus/>
</cp:coreProperties>
</file>