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9"/>
  </bookViews>
  <sheets>
    <sheet name="R-1" sheetId="2" r:id="rId1"/>
    <sheet name="R-2" sheetId="3" r:id="rId2"/>
    <sheet name="R-3" sheetId="4" r:id="rId3"/>
    <sheet name="R-4" sheetId="5" r:id="rId4"/>
    <sheet name="R-5" sheetId="6" r:id="rId5"/>
    <sheet name="R-6" sheetId="7" r:id="rId6"/>
    <sheet name="R-7" sheetId="8" r:id="rId7"/>
    <sheet name="R-8" sheetId="9" r:id="rId8"/>
    <sheet name="R-9" sheetId="10" r:id="rId9"/>
    <sheet name="R-10" sheetId="11" r:id="rId10"/>
  </sheets>
  <definedNames>
    <definedName name="_xlnm.Print_Area" localSheetId="0">'R-1'!$A$1:$P$121</definedName>
    <definedName name="_xlnm.Print_Area" localSheetId="1">'R-2'!$A$1:$BR$29</definedName>
    <definedName name="_xlnm.Print_Titles" localSheetId="0">'R-1'!$3:$5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1" l="1"/>
  <c r="E25" i="11"/>
  <c r="C25" i="11" s="1"/>
  <c r="F24" i="11"/>
  <c r="E24" i="11" s="1"/>
  <c r="C24" i="11" s="1"/>
  <c r="F23" i="11"/>
  <c r="E23" i="11"/>
  <c r="C23" i="11" s="1"/>
  <c r="F22" i="11"/>
  <c r="E22" i="11" s="1"/>
  <c r="C22" i="11" s="1"/>
  <c r="F21" i="11"/>
  <c r="E21" i="11"/>
  <c r="C21" i="11" s="1"/>
  <c r="F20" i="11"/>
  <c r="E20" i="11" s="1"/>
  <c r="C20" i="11" s="1"/>
  <c r="F19" i="11"/>
  <c r="E19" i="11"/>
  <c r="C19" i="11" s="1"/>
  <c r="F18" i="11"/>
  <c r="E18" i="11" s="1"/>
  <c r="C18" i="11" s="1"/>
  <c r="F17" i="11"/>
  <c r="E17" i="11"/>
  <c r="C17" i="11" s="1"/>
  <c r="F16" i="11"/>
  <c r="E16" i="11" s="1"/>
  <c r="C16" i="11" s="1"/>
  <c r="F15" i="11"/>
  <c r="E15" i="11"/>
  <c r="C15" i="11" s="1"/>
  <c r="F14" i="11"/>
  <c r="E14" i="11" s="1"/>
  <c r="C14" i="11" s="1"/>
  <c r="F13" i="11"/>
  <c r="E13" i="11"/>
  <c r="C13" i="11" s="1"/>
  <c r="F12" i="11"/>
  <c r="E12" i="11" s="1"/>
  <c r="C12" i="11" s="1"/>
  <c r="F11" i="11"/>
  <c r="E11" i="11"/>
  <c r="C11" i="11" s="1"/>
  <c r="F10" i="11"/>
  <c r="E10" i="11" s="1"/>
  <c r="C10" i="11" s="1"/>
  <c r="F9" i="11"/>
  <c r="E9" i="11"/>
  <c r="C9" i="11" s="1"/>
  <c r="F8" i="11"/>
  <c r="E8" i="11" s="1"/>
  <c r="C8" i="11" s="1"/>
  <c r="T7" i="11"/>
  <c r="S7" i="11"/>
  <c r="R7" i="11"/>
  <c r="P7" i="11"/>
  <c r="O7" i="11"/>
  <c r="N7" i="11"/>
  <c r="M7" i="11"/>
  <c r="L7" i="11"/>
  <c r="K7" i="11"/>
  <c r="J7" i="11"/>
  <c r="I7" i="11"/>
  <c r="H7" i="11"/>
  <c r="G7" i="11"/>
  <c r="F7" i="11"/>
  <c r="E7" i="11" s="1"/>
  <c r="C7" i="11" s="1"/>
  <c r="L84" i="10"/>
  <c r="K84" i="10"/>
  <c r="J84" i="10"/>
  <c r="I84" i="10"/>
  <c r="H84" i="10"/>
  <c r="G84" i="10"/>
  <c r="F84" i="10"/>
  <c r="E84" i="10"/>
  <c r="C84" i="10" s="1"/>
  <c r="D84" i="10"/>
  <c r="C83" i="10"/>
  <c r="C82" i="10"/>
  <c r="C81" i="10"/>
  <c r="C80" i="10"/>
  <c r="L79" i="10"/>
  <c r="K79" i="10"/>
  <c r="J79" i="10"/>
  <c r="I79" i="10"/>
  <c r="H79" i="10"/>
  <c r="G79" i="10"/>
  <c r="F79" i="10"/>
  <c r="E79" i="10"/>
  <c r="D79" i="10"/>
  <c r="C79" i="10"/>
  <c r="C78" i="10"/>
  <c r="C77" i="10"/>
  <c r="C76" i="10"/>
  <c r="C75" i="10"/>
  <c r="L74" i="10"/>
  <c r="K74" i="10"/>
  <c r="J74" i="10"/>
  <c r="I74" i="10"/>
  <c r="H74" i="10"/>
  <c r="G74" i="10"/>
  <c r="F74" i="10"/>
  <c r="E74" i="10"/>
  <c r="C74" i="10" s="1"/>
  <c r="D74" i="10"/>
  <c r="C73" i="10"/>
  <c r="C72" i="10"/>
  <c r="C71" i="10"/>
  <c r="C70" i="10"/>
  <c r="L69" i="10"/>
  <c r="K69" i="10"/>
  <c r="J69" i="10"/>
  <c r="I69" i="10"/>
  <c r="H69" i="10"/>
  <c r="G69" i="10"/>
  <c r="C69" i="10" s="1"/>
  <c r="F69" i="10"/>
  <c r="E69" i="10"/>
  <c r="D69" i="10"/>
  <c r="C68" i="10"/>
  <c r="C67" i="10"/>
  <c r="C66" i="10"/>
  <c r="C65" i="10"/>
  <c r="L64" i="10"/>
  <c r="K64" i="10"/>
  <c r="J64" i="10"/>
  <c r="I64" i="10"/>
  <c r="H64" i="10"/>
  <c r="G64" i="10"/>
  <c r="F64" i="10"/>
  <c r="E64" i="10"/>
  <c r="C64" i="10" s="1"/>
  <c r="D64" i="10"/>
  <c r="C63" i="10"/>
  <c r="C62" i="10"/>
  <c r="C61" i="10"/>
  <c r="C60" i="10"/>
  <c r="L59" i="10"/>
  <c r="K59" i="10"/>
  <c r="J59" i="10"/>
  <c r="I59" i="10"/>
  <c r="H59" i="10"/>
  <c r="G59" i="10"/>
  <c r="F59" i="10"/>
  <c r="E59" i="10"/>
  <c r="D59" i="10"/>
  <c r="C59" i="10"/>
  <c r="C58" i="10"/>
  <c r="C57" i="10"/>
  <c r="C56" i="10"/>
  <c r="C55" i="10"/>
  <c r="L54" i="10"/>
  <c r="K54" i="10"/>
  <c r="J54" i="10"/>
  <c r="I54" i="10"/>
  <c r="H54" i="10"/>
  <c r="G54" i="10"/>
  <c r="F54" i="10"/>
  <c r="E54" i="10"/>
  <c r="C54" i="10" s="1"/>
  <c r="D54" i="10"/>
  <c r="C53" i="10"/>
  <c r="C52" i="10"/>
  <c r="C51" i="10"/>
  <c r="C50" i="10"/>
  <c r="L49" i="10"/>
  <c r="K49" i="10"/>
  <c r="J49" i="10"/>
  <c r="I49" i="10"/>
  <c r="H49" i="10"/>
  <c r="G49" i="10"/>
  <c r="C49" i="10" s="1"/>
  <c r="F49" i="10"/>
  <c r="E49" i="10"/>
  <c r="D49" i="10"/>
  <c r="C48" i="10"/>
  <c r="C47" i="10"/>
  <c r="C46" i="10"/>
  <c r="C45" i="10"/>
  <c r="L44" i="10"/>
  <c r="K44" i="10"/>
  <c r="J44" i="10"/>
  <c r="I44" i="10"/>
  <c r="H44" i="10"/>
  <c r="G44" i="10"/>
  <c r="F44" i="10"/>
  <c r="E44" i="10"/>
  <c r="C44" i="10" s="1"/>
  <c r="D44" i="10"/>
  <c r="C43" i="10"/>
  <c r="C42" i="10"/>
  <c r="C41" i="10"/>
  <c r="C40" i="10"/>
  <c r="L39" i="10"/>
  <c r="K39" i="10"/>
  <c r="J39" i="10"/>
  <c r="I39" i="10"/>
  <c r="H39" i="10"/>
  <c r="G39" i="10"/>
  <c r="C39" i="10" s="1"/>
  <c r="F39" i="10"/>
  <c r="E39" i="10"/>
  <c r="D39" i="10"/>
  <c r="C38" i="10"/>
  <c r="C37" i="10"/>
  <c r="C36" i="10"/>
  <c r="C35" i="10"/>
  <c r="L34" i="10"/>
  <c r="K34" i="10"/>
  <c r="J34" i="10"/>
  <c r="I34" i="10"/>
  <c r="H34" i="10"/>
  <c r="G34" i="10"/>
  <c r="F34" i="10"/>
  <c r="E34" i="10"/>
  <c r="C34" i="10" s="1"/>
  <c r="D34" i="10"/>
  <c r="C33" i="10"/>
  <c r="C32" i="10"/>
  <c r="C31" i="10"/>
  <c r="C30" i="10"/>
  <c r="L29" i="10"/>
  <c r="K29" i="10"/>
  <c r="J29" i="10"/>
  <c r="I29" i="10"/>
  <c r="H29" i="10"/>
  <c r="G29" i="10"/>
  <c r="F29" i="10"/>
  <c r="E29" i="10"/>
  <c r="D29" i="10"/>
  <c r="C29" i="10"/>
  <c r="C28" i="10"/>
  <c r="C27" i="10"/>
  <c r="C26" i="10"/>
  <c r="C25" i="10"/>
  <c r="C24" i="10"/>
  <c r="C23" i="10"/>
  <c r="L22" i="10"/>
  <c r="K22" i="10"/>
  <c r="J22" i="10"/>
  <c r="I22" i="10"/>
  <c r="H22" i="10"/>
  <c r="G22" i="10"/>
  <c r="F22" i="10"/>
  <c r="E22" i="10"/>
  <c r="D22" i="10"/>
  <c r="C22" i="10"/>
  <c r="C21" i="10"/>
  <c r="C20" i="10"/>
  <c r="C19" i="10"/>
  <c r="C18" i="10"/>
  <c r="L17" i="10"/>
  <c r="K17" i="10"/>
  <c r="J17" i="10"/>
  <c r="I17" i="10"/>
  <c r="H17" i="10"/>
  <c r="G17" i="10"/>
  <c r="F17" i="10"/>
  <c r="E17" i="10"/>
  <c r="C17" i="10" s="1"/>
  <c r="D17" i="10"/>
  <c r="C16" i="10"/>
  <c r="C15" i="10"/>
  <c r="C14" i="10"/>
  <c r="C13" i="10"/>
  <c r="L12" i="10"/>
  <c r="K12" i="10"/>
  <c r="J12" i="10"/>
  <c r="I12" i="10"/>
  <c r="H12" i="10"/>
  <c r="G12" i="10"/>
  <c r="F12" i="10"/>
  <c r="E12" i="10"/>
  <c r="D12" i="10"/>
  <c r="C12" i="10"/>
  <c r="C11" i="10"/>
  <c r="C10" i="10"/>
  <c r="C9" i="10"/>
  <c r="C8" i="10"/>
  <c r="L7" i="10"/>
  <c r="K7" i="10"/>
  <c r="J7" i="10"/>
  <c r="I7" i="10"/>
  <c r="H7" i="10"/>
  <c r="G7" i="10"/>
  <c r="F7" i="10"/>
  <c r="E7" i="10"/>
  <c r="C7" i="10" s="1"/>
  <c r="D7" i="10"/>
  <c r="K83" i="9"/>
  <c r="J83" i="9"/>
  <c r="I83" i="9"/>
  <c r="H83" i="9"/>
  <c r="G83" i="9"/>
  <c r="F83" i="9"/>
  <c r="E83" i="9"/>
  <c r="D83" i="9"/>
  <c r="C83" i="9"/>
  <c r="C82" i="9"/>
  <c r="C81" i="9"/>
  <c r="C80" i="9"/>
  <c r="C78" i="9" s="1"/>
  <c r="C79" i="9"/>
  <c r="K78" i="9"/>
  <c r="J78" i="9"/>
  <c r="I78" i="9"/>
  <c r="H78" i="9"/>
  <c r="G78" i="9"/>
  <c r="F78" i="9"/>
  <c r="E78" i="9"/>
  <c r="D78" i="9"/>
  <c r="C77" i="9"/>
  <c r="C76" i="9"/>
  <c r="C73" i="9" s="1"/>
  <c r="C75" i="9"/>
  <c r="C74" i="9"/>
  <c r="K73" i="9"/>
  <c r="J73" i="9"/>
  <c r="I73" i="9"/>
  <c r="H73" i="9"/>
  <c r="G73" i="9"/>
  <c r="F73" i="9"/>
  <c r="E73" i="9"/>
  <c r="D73" i="9"/>
  <c r="C72" i="9"/>
  <c r="C71" i="9"/>
  <c r="C70" i="9"/>
  <c r="C69" i="9"/>
  <c r="K68" i="9"/>
  <c r="J68" i="9"/>
  <c r="I68" i="9"/>
  <c r="H68" i="9"/>
  <c r="G68" i="9"/>
  <c r="F68" i="9"/>
  <c r="E68" i="9"/>
  <c r="D68" i="9"/>
  <c r="C68" i="9"/>
  <c r="C67" i="9"/>
  <c r="C66" i="9"/>
  <c r="C65" i="9"/>
  <c r="C64" i="9"/>
  <c r="C63" i="9" s="1"/>
  <c r="K63" i="9"/>
  <c r="J63" i="9"/>
  <c r="I63" i="9"/>
  <c r="H63" i="9"/>
  <c r="G63" i="9"/>
  <c r="F63" i="9"/>
  <c r="E63" i="9"/>
  <c r="D63" i="9"/>
  <c r="C62" i="9"/>
  <c r="C61" i="9"/>
  <c r="C60" i="9"/>
  <c r="C58" i="9" s="1"/>
  <c r="C59" i="9"/>
  <c r="K58" i="9"/>
  <c r="J58" i="9"/>
  <c r="I58" i="9"/>
  <c r="H58" i="9"/>
  <c r="G58" i="9"/>
  <c r="F58" i="9"/>
  <c r="E58" i="9"/>
  <c r="D58" i="9"/>
  <c r="C57" i="9"/>
  <c r="C56" i="9"/>
  <c r="C53" i="9" s="1"/>
  <c r="C55" i="9"/>
  <c r="C54" i="9"/>
  <c r="K53" i="9"/>
  <c r="J53" i="9"/>
  <c r="I53" i="9"/>
  <c r="H53" i="9"/>
  <c r="G53" i="9"/>
  <c r="F53" i="9"/>
  <c r="E53" i="9"/>
  <c r="D53" i="9"/>
  <c r="C52" i="9"/>
  <c r="C51" i="9"/>
  <c r="C50" i="9"/>
  <c r="C49" i="9"/>
  <c r="K48" i="9"/>
  <c r="J48" i="9"/>
  <c r="I48" i="9"/>
  <c r="H48" i="9"/>
  <c r="G48" i="9"/>
  <c r="F48" i="9"/>
  <c r="E48" i="9"/>
  <c r="D48" i="9"/>
  <c r="C48" i="9"/>
  <c r="C47" i="9"/>
  <c r="C46" i="9"/>
  <c r="C45" i="9"/>
  <c r="C44" i="9"/>
  <c r="C43" i="9" s="1"/>
  <c r="K43" i="9"/>
  <c r="J43" i="9"/>
  <c r="I43" i="9"/>
  <c r="H43" i="9"/>
  <c r="G43" i="9"/>
  <c r="F43" i="9"/>
  <c r="E43" i="9"/>
  <c r="D43" i="9"/>
  <c r="C42" i="9"/>
  <c r="C41" i="9"/>
  <c r="C40" i="9"/>
  <c r="C38" i="9" s="1"/>
  <c r="C39" i="9"/>
  <c r="K38" i="9"/>
  <c r="J38" i="9"/>
  <c r="I38" i="9"/>
  <c r="H38" i="9"/>
  <c r="G38" i="9"/>
  <c r="F38" i="9"/>
  <c r="E38" i="9"/>
  <c r="D38" i="9"/>
  <c r="C37" i="9"/>
  <c r="C36" i="9"/>
  <c r="C33" i="9" s="1"/>
  <c r="C35" i="9"/>
  <c r="C34" i="9"/>
  <c r="K33" i="9"/>
  <c r="J33" i="9"/>
  <c r="I33" i="9"/>
  <c r="H33" i="9"/>
  <c r="G33" i="9"/>
  <c r="F33" i="9"/>
  <c r="E33" i="9"/>
  <c r="D33" i="9"/>
  <c r="C32" i="9"/>
  <c r="C31" i="9"/>
  <c r="C30" i="9"/>
  <c r="C29" i="9"/>
  <c r="K28" i="9"/>
  <c r="J28" i="9"/>
  <c r="I28" i="9"/>
  <c r="H28" i="9"/>
  <c r="G28" i="9"/>
  <c r="F28" i="9"/>
  <c r="E28" i="9"/>
  <c r="D28" i="9"/>
  <c r="C28" i="9"/>
  <c r="C27" i="9"/>
  <c r="C26" i="9"/>
  <c r="C25" i="9"/>
  <c r="C24" i="9"/>
  <c r="C21" i="9" s="1"/>
  <c r="C23" i="9"/>
  <c r="C22" i="9"/>
  <c r="K21" i="9"/>
  <c r="J21" i="9"/>
  <c r="I21" i="9"/>
  <c r="H21" i="9"/>
  <c r="G21" i="9"/>
  <c r="F21" i="9"/>
  <c r="E21" i="9"/>
  <c r="D21" i="9"/>
  <c r="C20" i="9"/>
  <c r="C19" i="9"/>
  <c r="C18" i="9"/>
  <c r="C17" i="9"/>
  <c r="K16" i="9"/>
  <c r="J16" i="9"/>
  <c r="I16" i="9"/>
  <c r="H16" i="9"/>
  <c r="G16" i="9"/>
  <c r="F16" i="9"/>
  <c r="E16" i="9"/>
  <c r="D16" i="9"/>
  <c r="C16" i="9"/>
  <c r="C15" i="9"/>
  <c r="C14" i="9"/>
  <c r="C13" i="9"/>
  <c r="C12" i="9"/>
  <c r="C11" i="9" s="1"/>
  <c r="K11" i="9"/>
  <c r="J11" i="9"/>
  <c r="I11" i="9"/>
  <c r="H11" i="9"/>
  <c r="G11" i="9"/>
  <c r="F11" i="9"/>
  <c r="E11" i="9"/>
  <c r="D11" i="9"/>
  <c r="C10" i="9"/>
  <c r="C9" i="9"/>
  <c r="C8" i="9"/>
  <c r="C6" i="9" s="1"/>
  <c r="C7" i="9"/>
  <c r="K6" i="9"/>
  <c r="J6" i="9"/>
  <c r="I6" i="9"/>
  <c r="H6" i="9"/>
  <c r="G6" i="9"/>
  <c r="F6" i="9"/>
  <c r="E6" i="9"/>
  <c r="D6" i="9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7" i="7" s="1"/>
  <c r="C39" i="7"/>
  <c r="C38" i="7"/>
  <c r="K37" i="7"/>
  <c r="J37" i="7"/>
  <c r="I37" i="7"/>
  <c r="G37" i="7"/>
  <c r="F37" i="7"/>
  <c r="E37" i="7"/>
  <c r="D37" i="7"/>
  <c r="C36" i="7"/>
  <c r="C35" i="7"/>
  <c r="C32" i="7" s="1"/>
  <c r="C34" i="7"/>
  <c r="C33" i="7"/>
  <c r="K32" i="7"/>
  <c r="J32" i="7"/>
  <c r="I32" i="7"/>
  <c r="G32" i="7"/>
  <c r="F32" i="7"/>
  <c r="E32" i="7"/>
  <c r="D32" i="7"/>
  <c r="C31" i="7"/>
  <c r="C30" i="7"/>
  <c r="C27" i="7" s="1"/>
  <c r="C29" i="7"/>
  <c r="C28" i="7"/>
  <c r="K27" i="7"/>
  <c r="J27" i="7"/>
  <c r="I27" i="7"/>
  <c r="G27" i="7"/>
  <c r="F27" i="7"/>
  <c r="E27" i="7"/>
  <c r="D27" i="7"/>
  <c r="C26" i="7"/>
  <c r="C25" i="7"/>
  <c r="C22" i="7" s="1"/>
  <c r="C24" i="7"/>
  <c r="C23" i="7"/>
  <c r="K22" i="7"/>
  <c r="J22" i="7"/>
  <c r="I22" i="7"/>
  <c r="G22" i="7"/>
  <c r="F22" i="7"/>
  <c r="E22" i="7"/>
  <c r="D22" i="7"/>
  <c r="C21" i="7"/>
  <c r="C20" i="7"/>
  <c r="C17" i="7" s="1"/>
  <c r="C19" i="7"/>
  <c r="C18" i="7"/>
  <c r="K17" i="7"/>
  <c r="J17" i="7"/>
  <c r="I17" i="7"/>
  <c r="G17" i="7"/>
  <c r="F17" i="7"/>
  <c r="E17" i="7"/>
  <c r="D17" i="7"/>
  <c r="C16" i="7"/>
  <c r="C15" i="7"/>
  <c r="C12" i="7" s="1"/>
  <c r="C14" i="7"/>
  <c r="C13" i="7"/>
  <c r="K12" i="7"/>
  <c r="J12" i="7"/>
  <c r="I12" i="7"/>
  <c r="G12" i="7"/>
  <c r="F12" i="7"/>
  <c r="E12" i="7"/>
  <c r="D12" i="7"/>
  <c r="C11" i="7"/>
  <c r="C10" i="7"/>
  <c r="C7" i="7" s="1"/>
  <c r="C9" i="7"/>
  <c r="C8" i="7"/>
  <c r="K7" i="7"/>
  <c r="J7" i="7"/>
  <c r="I7" i="7"/>
  <c r="G7" i="7"/>
  <c r="F7" i="7"/>
  <c r="E7" i="7"/>
  <c r="D7" i="7"/>
  <c r="H55" i="6"/>
  <c r="F55" i="6"/>
  <c r="D55" i="6"/>
  <c r="H54" i="6"/>
  <c r="F54" i="6"/>
  <c r="D54" i="6"/>
  <c r="H53" i="6"/>
  <c r="F53" i="6"/>
  <c r="D53" i="6"/>
  <c r="H52" i="6"/>
  <c r="F52" i="6"/>
  <c r="D52" i="6"/>
  <c r="H41" i="6"/>
  <c r="F41" i="6"/>
  <c r="D41" i="6"/>
  <c r="H40" i="6"/>
  <c r="F40" i="6"/>
  <c r="D40" i="6"/>
  <c r="H39" i="6"/>
  <c r="F39" i="6"/>
  <c r="D39" i="6"/>
  <c r="H38" i="6"/>
  <c r="F38" i="6"/>
  <c r="D38" i="6"/>
  <c r="H37" i="6"/>
  <c r="F37" i="6"/>
  <c r="D37" i="6"/>
  <c r="I36" i="6"/>
  <c r="G36" i="6"/>
  <c r="H36" i="6" s="1"/>
  <c r="E36" i="6"/>
  <c r="F36" i="6" s="1"/>
  <c r="C36" i="6"/>
  <c r="D36" i="6" s="1"/>
  <c r="H35" i="6"/>
  <c r="F35" i="6"/>
  <c r="D35" i="6"/>
  <c r="H34" i="6"/>
  <c r="F34" i="6"/>
  <c r="D34" i="6"/>
  <c r="H33" i="6"/>
  <c r="F33" i="6"/>
  <c r="D33" i="6"/>
  <c r="H32" i="6"/>
  <c r="F32" i="6"/>
  <c r="D32" i="6"/>
  <c r="I31" i="6"/>
  <c r="H31" i="6"/>
  <c r="G31" i="6"/>
  <c r="F31" i="6"/>
  <c r="E31" i="6"/>
  <c r="D31" i="6"/>
  <c r="C31" i="6"/>
  <c r="H30" i="6"/>
  <c r="F30" i="6"/>
  <c r="D30" i="6"/>
  <c r="H29" i="6"/>
  <c r="F29" i="6"/>
  <c r="D29" i="6"/>
  <c r="H28" i="6"/>
  <c r="F28" i="6"/>
  <c r="D28" i="6"/>
  <c r="H27" i="6"/>
  <c r="F27" i="6"/>
  <c r="D27" i="6"/>
  <c r="I26" i="6"/>
  <c r="G26" i="6"/>
  <c r="H26" i="6" s="1"/>
  <c r="E26" i="6"/>
  <c r="F26" i="6" s="1"/>
  <c r="C26" i="6"/>
  <c r="D26" i="6" s="1"/>
  <c r="H25" i="6"/>
  <c r="F25" i="6"/>
  <c r="D25" i="6"/>
  <c r="H24" i="6"/>
  <c r="F24" i="6"/>
  <c r="D24" i="6"/>
  <c r="H23" i="6"/>
  <c r="F23" i="6"/>
  <c r="D23" i="6"/>
  <c r="H22" i="6"/>
  <c r="F22" i="6"/>
  <c r="D22" i="6"/>
  <c r="I21" i="6"/>
  <c r="H21" i="6"/>
  <c r="G21" i="6"/>
  <c r="F21" i="6"/>
  <c r="E21" i="6"/>
  <c r="D21" i="6"/>
  <c r="C21" i="6"/>
  <c r="H20" i="6"/>
  <c r="F20" i="6"/>
  <c r="D20" i="6"/>
  <c r="H19" i="6"/>
  <c r="F19" i="6"/>
  <c r="D19" i="6"/>
  <c r="H18" i="6"/>
  <c r="F18" i="6"/>
  <c r="D18" i="6"/>
  <c r="H17" i="6"/>
  <c r="F17" i="6"/>
  <c r="D17" i="6"/>
  <c r="I16" i="6"/>
  <c r="G16" i="6"/>
  <c r="H16" i="6" s="1"/>
  <c r="E16" i="6"/>
  <c r="F16" i="6" s="1"/>
  <c r="C16" i="6"/>
  <c r="D16" i="6" s="1"/>
  <c r="H15" i="6"/>
  <c r="F15" i="6"/>
  <c r="D15" i="6"/>
  <c r="H14" i="6"/>
  <c r="F14" i="6"/>
  <c r="D14" i="6"/>
  <c r="H13" i="6"/>
  <c r="F13" i="6"/>
  <c r="D13" i="6"/>
  <c r="H12" i="6"/>
  <c r="F12" i="6"/>
  <c r="D12" i="6"/>
  <c r="I11" i="6"/>
  <c r="H11" i="6"/>
  <c r="G11" i="6"/>
  <c r="F11" i="6"/>
  <c r="E11" i="6"/>
  <c r="D11" i="6"/>
  <c r="C11" i="6"/>
  <c r="H10" i="6"/>
  <c r="F10" i="6"/>
  <c r="D10" i="6"/>
  <c r="H9" i="6"/>
  <c r="F9" i="6"/>
  <c r="D9" i="6"/>
  <c r="H8" i="6"/>
  <c r="F8" i="6"/>
  <c r="D8" i="6"/>
  <c r="H7" i="6"/>
  <c r="F7" i="6"/>
  <c r="D7" i="6"/>
  <c r="I6" i="6"/>
  <c r="G6" i="6"/>
  <c r="H6" i="6" s="1"/>
  <c r="E6" i="6"/>
  <c r="F6" i="6" s="1"/>
  <c r="C6" i="6"/>
  <c r="D6" i="6" s="1"/>
  <c r="DE30" i="5"/>
  <c r="DD30" i="5" s="1"/>
  <c r="DC30" i="5" s="1"/>
  <c r="DB30" i="5" s="1"/>
  <c r="DA30" i="5" s="1"/>
  <c r="CZ30" i="5" s="1"/>
  <c r="CY30" i="5" s="1"/>
  <c r="CR30" i="5"/>
  <c r="CK30" i="5"/>
  <c r="CD30" i="5"/>
  <c r="BW30" i="5"/>
  <c r="BP30" i="5"/>
  <c r="BI30" i="5"/>
  <c r="BB30" i="5"/>
  <c r="AU30" i="5"/>
  <c r="AN30" i="5"/>
  <c r="AG30" i="5"/>
  <c r="Z30" i="5"/>
  <c r="S30" i="5"/>
  <c r="DE29" i="5"/>
  <c r="DD29" i="5" s="1"/>
  <c r="DC29" i="5" s="1"/>
  <c r="DB29" i="5" s="1"/>
  <c r="DA29" i="5" s="1"/>
  <c r="CZ29" i="5" s="1"/>
  <c r="CY29" i="5" s="1"/>
  <c r="CR29" i="5"/>
  <c r="CK29" i="5"/>
  <c r="CD29" i="5"/>
  <c r="BW29" i="5"/>
  <c r="BP29" i="5"/>
  <c r="BI29" i="5"/>
  <c r="BB29" i="5"/>
  <c r="AU29" i="5"/>
  <c r="AN29" i="5"/>
  <c r="AG29" i="5"/>
  <c r="Z29" i="5"/>
  <c r="S29" i="5"/>
  <c r="DE28" i="5"/>
  <c r="DD28" i="5"/>
  <c r="DC28" i="5" s="1"/>
  <c r="DB28" i="5" s="1"/>
  <c r="DA28" i="5" s="1"/>
  <c r="CZ28" i="5" s="1"/>
  <c r="CY28" i="5" s="1"/>
  <c r="CR28" i="5"/>
  <c r="CK28" i="5"/>
  <c r="CD28" i="5"/>
  <c r="BW28" i="5"/>
  <c r="BP28" i="5"/>
  <c r="BI28" i="5"/>
  <c r="BB28" i="5"/>
  <c r="AU28" i="5"/>
  <c r="AN28" i="5"/>
  <c r="AG28" i="5"/>
  <c r="Z28" i="5"/>
  <c r="S28" i="5"/>
  <c r="DE27" i="5"/>
  <c r="DD27" i="5" s="1"/>
  <c r="DC27" i="5" s="1"/>
  <c r="DB27" i="5" s="1"/>
  <c r="DA27" i="5" s="1"/>
  <c r="CZ27" i="5" s="1"/>
  <c r="CY27" i="5" s="1"/>
  <c r="CR27" i="5"/>
  <c r="CK27" i="5"/>
  <c r="CD27" i="5"/>
  <c r="BW27" i="5"/>
  <c r="BP27" i="5"/>
  <c r="BI27" i="5"/>
  <c r="BB27" i="5"/>
  <c r="AU27" i="5"/>
  <c r="AN27" i="5"/>
  <c r="AG27" i="5"/>
  <c r="Z27" i="5"/>
  <c r="S27" i="5"/>
  <c r="DE26" i="5"/>
  <c r="DD26" i="5" s="1"/>
  <c r="DC26" i="5" s="1"/>
  <c r="DB26" i="5" s="1"/>
  <c r="DA26" i="5" s="1"/>
  <c r="CZ26" i="5" s="1"/>
  <c r="CY26" i="5" s="1"/>
  <c r="CR26" i="5"/>
  <c r="CK26" i="5"/>
  <c r="CD26" i="5"/>
  <c r="BW26" i="5"/>
  <c r="BP26" i="5"/>
  <c r="BI26" i="5"/>
  <c r="BB26" i="5"/>
  <c r="AU26" i="5"/>
  <c r="AN26" i="5"/>
  <c r="AG26" i="5"/>
  <c r="Z26" i="5"/>
  <c r="S26" i="5"/>
  <c r="DE25" i="5"/>
  <c r="DD25" i="5" s="1"/>
  <c r="DC25" i="5" s="1"/>
  <c r="DB25" i="5" s="1"/>
  <c r="DA25" i="5" s="1"/>
  <c r="CZ25" i="5" s="1"/>
  <c r="CY25" i="5" s="1"/>
  <c r="CR25" i="5"/>
  <c r="CK25" i="5"/>
  <c r="CD25" i="5"/>
  <c r="BW25" i="5"/>
  <c r="BP25" i="5"/>
  <c r="BI25" i="5"/>
  <c r="BB25" i="5"/>
  <c r="AU25" i="5"/>
  <c r="AN25" i="5"/>
  <c r="AG25" i="5"/>
  <c r="Z25" i="5"/>
  <c r="S25" i="5"/>
  <c r="DE24" i="5"/>
  <c r="DD24" i="5"/>
  <c r="DC24" i="5" s="1"/>
  <c r="DB24" i="5" s="1"/>
  <c r="DA24" i="5" s="1"/>
  <c r="CZ24" i="5" s="1"/>
  <c r="CY24" i="5" s="1"/>
  <c r="CR24" i="5"/>
  <c r="CK24" i="5"/>
  <c r="CD24" i="5"/>
  <c r="BW24" i="5"/>
  <c r="BP24" i="5"/>
  <c r="BI24" i="5"/>
  <c r="BB24" i="5"/>
  <c r="AU24" i="5"/>
  <c r="AN24" i="5"/>
  <c r="AG24" i="5"/>
  <c r="Z24" i="5"/>
  <c r="S24" i="5"/>
  <c r="DE23" i="5"/>
  <c r="DD23" i="5" s="1"/>
  <c r="DC23" i="5" s="1"/>
  <c r="DB23" i="5" s="1"/>
  <c r="DA23" i="5" s="1"/>
  <c r="CZ23" i="5" s="1"/>
  <c r="CY23" i="5" s="1"/>
  <c r="CR23" i="5"/>
  <c r="CK23" i="5"/>
  <c r="CD23" i="5"/>
  <c r="BW23" i="5"/>
  <c r="BP23" i="5"/>
  <c r="BI23" i="5"/>
  <c r="BB23" i="5"/>
  <c r="AU23" i="5"/>
  <c r="AN23" i="5"/>
  <c r="AG23" i="5"/>
  <c r="Z23" i="5"/>
  <c r="S23" i="5"/>
  <c r="DE22" i="5"/>
  <c r="DD22" i="5" s="1"/>
  <c r="DC22" i="5" s="1"/>
  <c r="DB22" i="5" s="1"/>
  <c r="DA22" i="5" s="1"/>
  <c r="CZ22" i="5" s="1"/>
  <c r="CY22" i="5" s="1"/>
  <c r="CR22" i="5"/>
  <c r="CK22" i="5"/>
  <c r="CD22" i="5"/>
  <c r="BW22" i="5"/>
  <c r="BP22" i="5"/>
  <c r="BI22" i="5"/>
  <c r="BB22" i="5"/>
  <c r="AU22" i="5"/>
  <c r="AN22" i="5"/>
  <c r="AG22" i="5"/>
  <c r="Z22" i="5"/>
  <c r="S22" i="5"/>
  <c r="DE21" i="5"/>
  <c r="DD21" i="5" s="1"/>
  <c r="DC21" i="5" s="1"/>
  <c r="DB21" i="5" s="1"/>
  <c r="DA21" i="5" s="1"/>
  <c r="CZ21" i="5" s="1"/>
  <c r="CY21" i="5" s="1"/>
  <c r="CR21" i="5"/>
  <c r="CK21" i="5"/>
  <c r="CD21" i="5"/>
  <c r="BW21" i="5"/>
  <c r="BP21" i="5"/>
  <c r="BI21" i="5"/>
  <c r="BB21" i="5"/>
  <c r="AU21" i="5"/>
  <c r="AN21" i="5"/>
  <c r="AG21" i="5"/>
  <c r="Z21" i="5"/>
  <c r="S21" i="5"/>
  <c r="DE20" i="5"/>
  <c r="DD20" i="5"/>
  <c r="DC20" i="5" s="1"/>
  <c r="DB20" i="5" s="1"/>
  <c r="DA20" i="5" s="1"/>
  <c r="CZ20" i="5" s="1"/>
  <c r="CY20" i="5" s="1"/>
  <c r="CR20" i="5"/>
  <c r="CK20" i="5"/>
  <c r="CD20" i="5"/>
  <c r="BW20" i="5"/>
  <c r="BP20" i="5"/>
  <c r="BI20" i="5"/>
  <c r="BB20" i="5"/>
  <c r="AU20" i="5"/>
  <c r="AN20" i="5"/>
  <c r="AG20" i="5"/>
  <c r="Z20" i="5"/>
  <c r="S20" i="5"/>
  <c r="DE19" i="5"/>
  <c r="DD19" i="5" s="1"/>
  <c r="DC19" i="5" s="1"/>
  <c r="DB19" i="5" s="1"/>
  <c r="DA19" i="5" s="1"/>
  <c r="CZ19" i="5" s="1"/>
  <c r="CY19" i="5" s="1"/>
  <c r="CR19" i="5"/>
  <c r="CK19" i="5"/>
  <c r="CD19" i="5"/>
  <c r="BW19" i="5"/>
  <c r="BP19" i="5"/>
  <c r="BI19" i="5"/>
  <c r="BB19" i="5"/>
  <c r="AU19" i="5"/>
  <c r="AN19" i="5"/>
  <c r="AG19" i="5"/>
  <c r="Z19" i="5"/>
  <c r="S19" i="5"/>
  <c r="DE18" i="5"/>
  <c r="DD18" i="5" s="1"/>
  <c r="DC18" i="5" s="1"/>
  <c r="DB18" i="5" s="1"/>
  <c r="DA18" i="5" s="1"/>
  <c r="CZ18" i="5" s="1"/>
  <c r="CY18" i="5" s="1"/>
  <c r="CR18" i="5"/>
  <c r="CK18" i="5"/>
  <c r="CD18" i="5"/>
  <c r="BW18" i="5"/>
  <c r="BP18" i="5"/>
  <c r="BI18" i="5"/>
  <c r="BB18" i="5"/>
  <c r="AU18" i="5"/>
  <c r="AN18" i="5"/>
  <c r="AG18" i="5"/>
  <c r="Z18" i="5"/>
  <c r="S18" i="5"/>
  <c r="DE17" i="5"/>
  <c r="DD17" i="5" s="1"/>
  <c r="DC17" i="5" s="1"/>
  <c r="DB17" i="5" s="1"/>
  <c r="DA17" i="5" s="1"/>
  <c r="CZ17" i="5" s="1"/>
  <c r="CY17" i="5" s="1"/>
  <c r="CR17" i="5"/>
  <c r="CK17" i="5"/>
  <c r="CD17" i="5"/>
  <c r="BW17" i="5"/>
  <c r="BP17" i="5"/>
  <c r="BI17" i="5"/>
  <c r="BB17" i="5"/>
  <c r="AU17" i="5"/>
  <c r="AN17" i="5"/>
  <c r="AG17" i="5"/>
  <c r="Z17" i="5"/>
  <c r="S17" i="5"/>
  <c r="DE16" i="5"/>
  <c r="DD16" i="5"/>
  <c r="DC16" i="5" s="1"/>
  <c r="DB16" i="5" s="1"/>
  <c r="DA16" i="5" s="1"/>
  <c r="CZ16" i="5" s="1"/>
  <c r="CY16" i="5" s="1"/>
  <c r="CR16" i="5"/>
  <c r="CK16" i="5"/>
  <c r="CD16" i="5"/>
  <c r="BW16" i="5"/>
  <c r="BP16" i="5"/>
  <c r="BI16" i="5"/>
  <c r="BB16" i="5"/>
  <c r="AU16" i="5"/>
  <c r="AN16" i="5"/>
  <c r="AG16" i="5"/>
  <c r="Z16" i="5"/>
  <c r="S16" i="5"/>
  <c r="DE15" i="5"/>
  <c r="DD15" i="5"/>
  <c r="DC15" i="5"/>
  <c r="DB15" i="5" s="1"/>
  <c r="DA15" i="5" s="1"/>
  <c r="CZ15" i="5" s="1"/>
  <c r="CY15" i="5" s="1"/>
  <c r="CR15" i="5"/>
  <c r="CK15" i="5"/>
  <c r="CD15" i="5"/>
  <c r="BW15" i="5"/>
  <c r="BP15" i="5"/>
  <c r="BI15" i="5"/>
  <c r="BB15" i="5"/>
  <c r="AU15" i="5"/>
  <c r="AN15" i="5"/>
  <c r="AG15" i="5"/>
  <c r="Z15" i="5"/>
  <c r="S15" i="5"/>
  <c r="DE14" i="5"/>
  <c r="DD14" i="5" s="1"/>
  <c r="DC14" i="5" s="1"/>
  <c r="DB14" i="5" s="1"/>
  <c r="DA14" i="5" s="1"/>
  <c r="CZ14" i="5" s="1"/>
  <c r="CY14" i="5" s="1"/>
  <c r="CR14" i="5"/>
  <c r="CK14" i="5"/>
  <c r="CD14" i="5"/>
  <c r="BW14" i="5"/>
  <c r="BP14" i="5"/>
  <c r="BI14" i="5"/>
  <c r="BB14" i="5"/>
  <c r="AU14" i="5"/>
  <c r="AN14" i="5"/>
  <c r="AG14" i="5"/>
  <c r="Z14" i="5"/>
  <c r="S14" i="5"/>
  <c r="DE13" i="5"/>
  <c r="DD13" i="5" s="1"/>
  <c r="DC13" i="5" s="1"/>
  <c r="DB13" i="5" s="1"/>
  <c r="DA13" i="5" s="1"/>
  <c r="CZ13" i="5" s="1"/>
  <c r="CY13" i="5" s="1"/>
  <c r="CR13" i="5"/>
  <c r="CK13" i="5"/>
  <c r="CD13" i="5"/>
  <c r="BW13" i="5"/>
  <c r="BP13" i="5"/>
  <c r="BI13" i="5"/>
  <c r="BB13" i="5"/>
  <c r="AU13" i="5"/>
  <c r="AN13" i="5"/>
  <c r="AG13" i="5"/>
  <c r="Z13" i="5"/>
  <c r="S13" i="5"/>
  <c r="DE12" i="5"/>
  <c r="DD12" i="5"/>
  <c r="DC12" i="5" s="1"/>
  <c r="DB12" i="5" s="1"/>
  <c r="DA12" i="5" s="1"/>
  <c r="CZ12" i="5" s="1"/>
  <c r="CY12" i="5" s="1"/>
  <c r="CR12" i="5"/>
  <c r="CK12" i="5"/>
  <c r="CD12" i="5"/>
  <c r="BW12" i="5"/>
  <c r="BP12" i="5"/>
  <c r="BI12" i="5"/>
  <c r="BB12" i="5"/>
  <c r="AU12" i="5"/>
  <c r="AN12" i="5"/>
  <c r="AG12" i="5"/>
  <c r="Z12" i="5"/>
  <c r="S12" i="5"/>
  <c r="DE11" i="5"/>
  <c r="DD11" i="5" s="1"/>
  <c r="DC11" i="5" s="1"/>
  <c r="DB11" i="5" s="1"/>
  <c r="DA11" i="5" s="1"/>
  <c r="CZ11" i="5" s="1"/>
  <c r="CY11" i="5" s="1"/>
  <c r="CR11" i="5"/>
  <c r="CK11" i="5"/>
  <c r="CD11" i="5"/>
  <c r="BW11" i="5"/>
  <c r="BP11" i="5"/>
  <c r="BI11" i="5"/>
  <c r="BB11" i="5"/>
  <c r="AU11" i="5"/>
  <c r="AN11" i="5"/>
  <c r="AG11" i="5"/>
  <c r="Z11" i="5"/>
  <c r="S11" i="5"/>
  <c r="DE10" i="5"/>
  <c r="DD10" i="5" s="1"/>
  <c r="DC10" i="5" s="1"/>
  <c r="DB10" i="5" s="1"/>
  <c r="DA10" i="5" s="1"/>
  <c r="CZ10" i="5" s="1"/>
  <c r="CY10" i="5" s="1"/>
  <c r="CR10" i="5"/>
  <c r="CK10" i="5"/>
  <c r="CD10" i="5"/>
  <c r="BW10" i="5"/>
  <c r="BP10" i="5"/>
  <c r="BI10" i="5"/>
  <c r="BB10" i="5"/>
  <c r="AU10" i="5"/>
  <c r="AN10" i="5"/>
  <c r="AG10" i="5"/>
  <c r="Z10" i="5"/>
  <c r="S10" i="5"/>
  <c r="DE9" i="5"/>
  <c r="DD9" i="5" s="1"/>
  <c r="DC9" i="5" s="1"/>
  <c r="DB9" i="5" s="1"/>
  <c r="DA9" i="5" s="1"/>
  <c r="CZ9" i="5" s="1"/>
  <c r="CY9" i="5" s="1"/>
  <c r="CR9" i="5"/>
  <c r="CK9" i="5"/>
  <c r="CD9" i="5"/>
  <c r="BW9" i="5"/>
  <c r="BP9" i="5"/>
  <c r="BI9" i="5"/>
  <c r="BB9" i="5"/>
  <c r="AU9" i="5"/>
  <c r="AN9" i="5"/>
  <c r="AG9" i="5"/>
  <c r="Z9" i="5"/>
  <c r="S9" i="5"/>
  <c r="DE8" i="5"/>
  <c r="DD8" i="5"/>
  <c r="DC8" i="5" s="1"/>
  <c r="DB8" i="5" s="1"/>
  <c r="DA8" i="5" s="1"/>
  <c r="CZ8" i="5" s="1"/>
  <c r="CY8" i="5" s="1"/>
  <c r="CR8" i="5"/>
  <c r="CK8" i="5"/>
  <c r="CD8" i="5"/>
  <c r="BW8" i="5"/>
  <c r="BP8" i="5"/>
  <c r="BI8" i="5"/>
  <c r="BB8" i="5"/>
  <c r="AU8" i="5"/>
  <c r="AN8" i="5"/>
  <c r="AG8" i="5"/>
  <c r="Z8" i="5"/>
  <c r="S8" i="5"/>
  <c r="DE7" i="5"/>
  <c r="DD7" i="5" s="1"/>
  <c r="DC7" i="5" s="1"/>
  <c r="DB7" i="5" s="1"/>
  <c r="DA7" i="5" s="1"/>
  <c r="CZ7" i="5" s="1"/>
  <c r="CY7" i="5" s="1"/>
  <c r="CR7" i="5"/>
  <c r="CD7" i="5"/>
  <c r="BW7" i="5"/>
  <c r="BP7" i="5"/>
  <c r="BI7" i="5"/>
  <c r="BB7" i="5"/>
  <c r="AU7" i="5"/>
  <c r="AN7" i="5"/>
  <c r="AG7" i="5"/>
  <c r="Z7" i="5"/>
  <c r="S7" i="5"/>
  <c r="DE6" i="5"/>
  <c r="DD6" i="5" s="1"/>
  <c r="DC6" i="5" s="1"/>
  <c r="DB6" i="5" s="1"/>
  <c r="DA6" i="5" s="1"/>
  <c r="CZ6" i="5" s="1"/>
  <c r="CY6" i="5" s="1"/>
  <c r="CR6" i="5"/>
  <c r="CD6" i="5"/>
  <c r="BW6" i="5"/>
  <c r="BP6" i="5"/>
  <c r="BI6" i="5"/>
  <c r="BB6" i="5"/>
  <c r="AU6" i="5"/>
  <c r="AN6" i="5"/>
  <c r="AG6" i="5"/>
  <c r="Z6" i="5"/>
  <c r="S6" i="5"/>
  <c r="C119" i="4"/>
  <c r="C118" i="4"/>
  <c r="C117" i="4"/>
  <c r="C116" i="4"/>
  <c r="C115" i="4" s="1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4" i="4"/>
  <c r="C103" i="4"/>
  <c r="C102" i="4"/>
  <c r="C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C99" i="4"/>
  <c r="C98" i="4"/>
  <c r="C97" i="4"/>
  <c r="C96" i="4"/>
  <c r="C95" i="4" s="1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4" i="4"/>
  <c r="C93" i="4"/>
  <c r="C90" i="4" s="1"/>
  <c r="C92" i="4"/>
  <c r="C91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89" i="4"/>
  <c r="C88" i="4"/>
  <c r="C85" i="4" s="1"/>
  <c r="C87" i="4"/>
  <c r="C86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4" i="4"/>
  <c r="C83" i="4"/>
  <c r="C82" i="4"/>
  <c r="C81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C79" i="4"/>
  <c r="C78" i="4"/>
  <c r="C77" i="4"/>
  <c r="C76" i="4"/>
  <c r="C75" i="4" s="1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4" i="4"/>
  <c r="C73" i="4"/>
  <c r="C70" i="4" s="1"/>
  <c r="C72" i="4"/>
  <c r="C71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69" i="4"/>
  <c r="C68" i="4"/>
  <c r="C65" i="4" s="1"/>
  <c r="C67" i="4"/>
  <c r="C66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4" i="4"/>
  <c r="C63" i="4"/>
  <c r="C62" i="4"/>
  <c r="C61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C59" i="4"/>
  <c r="C58" i="4"/>
  <c r="C57" i="4"/>
  <c r="C56" i="4"/>
  <c r="C55" i="4" s="1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4" i="4"/>
  <c r="C53" i="4"/>
  <c r="C50" i="4" s="1"/>
  <c r="C52" i="4"/>
  <c r="C51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49" i="4"/>
  <c r="C48" i="4"/>
  <c r="C45" i="4" s="1"/>
  <c r="C47" i="4"/>
  <c r="C46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4" i="4"/>
  <c r="C43" i="4"/>
  <c r="C42" i="4"/>
  <c r="C41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C39" i="4"/>
  <c r="C38" i="4"/>
  <c r="C37" i="4"/>
  <c r="C36" i="4"/>
  <c r="C35" i="4" s="1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4" i="4"/>
  <c r="C30" i="4" s="1"/>
  <c r="C33" i="4"/>
  <c r="C32" i="4"/>
  <c r="C31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29" i="4"/>
  <c r="C28" i="4"/>
  <c r="C25" i="4" s="1"/>
  <c r="C27" i="4"/>
  <c r="C26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4" i="4"/>
  <c r="C23" i="4"/>
  <c r="C22" i="4"/>
  <c r="C21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C19" i="4"/>
  <c r="C18" i="4"/>
  <c r="C17" i="4"/>
  <c r="C16" i="4"/>
  <c r="C15" i="4" s="1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4" i="4"/>
  <c r="C10" i="4" s="1"/>
  <c r="C13" i="4"/>
  <c r="C12" i="4"/>
  <c r="C11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9" i="4"/>
  <c r="C8" i="4"/>
  <c r="C5" i="4" s="1"/>
  <c r="C7" i="4"/>
  <c r="C6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BN25" i="3" l="1"/>
  <c r="BD25" i="3"/>
  <c r="AY25" i="3"/>
  <c r="AT25" i="3"/>
  <c r="AO25" i="3"/>
  <c r="AJ25" i="3"/>
  <c r="AE25" i="3"/>
  <c r="Z25" i="3"/>
  <c r="U25" i="3"/>
  <c r="P25" i="3"/>
  <c r="K25" i="3"/>
  <c r="F25" i="3"/>
  <c r="BN24" i="3"/>
  <c r="BD24" i="3"/>
  <c r="AY24" i="3"/>
  <c r="AT24" i="3"/>
  <c r="AO24" i="3"/>
  <c r="AJ24" i="3"/>
  <c r="AE24" i="3"/>
  <c r="Z24" i="3"/>
  <c r="U24" i="3"/>
  <c r="P24" i="3"/>
  <c r="K24" i="3"/>
  <c r="F24" i="3"/>
  <c r="BN23" i="3"/>
  <c r="BD23" i="3"/>
  <c r="AY23" i="3"/>
  <c r="AT23" i="3"/>
  <c r="AO23" i="3"/>
  <c r="AJ23" i="3"/>
  <c r="AE23" i="3"/>
  <c r="Z23" i="3"/>
  <c r="U23" i="3"/>
  <c r="P23" i="3"/>
  <c r="K23" i="3"/>
  <c r="F23" i="3"/>
  <c r="BN19" i="3"/>
  <c r="BD19" i="3"/>
  <c r="AY19" i="3"/>
  <c r="AT19" i="3"/>
  <c r="AO19" i="3"/>
  <c r="AJ19" i="3"/>
  <c r="AE19" i="3"/>
  <c r="Z19" i="3"/>
  <c r="U19" i="3"/>
  <c r="P19" i="3"/>
  <c r="K19" i="3"/>
  <c r="F19" i="3"/>
  <c r="BN18" i="3"/>
  <c r="BD18" i="3"/>
  <c r="AY18" i="3"/>
  <c r="AT18" i="3"/>
  <c r="AO18" i="3"/>
  <c r="AJ18" i="3"/>
  <c r="AE18" i="3"/>
  <c r="Z18" i="3"/>
  <c r="U18" i="3"/>
  <c r="P18" i="3"/>
  <c r="K18" i="3"/>
  <c r="F18" i="3"/>
  <c r="BN17" i="3"/>
  <c r="BD17" i="3"/>
  <c r="AY17" i="3"/>
  <c r="AT17" i="3"/>
  <c r="AO17" i="3"/>
  <c r="AJ17" i="3"/>
  <c r="AE17" i="3"/>
  <c r="Z17" i="3"/>
  <c r="U17" i="3"/>
  <c r="P17" i="3"/>
  <c r="K17" i="3"/>
  <c r="F17" i="3"/>
  <c r="BN16" i="3"/>
  <c r="BD16" i="3"/>
  <c r="AY16" i="3"/>
  <c r="AT16" i="3"/>
  <c r="AO16" i="3"/>
  <c r="AJ16" i="3"/>
  <c r="AE16" i="3"/>
  <c r="Z16" i="3"/>
  <c r="U16" i="3"/>
  <c r="P16" i="3"/>
  <c r="K16" i="3"/>
  <c r="F16" i="3"/>
  <c r="BN15" i="3"/>
  <c r="BD15" i="3"/>
  <c r="AY15" i="3"/>
  <c r="AT15" i="3"/>
  <c r="AO15" i="3"/>
  <c r="AJ15" i="3"/>
  <c r="AE15" i="3"/>
  <c r="Z15" i="3"/>
  <c r="U15" i="3"/>
  <c r="P15" i="3"/>
  <c r="K15" i="3"/>
  <c r="F15" i="3"/>
  <c r="BN14" i="3"/>
  <c r="BD14" i="3"/>
  <c r="AY14" i="3"/>
  <c r="AT14" i="3"/>
  <c r="AO14" i="3"/>
  <c r="AJ14" i="3"/>
  <c r="AE14" i="3"/>
  <c r="Z14" i="3"/>
  <c r="U14" i="3"/>
  <c r="P14" i="3"/>
  <c r="K14" i="3"/>
  <c r="F14" i="3"/>
  <c r="BN13" i="3"/>
  <c r="BD13" i="3"/>
  <c r="AY13" i="3"/>
  <c r="AT13" i="3"/>
  <c r="AO13" i="3"/>
  <c r="AJ13" i="3"/>
  <c r="AE13" i="3"/>
  <c r="Z13" i="3"/>
  <c r="U13" i="3"/>
  <c r="P13" i="3"/>
  <c r="K13" i="3"/>
  <c r="F13" i="3"/>
  <c r="BN12" i="3"/>
  <c r="BD12" i="3"/>
  <c r="AY12" i="3"/>
  <c r="AT12" i="3"/>
  <c r="AO12" i="3"/>
  <c r="AJ12" i="3"/>
  <c r="AE12" i="3"/>
  <c r="Z12" i="3"/>
  <c r="U12" i="3"/>
  <c r="P12" i="3"/>
  <c r="K12" i="3"/>
  <c r="F12" i="3"/>
  <c r="BN11" i="3"/>
  <c r="BD11" i="3"/>
  <c r="AY11" i="3"/>
  <c r="AT11" i="3"/>
  <c r="AO11" i="3"/>
  <c r="AJ11" i="3"/>
  <c r="AE11" i="3"/>
  <c r="Z11" i="3"/>
  <c r="U11" i="3"/>
  <c r="P11" i="3"/>
  <c r="K11" i="3"/>
  <c r="F11" i="3"/>
  <c r="BN10" i="3"/>
  <c r="BD10" i="3"/>
  <c r="AY10" i="3"/>
  <c r="AT10" i="3"/>
  <c r="AO10" i="3"/>
  <c r="AJ10" i="3"/>
  <c r="AE10" i="3"/>
  <c r="Z10" i="3"/>
  <c r="U10" i="3"/>
  <c r="P10" i="3"/>
  <c r="K10" i="3"/>
  <c r="F10" i="3"/>
  <c r="BN8" i="3"/>
  <c r="BD8" i="3"/>
  <c r="AY8" i="3"/>
  <c r="AT8" i="3"/>
  <c r="AO8" i="3"/>
  <c r="AJ8" i="3"/>
  <c r="AE8" i="3"/>
  <c r="Z8" i="3"/>
  <c r="U8" i="3"/>
  <c r="P8" i="3"/>
  <c r="K8" i="3"/>
  <c r="F8" i="3"/>
  <c r="C117" i="2" l="1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C70" i="2"/>
  <c r="C69" i="2"/>
  <c r="C68" i="2"/>
  <c r="C67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C65" i="2"/>
  <c r="C64" i="2"/>
  <c r="C63" i="2"/>
  <c r="C62" i="2"/>
  <c r="C61" i="2" s="1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0" i="2"/>
  <c r="C59" i="2"/>
  <c r="C58" i="2"/>
  <c r="C57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C55" i="2"/>
  <c r="C54" i="2"/>
  <c r="C53" i="2"/>
  <c r="C52" i="2"/>
  <c r="C51" i="2" s="1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0" i="2"/>
  <c r="C49" i="2"/>
  <c r="C48" i="2"/>
  <c r="C47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C45" i="2"/>
  <c r="C44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C40" i="2"/>
  <c r="C39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C35" i="2"/>
  <c r="C34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C30" i="2"/>
  <c r="C29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C25" i="2"/>
  <c r="C24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C20" i="2"/>
  <c r="C19" i="2"/>
  <c r="C18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C15" i="2"/>
  <c r="C14" i="2"/>
  <c r="C13" i="2"/>
  <c r="C11" i="2" s="1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0" i="2"/>
  <c r="C9" i="2"/>
  <c r="C8" i="2"/>
  <c r="C6" i="2" s="1"/>
  <c r="P6" i="2"/>
  <c r="O6" i="2"/>
  <c r="N6" i="2"/>
  <c r="M6" i="2"/>
  <c r="L6" i="2"/>
  <c r="K6" i="2"/>
  <c r="J6" i="2"/>
  <c r="I6" i="2"/>
  <c r="H6" i="2"/>
  <c r="G6" i="2"/>
  <c r="F6" i="2"/>
  <c r="E6" i="2"/>
  <c r="D6" i="2"/>
</calcChain>
</file>

<file path=xl/sharedStrings.xml><?xml version="1.0" encoding="utf-8"?>
<sst xmlns="http://schemas.openxmlformats.org/spreadsheetml/2006/main" count="1002" uniqueCount="306">
  <si>
    <t>R-1．火災発生件数</t>
    <rPh sb="4" eb="6">
      <t>カサイ</t>
    </rPh>
    <rPh sb="6" eb="8">
      <t>ハッセイ</t>
    </rPh>
    <rPh sb="8" eb="10">
      <t>ケンスウ</t>
    </rPh>
    <phoneticPr fontId="4"/>
  </si>
  <si>
    <t>年次</t>
    <rPh sb="1" eb="2">
      <t>ツギ</t>
    </rPh>
    <phoneticPr fontId="4"/>
  </si>
  <si>
    <t>出　　　　火　　　　件　　　　数　　　　(件)</t>
    <rPh sb="0" eb="1">
      <t>デ</t>
    </rPh>
    <rPh sb="5" eb="6">
      <t>ヒ</t>
    </rPh>
    <rPh sb="10" eb="11">
      <t>ケン</t>
    </rPh>
    <rPh sb="15" eb="16">
      <t>カズ</t>
    </rPh>
    <rPh sb="21" eb="22">
      <t>ケン</t>
    </rPh>
    <phoneticPr fontId="4"/>
  </si>
  <si>
    <t>焼損棟数</t>
    <rPh sb="0" eb="2">
      <t>ショウソン</t>
    </rPh>
    <rPh sb="2" eb="3">
      <t>ムネ</t>
    </rPh>
    <rPh sb="3" eb="4">
      <t>スウ</t>
    </rPh>
    <phoneticPr fontId="4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</si>
  <si>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4"/>
  </si>
  <si>
    <t>死　傷　者　数</t>
    <rPh sb="0" eb="1">
      <t>シ</t>
    </rPh>
    <rPh sb="2" eb="3">
      <t>キズ</t>
    </rPh>
    <rPh sb="4" eb="5">
      <t>シャ</t>
    </rPh>
    <rPh sb="6" eb="7">
      <t>スウ</t>
    </rPh>
    <phoneticPr fontId="4"/>
  </si>
  <si>
    <t>り災世帯数</t>
    <rPh sb="1" eb="2">
      <t>ワザワ</t>
    </rPh>
    <rPh sb="2" eb="5">
      <t>セタイスウ</t>
    </rPh>
    <phoneticPr fontId="4"/>
  </si>
  <si>
    <t>り災人員</t>
    <rPh sb="1" eb="2">
      <t>ワザワ</t>
    </rPh>
    <rPh sb="2" eb="4">
      <t>ジンイン</t>
    </rPh>
    <phoneticPr fontId="4"/>
  </si>
  <si>
    <t>損害額</t>
    <rPh sb="0" eb="2">
      <t>ソンガイ</t>
    </rPh>
    <rPh sb="2" eb="3">
      <t>ガク</t>
    </rPh>
    <phoneticPr fontId="4"/>
  </si>
  <si>
    <t>計</t>
    <rPh sb="0" eb="1">
      <t>ケイ</t>
    </rPh>
    <phoneticPr fontId="4"/>
  </si>
  <si>
    <t>建物</t>
    <rPh sb="0" eb="2">
      <t>タテモノ</t>
    </rPh>
    <phoneticPr fontId="4"/>
  </si>
  <si>
    <t>林野</t>
    <rPh sb="0" eb="2">
      <t>リンヤ</t>
    </rPh>
    <phoneticPr fontId="4"/>
  </si>
  <si>
    <t>車両</t>
    <rPh sb="0" eb="2">
      <t>シャリョウ</t>
    </rPh>
    <phoneticPr fontId="4"/>
  </si>
  <si>
    <t>船舶</t>
    <rPh sb="0" eb="2">
      <t>センパク</t>
    </rPh>
    <phoneticPr fontId="4"/>
  </si>
  <si>
    <t>その他</t>
    <rPh sb="2" eb="3">
      <t>タ</t>
    </rPh>
    <phoneticPr fontId="4"/>
  </si>
  <si>
    <t>建 物</t>
    <rPh sb="0" eb="1">
      <t>ダテ</t>
    </rPh>
    <rPh sb="2" eb="3">
      <t>モノ</t>
    </rPh>
    <phoneticPr fontId="4"/>
  </si>
  <si>
    <t>林野</t>
    <rPh sb="0" eb="1">
      <t>ハヤシ</t>
    </rPh>
    <rPh sb="1" eb="2">
      <t>ノ</t>
    </rPh>
    <phoneticPr fontId="4"/>
  </si>
  <si>
    <t>死者</t>
    <rPh sb="0" eb="1">
      <t>シ</t>
    </rPh>
    <rPh sb="1" eb="2">
      <t>モノ</t>
    </rPh>
    <phoneticPr fontId="4"/>
  </si>
  <si>
    <t>負傷者</t>
    <rPh sb="0" eb="3">
      <t>フショウシャ</t>
    </rPh>
    <phoneticPr fontId="4"/>
  </si>
  <si>
    <t>(棟)</t>
  </si>
  <si>
    <t>(㎡)</t>
  </si>
  <si>
    <t>(ａ)</t>
  </si>
  <si>
    <t>(人)</t>
  </si>
  <si>
    <t>(世帯)</t>
  </si>
  <si>
    <t>(千円)</t>
  </si>
  <si>
    <t>平成10年</t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</si>
  <si>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</si>
  <si>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</si>
  <si>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</si>
  <si>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</si>
  <si>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</si>
  <si>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</si>
  <si>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</si>
  <si>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</si>
  <si>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</si>
  <si>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</si>
  <si>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</si>
  <si>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4"/>
  </si>
  <si>
    <t>平成19年</t>
    <phoneticPr fontId="4"/>
  </si>
  <si>
    <t>平成20年</t>
    <phoneticPr fontId="4"/>
  </si>
  <si>
    <t>平成21年</t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</si>
  <si>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</si>
  <si>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</si>
  <si>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</si>
  <si>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</si>
  <si>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平成26年</t>
    <phoneticPr fontId="4"/>
  </si>
  <si>
    <t>平成27年</t>
    <phoneticPr fontId="4"/>
  </si>
  <si>
    <t>平成28年</t>
    <phoneticPr fontId="4"/>
  </si>
  <si>
    <t>平成29年</t>
    <phoneticPr fontId="4"/>
  </si>
  <si>
    <t>平成30年</t>
    <phoneticPr fontId="4"/>
  </si>
  <si>
    <t>令和元年</t>
    <rPh sb="0" eb="2">
      <t>レイワ</t>
    </rPh>
    <rPh sb="2" eb="3">
      <t>ガン</t>
    </rPh>
    <phoneticPr fontId="4"/>
  </si>
  <si>
    <t>令和2年</t>
    <rPh sb="0" eb="2">
      <t>レイワ</t>
    </rPh>
    <phoneticPr fontId="4"/>
  </si>
  <si>
    <t>資料：嶺北消防組合</t>
    <phoneticPr fontId="4"/>
  </si>
  <si>
    <t>R-2．消防現有勢力</t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</si>
  <si>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4"/>
  </si>
  <si>
    <t>区　  　　分</t>
    <rPh sb="0" eb="1">
      <t>ク</t>
    </rPh>
    <rPh sb="6" eb="7">
      <t>ブン</t>
    </rPh>
    <phoneticPr fontId="4"/>
  </si>
  <si>
    <t>平成18年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</si>
  <si>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</si>
  <si>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</si>
  <si>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</si>
  <si>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</si>
  <si>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</si>
  <si>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</si>
  <si>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</si>
  <si>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</si>
  <si>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</si>
  <si>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</si>
  <si>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</si>
  <si>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</si>
  <si>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</si>
  <si>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消防署名称</t>
    <rPh sb="0" eb="3">
      <t>ショウボウショ</t>
    </rPh>
    <rPh sb="3" eb="5">
      <t>メイショウ</t>
    </rPh>
    <phoneticPr fontId="4"/>
  </si>
  <si>
    <t>嶺北消防本部</t>
    <rPh sb="0" eb="2">
      <t>レイホク</t>
    </rPh>
    <rPh sb="2" eb="4">
      <t>ショウボウ</t>
    </rPh>
    <rPh sb="4" eb="6">
      <t>ホンブ</t>
    </rPh>
    <phoneticPr fontId="4"/>
  </si>
  <si>
    <t>嶺北署</t>
    <rPh sb="0" eb="2">
      <t>レイホク</t>
    </rPh>
    <rPh sb="2" eb="3">
      <t>ショ</t>
    </rPh>
    <phoneticPr fontId="4"/>
  </si>
  <si>
    <t>三国署</t>
    <rPh sb="0" eb="3">
      <t>ミクニショ</t>
    </rPh>
    <phoneticPr fontId="4"/>
  </si>
  <si>
    <t>丸岡署</t>
    <rPh sb="0" eb="3">
      <t>マルオカショ</t>
    </rPh>
    <phoneticPr fontId="4"/>
  </si>
  <si>
    <t>嶺北消防本部</t>
  </si>
  <si>
    <t>嶺北署</t>
  </si>
  <si>
    <t>三国署</t>
  </si>
  <si>
    <t>丸岡署</t>
  </si>
  <si>
    <t>分団数(坂井市）</t>
    <rPh sb="0" eb="1">
      <t>ブン</t>
    </rPh>
    <rPh sb="1" eb="2">
      <t>ダン</t>
    </rPh>
    <rPh sb="2" eb="3">
      <t>スウ</t>
    </rPh>
    <rPh sb="4" eb="6">
      <t>サカイ</t>
    </rPh>
    <rPh sb="6" eb="7">
      <t>シ</t>
    </rPh>
    <phoneticPr fontId="4"/>
  </si>
  <si>
    <t>職員数</t>
    <rPh sb="0" eb="3">
      <t>ショクインスウ</t>
    </rPh>
    <phoneticPr fontId="4"/>
  </si>
  <si>
    <t>吏員数</t>
    <rPh sb="0" eb="1">
      <t>リ</t>
    </rPh>
    <rPh sb="1" eb="2">
      <t>イン</t>
    </rPh>
    <rPh sb="2" eb="3">
      <t>スウ</t>
    </rPh>
    <phoneticPr fontId="4"/>
  </si>
  <si>
    <t>分団員数（坂井市）</t>
    <rPh sb="0" eb="1">
      <t>ブン</t>
    </rPh>
    <rPh sb="1" eb="2">
      <t>ダン</t>
    </rPh>
    <rPh sb="2" eb="3">
      <t>イン</t>
    </rPh>
    <rPh sb="3" eb="4">
      <t>スウ</t>
    </rPh>
    <rPh sb="5" eb="7">
      <t>サカイ</t>
    </rPh>
    <rPh sb="7" eb="8">
      <t>シ</t>
    </rPh>
    <phoneticPr fontId="4"/>
  </si>
  <si>
    <t>消防ポンプ現有台数</t>
    <rPh sb="0" eb="2">
      <t>ショウボウ</t>
    </rPh>
    <rPh sb="5" eb="7">
      <t>ゲンユウ</t>
    </rPh>
    <rPh sb="7" eb="9">
      <t>ダイスウ</t>
    </rPh>
    <phoneticPr fontId="4"/>
  </si>
  <si>
    <t>消防本部現有</t>
    <rPh sb="0" eb="2">
      <t>ショウボウ</t>
    </rPh>
    <rPh sb="2" eb="4">
      <t>ホンブ</t>
    </rPh>
    <rPh sb="4" eb="6">
      <t>ゲンユウ</t>
    </rPh>
    <phoneticPr fontId="4"/>
  </si>
  <si>
    <t>普通消防ポンプ自動車数</t>
    <rPh sb="0" eb="2">
      <t>フツウ</t>
    </rPh>
    <rPh sb="2" eb="4">
      <t>ショウボウ</t>
    </rPh>
    <phoneticPr fontId="4"/>
  </si>
  <si>
    <t>水槽付消防ポンプ自動車数</t>
    <rPh sb="0" eb="2">
      <t>スイソウ</t>
    </rPh>
    <rPh sb="2" eb="3">
      <t>ツキ</t>
    </rPh>
    <phoneticPr fontId="4"/>
  </si>
  <si>
    <t>はしご付消防ポンプ自動車数</t>
    <rPh sb="3" eb="4">
      <t>ヅケ</t>
    </rPh>
    <phoneticPr fontId="4"/>
  </si>
  <si>
    <t>屈折はしご付消防ポンプ自動車数</t>
    <rPh sb="0" eb="2">
      <t>クッセツ</t>
    </rPh>
    <rPh sb="5" eb="6">
      <t>ヅケ</t>
    </rPh>
    <phoneticPr fontId="4"/>
  </si>
  <si>
    <t>化学車</t>
    <rPh sb="0" eb="2">
      <t>カガク</t>
    </rPh>
    <rPh sb="2" eb="3">
      <t>グルマ</t>
    </rPh>
    <phoneticPr fontId="4"/>
  </si>
  <si>
    <t>救助工作車</t>
    <rPh sb="0" eb="2">
      <t>キュウジョ</t>
    </rPh>
    <rPh sb="2" eb="4">
      <t>コウサク</t>
    </rPh>
    <rPh sb="4" eb="5">
      <t>グルマ</t>
    </rPh>
    <phoneticPr fontId="4"/>
  </si>
  <si>
    <t>救急自動車</t>
    <rPh sb="0" eb="2">
      <t>キュウキュウ</t>
    </rPh>
    <rPh sb="2" eb="5">
      <t>ジドウシャ</t>
    </rPh>
    <phoneticPr fontId="4"/>
  </si>
  <si>
    <t>指導車</t>
    <rPh sb="0" eb="2">
      <t>シドウ</t>
    </rPh>
    <rPh sb="2" eb="3">
      <t>グルマ</t>
    </rPh>
    <phoneticPr fontId="4"/>
  </si>
  <si>
    <t>小型動力ポンプ</t>
    <rPh sb="0" eb="2">
      <t>コガタ</t>
    </rPh>
    <rPh sb="2" eb="4">
      <t>ドウリョク</t>
    </rPh>
    <phoneticPr fontId="4"/>
  </si>
  <si>
    <t>その他消防自動車</t>
    <rPh sb="2" eb="3">
      <t>タ</t>
    </rPh>
    <phoneticPr fontId="4"/>
  </si>
  <si>
    <t>消防団現有</t>
    <rPh sb="0" eb="3">
      <t>ショウボウダン</t>
    </rPh>
    <rPh sb="3" eb="5">
      <t>ゲンユウ</t>
    </rPh>
    <phoneticPr fontId="4"/>
  </si>
  <si>
    <t>普通消防ポンプ自動車</t>
    <rPh sb="0" eb="2">
      <t>フツウ</t>
    </rPh>
    <rPh sb="2" eb="4">
      <t>ショウボウ</t>
    </rPh>
    <phoneticPr fontId="4"/>
  </si>
  <si>
    <t>小型動力ポンプ付積載車</t>
    <rPh sb="0" eb="2">
      <t>コガタ</t>
    </rPh>
    <rPh sb="2" eb="4">
      <t>ドウリョク</t>
    </rPh>
    <phoneticPr fontId="4"/>
  </si>
  <si>
    <t>小型動力ポンプ</t>
    <rPh sb="0" eb="2">
      <t>コガタ</t>
    </rPh>
    <phoneticPr fontId="4"/>
  </si>
  <si>
    <t>消火栓（公設）</t>
    <rPh sb="0" eb="3">
      <t>ショウカセン</t>
    </rPh>
    <phoneticPr fontId="4"/>
  </si>
  <si>
    <t>防火水そう</t>
    <rPh sb="0" eb="2">
      <t>ボウカ</t>
    </rPh>
    <rPh sb="2" eb="3">
      <t>ミズ</t>
    </rPh>
    <phoneticPr fontId="4"/>
  </si>
  <si>
    <t>消防用無線局</t>
    <rPh sb="0" eb="3">
      <t>ショウボウヨウ</t>
    </rPh>
    <rPh sb="3" eb="5">
      <t>ムセン</t>
    </rPh>
    <rPh sb="5" eb="6">
      <t>キョク</t>
    </rPh>
    <phoneticPr fontId="4"/>
  </si>
  <si>
    <t>←</t>
    <phoneticPr fontId="4"/>
  </si>
  <si>
    <t>アナログ無線を使いしたため増</t>
    <rPh sb="4" eb="6">
      <t>ムセン</t>
    </rPh>
    <rPh sb="7" eb="8">
      <t>ツカ</t>
    </rPh>
    <rPh sb="13" eb="14">
      <t>ゾウ</t>
    </rPh>
    <phoneticPr fontId="4"/>
  </si>
  <si>
    <t>※指導車：指揮車</t>
    <rPh sb="1" eb="3">
      <t>シドウ</t>
    </rPh>
    <rPh sb="3" eb="4">
      <t>グルマ</t>
    </rPh>
    <rPh sb="5" eb="7">
      <t>シキ</t>
    </rPh>
    <rPh sb="7" eb="8">
      <t>グルマ</t>
    </rPh>
    <phoneticPr fontId="4"/>
  </si>
  <si>
    <t>資料：嶺北消防組合</t>
    <rPh sb="0" eb="2">
      <t>シリョウ</t>
    </rPh>
    <rPh sb="3" eb="5">
      <t>レイホク</t>
    </rPh>
    <rPh sb="5" eb="7">
      <t>ショウボウ</t>
    </rPh>
    <rPh sb="7" eb="9">
      <t>クミアイ</t>
    </rPh>
    <phoneticPr fontId="4"/>
  </si>
  <si>
    <t>※その他消防自動車：照明車、搬送車、連絡車、広報車など</t>
    <rPh sb="3" eb="4">
      <t>タ</t>
    </rPh>
    <rPh sb="4" eb="6">
      <t>ショウボウ</t>
    </rPh>
    <rPh sb="6" eb="9">
      <t>ジドウシャ</t>
    </rPh>
    <rPh sb="10" eb="12">
      <t>ショウメイ</t>
    </rPh>
    <rPh sb="12" eb="13">
      <t>シャ</t>
    </rPh>
    <rPh sb="14" eb="16">
      <t>ハンソウ</t>
    </rPh>
    <rPh sb="16" eb="17">
      <t>シャ</t>
    </rPh>
    <rPh sb="18" eb="20">
      <t>レンラク</t>
    </rPh>
    <rPh sb="20" eb="21">
      <t>シャ</t>
    </rPh>
    <rPh sb="22" eb="25">
      <t>コウホウシャ</t>
    </rPh>
    <phoneticPr fontId="4"/>
  </si>
  <si>
    <t>R-3．救急業務処理件数</t>
    <rPh sb="4" eb="6">
      <t>キュウキュウ</t>
    </rPh>
    <rPh sb="6" eb="8">
      <t>ギョウム</t>
    </rPh>
    <rPh sb="8" eb="10">
      <t>ショリ</t>
    </rPh>
    <rPh sb="10" eb="12">
      <t>ケンスウ</t>
    </rPh>
    <phoneticPr fontId="4"/>
  </si>
  <si>
    <t>単位：件</t>
    <rPh sb="0" eb="2">
      <t>タンイ</t>
    </rPh>
    <rPh sb="3" eb="4">
      <t>ケン</t>
    </rPh>
    <phoneticPr fontId="4"/>
  </si>
  <si>
    <t>火災</t>
    <rPh sb="0" eb="2">
      <t>カサイ</t>
    </rPh>
    <phoneticPr fontId="4"/>
  </si>
  <si>
    <t>自然
災害</t>
    <rPh sb="0" eb="2">
      <t>シゼン</t>
    </rPh>
    <phoneticPr fontId="4"/>
  </si>
  <si>
    <t>水難</t>
    <rPh sb="0" eb="2">
      <t>スイナン</t>
    </rPh>
    <phoneticPr fontId="4"/>
  </si>
  <si>
    <t>交通</t>
    <rPh sb="0" eb="2">
      <t>コウツウ</t>
    </rPh>
    <phoneticPr fontId="4"/>
  </si>
  <si>
    <t>労働
災害</t>
    <rPh sb="0" eb="2">
      <t>ロウドウ</t>
    </rPh>
    <phoneticPr fontId="4"/>
  </si>
  <si>
    <t>運動
競技</t>
    <phoneticPr fontId="4"/>
  </si>
  <si>
    <t>一般
負傷</t>
    <rPh sb="0" eb="2">
      <t>イッパン</t>
    </rPh>
    <phoneticPr fontId="4"/>
  </si>
  <si>
    <t>加害</t>
    <rPh sb="0" eb="2">
      <t>カガイ</t>
    </rPh>
    <phoneticPr fontId="4"/>
  </si>
  <si>
    <t>自損
行為</t>
    <rPh sb="0" eb="2">
      <t>ジソン</t>
    </rPh>
    <phoneticPr fontId="4"/>
  </si>
  <si>
    <t>急病</t>
    <rPh sb="0" eb="2">
      <t>キュウビョウ</t>
    </rPh>
    <phoneticPr fontId="4"/>
  </si>
  <si>
    <t>転院
搬送</t>
    <rPh sb="0" eb="2">
      <t>テンイン</t>
    </rPh>
    <rPh sb="3" eb="5">
      <t>ハンソウ</t>
    </rPh>
    <phoneticPr fontId="4"/>
  </si>
  <si>
    <t>医師
搬送</t>
    <rPh sb="0" eb="2">
      <t>イシ</t>
    </rPh>
    <rPh sb="3" eb="5">
      <t>ハンソウ</t>
    </rPh>
    <phoneticPr fontId="4"/>
  </si>
  <si>
    <t>資機材
等搬送</t>
    <rPh sb="0" eb="1">
      <t>シ</t>
    </rPh>
    <rPh sb="1" eb="3">
      <t>キザイ</t>
    </rPh>
    <rPh sb="4" eb="5">
      <t>トウ</t>
    </rPh>
    <rPh sb="5" eb="7">
      <t>ハンソウ</t>
    </rPh>
    <phoneticPr fontId="4"/>
  </si>
  <si>
    <t>R-4．台風・大雨等の被害状況</t>
    <rPh sb="4" eb="6">
      <t>タイフウ</t>
    </rPh>
    <rPh sb="7" eb="9">
      <t>オオアメ</t>
    </rPh>
    <rPh sb="9" eb="10">
      <t>トウ</t>
    </rPh>
    <rPh sb="11" eb="13">
      <t>ヒガイ</t>
    </rPh>
    <rPh sb="13" eb="15">
      <t>ジョウキョウ</t>
    </rPh>
    <phoneticPr fontId="4"/>
  </si>
  <si>
    <t>区　　　　分</t>
    <rPh sb="0" eb="1">
      <t>ク</t>
    </rPh>
    <rPh sb="5" eb="6">
      <t>ブン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</si>
  <si>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</si>
  <si>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phoneticPr fontId="4"/>
  </si>
  <si>
    <t>平成19年度</t>
    <phoneticPr fontId="4"/>
  </si>
  <si>
    <t>平成20年度</t>
    <phoneticPr fontId="4"/>
  </si>
  <si>
    <t>平成21年度</t>
    <phoneticPr fontId="4"/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</si>
  <si>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</si>
  <si>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</si>
  <si>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</si>
  <si>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</si>
  <si>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</si>
  <si>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</si>
  <si>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平成28年度</t>
    <phoneticPr fontId="4"/>
  </si>
  <si>
    <t>平成29年度</t>
    <phoneticPr fontId="4"/>
  </si>
  <si>
    <t>平成30年度</t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</si>
  <si>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</si>
  <si>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台風</t>
    <rPh sb="0" eb="2">
      <t>タイフウ</t>
    </rPh>
    <phoneticPr fontId="4"/>
  </si>
  <si>
    <t>大雨</t>
    <rPh sb="0" eb="2">
      <t>オオアメ</t>
    </rPh>
    <phoneticPr fontId="4"/>
  </si>
  <si>
    <t>強風</t>
    <rPh sb="0" eb="2">
      <t>キョウフウ</t>
    </rPh>
    <phoneticPr fontId="4"/>
  </si>
  <si>
    <t>波浪</t>
    <rPh sb="0" eb="2">
      <t>ハロウ</t>
    </rPh>
    <phoneticPr fontId="4"/>
  </si>
  <si>
    <t>地震</t>
    <rPh sb="0" eb="2">
      <t>ジシン</t>
    </rPh>
    <phoneticPr fontId="4"/>
  </si>
  <si>
    <t>強風・雪害</t>
    <rPh sb="0" eb="2">
      <t>キョウフウ</t>
    </rPh>
    <rPh sb="3" eb="4">
      <t>ユキ</t>
    </rPh>
    <rPh sb="4" eb="5">
      <t>ガイ</t>
    </rPh>
    <phoneticPr fontId="4"/>
  </si>
  <si>
    <t>強風・
雪害</t>
    <rPh sb="0" eb="2">
      <t>キョウフウ</t>
    </rPh>
    <rPh sb="4" eb="5">
      <t>ユキ</t>
    </rPh>
    <rPh sb="5" eb="6">
      <t>ガイ</t>
    </rPh>
    <phoneticPr fontId="4"/>
  </si>
  <si>
    <t>り災者数</t>
    <rPh sb="1" eb="2">
      <t>ワザワ</t>
    </rPh>
    <rPh sb="2" eb="3">
      <t>モノ</t>
    </rPh>
    <rPh sb="3" eb="4">
      <t>カズ</t>
    </rPh>
    <phoneticPr fontId="4"/>
  </si>
  <si>
    <t>人的被害
（人）</t>
    <rPh sb="0" eb="2">
      <t>ジンテキ</t>
    </rPh>
    <rPh sb="2" eb="4">
      <t>ヒガイ</t>
    </rPh>
    <rPh sb="6" eb="7">
      <t>ヒト</t>
    </rPh>
    <phoneticPr fontId="4"/>
  </si>
  <si>
    <t>死者</t>
    <rPh sb="0" eb="2">
      <t>シシャ</t>
    </rPh>
    <phoneticPr fontId="4"/>
  </si>
  <si>
    <t>行方不明</t>
    <rPh sb="0" eb="2">
      <t>ユクエ</t>
    </rPh>
    <rPh sb="2" eb="4">
      <t>フメイ</t>
    </rPh>
    <phoneticPr fontId="4"/>
  </si>
  <si>
    <t>負傷</t>
    <rPh sb="0" eb="2">
      <t>フショウ</t>
    </rPh>
    <phoneticPr fontId="4"/>
  </si>
  <si>
    <t>建物被害
（棟）</t>
    <rPh sb="0" eb="2">
      <t>タテモノ</t>
    </rPh>
    <rPh sb="2" eb="4">
      <t>ヒガイ</t>
    </rPh>
    <rPh sb="6" eb="7">
      <t>トウ</t>
    </rPh>
    <phoneticPr fontId="4"/>
  </si>
  <si>
    <t>全壊</t>
    <rPh sb="0" eb="2">
      <t>ゼンカイ</t>
    </rPh>
    <phoneticPr fontId="4"/>
  </si>
  <si>
    <t>半壊</t>
    <rPh sb="0" eb="2">
      <t>ハンカイ</t>
    </rPh>
    <phoneticPr fontId="4"/>
  </si>
  <si>
    <t>流出</t>
    <rPh sb="0" eb="2">
      <t>リュウシュツ</t>
    </rPh>
    <phoneticPr fontId="4"/>
  </si>
  <si>
    <t>全焼</t>
    <rPh sb="0" eb="2">
      <t>ゼンショウ</t>
    </rPh>
    <phoneticPr fontId="4"/>
  </si>
  <si>
    <t>半焼</t>
    <rPh sb="0" eb="2">
      <t>ハンショウ</t>
    </rPh>
    <phoneticPr fontId="4"/>
  </si>
  <si>
    <t>浸水</t>
    <rPh sb="0" eb="2">
      <t>シンスイ</t>
    </rPh>
    <phoneticPr fontId="4"/>
  </si>
  <si>
    <t>床上</t>
    <rPh sb="0" eb="2">
      <t>ユカウエ</t>
    </rPh>
    <phoneticPr fontId="4"/>
  </si>
  <si>
    <t>床下</t>
    <rPh sb="0" eb="2">
      <t>ユカシタ</t>
    </rPh>
    <phoneticPr fontId="4"/>
  </si>
  <si>
    <t>一部損壊</t>
    <rPh sb="0" eb="2">
      <t>イチブ</t>
    </rPh>
    <rPh sb="2" eb="4">
      <t>ソンカイ</t>
    </rPh>
    <phoneticPr fontId="4"/>
  </si>
  <si>
    <t>非住家被害</t>
    <rPh sb="0" eb="1">
      <t>ヒ</t>
    </rPh>
    <rPh sb="1" eb="2">
      <t>ジュウ</t>
    </rPh>
    <rPh sb="2" eb="3">
      <t>イエ</t>
    </rPh>
    <rPh sb="3" eb="5">
      <t>ヒガイ</t>
    </rPh>
    <phoneticPr fontId="4"/>
  </si>
  <si>
    <t>耕地被害
（ｈａ）</t>
    <rPh sb="0" eb="2">
      <t>コウチ</t>
    </rPh>
    <rPh sb="2" eb="4">
      <t>ヒガイ</t>
    </rPh>
    <phoneticPr fontId="4"/>
  </si>
  <si>
    <t>水田</t>
    <rPh sb="0" eb="2">
      <t>スイデン</t>
    </rPh>
    <phoneticPr fontId="4"/>
  </si>
  <si>
    <t>流埋</t>
    <rPh sb="0" eb="1">
      <t>リュウ</t>
    </rPh>
    <rPh sb="1" eb="2">
      <t>ウ</t>
    </rPh>
    <phoneticPr fontId="4"/>
  </si>
  <si>
    <t>冠水</t>
    <rPh sb="0" eb="2">
      <t>カンスイ</t>
    </rPh>
    <phoneticPr fontId="4"/>
  </si>
  <si>
    <t>畑</t>
    <rPh sb="0" eb="1">
      <t>ハタケ</t>
    </rPh>
    <phoneticPr fontId="4"/>
  </si>
  <si>
    <t>道路修復</t>
    <rPh sb="0" eb="2">
      <t>ドウロ</t>
    </rPh>
    <rPh sb="2" eb="4">
      <t>シュウフク</t>
    </rPh>
    <phoneticPr fontId="4"/>
  </si>
  <si>
    <t>橋梁</t>
    <rPh sb="0" eb="2">
      <t>キョウリョウ</t>
    </rPh>
    <phoneticPr fontId="4"/>
  </si>
  <si>
    <t>河川修復</t>
    <rPh sb="0" eb="2">
      <t>カセン</t>
    </rPh>
    <rPh sb="2" eb="4">
      <t>シュウフク</t>
    </rPh>
    <phoneticPr fontId="4"/>
  </si>
  <si>
    <t>砂防関係</t>
    <rPh sb="0" eb="2">
      <t>サボウ</t>
    </rPh>
    <rPh sb="2" eb="4">
      <t>カンケイ</t>
    </rPh>
    <phoneticPr fontId="4"/>
  </si>
  <si>
    <t>鉄軌道被害</t>
    <rPh sb="0" eb="1">
      <t>テツ</t>
    </rPh>
    <rPh sb="1" eb="3">
      <t>キドウ</t>
    </rPh>
    <rPh sb="3" eb="5">
      <t>ヒガイ</t>
    </rPh>
    <phoneticPr fontId="4"/>
  </si>
  <si>
    <t>通信施設被害</t>
    <rPh sb="0" eb="2">
      <t>ツウシン</t>
    </rPh>
    <rPh sb="2" eb="4">
      <t>シセツ</t>
    </rPh>
    <rPh sb="4" eb="6">
      <t>ヒガイ</t>
    </rPh>
    <phoneticPr fontId="4"/>
  </si>
  <si>
    <t>船舶被害</t>
    <rPh sb="0" eb="2">
      <t>センパク</t>
    </rPh>
    <rPh sb="2" eb="4">
      <t>ヒガイ</t>
    </rPh>
    <phoneticPr fontId="4"/>
  </si>
  <si>
    <t>（隻）</t>
  </si>
  <si>
    <t>資料：安全対策課</t>
    <rPh sb="0" eb="2">
      <t>シリョウ</t>
    </rPh>
    <rPh sb="3" eb="5">
      <t>アンゼン</t>
    </rPh>
    <rPh sb="5" eb="7">
      <t>タイサク</t>
    </rPh>
    <rPh sb="7" eb="8">
      <t>カ</t>
    </rPh>
    <phoneticPr fontId="4"/>
  </si>
  <si>
    <t>資料：総務課</t>
    <rPh sb="0" eb="2">
      <t>シリョウ</t>
    </rPh>
    <rPh sb="3" eb="6">
      <t>ソウムカ</t>
    </rPh>
    <phoneticPr fontId="4"/>
  </si>
  <si>
    <t>R-5．交通事故発生状況</t>
    <rPh sb="4" eb="6">
      <t>コウツウ</t>
    </rPh>
    <rPh sb="6" eb="8">
      <t>ジコ</t>
    </rPh>
    <rPh sb="8" eb="10">
      <t>ハッセイ</t>
    </rPh>
    <rPh sb="10" eb="12">
      <t>ジョウキョウ</t>
    </rPh>
    <phoneticPr fontId="4"/>
  </si>
  <si>
    <t>年次</t>
    <rPh sb="0" eb="2">
      <t>ネンジ</t>
    </rPh>
    <phoneticPr fontId="4"/>
  </si>
  <si>
    <t>人身事故件数</t>
    <rPh sb="0" eb="1">
      <t>ヒト</t>
    </rPh>
    <rPh sb="1" eb="2">
      <t>ミ</t>
    </rPh>
    <rPh sb="2" eb="3">
      <t>コト</t>
    </rPh>
    <rPh sb="3" eb="4">
      <t>ユエ</t>
    </rPh>
    <rPh sb="4" eb="5">
      <t>ケン</t>
    </rPh>
    <rPh sb="5" eb="6">
      <t>カズ</t>
    </rPh>
    <phoneticPr fontId="4"/>
  </si>
  <si>
    <t>死者数</t>
    <rPh sb="0" eb="1">
      <t>シ</t>
    </rPh>
    <rPh sb="1" eb="2">
      <t>シャ</t>
    </rPh>
    <rPh sb="2" eb="3">
      <t>スウ</t>
    </rPh>
    <phoneticPr fontId="4"/>
  </si>
  <si>
    <t>傷  者  数</t>
    <rPh sb="0" eb="1">
      <t>キズ</t>
    </rPh>
    <rPh sb="3" eb="4">
      <t>モノ</t>
    </rPh>
    <rPh sb="6" eb="7">
      <t>スウ</t>
    </rPh>
    <phoneticPr fontId="4"/>
  </si>
  <si>
    <t>人　口</t>
    <rPh sb="0" eb="1">
      <t>ヒト</t>
    </rPh>
    <rPh sb="2" eb="3">
      <t>クチ</t>
    </rPh>
    <phoneticPr fontId="4"/>
  </si>
  <si>
    <t>（件）</t>
    <rPh sb="1" eb="2">
      <t>ケン</t>
    </rPh>
    <phoneticPr fontId="4"/>
  </si>
  <si>
    <t>人口千人当り</t>
    <rPh sb="0" eb="2">
      <t>ジンコウ</t>
    </rPh>
    <rPh sb="2" eb="4">
      <t>センニン</t>
    </rPh>
    <rPh sb="4" eb="5">
      <t>アタ</t>
    </rPh>
    <phoneticPr fontId="4"/>
  </si>
  <si>
    <t>（人）</t>
    <rPh sb="1" eb="2">
      <t>ヒト</t>
    </rPh>
    <phoneticPr fontId="4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</si>
  <si>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phoneticPr fontId="4"/>
  </si>
  <si>
    <t>R-6．交通事故発生件数等の推移</t>
    <rPh sb="4" eb="6">
      <t>コウツウ</t>
    </rPh>
    <rPh sb="6" eb="8">
      <t>ジコ</t>
    </rPh>
    <rPh sb="8" eb="10">
      <t>ハッセイ</t>
    </rPh>
    <rPh sb="10" eb="12">
      <t>ケンスウ</t>
    </rPh>
    <rPh sb="12" eb="13">
      <t>トウ</t>
    </rPh>
    <rPh sb="14" eb="16">
      <t>スイイ</t>
    </rPh>
    <phoneticPr fontId="4"/>
  </si>
  <si>
    <t>合計</t>
    <rPh sb="0" eb="2">
      <t>ゴウケイ</t>
    </rPh>
    <phoneticPr fontId="4"/>
  </si>
  <si>
    <t>道路区分</t>
    <rPh sb="0" eb="2">
      <t>ドウロ</t>
    </rPh>
    <rPh sb="2" eb="4">
      <t>クブン</t>
    </rPh>
    <phoneticPr fontId="4"/>
  </si>
  <si>
    <t>国道</t>
    <rPh sb="0" eb="2">
      <t>コクドウ</t>
    </rPh>
    <phoneticPr fontId="4"/>
  </si>
  <si>
    <t>北陸道</t>
  </si>
  <si>
    <t>県道等</t>
    <phoneticPr fontId="4"/>
  </si>
  <si>
    <t>市町村道</t>
    <rPh sb="0" eb="1">
      <t>シ</t>
    </rPh>
    <rPh sb="1" eb="2">
      <t>チョウ</t>
    </rPh>
    <rPh sb="2" eb="4">
      <t>ソンドウ</t>
    </rPh>
    <phoneticPr fontId="4"/>
  </si>
  <si>
    <t>8号線</t>
    <rPh sb="1" eb="3">
      <t>ゴウセン</t>
    </rPh>
    <phoneticPr fontId="4"/>
  </si>
  <si>
    <t>305号線</t>
    <rPh sb="3" eb="5">
      <t>ゴウセン</t>
    </rPh>
    <phoneticPr fontId="4"/>
  </si>
  <si>
    <t>364号線</t>
    <rPh sb="3" eb="5">
      <t>ゴウセン</t>
    </rPh>
    <phoneticPr fontId="4"/>
  </si>
  <si>
    <t>主要地方道</t>
    <rPh sb="0" eb="2">
      <t>シュヨウ</t>
    </rPh>
    <rPh sb="2" eb="4">
      <t>チホウ</t>
    </rPh>
    <rPh sb="4" eb="5">
      <t>ドウ</t>
    </rPh>
    <phoneticPr fontId="4"/>
  </si>
  <si>
    <t>一般県道</t>
    <rPh sb="0" eb="2">
      <t>イッパン</t>
    </rPh>
    <rPh sb="2" eb="4">
      <t>ケンドウ</t>
    </rPh>
    <phoneticPr fontId="4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</si>
  <si>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rPh sb="12" eb="14">
      <t>フクイ</t>
    </rPh>
    <rPh sb="15" eb="17">
      <t>コウツウ</t>
    </rPh>
    <phoneticPr fontId="4"/>
  </si>
  <si>
    <t>R-7．海難発生状況</t>
    <rPh sb="4" eb="6">
      <t>カイナン</t>
    </rPh>
    <rPh sb="6" eb="8">
      <t>ハッセイ</t>
    </rPh>
    <rPh sb="8" eb="10">
      <t>ジョウキョウ</t>
    </rPh>
    <phoneticPr fontId="4"/>
  </si>
  <si>
    <t>海難類別発生件数</t>
    <rPh sb="0" eb="2">
      <t>カイナン</t>
    </rPh>
    <rPh sb="2" eb="4">
      <t>ルイベツ</t>
    </rPh>
    <rPh sb="4" eb="6">
      <t>ハッセイ</t>
    </rPh>
    <rPh sb="6" eb="8">
      <t>ケンスウ</t>
    </rPh>
    <phoneticPr fontId="4"/>
  </si>
  <si>
    <t>海難類別</t>
    <rPh sb="0" eb="2">
      <t>カイナン</t>
    </rPh>
    <rPh sb="2" eb="4">
      <t>ルイベツ</t>
    </rPh>
    <phoneticPr fontId="4"/>
  </si>
  <si>
    <t>乗揚げ</t>
    <rPh sb="0" eb="2">
      <t>ノリア</t>
    </rPh>
    <phoneticPr fontId="4"/>
  </si>
  <si>
    <t>衝突</t>
    <rPh sb="0" eb="2">
      <t>ショウトツ</t>
    </rPh>
    <phoneticPr fontId="4"/>
  </si>
  <si>
    <t>機関故障</t>
    <rPh sb="0" eb="2">
      <t>キカン</t>
    </rPh>
    <rPh sb="2" eb="4">
      <t>コショウ</t>
    </rPh>
    <phoneticPr fontId="4"/>
  </si>
  <si>
    <t>転覆</t>
    <rPh sb="0" eb="2">
      <t>テンプク</t>
    </rPh>
    <phoneticPr fontId="4"/>
  </si>
  <si>
    <t>推進器
障害</t>
    <rPh sb="0" eb="3">
      <t>スイシンキ</t>
    </rPh>
    <rPh sb="4" eb="6">
      <t>ショウガイ</t>
    </rPh>
    <phoneticPr fontId="4"/>
  </si>
  <si>
    <t>舵故障</t>
    <rPh sb="0" eb="1">
      <t>カジ</t>
    </rPh>
    <rPh sb="1" eb="3">
      <t>コショウ</t>
    </rPh>
    <phoneticPr fontId="4"/>
  </si>
  <si>
    <t>平成20年</t>
  </si>
  <si>
    <t>平成21年</t>
  </si>
  <si>
    <t>海浜事故件数</t>
    <rPh sb="0" eb="2">
      <t>カイヒン</t>
    </rPh>
    <rPh sb="2" eb="4">
      <t>ジコ</t>
    </rPh>
    <rPh sb="4" eb="6">
      <t>ケンスウ</t>
    </rPh>
    <phoneticPr fontId="4"/>
  </si>
  <si>
    <t>事故種別</t>
    <rPh sb="0" eb="2">
      <t>ジコ</t>
    </rPh>
    <rPh sb="2" eb="4">
      <t>シュベツ</t>
    </rPh>
    <phoneticPr fontId="4"/>
  </si>
  <si>
    <t>遊泳中</t>
    <rPh sb="0" eb="3">
      <t>ユウエイチュウ</t>
    </rPh>
    <phoneticPr fontId="4"/>
  </si>
  <si>
    <t>釣中</t>
    <rPh sb="0" eb="1">
      <t>ツリ</t>
    </rPh>
    <rPh sb="1" eb="2">
      <t>チュウ</t>
    </rPh>
    <phoneticPr fontId="4"/>
  </si>
  <si>
    <t>ｻｰﾌｨﾝ中</t>
    <rPh sb="5" eb="6">
      <t>チュウ</t>
    </rPh>
    <phoneticPr fontId="4"/>
  </si>
  <si>
    <t>ﾎﾞｰﾄﾞ
ｾｰﾘﾝｸﾞ中</t>
    <rPh sb="12" eb="13">
      <t>チュウ</t>
    </rPh>
    <phoneticPr fontId="4"/>
  </si>
  <si>
    <t>ｽｷｭｰﾊﾞ
ﾀﾞｲﾋﾞﾝｸﾞ中</t>
    <rPh sb="15" eb="16">
      <t>チュウ</t>
    </rPh>
    <phoneticPr fontId="4"/>
  </si>
  <si>
    <t>水上
ｵｰﾄﾊﾞｲ中</t>
    <rPh sb="0" eb="2">
      <t>スイジョウ</t>
    </rPh>
    <rPh sb="9" eb="10">
      <t>チュウ</t>
    </rPh>
    <phoneticPr fontId="4"/>
  </si>
  <si>
    <t>岸壁等から
の転落</t>
    <rPh sb="0" eb="2">
      <t>ガンペキ</t>
    </rPh>
    <rPh sb="2" eb="3">
      <t>トウ</t>
    </rPh>
    <rPh sb="7" eb="9">
      <t>テンラク</t>
    </rPh>
    <phoneticPr fontId="4"/>
  </si>
  <si>
    <t>自殺</t>
    <rPh sb="0" eb="2">
      <t>ジサツ</t>
    </rPh>
    <phoneticPr fontId="4"/>
  </si>
  <si>
    <t>うち死亡</t>
    <rPh sb="2" eb="4">
      <t>シボウ</t>
    </rPh>
    <phoneticPr fontId="4"/>
  </si>
  <si>
    <t>平成18年</t>
  </si>
  <si>
    <t>※「衝突」について船舶同士の衝突は2件でカウントされる。</t>
    <rPh sb="2" eb="4">
      <t>ショウトツ</t>
    </rPh>
    <rPh sb="9" eb="11">
      <t>センパク</t>
    </rPh>
    <rPh sb="11" eb="13">
      <t>ドウシ</t>
    </rPh>
    <rPh sb="14" eb="16">
      <t>ショウトツ</t>
    </rPh>
    <rPh sb="18" eb="19">
      <t>ケン</t>
    </rPh>
    <phoneticPr fontId="4"/>
  </si>
  <si>
    <t>※「自殺」については、身元が判明し人身事故として扱った件数のみ。</t>
    <rPh sb="2" eb="4">
      <t>ジサツ</t>
    </rPh>
    <rPh sb="11" eb="13">
      <t>ミモト</t>
    </rPh>
    <rPh sb="14" eb="16">
      <t>ハンメイ</t>
    </rPh>
    <rPh sb="17" eb="19">
      <t>ジンシン</t>
    </rPh>
    <rPh sb="19" eb="21">
      <t>ジコ</t>
    </rPh>
    <rPh sb="24" eb="25">
      <t>アツカ</t>
    </rPh>
    <rPh sb="27" eb="29">
      <t>ケンスウ</t>
    </rPh>
    <phoneticPr fontId="4"/>
  </si>
  <si>
    <t>※平成10年分のみ旧三国海上保安署管内全域（あわら市、坂井市、福井市）を含む数値。</t>
    <rPh sb="1" eb="3">
      <t>ヘイセイ</t>
    </rPh>
    <rPh sb="6" eb="7">
      <t>ブン</t>
    </rPh>
    <rPh sb="9" eb="10">
      <t>キュウ</t>
    </rPh>
    <rPh sb="10" eb="12">
      <t>ミクニ</t>
    </rPh>
    <rPh sb="12" eb="14">
      <t>カイジョウ</t>
    </rPh>
    <rPh sb="14" eb="16">
      <t>ホアン</t>
    </rPh>
    <rPh sb="16" eb="17">
      <t>ショ</t>
    </rPh>
    <rPh sb="17" eb="19">
      <t>カンナイ</t>
    </rPh>
    <rPh sb="19" eb="21">
      <t>ゼンイキ</t>
    </rPh>
    <rPh sb="25" eb="26">
      <t>シ</t>
    </rPh>
    <rPh sb="27" eb="29">
      <t>サカイ</t>
    </rPh>
    <rPh sb="29" eb="30">
      <t>シ</t>
    </rPh>
    <rPh sb="31" eb="34">
      <t>フクイシ</t>
    </rPh>
    <rPh sb="36" eb="37">
      <t>フク</t>
    </rPh>
    <rPh sb="38" eb="40">
      <t>スウチ</t>
    </rPh>
    <phoneticPr fontId="4"/>
  </si>
  <si>
    <t>資料：福井海上保安署</t>
    <phoneticPr fontId="4"/>
  </si>
  <si>
    <t>R-8．公害苦情件数</t>
    <rPh sb="4" eb="6">
      <t>コウガイ</t>
    </rPh>
    <rPh sb="6" eb="8">
      <t>クジョウ</t>
    </rPh>
    <rPh sb="8" eb="10">
      <t>ケンスウ</t>
    </rPh>
    <phoneticPr fontId="4"/>
  </si>
  <si>
    <t>年度</t>
    <rPh sb="0" eb="2">
      <t>ネンド</t>
    </rPh>
    <phoneticPr fontId="4"/>
  </si>
  <si>
    <t>公害種別</t>
    <rPh sb="0" eb="2">
      <t>コウガイ</t>
    </rPh>
    <rPh sb="2" eb="4">
      <t>シュベツ</t>
    </rPh>
    <phoneticPr fontId="4"/>
  </si>
  <si>
    <t>大気汚染</t>
    <rPh sb="0" eb="2">
      <t>タイキ</t>
    </rPh>
    <rPh sb="2" eb="4">
      <t>オセン</t>
    </rPh>
    <phoneticPr fontId="4"/>
  </si>
  <si>
    <t>水質汚濁</t>
    <rPh sb="0" eb="2">
      <t>スイシツ</t>
    </rPh>
    <rPh sb="2" eb="4">
      <t>オダク</t>
    </rPh>
    <phoneticPr fontId="4"/>
  </si>
  <si>
    <t>土壌汚染</t>
    <rPh sb="0" eb="2">
      <t>ドジョウ</t>
    </rPh>
    <rPh sb="2" eb="4">
      <t>オセン</t>
    </rPh>
    <phoneticPr fontId="4"/>
  </si>
  <si>
    <t>騒音</t>
    <rPh sb="0" eb="2">
      <t>ソウオン</t>
    </rPh>
    <phoneticPr fontId="4"/>
  </si>
  <si>
    <t>振動</t>
    <rPh sb="0" eb="2">
      <t>シンドウ</t>
    </rPh>
    <phoneticPr fontId="4"/>
  </si>
  <si>
    <t>地盤沈下</t>
    <rPh sb="0" eb="2">
      <t>ジバン</t>
    </rPh>
    <rPh sb="2" eb="4">
      <t>チンカ</t>
    </rPh>
    <phoneticPr fontId="4"/>
  </si>
  <si>
    <t>悪臭</t>
    <rPh sb="0" eb="2">
      <t>アクシュウ</t>
    </rPh>
    <phoneticPr fontId="4"/>
  </si>
  <si>
    <t>典型7公害以外</t>
    <rPh sb="0" eb="2">
      <t>テンケイ</t>
    </rPh>
    <rPh sb="3" eb="5">
      <t>コウガイ</t>
    </rPh>
    <rPh sb="5" eb="7">
      <t>イガイ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</si>
  <si>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</si>
  <si>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</si>
  <si>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</si>
  <si>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</si>
  <si>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</si>
  <si>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</si>
  <si>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</si>
  <si>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</si>
  <si>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</si>
  <si>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</si>
  <si>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</si>
  <si>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</si>
  <si>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</si>
  <si>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</si>
  <si>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</si>
  <si>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</si>
  <si>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</si>
  <si>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4"/>
  </si>
  <si>
    <t>R-9．公害発生地域別件数</t>
    <rPh sb="4" eb="6">
      <t>コウガイ</t>
    </rPh>
    <phoneticPr fontId="4"/>
  </si>
  <si>
    <t>総  数</t>
  </si>
  <si>
    <t>地域区分</t>
    <rPh sb="0" eb="2">
      <t>チイキ</t>
    </rPh>
    <rPh sb="2" eb="4">
      <t>クブン</t>
    </rPh>
    <phoneticPr fontId="4"/>
  </si>
  <si>
    <t>住居</t>
    <rPh sb="0" eb="2">
      <t>ジュウキョ</t>
    </rPh>
    <phoneticPr fontId="4"/>
  </si>
  <si>
    <t>近隣商</t>
    <rPh sb="0" eb="2">
      <t>キンリン</t>
    </rPh>
    <rPh sb="2" eb="3">
      <t>ショウ</t>
    </rPh>
    <phoneticPr fontId="4"/>
  </si>
  <si>
    <t>商業</t>
    <rPh sb="0" eb="2">
      <t>ショウギョウ</t>
    </rPh>
    <phoneticPr fontId="4"/>
  </si>
  <si>
    <t>準工業</t>
    <rPh sb="0" eb="1">
      <t>ジュン</t>
    </rPh>
    <rPh sb="1" eb="3">
      <t>コウギョウ</t>
    </rPh>
    <phoneticPr fontId="4"/>
  </si>
  <si>
    <t>工業</t>
    <rPh sb="0" eb="2">
      <t>コウギョウ</t>
    </rPh>
    <phoneticPr fontId="4"/>
  </si>
  <si>
    <t>工業専</t>
    <rPh sb="0" eb="2">
      <t>コウギョウ</t>
    </rPh>
    <rPh sb="2" eb="3">
      <t>アツム</t>
    </rPh>
    <phoneticPr fontId="4"/>
  </si>
  <si>
    <t>調整</t>
    <rPh sb="0" eb="2">
      <t>チョウセイ</t>
    </rPh>
    <phoneticPr fontId="4"/>
  </si>
  <si>
    <t>その他の都</t>
    <rPh sb="2" eb="3">
      <t>タ</t>
    </rPh>
    <rPh sb="4" eb="5">
      <t>ミヤコ</t>
    </rPh>
    <phoneticPr fontId="4"/>
  </si>
  <si>
    <t>都市計画</t>
    <rPh sb="0" eb="2">
      <t>トシ</t>
    </rPh>
    <rPh sb="2" eb="4">
      <t>ケイカク</t>
    </rPh>
    <phoneticPr fontId="4"/>
  </si>
  <si>
    <t>地域</t>
    <rPh sb="0" eb="2">
      <t>チイキ</t>
    </rPh>
    <phoneticPr fontId="4"/>
  </si>
  <si>
    <t>業地域</t>
    <rPh sb="0" eb="1">
      <t>ギョウ</t>
    </rPh>
    <rPh sb="1" eb="3">
      <t>チイキ</t>
    </rPh>
    <phoneticPr fontId="4"/>
  </si>
  <si>
    <t>地域</t>
  </si>
  <si>
    <t>用地域</t>
    <rPh sb="0" eb="1">
      <t>ヨウ</t>
    </rPh>
    <phoneticPr fontId="4"/>
  </si>
  <si>
    <t>区域</t>
    <rPh sb="0" eb="2">
      <t>クイキ</t>
    </rPh>
    <phoneticPr fontId="4"/>
  </si>
  <si>
    <t>市計画区域</t>
    <rPh sb="0" eb="1">
      <t>シ</t>
    </rPh>
    <rPh sb="1" eb="3">
      <t>ケイカク</t>
    </rPh>
    <rPh sb="3" eb="5">
      <t>クイキ</t>
    </rPh>
    <phoneticPr fontId="4"/>
  </si>
  <si>
    <t>区域以外</t>
    <rPh sb="0" eb="2">
      <t>クイキ</t>
    </rPh>
    <rPh sb="2" eb="3">
      <t>イ</t>
    </rPh>
    <rPh sb="3" eb="4">
      <t>ガイ</t>
    </rPh>
    <phoneticPr fontId="4"/>
  </si>
  <si>
    <t>平成14年度</t>
    <phoneticPr fontId="4"/>
  </si>
  <si>
    <t>平成15年度</t>
    <phoneticPr fontId="4"/>
  </si>
  <si>
    <t>平成16年度</t>
    <phoneticPr fontId="4"/>
  </si>
  <si>
    <t>平成17年度</t>
    <phoneticPr fontId="4"/>
  </si>
  <si>
    <t>令和元年度</t>
    <rPh sb="0" eb="2">
      <t>レイワ</t>
    </rPh>
    <rPh sb="2" eb="3">
      <t>ゲン</t>
    </rPh>
    <phoneticPr fontId="4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</si>
  <si>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12"/>
  </si>
  <si>
    <t>R-10. 消費者問題相談件数</t>
    <rPh sb="6" eb="9">
      <t>ショウヒシャ</t>
    </rPh>
    <rPh sb="9" eb="11">
      <t>モンダイ</t>
    </rPh>
    <rPh sb="11" eb="13">
      <t>ソウダン</t>
    </rPh>
    <rPh sb="13" eb="15">
      <t>ケンスウ</t>
    </rPh>
    <phoneticPr fontId="4"/>
  </si>
  <si>
    <t>合　計</t>
    <rPh sb="0" eb="1">
      <t>ア</t>
    </rPh>
    <rPh sb="2" eb="3">
      <t>ケイ</t>
    </rPh>
    <phoneticPr fontId="4"/>
  </si>
  <si>
    <t>問合せ</t>
    <rPh sb="0" eb="1">
      <t>トイ</t>
    </rPh>
    <rPh sb="1" eb="2">
      <t>ア</t>
    </rPh>
    <phoneticPr fontId="4"/>
  </si>
  <si>
    <t>苦　情</t>
    <rPh sb="0" eb="1">
      <t>ク</t>
    </rPh>
    <rPh sb="2" eb="3">
      <t>ジョウ</t>
    </rPh>
    <phoneticPr fontId="4"/>
  </si>
  <si>
    <t>特殊販売</t>
    <rPh sb="0" eb="2">
      <t>トクシュ</t>
    </rPh>
    <rPh sb="2" eb="4">
      <t>ハンバイ</t>
    </rPh>
    <phoneticPr fontId="4"/>
  </si>
  <si>
    <t>製品
不良</t>
    <rPh sb="0" eb="2">
      <t>セイヒン</t>
    </rPh>
    <rPh sb="3" eb="5">
      <t>フリョウ</t>
    </rPh>
    <phoneticPr fontId="4"/>
  </si>
  <si>
    <t>個人
情報</t>
    <rPh sb="0" eb="2">
      <t>コジン</t>
    </rPh>
    <rPh sb="3" eb="5">
      <t>ジョウホウ</t>
    </rPh>
    <phoneticPr fontId="4"/>
  </si>
  <si>
    <t>店舗
販売</t>
    <rPh sb="0" eb="2">
      <t>テンポ</t>
    </rPh>
    <rPh sb="3" eb="5">
      <t>ハンバイ</t>
    </rPh>
    <phoneticPr fontId="4"/>
  </si>
  <si>
    <t>詐欺</t>
    <rPh sb="0" eb="1">
      <t>サ</t>
    </rPh>
    <rPh sb="1" eb="2">
      <t>ギ</t>
    </rPh>
    <phoneticPr fontId="4"/>
  </si>
  <si>
    <t>多重
債務</t>
    <rPh sb="0" eb="2">
      <t>タジュウ</t>
    </rPh>
    <rPh sb="3" eb="5">
      <t>サイム</t>
    </rPh>
    <phoneticPr fontId="4"/>
  </si>
  <si>
    <t>訪問
販売</t>
    <rPh sb="0" eb="2">
      <t>ホウモン</t>
    </rPh>
    <rPh sb="3" eb="5">
      <t>ハンバイ</t>
    </rPh>
    <phoneticPr fontId="4"/>
  </si>
  <si>
    <t>電話
勧誘
販売</t>
    <rPh sb="0" eb="2">
      <t>デンワ</t>
    </rPh>
    <rPh sb="3" eb="5">
      <t>カンユウ</t>
    </rPh>
    <rPh sb="6" eb="8">
      <t>ハンバイ</t>
    </rPh>
    <phoneticPr fontId="4"/>
  </si>
  <si>
    <t>連鎖
販売</t>
    <rPh sb="0" eb="2">
      <t>レンサ</t>
    </rPh>
    <rPh sb="3" eb="5">
      <t>ハンバイ</t>
    </rPh>
    <phoneticPr fontId="4"/>
  </si>
  <si>
    <t>業務
提供</t>
    <rPh sb="0" eb="2">
      <t>ギョウム</t>
    </rPh>
    <rPh sb="3" eb="5">
      <t>テイキョウ</t>
    </rPh>
    <phoneticPr fontId="4"/>
  </si>
  <si>
    <t>特定
継続</t>
    <rPh sb="0" eb="2">
      <t>トクテイ</t>
    </rPh>
    <rPh sb="3" eb="5">
      <t>ケイゾク</t>
    </rPh>
    <phoneticPr fontId="4"/>
  </si>
  <si>
    <t>通信
販売</t>
    <rPh sb="0" eb="2">
      <t>ツウシン</t>
    </rPh>
    <rPh sb="3" eb="5">
      <t>ハンバイ</t>
    </rPh>
    <phoneticPr fontId="4"/>
  </si>
  <si>
    <t>ネガティブ
オプション</t>
    <phoneticPr fontId="4"/>
  </si>
  <si>
    <t>訪問
購入</t>
    <rPh sb="0" eb="2">
      <t>ホウモン</t>
    </rPh>
    <rPh sb="3" eb="5">
      <t>コウニュウ</t>
    </rPh>
    <phoneticPr fontId="4"/>
  </si>
  <si>
    <t>-</t>
    <phoneticPr fontId="4"/>
  </si>
  <si>
    <t>三国町</t>
    <rPh sb="0" eb="2">
      <t>ミクニ</t>
    </rPh>
    <rPh sb="2" eb="3">
      <t>チョウ</t>
    </rPh>
    <phoneticPr fontId="4"/>
  </si>
  <si>
    <t>丸岡町</t>
    <rPh sb="0" eb="2">
      <t>マルオカ</t>
    </rPh>
    <rPh sb="2" eb="3">
      <t>チョウ</t>
    </rPh>
    <phoneticPr fontId="4"/>
  </si>
  <si>
    <t>春江町</t>
    <rPh sb="0" eb="2">
      <t>ハルエ</t>
    </rPh>
    <rPh sb="2" eb="3">
      <t>チョウ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</si>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</sst>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0;&quot;△ &quot;#,##0.000"/>
  </numFmts>
  <fonts count="22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64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0" fillId="0" borderId="0"/>
    <xf numFmtId="0" fontId="1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513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distributed" vertical="center" justifyLastLine="1"/>
    </xf>
    <xf numFmtId="49" fontId="5" fillId="0" borderId="3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 shrinkToFit="1"/>
    </xf>
    <xf numFmtId="49" fontId="5" fillId="0" borderId="4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distributed" vertical="center" justifyLastLine="1"/>
    </xf>
    <xf numFmtId="0" fontId="5" fillId="0" borderId="0" xfId="1" applyFont="1" applyBorder="1" applyAlignment="1">
      <alignment vertical="center"/>
    </xf>
    <xf numFmtId="0" fontId="5" fillId="0" borderId="5" xfId="1" applyFont="1" applyBorder="1" applyAlignment="1">
      <alignment horizontal="distributed" vertical="center" justifyLastLine="1"/>
    </xf>
    <xf numFmtId="49" fontId="5" fillId="0" borderId="5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distributed" vertical="center" justifyLastLine="1"/>
    </xf>
    <xf numFmtId="49" fontId="5" fillId="0" borderId="7" xfId="1" applyNumberFormat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distributed" vertical="center" justifyLastLine="1"/>
    </xf>
    <xf numFmtId="49" fontId="5" fillId="0" borderId="10" xfId="1" applyNumberFormat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49" fontId="5" fillId="0" borderId="5" xfId="1" applyNumberFormat="1" applyFont="1" applyBorder="1" applyAlignment="1">
      <alignment horizontal="distributed" vertical="center" justifyLastLine="1"/>
    </xf>
    <xf numFmtId="0" fontId="5" fillId="0" borderId="11" xfId="1" applyFont="1" applyBorder="1" applyAlignment="1">
      <alignment horizontal="distributed" vertical="center" justifyLastLine="1"/>
    </xf>
    <xf numFmtId="49" fontId="5" fillId="0" borderId="11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distributed" vertical="center" justifyLastLine="1"/>
    </xf>
    <xf numFmtId="49" fontId="5" fillId="0" borderId="13" xfId="1" applyNumberFormat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center" vertical="center"/>
    </xf>
    <xf numFmtId="0" fontId="5" fillId="0" borderId="5" xfId="1" applyFont="1" applyBorder="1" applyAlignment="1">
      <alignment horizontal="right" vertical="center"/>
    </xf>
    <xf numFmtId="0" fontId="5" fillId="0" borderId="15" xfId="1" applyFont="1" applyBorder="1" applyAlignment="1">
      <alignment horizontal="right" vertical="center"/>
    </xf>
    <xf numFmtId="49" fontId="5" fillId="0" borderId="16" xfId="1" applyNumberFormat="1" applyFont="1" applyBorder="1" applyAlignment="1">
      <alignment horizontal="right" vertical="center"/>
    </xf>
    <xf numFmtId="0" fontId="5" fillId="0" borderId="16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49" fontId="6" fillId="0" borderId="17" xfId="1" applyNumberFormat="1" applyFont="1" applyBorder="1" applyAlignment="1">
      <alignment horizontal="center" vertical="center" shrinkToFit="1"/>
    </xf>
    <xf numFmtId="176" fontId="6" fillId="0" borderId="2" xfId="1" applyNumberFormat="1" applyFont="1" applyBorder="1" applyAlignment="1">
      <alignment vertical="center"/>
    </xf>
    <xf numFmtId="176" fontId="6" fillId="0" borderId="18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176" fontId="6" fillId="0" borderId="6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20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6" fontId="5" fillId="0" borderId="23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3" xfId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21" xfId="1" applyNumberFormat="1" applyFont="1" applyFill="1" applyBorder="1" applyAlignment="1">
      <alignment vertical="center"/>
    </xf>
    <xf numFmtId="176" fontId="5" fillId="0" borderId="22" xfId="1" applyNumberFormat="1" applyFont="1" applyFill="1" applyBorder="1" applyAlignment="1">
      <alignment vertical="center"/>
    </xf>
    <xf numFmtId="176" fontId="5" fillId="0" borderId="23" xfId="1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24" xfId="1" applyFont="1" applyBorder="1" applyAlignment="1">
      <alignment horizontal="right" vertical="center"/>
    </xf>
    <xf numFmtId="176" fontId="5" fillId="0" borderId="25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49" fontId="6" fillId="0" borderId="17" xfId="1" applyNumberFormat="1" applyFont="1" applyFill="1" applyBorder="1" applyAlignment="1">
      <alignment horizontal="center" vertical="center" shrinkToFit="1"/>
    </xf>
    <xf numFmtId="176" fontId="6" fillId="0" borderId="2" xfId="1" applyNumberFormat="1" applyFont="1" applyFill="1" applyBorder="1" applyAlignment="1">
      <alignment vertical="center"/>
    </xf>
    <xf numFmtId="176" fontId="6" fillId="0" borderId="18" xfId="1" applyNumberFormat="1" applyFont="1" applyFill="1" applyBorder="1" applyAlignment="1">
      <alignment vertical="center"/>
    </xf>
    <xf numFmtId="176" fontId="6" fillId="0" borderId="7" xfId="1" applyNumberFormat="1" applyFont="1" applyFill="1" applyBorder="1" applyAlignment="1">
      <alignment vertical="center"/>
    </xf>
    <xf numFmtId="176" fontId="6" fillId="0" borderId="19" xfId="1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8" xfId="1" applyNumberFormat="1" applyFont="1" applyFill="1" applyBorder="1" applyAlignment="1">
      <alignment vertical="center"/>
    </xf>
    <xf numFmtId="176" fontId="6" fillId="0" borderId="20" xfId="1" applyNumberFormat="1" applyFont="1" applyFill="1" applyBorder="1" applyAlignment="1">
      <alignment vertical="center"/>
    </xf>
    <xf numFmtId="0" fontId="5" fillId="0" borderId="24" xfId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vertical="center"/>
    </xf>
    <xf numFmtId="176" fontId="5" fillId="0" borderId="26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27" xfId="1" applyNumberFormat="1" applyFont="1" applyFill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2" fillId="0" borderId="0" xfId="1" applyFont="1"/>
    <xf numFmtId="0" fontId="5" fillId="0" borderId="0" xfId="1" applyFont="1"/>
    <xf numFmtId="176" fontId="5" fillId="0" borderId="0" xfId="1" applyNumberFormat="1" applyFont="1" applyAlignment="1">
      <alignment vertical="center"/>
    </xf>
    <xf numFmtId="176" fontId="5" fillId="0" borderId="0" xfId="1" applyNumberFormat="1" applyFont="1"/>
    <xf numFmtId="0" fontId="1" fillId="0" borderId="0" xfId="1" quotePrefix="1" applyFont="1" applyAlignment="1">
      <alignment vertical="center"/>
    </xf>
    <xf numFmtId="176" fontId="5" fillId="0" borderId="0" xfId="1" applyNumberFormat="1" applyFont="1" applyAlignment="1">
      <alignment horizontal="center" vertical="center"/>
    </xf>
    <xf numFmtId="0" fontId="5" fillId="0" borderId="17" xfId="1" applyFont="1" applyBorder="1" applyAlignment="1">
      <alignment horizontal="center" vertical="center" justifyLastLine="1"/>
    </xf>
    <xf numFmtId="0" fontId="5" fillId="0" borderId="28" xfId="1" applyFont="1" applyBorder="1" applyAlignment="1">
      <alignment horizontal="center" vertical="center" justifyLastLine="1"/>
    </xf>
    <xf numFmtId="0" fontId="5" fillId="0" borderId="20" xfId="1" applyFont="1" applyBorder="1" applyAlignment="1">
      <alignment horizontal="center" vertical="center" justifyLastLine="1"/>
    </xf>
    <xf numFmtId="0" fontId="5" fillId="0" borderId="2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176" fontId="5" fillId="0" borderId="28" xfId="1" applyNumberFormat="1" applyFont="1" applyBorder="1" applyAlignment="1">
      <alignment horizontal="center" vertical="center"/>
    </xf>
    <xf numFmtId="176" fontId="5" fillId="0" borderId="20" xfId="1" applyNumberFormat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center" vertical="center"/>
    </xf>
    <xf numFmtId="176" fontId="7" fillId="0" borderId="28" xfId="1" applyNumberFormat="1" applyFont="1" applyBorder="1" applyAlignment="1">
      <alignment horizontal="center" vertical="center"/>
    </xf>
    <xf numFmtId="176" fontId="7" fillId="0" borderId="20" xfId="1" applyNumberFormat="1" applyFont="1" applyBorder="1" applyAlignment="1">
      <alignment horizontal="center" vertical="center"/>
    </xf>
    <xf numFmtId="176" fontId="7" fillId="0" borderId="28" xfId="1" applyNumberFormat="1" applyFont="1" applyBorder="1" applyAlignment="1">
      <alignment vertical="center"/>
    </xf>
    <xf numFmtId="176" fontId="7" fillId="0" borderId="20" xfId="1" applyNumberFormat="1" applyFont="1" applyBorder="1" applyAlignment="1">
      <alignment vertical="center"/>
    </xf>
    <xf numFmtId="0" fontId="5" fillId="0" borderId="3" xfId="1" applyFont="1" applyBorder="1" applyAlignment="1">
      <alignment horizontal="center" vertical="center" justifyLastLine="1"/>
    </xf>
    <xf numFmtId="0" fontId="5" fillId="0" borderId="0" xfId="1" applyFont="1" applyBorder="1" applyAlignment="1">
      <alignment horizontal="center" vertical="center" justifyLastLine="1"/>
    </xf>
    <xf numFmtId="0" fontId="5" fillId="0" borderId="4" xfId="1" applyFont="1" applyBorder="1" applyAlignment="1">
      <alignment horizontal="center" vertical="center" justifyLastLine="1"/>
    </xf>
    <xf numFmtId="0" fontId="5" fillId="0" borderId="5" xfId="1" applyFont="1" applyBorder="1"/>
    <xf numFmtId="176" fontId="5" fillId="0" borderId="11" xfId="1" applyNumberFormat="1" applyFont="1" applyBorder="1" applyAlignment="1">
      <alignment horizontal="center" vertical="center"/>
    </xf>
    <xf numFmtId="176" fontId="5" fillId="0" borderId="29" xfId="1" applyNumberFormat="1" applyFont="1" applyBorder="1" applyAlignment="1">
      <alignment horizontal="distributed" vertical="center" justifyLastLine="1"/>
    </xf>
    <xf numFmtId="176" fontId="5" fillId="0" borderId="30" xfId="1" applyNumberFormat="1" applyFont="1" applyBorder="1" applyAlignment="1">
      <alignment horizontal="distributed" vertical="center" justifyLastLine="1"/>
    </xf>
    <xf numFmtId="176" fontId="5" fillId="0" borderId="31" xfId="1" applyNumberFormat="1" applyFont="1" applyBorder="1" applyAlignment="1">
      <alignment horizontal="distributed" vertical="center" justifyLastLine="1"/>
    </xf>
    <xf numFmtId="176" fontId="8" fillId="0" borderId="11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6" fontId="5" fillId="0" borderId="29" xfId="1" applyNumberFormat="1" applyFont="1" applyBorder="1" applyAlignment="1">
      <alignment vertical="center" justifyLastLine="1"/>
    </xf>
    <xf numFmtId="176" fontId="5" fillId="0" borderId="30" xfId="1" applyNumberFormat="1" applyFont="1" applyBorder="1" applyAlignment="1">
      <alignment vertical="center" justifyLastLine="1"/>
    </xf>
    <xf numFmtId="176" fontId="5" fillId="0" borderId="31" xfId="1" applyNumberFormat="1" applyFont="1" applyBorder="1" applyAlignment="1">
      <alignment vertical="center" justifyLastLine="1"/>
    </xf>
    <xf numFmtId="0" fontId="5" fillId="0" borderId="24" xfId="1" applyFont="1" applyBorder="1" applyAlignment="1">
      <alignment horizontal="center" vertical="center" justifyLastLine="1"/>
    </xf>
    <xf numFmtId="0" fontId="5" fillId="0" borderId="1" xfId="1" applyFont="1" applyBorder="1" applyAlignment="1">
      <alignment horizontal="center" vertical="center" justifyLastLine="1"/>
    </xf>
    <xf numFmtId="0" fontId="5" fillId="0" borderId="27" xfId="1" applyFont="1" applyBorder="1" applyAlignment="1">
      <alignment horizontal="center" vertical="center" justifyLastLine="1"/>
    </xf>
    <xf numFmtId="0" fontId="5" fillId="0" borderId="11" xfId="1" applyFont="1" applyBorder="1" applyAlignment="1"/>
    <xf numFmtId="176" fontId="5" fillId="0" borderId="32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distributed" vertical="center" justifyLastLine="1"/>
    </xf>
    <xf numFmtId="176" fontId="5" fillId="0" borderId="13" xfId="1" applyNumberFormat="1" applyFont="1" applyBorder="1" applyAlignment="1">
      <alignment horizontal="distributed" vertical="center" justifyLastLine="1"/>
    </xf>
    <xf numFmtId="176" fontId="5" fillId="0" borderId="14" xfId="1" applyNumberFormat="1" applyFont="1" applyBorder="1" applyAlignment="1">
      <alignment horizontal="distributed" vertical="center" justifyLastLine="1"/>
    </xf>
    <xf numFmtId="176" fontId="8" fillId="0" borderId="32" xfId="1" applyNumberFormat="1" applyFont="1" applyBorder="1" applyAlignment="1">
      <alignment horizontal="center" vertical="center"/>
    </xf>
    <xf numFmtId="176" fontId="7" fillId="0" borderId="24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176" fontId="7" fillId="0" borderId="27" xfId="1" applyNumberFormat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distributed" vertical="center" justifyLastLine="1"/>
    </xf>
    <xf numFmtId="49" fontId="5" fillId="0" borderId="33" xfId="1" applyNumberFormat="1" applyFont="1" applyBorder="1" applyAlignment="1">
      <alignment horizontal="distributed" vertical="center" justifyLastLine="1"/>
    </xf>
    <xf numFmtId="49" fontId="5" fillId="0" borderId="34" xfId="1" applyNumberFormat="1" applyFont="1" applyBorder="1" applyAlignment="1">
      <alignment horizontal="distributed" vertical="center" justifyLastLine="1"/>
    </xf>
    <xf numFmtId="49" fontId="5" fillId="0" borderId="35" xfId="1" applyNumberFormat="1" applyFont="1" applyBorder="1" applyAlignment="1">
      <alignment horizontal="distributed" vertical="center" justifyLastLine="1"/>
    </xf>
    <xf numFmtId="38" fontId="5" fillId="0" borderId="32" xfId="2" applyFont="1" applyBorder="1" applyAlignment="1">
      <alignment vertical="center"/>
    </xf>
    <xf numFmtId="38" fontId="5" fillId="0" borderId="33" xfId="2" applyFont="1" applyBorder="1" applyAlignment="1">
      <alignment vertical="center"/>
    </xf>
    <xf numFmtId="176" fontId="5" fillId="0" borderId="33" xfId="1" applyNumberFormat="1" applyFont="1" applyBorder="1" applyAlignment="1">
      <alignment horizontal="right" vertical="center"/>
    </xf>
    <xf numFmtId="176" fontId="5" fillId="0" borderId="36" xfId="1" applyNumberFormat="1" applyFont="1" applyBorder="1" applyAlignment="1">
      <alignment horizontal="center" vertical="center" textRotation="255"/>
    </xf>
    <xf numFmtId="176" fontId="5" fillId="0" borderId="37" xfId="1" applyNumberFormat="1" applyFont="1" applyBorder="1" applyAlignment="1">
      <alignment horizontal="center" vertical="center" textRotation="255"/>
    </xf>
    <xf numFmtId="176" fontId="5" fillId="0" borderId="37" xfId="1" applyNumberFormat="1" applyFont="1" applyBorder="1" applyAlignment="1">
      <alignment vertical="center"/>
    </xf>
    <xf numFmtId="176" fontId="5" fillId="0" borderId="38" xfId="1" applyNumberFormat="1" applyFont="1" applyBorder="1" applyAlignment="1">
      <alignment vertical="center"/>
    </xf>
    <xf numFmtId="176" fontId="6" fillId="0" borderId="33" xfId="1" applyNumberFormat="1" applyFont="1" applyBorder="1" applyAlignment="1">
      <alignment horizontal="right" vertical="center"/>
    </xf>
    <xf numFmtId="176" fontId="6" fillId="0" borderId="36" xfId="1" applyNumberFormat="1" applyFont="1" applyBorder="1" applyAlignment="1">
      <alignment horizontal="center" vertical="center" textRotation="255"/>
    </xf>
    <xf numFmtId="176" fontId="6" fillId="0" borderId="37" xfId="1" applyNumberFormat="1" applyFont="1" applyBorder="1" applyAlignment="1">
      <alignment horizontal="center" vertical="center" textRotation="255"/>
    </xf>
    <xf numFmtId="176" fontId="6" fillId="0" borderId="37" xfId="1" applyNumberFormat="1" applyFont="1" applyBorder="1" applyAlignment="1">
      <alignment vertical="center"/>
    </xf>
    <xf numFmtId="176" fontId="6" fillId="0" borderId="38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horizontal="center" vertical="center" textRotation="255"/>
    </xf>
    <xf numFmtId="49" fontId="5" fillId="0" borderId="32" xfId="1" applyNumberFormat="1" applyFont="1" applyBorder="1" applyAlignment="1">
      <alignment horizontal="distributed" vertical="center" justifyLastLine="1"/>
    </xf>
    <xf numFmtId="176" fontId="5" fillId="0" borderId="33" xfId="1" applyNumberFormat="1" applyFont="1" applyBorder="1" applyAlignment="1">
      <alignment vertical="center"/>
    </xf>
    <xf numFmtId="176" fontId="5" fillId="0" borderId="39" xfId="1" applyNumberFormat="1" applyFont="1" applyBorder="1" applyAlignment="1">
      <alignment horizontal="right" vertical="center"/>
    </xf>
    <xf numFmtId="176" fontId="5" fillId="0" borderId="40" xfId="1" applyNumberFormat="1" applyFont="1" applyBorder="1" applyAlignment="1">
      <alignment horizontal="right" vertical="center"/>
    </xf>
    <xf numFmtId="176" fontId="5" fillId="0" borderId="41" xfId="1" applyNumberFormat="1" applyFont="1" applyBorder="1" applyAlignment="1">
      <alignment horizontal="right" vertical="center"/>
    </xf>
    <xf numFmtId="176" fontId="6" fillId="0" borderId="33" xfId="1" applyNumberFormat="1" applyFont="1" applyBorder="1" applyAlignment="1">
      <alignment vertical="center"/>
    </xf>
    <xf numFmtId="176" fontId="6" fillId="0" borderId="39" xfId="1" applyNumberFormat="1" applyFont="1" applyBorder="1" applyAlignment="1">
      <alignment horizontal="right" vertical="center"/>
    </xf>
    <xf numFmtId="176" fontId="6" fillId="0" borderId="40" xfId="1" applyNumberFormat="1" applyFont="1" applyBorder="1" applyAlignment="1">
      <alignment horizontal="right" vertical="center"/>
    </xf>
    <xf numFmtId="176" fontId="6" fillId="0" borderId="41" xfId="1" applyNumberFormat="1" applyFont="1" applyBorder="1" applyAlignment="1">
      <alignment horizontal="right" vertical="center"/>
    </xf>
    <xf numFmtId="176" fontId="5" fillId="0" borderId="39" xfId="1" applyNumberFormat="1" applyFont="1" applyFill="1" applyBorder="1" applyAlignment="1">
      <alignment horizontal="righ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49" fontId="5" fillId="0" borderId="11" xfId="1" applyNumberFormat="1" applyFont="1" applyBorder="1" applyAlignment="1">
      <alignment horizontal="center" vertical="center" textRotation="255"/>
    </xf>
    <xf numFmtId="176" fontId="5" fillId="0" borderId="36" xfId="1" applyNumberFormat="1" applyFont="1" applyBorder="1" applyAlignment="1">
      <alignment horizontal="right" vertical="center" textRotation="255"/>
    </xf>
    <xf numFmtId="176" fontId="5" fillId="0" borderId="37" xfId="1" applyNumberFormat="1" applyFont="1" applyBorder="1" applyAlignment="1">
      <alignment horizontal="right" vertical="center" textRotation="255"/>
    </xf>
    <xf numFmtId="176" fontId="6" fillId="0" borderId="36" xfId="1" applyNumberFormat="1" applyFont="1" applyBorder="1" applyAlignment="1">
      <alignment horizontal="right" vertical="center" textRotation="255"/>
    </xf>
    <xf numFmtId="176" fontId="6" fillId="0" borderId="37" xfId="1" applyNumberFormat="1" applyFont="1" applyBorder="1" applyAlignment="1">
      <alignment horizontal="right" vertical="center" textRotation="255"/>
    </xf>
    <xf numFmtId="49" fontId="5" fillId="0" borderId="32" xfId="1" applyNumberFormat="1" applyFont="1" applyFill="1" applyBorder="1" applyAlignment="1">
      <alignment horizontal="center" vertical="center" textRotation="255"/>
    </xf>
    <xf numFmtId="49" fontId="5" fillId="0" borderId="33" xfId="1" applyNumberFormat="1" applyFont="1" applyFill="1" applyBorder="1" applyAlignment="1">
      <alignment horizontal="distributed" vertical="center" justifyLastLine="1"/>
    </xf>
    <xf numFmtId="176" fontId="5" fillId="0" borderId="36" xfId="1" applyNumberFormat="1" applyFont="1" applyBorder="1" applyAlignment="1">
      <alignment horizontal="right" vertical="center"/>
    </xf>
    <xf numFmtId="176" fontId="5" fillId="0" borderId="37" xfId="1" applyNumberFormat="1" applyFont="1" applyBorder="1" applyAlignment="1">
      <alignment horizontal="right" vertical="center"/>
    </xf>
    <xf numFmtId="176" fontId="5" fillId="0" borderId="38" xfId="1" applyNumberFormat="1" applyFont="1" applyBorder="1" applyAlignment="1">
      <alignment horizontal="right" vertical="center"/>
    </xf>
    <xf numFmtId="176" fontId="6" fillId="0" borderId="36" xfId="1" applyNumberFormat="1" applyFont="1" applyBorder="1" applyAlignment="1">
      <alignment horizontal="right" vertical="center"/>
    </xf>
    <xf numFmtId="176" fontId="6" fillId="0" borderId="37" xfId="1" applyNumberFormat="1" applyFont="1" applyBorder="1" applyAlignment="1">
      <alignment horizontal="right" vertical="center"/>
    </xf>
    <xf numFmtId="176" fontId="6" fillId="0" borderId="38" xfId="1" applyNumberFormat="1" applyFont="1" applyBorder="1" applyAlignment="1">
      <alignment horizontal="right" vertical="center"/>
    </xf>
    <xf numFmtId="176" fontId="9" fillId="2" borderId="33" xfId="1" applyNumberFormat="1" applyFont="1" applyFill="1" applyBorder="1" applyAlignment="1">
      <alignment vertical="center"/>
    </xf>
    <xf numFmtId="176" fontId="6" fillId="2" borderId="33" xfId="1" applyNumberFormat="1" applyFont="1" applyFill="1" applyBorder="1" applyAlignment="1">
      <alignment vertical="center"/>
    </xf>
    <xf numFmtId="49" fontId="5" fillId="0" borderId="32" xfId="1" applyNumberFormat="1" applyFont="1" applyFill="1" applyBorder="1" applyAlignment="1">
      <alignment horizontal="distributed" vertical="center" justifyLastLine="1"/>
    </xf>
    <xf numFmtId="49" fontId="5" fillId="0" borderId="33" xfId="1" applyNumberFormat="1" applyFont="1" applyFill="1" applyBorder="1" applyAlignment="1">
      <alignment horizontal="distributed" vertical="center" justifyLastLine="1"/>
    </xf>
    <xf numFmtId="0" fontId="5" fillId="0" borderId="0" xfId="1" applyFont="1" applyAlignment="1">
      <alignment horizontal="right"/>
    </xf>
    <xf numFmtId="176" fontId="5" fillId="0" borderId="0" xfId="1" applyNumberFormat="1" applyFont="1" applyAlignment="1">
      <alignment horizontal="right" vertical="center"/>
    </xf>
    <xf numFmtId="0" fontId="1" fillId="0" borderId="0" xfId="1"/>
    <xf numFmtId="0" fontId="5" fillId="0" borderId="1" xfId="1" applyFont="1" applyBorder="1" applyAlignment="1">
      <alignment horizontal="right"/>
    </xf>
    <xf numFmtId="49" fontId="5" fillId="0" borderId="6" xfId="1" applyNumberFormat="1" applyFont="1" applyBorder="1" applyAlignment="1">
      <alignment horizontal="distributed" vertical="center" justifyLastLine="1"/>
    </xf>
    <xf numFmtId="49" fontId="5" fillId="0" borderId="7" xfId="1" applyNumberFormat="1" applyFont="1" applyBorder="1" applyAlignment="1">
      <alignment horizontal="distributed" vertical="center" wrapText="1" justifyLastLine="1"/>
    </xf>
    <xf numFmtId="49" fontId="5" fillId="0" borderId="30" xfId="1" applyNumberFormat="1" applyFont="1" applyBorder="1" applyAlignment="1">
      <alignment horizontal="distributed" vertical="center" justifyLastLine="1"/>
    </xf>
    <xf numFmtId="49" fontId="5" fillId="0" borderId="31" xfId="1" applyNumberFormat="1" applyFont="1" applyBorder="1" applyAlignment="1">
      <alignment horizontal="distributed" vertical="center" justifyLastLine="1"/>
    </xf>
    <xf numFmtId="49" fontId="5" fillId="0" borderId="11" xfId="1" applyNumberFormat="1" applyFont="1" applyBorder="1" applyAlignment="1">
      <alignment horizontal="distributed" vertical="center" justifyLastLine="1"/>
    </xf>
    <xf numFmtId="49" fontId="5" fillId="0" borderId="12" xfId="1" applyNumberFormat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horizontal="distributed" vertical="center" wrapText="1" justifyLastLine="1"/>
    </xf>
    <xf numFmtId="49" fontId="7" fillId="0" borderId="13" xfId="1" applyNumberFormat="1" applyFont="1" applyBorder="1" applyAlignment="1">
      <alignment horizontal="distributed" vertical="center" wrapText="1" justifyLastLine="1"/>
    </xf>
    <xf numFmtId="49" fontId="5" fillId="0" borderId="14" xfId="1" applyNumberFormat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176" fontId="5" fillId="0" borderId="34" xfId="1" applyNumberFormat="1" applyFont="1" applyBorder="1" applyAlignment="1">
      <alignment horizontal="center" vertical="center"/>
    </xf>
    <xf numFmtId="176" fontId="5" fillId="0" borderId="35" xfId="1" applyNumberFormat="1" applyFont="1" applyBorder="1" applyAlignment="1">
      <alignment horizontal="center" vertical="center"/>
    </xf>
    <xf numFmtId="176" fontId="5" fillId="0" borderId="17" xfId="1" applyNumberFormat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34" xfId="1" applyNumberFormat="1" applyFont="1" applyBorder="1" applyAlignment="1">
      <alignment horizontal="center" vertical="center"/>
    </xf>
    <xf numFmtId="176" fontId="5" fillId="0" borderId="35" xfId="1" applyNumberFormat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11" xfId="1" applyFont="1" applyBorder="1"/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39" xfId="1" applyNumberFormat="1" applyFont="1" applyBorder="1" applyAlignment="1">
      <alignment horizontal="distributed" vertical="center" justifyLastLine="1"/>
    </xf>
    <xf numFmtId="176" fontId="5" fillId="0" borderId="40" xfId="1" applyNumberFormat="1" applyFont="1" applyBorder="1" applyAlignment="1">
      <alignment horizontal="distributed" vertical="center" justifyLastLine="1"/>
    </xf>
    <xf numFmtId="176" fontId="5" fillId="0" borderId="41" xfId="1" applyNumberFormat="1" applyFont="1" applyBorder="1" applyAlignment="1">
      <alignment horizontal="distributed" vertical="center" wrapText="1" justifyLastLine="1"/>
    </xf>
    <xf numFmtId="49" fontId="5" fillId="0" borderId="32" xfId="1" applyNumberFormat="1" applyFont="1" applyBorder="1" applyAlignment="1">
      <alignment horizontal="distributed" vertical="distributed" justifyLastLine="1"/>
    </xf>
    <xf numFmtId="49" fontId="5" fillId="0" borderId="33" xfId="1" applyNumberFormat="1" applyFont="1" applyBorder="1" applyAlignment="1">
      <alignment horizontal="distributed" vertical="distributed" justifyLastLine="1"/>
    </xf>
    <xf numFmtId="176" fontId="5" fillId="0" borderId="32" xfId="1" applyNumberFormat="1" applyFont="1" applyBorder="1" applyAlignment="1">
      <alignment vertical="center"/>
    </xf>
    <xf numFmtId="176" fontId="5" fillId="0" borderId="39" xfId="1" applyNumberFormat="1" applyFont="1" applyBorder="1" applyAlignment="1">
      <alignment vertical="center"/>
    </xf>
    <xf numFmtId="176" fontId="5" fillId="0" borderId="40" xfId="1" applyNumberFormat="1" applyFont="1" applyBorder="1" applyAlignment="1">
      <alignment vertical="center"/>
    </xf>
    <xf numFmtId="176" fontId="5" fillId="0" borderId="41" xfId="1" applyNumberFormat="1" applyFont="1" applyBorder="1" applyAlignment="1">
      <alignment vertical="center"/>
    </xf>
    <xf numFmtId="176" fontId="5" fillId="0" borderId="39" xfId="1" applyNumberFormat="1" applyFont="1" applyBorder="1" applyAlignment="1">
      <alignment horizontal="center" vertical="center" textRotation="255"/>
    </xf>
    <xf numFmtId="176" fontId="5" fillId="0" borderId="40" xfId="1" applyNumberFormat="1" applyFont="1" applyBorder="1" applyAlignment="1">
      <alignment horizontal="center" vertical="center" textRotation="255"/>
    </xf>
    <xf numFmtId="176" fontId="6" fillId="0" borderId="32" xfId="1" applyNumberFormat="1" applyFont="1" applyBorder="1" applyAlignment="1">
      <alignment vertical="center"/>
    </xf>
    <xf numFmtId="176" fontId="6" fillId="0" borderId="40" xfId="1" applyNumberFormat="1" applyFont="1" applyBorder="1" applyAlignment="1">
      <alignment vertical="center"/>
    </xf>
    <xf numFmtId="176" fontId="6" fillId="0" borderId="42" xfId="1" applyNumberFormat="1" applyFont="1" applyBorder="1" applyAlignment="1">
      <alignment vertical="center"/>
    </xf>
    <xf numFmtId="176" fontId="6" fillId="0" borderId="35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49" fontId="5" fillId="0" borderId="39" xfId="1" applyNumberFormat="1" applyFont="1" applyBorder="1" applyAlignment="1">
      <alignment horizontal="distributed" vertical="center" wrapText="1" justifyLastLine="1"/>
    </xf>
    <xf numFmtId="49" fontId="5" fillId="0" borderId="43" xfId="1" applyNumberFormat="1" applyFont="1" applyBorder="1" applyAlignment="1">
      <alignment horizontal="distributed" vertical="distributed" justifyLastLine="1"/>
    </xf>
    <xf numFmtId="49" fontId="5" fillId="0" borderId="44" xfId="1" applyNumberFormat="1" applyFont="1" applyBorder="1" applyAlignment="1">
      <alignment horizontal="distributed" vertical="distributed" justifyLastLine="1"/>
    </xf>
    <xf numFmtId="176" fontId="5" fillId="0" borderId="45" xfId="1" applyNumberFormat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176" fontId="5" fillId="0" borderId="31" xfId="1" applyNumberFormat="1" applyFont="1" applyBorder="1" applyAlignment="1">
      <alignment vertical="center"/>
    </xf>
    <xf numFmtId="176" fontId="5" fillId="0" borderId="46" xfId="1" applyNumberFormat="1" applyFont="1" applyBorder="1" applyAlignment="1">
      <alignment vertical="center"/>
    </xf>
    <xf numFmtId="176" fontId="5" fillId="0" borderId="29" xfId="1" applyNumberFormat="1" applyFont="1" applyBorder="1" applyAlignment="1">
      <alignment horizontal="right" vertical="center" textRotation="255"/>
    </xf>
    <xf numFmtId="176" fontId="5" fillId="0" borderId="30" xfId="1" applyNumberFormat="1" applyFont="1" applyBorder="1" applyAlignment="1">
      <alignment horizontal="right" vertical="center" textRotation="255"/>
    </xf>
    <xf numFmtId="176" fontId="6" fillId="0" borderId="46" xfId="1" applyNumberFormat="1" applyFont="1" applyBorder="1" applyAlignment="1">
      <alignment vertical="center"/>
    </xf>
    <xf numFmtId="176" fontId="6" fillId="0" borderId="45" xfId="1" applyNumberFormat="1" applyFont="1" applyBorder="1" applyAlignment="1">
      <alignment vertical="center"/>
    </xf>
    <xf numFmtId="176" fontId="6" fillId="0" borderId="29" xfId="1" applyNumberFormat="1" applyFont="1" applyBorder="1" applyAlignment="1">
      <alignment vertical="center"/>
    </xf>
    <xf numFmtId="176" fontId="6" fillId="0" borderId="30" xfId="1" applyNumberFormat="1" applyFont="1" applyBorder="1" applyAlignment="1">
      <alignment vertical="center"/>
    </xf>
    <xf numFmtId="176" fontId="6" fillId="0" borderId="47" xfId="1" applyNumberFormat="1" applyFont="1" applyBorder="1" applyAlignment="1">
      <alignment vertical="center"/>
    </xf>
    <xf numFmtId="176" fontId="6" fillId="0" borderId="44" xfId="1" applyNumberFormat="1" applyFont="1" applyBorder="1" applyAlignment="1">
      <alignment vertical="center"/>
    </xf>
    <xf numFmtId="49" fontId="5" fillId="0" borderId="39" xfId="1" applyNumberFormat="1" applyFont="1" applyBorder="1" applyAlignment="1">
      <alignment horizontal="distributed" vertical="center" justifyLastLine="1"/>
    </xf>
    <xf numFmtId="49" fontId="5" fillId="0" borderId="48" xfId="1" applyNumberFormat="1" applyFont="1" applyBorder="1" applyAlignment="1">
      <alignment horizontal="distributed" vertical="center" justifyLastLine="1"/>
    </xf>
    <xf numFmtId="49" fontId="5" fillId="0" borderId="49" xfId="1" applyNumberFormat="1" applyFont="1" applyBorder="1" applyAlignment="1">
      <alignment horizontal="distributed" vertical="center" justifyLastLine="1"/>
    </xf>
    <xf numFmtId="176" fontId="5" fillId="0" borderId="49" xfId="1" applyNumberFormat="1" applyFont="1" applyBorder="1" applyAlignment="1">
      <alignment vertical="center"/>
    </xf>
    <xf numFmtId="176" fontId="5" fillId="0" borderId="50" xfId="1" applyNumberFormat="1" applyFont="1" applyBorder="1" applyAlignment="1">
      <alignment vertical="center"/>
    </xf>
    <xf numFmtId="176" fontId="5" fillId="0" borderId="51" xfId="1" applyNumberFormat="1" applyFont="1" applyBorder="1" applyAlignment="1">
      <alignment vertical="center"/>
    </xf>
    <xf numFmtId="176" fontId="5" fillId="0" borderId="52" xfId="1" applyNumberFormat="1" applyFont="1" applyBorder="1" applyAlignment="1">
      <alignment vertical="center"/>
    </xf>
    <xf numFmtId="176" fontId="5" fillId="0" borderId="53" xfId="1" applyNumberFormat="1" applyFont="1" applyBorder="1" applyAlignment="1">
      <alignment vertical="center"/>
    </xf>
    <xf numFmtId="176" fontId="5" fillId="0" borderId="50" xfId="1" applyNumberFormat="1" applyFont="1" applyBorder="1" applyAlignment="1">
      <alignment horizontal="center" vertical="center"/>
    </xf>
    <xf numFmtId="176" fontId="5" fillId="0" borderId="51" xfId="1" applyNumberFormat="1" applyFont="1" applyBorder="1" applyAlignment="1">
      <alignment horizontal="center" vertical="center"/>
    </xf>
    <xf numFmtId="176" fontId="6" fillId="0" borderId="53" xfId="1" applyNumberFormat="1" applyFont="1" applyBorder="1" applyAlignment="1">
      <alignment vertical="center"/>
    </xf>
    <xf numFmtId="176" fontId="6" fillId="0" borderId="49" xfId="1" applyNumberFormat="1" applyFont="1" applyBorder="1" applyAlignment="1">
      <alignment vertical="center"/>
    </xf>
    <xf numFmtId="176" fontId="6" fillId="0" borderId="50" xfId="1" applyNumberFormat="1" applyFont="1" applyBorder="1" applyAlignment="1">
      <alignment vertical="center"/>
    </xf>
    <xf numFmtId="176" fontId="6" fillId="0" borderId="51" xfId="1" applyNumberFormat="1" applyFont="1" applyBorder="1" applyAlignment="1">
      <alignment vertical="center"/>
    </xf>
    <xf numFmtId="176" fontId="6" fillId="0" borderId="54" xfId="1" applyNumberFormat="1" applyFont="1" applyBorder="1" applyAlignment="1">
      <alignment vertical="center"/>
    </xf>
    <xf numFmtId="176" fontId="6" fillId="0" borderId="48" xfId="1" applyNumberFormat="1" applyFont="1" applyBorder="1" applyAlignment="1">
      <alignment vertical="center"/>
    </xf>
    <xf numFmtId="49" fontId="5" fillId="0" borderId="55" xfId="1" applyNumberFormat="1" applyFont="1" applyBorder="1" applyAlignment="1">
      <alignment horizontal="distributed" vertical="center" justifyLastLine="1"/>
    </xf>
    <xf numFmtId="49" fontId="5" fillId="0" borderId="56" xfId="1" applyNumberFormat="1" applyFont="1" applyBorder="1" applyAlignment="1">
      <alignment horizontal="distributed" vertical="center" justifyLastLine="1"/>
    </xf>
    <xf numFmtId="176" fontId="5" fillId="0" borderId="56" xfId="1" applyNumberFormat="1" applyFont="1" applyBorder="1" applyAlignment="1">
      <alignment vertical="center"/>
    </xf>
    <xf numFmtId="176" fontId="5" fillId="0" borderId="57" xfId="1" applyNumberFormat="1" applyFont="1" applyBorder="1" applyAlignment="1">
      <alignment vertical="center"/>
    </xf>
    <xf numFmtId="176" fontId="5" fillId="0" borderId="58" xfId="1" applyNumberFormat="1" applyFont="1" applyBorder="1" applyAlignment="1">
      <alignment vertical="center"/>
    </xf>
    <xf numFmtId="176" fontId="5" fillId="0" borderId="59" xfId="1" applyNumberFormat="1" applyFont="1" applyBorder="1" applyAlignment="1">
      <alignment vertical="center"/>
    </xf>
    <xf numFmtId="176" fontId="5" fillId="0" borderId="60" xfId="1" applyNumberFormat="1" applyFont="1" applyBorder="1" applyAlignment="1">
      <alignment vertical="center"/>
    </xf>
    <xf numFmtId="176" fontId="5" fillId="0" borderId="57" xfId="1" applyNumberFormat="1" applyFont="1" applyBorder="1" applyAlignment="1">
      <alignment horizontal="center" vertical="center"/>
    </xf>
    <xf numFmtId="176" fontId="5" fillId="0" borderId="58" xfId="1" applyNumberFormat="1" applyFont="1" applyBorder="1" applyAlignment="1">
      <alignment horizontal="center" vertical="center"/>
    </xf>
    <xf numFmtId="176" fontId="6" fillId="0" borderId="60" xfId="1" applyNumberFormat="1" applyFont="1" applyBorder="1" applyAlignment="1">
      <alignment vertical="center"/>
    </xf>
    <xf numFmtId="176" fontId="6" fillId="0" borderId="56" xfId="1" applyNumberFormat="1" applyFont="1" applyBorder="1" applyAlignment="1">
      <alignment vertical="center"/>
    </xf>
    <xf numFmtId="176" fontId="6" fillId="0" borderId="12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25" xfId="1" applyNumberFormat="1" applyFont="1" applyBorder="1" applyAlignment="1">
      <alignment vertical="center"/>
    </xf>
    <xf numFmtId="176" fontId="6" fillId="0" borderId="27" xfId="1" applyNumberFormat="1" applyFont="1" applyBorder="1" applyAlignment="1">
      <alignment vertical="center"/>
    </xf>
    <xf numFmtId="49" fontId="5" fillId="0" borderId="6" xfId="1" applyNumberFormat="1" applyFont="1" applyBorder="1" applyAlignment="1">
      <alignment horizontal="distributed" vertical="center" wrapText="1" justifyLastLine="1"/>
    </xf>
    <xf numFmtId="49" fontId="5" fillId="0" borderId="45" xfId="1" applyNumberFormat="1" applyFont="1" applyBorder="1" applyAlignment="1">
      <alignment horizontal="distributed" vertical="center" justifyLastLine="1"/>
    </xf>
    <xf numFmtId="176" fontId="5" fillId="0" borderId="29" xfId="1" applyNumberFormat="1" applyFont="1" applyBorder="1" applyAlignment="1">
      <alignment horizontal="center" vertical="center"/>
    </xf>
    <xf numFmtId="176" fontId="5" fillId="0" borderId="30" xfId="1" applyNumberFormat="1" applyFont="1" applyBorder="1" applyAlignment="1">
      <alignment horizontal="center" vertical="center"/>
    </xf>
    <xf numFmtId="176" fontId="5" fillId="0" borderId="61" xfId="1" applyNumberFormat="1" applyFont="1" applyBorder="1" applyAlignment="1">
      <alignment vertical="center"/>
    </xf>
    <xf numFmtId="176" fontId="5" fillId="0" borderId="62" xfId="1" applyNumberFormat="1" applyFont="1" applyBorder="1" applyAlignment="1">
      <alignment vertical="center"/>
    </xf>
    <xf numFmtId="176" fontId="5" fillId="0" borderId="63" xfId="1" applyNumberFormat="1" applyFont="1" applyBorder="1" applyAlignment="1">
      <alignment vertical="center"/>
    </xf>
    <xf numFmtId="49" fontId="5" fillId="0" borderId="15" xfId="1" applyNumberFormat="1" applyFont="1" applyBorder="1" applyAlignment="1">
      <alignment horizontal="distributed" vertical="center" justifyLastLine="1"/>
    </xf>
    <xf numFmtId="49" fontId="5" fillId="0" borderId="52" xfId="1" applyNumberFormat="1" applyFont="1" applyBorder="1" applyAlignment="1">
      <alignment horizontal="distributed" vertical="center" justifyLastLine="1"/>
    </xf>
    <xf numFmtId="176" fontId="6" fillId="0" borderId="15" xfId="1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176" fontId="6" fillId="0" borderId="21" xfId="1" applyNumberFormat="1" applyFont="1" applyBorder="1" applyAlignment="1">
      <alignment vertical="center"/>
    </xf>
    <xf numFmtId="176" fontId="6" fillId="0" borderId="4" xfId="1" applyNumberFormat="1" applyFont="1" applyBorder="1" applyAlignment="1">
      <alignment vertical="center"/>
    </xf>
    <xf numFmtId="49" fontId="5" fillId="0" borderId="51" xfId="1" applyNumberFormat="1" applyFont="1" applyBorder="1" applyAlignment="1">
      <alignment horizontal="distributed" vertical="center" justifyLastLine="1"/>
    </xf>
    <xf numFmtId="49" fontId="5" fillId="0" borderId="64" xfId="1" applyNumberFormat="1" applyFont="1" applyBorder="1" applyAlignment="1">
      <alignment horizontal="distributed" vertical="center" justifyLastLine="1"/>
    </xf>
    <xf numFmtId="176" fontId="5" fillId="0" borderId="51" xfId="1" applyNumberFormat="1" applyFont="1" applyBorder="1" applyAlignment="1">
      <alignment horizontal="right" vertical="center"/>
    </xf>
    <xf numFmtId="0" fontId="5" fillId="0" borderId="51" xfId="1" applyFont="1" applyBorder="1" applyAlignment="1">
      <alignment horizontal="distributed" vertical="center" justifyLastLine="1"/>
    </xf>
    <xf numFmtId="176" fontId="5" fillId="0" borderId="50" xfId="1" applyNumberFormat="1" applyFont="1" applyBorder="1" applyAlignment="1">
      <alignment horizontal="right" vertical="center"/>
    </xf>
    <xf numFmtId="176" fontId="5" fillId="0" borderId="54" xfId="1" applyNumberFormat="1" applyFont="1" applyBorder="1" applyAlignment="1">
      <alignment vertical="center"/>
    </xf>
    <xf numFmtId="49" fontId="5" fillId="0" borderId="59" xfId="1" applyNumberFormat="1" applyFont="1" applyBorder="1" applyAlignment="1">
      <alignment horizontal="distributed" vertical="center" justifyLastLine="1"/>
    </xf>
    <xf numFmtId="176" fontId="5" fillId="0" borderId="9" xfId="1" applyNumberFormat="1" applyFont="1" applyBorder="1" applyAlignment="1">
      <alignment vertical="center"/>
    </xf>
    <xf numFmtId="176" fontId="5" fillId="0" borderId="65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49" fontId="5" fillId="0" borderId="66" xfId="1" applyNumberFormat="1" applyFont="1" applyBorder="1" applyAlignment="1">
      <alignment horizontal="distributed" vertical="center" justifyLastLine="1"/>
    </xf>
    <xf numFmtId="49" fontId="5" fillId="0" borderId="31" xfId="1" applyNumberFormat="1" applyFont="1" applyBorder="1" applyAlignment="1">
      <alignment horizontal="distributed" vertical="center" justifyLastLine="1"/>
    </xf>
    <xf numFmtId="49" fontId="5" fillId="0" borderId="67" xfId="1" applyNumberFormat="1" applyFont="1" applyBorder="1" applyAlignment="1">
      <alignment horizontal="distributed" vertical="center" justifyLastLine="1"/>
    </xf>
    <xf numFmtId="49" fontId="5" fillId="0" borderId="52" xfId="1" applyNumberFormat="1" applyFont="1" applyBorder="1" applyAlignment="1">
      <alignment horizontal="distributed" vertical="distributed" justifyLastLine="1"/>
    </xf>
    <xf numFmtId="49" fontId="5" fillId="0" borderId="67" xfId="1" applyNumberFormat="1" applyFont="1" applyBorder="1" applyAlignment="1">
      <alignment horizontal="distributed" vertical="distributed" justifyLastLine="1"/>
    </xf>
    <xf numFmtId="49" fontId="5" fillId="0" borderId="52" xfId="1" applyNumberFormat="1" applyFont="1" applyBorder="1" applyAlignment="1">
      <alignment horizontal="distributed" vertical="center" justifyLastLine="1"/>
    </xf>
    <xf numFmtId="49" fontId="5" fillId="0" borderId="68" xfId="1" applyNumberFormat="1" applyFont="1" applyBorder="1" applyAlignment="1">
      <alignment horizontal="distributed" vertical="distributed" justifyLastLine="1"/>
    </xf>
    <xf numFmtId="49" fontId="5" fillId="0" borderId="59" xfId="1" applyNumberFormat="1" applyFont="1" applyBorder="1" applyAlignment="1">
      <alignment horizontal="distributed" vertical="distributed" justifyLastLine="1"/>
    </xf>
    <xf numFmtId="0" fontId="5" fillId="0" borderId="32" xfId="1" applyFont="1" applyBorder="1" applyAlignment="1">
      <alignment horizontal="distributed" vertical="center" justifyLastLine="1"/>
    </xf>
    <xf numFmtId="176" fontId="5" fillId="0" borderId="40" xfId="1" applyNumberFormat="1" applyFont="1" applyBorder="1"/>
    <xf numFmtId="176" fontId="5" fillId="0" borderId="41" xfId="1" applyNumberFormat="1" applyFont="1" applyBorder="1"/>
    <xf numFmtId="176" fontId="6" fillId="0" borderId="39" xfId="1" applyNumberFormat="1" applyFont="1" applyBorder="1" applyAlignment="1">
      <alignment vertical="center"/>
    </xf>
    <xf numFmtId="0" fontId="5" fillId="0" borderId="0" xfId="1" applyFont="1" applyBorder="1"/>
    <xf numFmtId="0" fontId="5" fillId="0" borderId="33" xfId="1" applyFont="1" applyBorder="1" applyAlignment="1">
      <alignment horizontal="distributed" vertical="center" justifyLastLine="1"/>
    </xf>
    <xf numFmtId="0" fontId="5" fillId="0" borderId="34" xfId="1" applyFont="1" applyBorder="1" applyAlignment="1">
      <alignment horizontal="distributed" vertical="center" justifyLastLine="1"/>
    </xf>
    <xf numFmtId="0" fontId="5" fillId="0" borderId="35" xfId="1" applyFont="1" applyBorder="1" applyAlignment="1">
      <alignment horizontal="center" vertical="center" justifyLastLine="1"/>
    </xf>
    <xf numFmtId="0" fontId="5" fillId="0" borderId="28" xfId="1" applyFont="1" applyBorder="1" applyAlignment="1">
      <alignment vertical="center"/>
    </xf>
    <xf numFmtId="0" fontId="5" fillId="0" borderId="28" xfId="1" applyFont="1" applyBorder="1" applyAlignment="1"/>
    <xf numFmtId="0" fontId="5" fillId="0" borderId="0" xfId="1" applyFont="1" applyBorder="1" applyAlignment="1"/>
    <xf numFmtId="0" fontId="5" fillId="0" borderId="0" xfId="1" applyNumberFormat="1" applyFont="1" applyAlignment="1">
      <alignment horizontal="right" vertical="center"/>
    </xf>
    <xf numFmtId="0" fontId="5" fillId="0" borderId="28" xfId="1" applyFont="1" applyBorder="1"/>
    <xf numFmtId="177" fontId="5" fillId="0" borderId="0" xfId="1" applyNumberFormat="1" applyFont="1" applyAlignment="1">
      <alignment vertical="center"/>
    </xf>
    <xf numFmtId="0" fontId="1" fillId="0" borderId="1" xfId="1" applyFont="1" applyBorder="1" applyAlignment="1">
      <alignment vertical="center"/>
    </xf>
    <xf numFmtId="176" fontId="1" fillId="0" borderId="1" xfId="1" applyNumberFormat="1" applyFont="1" applyBorder="1" applyAlignment="1">
      <alignment vertical="center"/>
    </xf>
    <xf numFmtId="177" fontId="1" fillId="0" borderId="1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horizontal="distributed" vertical="center" justifyLastLine="1"/>
    </xf>
    <xf numFmtId="176" fontId="5" fillId="0" borderId="4" xfId="1" applyNumberFormat="1" applyFont="1" applyBorder="1" applyAlignment="1">
      <alignment horizontal="distributed" vertical="center" justifyLastLine="1"/>
    </xf>
    <xf numFmtId="176" fontId="5" fillId="0" borderId="5" xfId="1" applyNumberFormat="1" applyFont="1" applyBorder="1" applyAlignment="1">
      <alignment horizontal="distributed" vertical="center" justifyLastLine="1"/>
    </xf>
    <xf numFmtId="176" fontId="5" fillId="0" borderId="12" xfId="1" applyNumberFormat="1" applyFont="1" applyBorder="1" applyAlignment="1">
      <alignment horizontal="right" vertical="center" justifyLastLine="1"/>
    </xf>
    <xf numFmtId="177" fontId="5" fillId="0" borderId="59" xfId="1" applyNumberFormat="1" applyFont="1" applyBorder="1" applyAlignment="1">
      <alignment horizontal="center" vertical="center" shrinkToFit="1"/>
    </xf>
    <xf numFmtId="176" fontId="5" fillId="0" borderId="0" xfId="1" applyNumberFormat="1" applyFont="1" applyBorder="1" applyAlignment="1">
      <alignment horizontal="right" vertical="center" justifyLastLine="1"/>
    </xf>
    <xf numFmtId="176" fontId="5" fillId="0" borderId="59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vertical="center" justifyLastLine="1"/>
    </xf>
    <xf numFmtId="177" fontId="6" fillId="0" borderId="16" xfId="1" applyNumberFormat="1" applyFont="1" applyBorder="1" applyAlignment="1">
      <alignment horizontal="right" vertical="center"/>
    </xf>
    <xf numFmtId="176" fontId="6" fillId="0" borderId="17" xfId="1" applyNumberFormat="1" applyFont="1" applyBorder="1" applyAlignment="1">
      <alignment vertical="center"/>
    </xf>
    <xf numFmtId="176" fontId="6" fillId="0" borderId="2" xfId="1" applyNumberFormat="1" applyFont="1" applyBorder="1" applyAlignment="1">
      <alignment vertical="center" shrinkToFit="1"/>
    </xf>
    <xf numFmtId="176" fontId="5" fillId="0" borderId="15" xfId="1" applyNumberFormat="1" applyFont="1" applyBorder="1" applyAlignment="1">
      <alignment horizontal="right" vertical="center"/>
    </xf>
    <xf numFmtId="177" fontId="5" fillId="0" borderId="16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7" fontId="5" fillId="0" borderId="14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49" fontId="6" fillId="0" borderId="33" xfId="1" applyNumberFormat="1" applyFont="1" applyBorder="1" applyAlignment="1">
      <alignment horizontal="center" vertical="center" shrinkToFit="1"/>
    </xf>
    <xf numFmtId="177" fontId="6" fillId="0" borderId="41" xfId="1" applyNumberFormat="1" applyFont="1" applyBorder="1" applyAlignment="1">
      <alignment horizontal="right" vertical="center"/>
    </xf>
    <xf numFmtId="176" fontId="6" fillId="0" borderId="32" xfId="1" applyNumberFormat="1" applyFont="1" applyBorder="1" applyAlignment="1">
      <alignment vertical="center" shrinkToFit="1"/>
    </xf>
    <xf numFmtId="0" fontId="1" fillId="0" borderId="0" xfId="1" applyFont="1" applyBorder="1" applyAlignment="1">
      <alignment vertical="center"/>
    </xf>
    <xf numFmtId="0" fontId="5" fillId="0" borderId="35" xfId="1" applyFont="1" applyBorder="1" applyAlignment="1">
      <alignment horizontal="distributed" vertical="center" justifyLastLine="1"/>
    </xf>
    <xf numFmtId="0" fontId="5" fillId="0" borderId="44" xfId="1" applyFont="1" applyBorder="1" applyAlignment="1">
      <alignment horizontal="distributed" vertical="center" justifyLastLine="1"/>
    </xf>
    <xf numFmtId="0" fontId="5" fillId="0" borderId="45" xfId="1" applyFont="1" applyBorder="1" applyAlignment="1">
      <alignment horizontal="distributed" vertical="center" justifyLastLine="1"/>
    </xf>
    <xf numFmtId="0" fontId="5" fillId="0" borderId="46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center" vertical="center" shrinkToFit="1"/>
    </xf>
    <xf numFmtId="0" fontId="5" fillId="0" borderId="69" xfId="1" applyFont="1" applyBorder="1" applyAlignment="1">
      <alignment horizontal="center" vertical="center" shrinkToFit="1"/>
    </xf>
    <xf numFmtId="0" fontId="5" fillId="0" borderId="58" xfId="1" applyFont="1" applyBorder="1" applyAlignment="1">
      <alignment horizontal="center" vertical="center" shrinkToFit="1"/>
    </xf>
    <xf numFmtId="0" fontId="5" fillId="0" borderId="59" xfId="1" applyFont="1" applyBorder="1" applyAlignment="1">
      <alignment horizontal="center" vertical="center" shrinkToFit="1"/>
    </xf>
    <xf numFmtId="0" fontId="5" fillId="0" borderId="57" xfId="1" applyFont="1" applyBorder="1" applyAlignment="1">
      <alignment horizontal="center" vertical="center" justifyLastLine="1"/>
    </xf>
    <xf numFmtId="0" fontId="5" fillId="0" borderId="11" xfId="1" applyFont="1" applyBorder="1" applyAlignment="1">
      <alignment horizontal="center" vertical="center" shrinkToFit="1"/>
    </xf>
    <xf numFmtId="176" fontId="6" fillId="0" borderId="28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176" fontId="6" fillId="0" borderId="41" xfId="1" applyNumberFormat="1" applyFont="1" applyBorder="1" applyAlignment="1">
      <alignment vertical="center"/>
    </xf>
    <xf numFmtId="176" fontId="6" fillId="0" borderId="34" xfId="1" applyNumberFormat="1" applyFont="1" applyBorder="1" applyAlignment="1">
      <alignment vertical="center"/>
    </xf>
    <xf numFmtId="176" fontId="5" fillId="0" borderId="0" xfId="1" applyNumberFormat="1" applyFont="1" applyAlignment="1">
      <alignment horizontal="left" vertical="center"/>
    </xf>
    <xf numFmtId="0" fontId="1" fillId="0" borderId="0" xfId="1" applyFont="1" applyAlignment="1">
      <alignment vertical="center"/>
    </xf>
    <xf numFmtId="176" fontId="1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distributed" vertical="center" justifyLastLine="1"/>
    </xf>
    <xf numFmtId="176" fontId="5" fillId="0" borderId="33" xfId="1" applyNumberFormat="1" applyFont="1" applyBorder="1" applyAlignment="1">
      <alignment horizontal="distributed" vertical="center" justifyLastLine="1"/>
    </xf>
    <xf numFmtId="176" fontId="5" fillId="0" borderId="34" xfId="1" applyNumberFormat="1" applyFont="1" applyBorder="1" applyAlignment="1">
      <alignment horizontal="distributed" vertical="center" justifyLastLine="1"/>
    </xf>
    <xf numFmtId="176" fontId="5" fillId="0" borderId="35" xfId="1" applyNumberFormat="1" applyFont="1" applyBorder="1" applyAlignment="1">
      <alignment horizontal="distributed" vertical="center" justifyLastLine="1"/>
    </xf>
    <xf numFmtId="176" fontId="5" fillId="0" borderId="11" xfId="1" applyNumberFormat="1" applyFont="1" applyBorder="1" applyAlignment="1">
      <alignment horizontal="distributed" vertical="center" justifyLastLine="1"/>
    </xf>
    <xf numFmtId="176" fontId="5" fillId="0" borderId="35" xfId="1" applyNumberFormat="1" applyFont="1" applyBorder="1" applyAlignment="1">
      <alignment horizontal="distributed" vertical="center" justifyLastLine="1"/>
    </xf>
    <xf numFmtId="176" fontId="5" fillId="0" borderId="32" xfId="1" applyNumberFormat="1" applyFont="1" applyBorder="1" applyAlignment="1">
      <alignment horizontal="distributed" vertical="center" justifyLastLine="1"/>
    </xf>
    <xf numFmtId="176" fontId="5" fillId="0" borderId="32" xfId="1" applyNumberFormat="1" applyFont="1" applyBorder="1" applyAlignment="1">
      <alignment horizontal="distributed" vertical="center" wrapText="1" justifyLastLine="1" shrinkToFit="1"/>
    </xf>
    <xf numFmtId="49" fontId="5" fillId="0" borderId="33" xfId="1" applyNumberFormat="1" applyFont="1" applyBorder="1" applyAlignment="1">
      <alignment horizontal="center" vertical="center" shrinkToFit="1"/>
    </xf>
    <xf numFmtId="176" fontId="5" fillId="0" borderId="32" xfId="1" applyNumberFormat="1" applyFont="1" applyBorder="1" applyAlignment="1">
      <alignment vertical="center" shrinkToFit="1"/>
    </xf>
    <xf numFmtId="176" fontId="5" fillId="0" borderId="32" xfId="1" applyNumberFormat="1" applyFont="1" applyBorder="1" applyAlignment="1">
      <alignment vertical="center" justifyLastLine="1"/>
    </xf>
    <xf numFmtId="49" fontId="5" fillId="0" borderId="32" xfId="1" applyNumberFormat="1" applyFont="1" applyBorder="1" applyAlignment="1">
      <alignment horizontal="center" vertical="center" shrinkToFit="1"/>
    </xf>
    <xf numFmtId="176" fontId="5" fillId="0" borderId="32" xfId="1" applyNumberFormat="1" applyFont="1" applyBorder="1" applyAlignment="1">
      <alignment horizontal="distributed" vertical="center" justifyLastLine="1"/>
    </xf>
    <xf numFmtId="176" fontId="5" fillId="0" borderId="32" xfId="1" applyNumberFormat="1" applyFont="1" applyBorder="1" applyAlignment="1">
      <alignment horizontal="distributed" vertical="center" wrapText="1" justifyLastLine="1"/>
    </xf>
    <xf numFmtId="176" fontId="7" fillId="0" borderId="32" xfId="1" applyNumberFormat="1" applyFont="1" applyBorder="1" applyAlignment="1">
      <alignment horizontal="distributed" vertical="center" wrapText="1" justifyLastLine="1" shrinkToFit="1"/>
    </xf>
    <xf numFmtId="176" fontId="5" fillId="0" borderId="32" xfId="1" applyNumberFormat="1" applyFont="1" applyBorder="1" applyAlignment="1">
      <alignment horizontal="center" vertical="center" wrapText="1"/>
    </xf>
    <xf numFmtId="176" fontId="7" fillId="0" borderId="32" xfId="1" applyNumberFormat="1" applyFont="1" applyBorder="1" applyAlignment="1">
      <alignment horizontal="distributed" vertical="center" wrapText="1" justifyLastLine="1"/>
    </xf>
    <xf numFmtId="49" fontId="5" fillId="0" borderId="45" xfId="1" applyNumberFormat="1" applyFont="1" applyBorder="1" applyAlignment="1">
      <alignment horizontal="center" vertical="center" shrinkToFit="1"/>
    </xf>
    <xf numFmtId="176" fontId="5" fillId="0" borderId="45" xfId="1" applyNumberFormat="1" applyFont="1" applyBorder="1" applyAlignment="1">
      <alignment vertical="center" shrinkToFit="1"/>
    </xf>
    <xf numFmtId="176" fontId="5" fillId="0" borderId="45" xfId="1" applyNumberFormat="1" applyFont="1" applyBorder="1" applyAlignment="1">
      <alignment vertical="center" justifyLastLine="1"/>
    </xf>
    <xf numFmtId="49" fontId="7" fillId="0" borderId="56" xfId="1" applyNumberFormat="1" applyFont="1" applyBorder="1" applyAlignment="1">
      <alignment horizontal="right" vertical="center" shrinkToFit="1"/>
    </xf>
    <xf numFmtId="176" fontId="7" fillId="0" borderId="56" xfId="1" applyNumberFormat="1" applyFont="1" applyBorder="1" applyAlignment="1">
      <alignment vertical="center" shrinkToFit="1"/>
    </xf>
    <xf numFmtId="176" fontId="7" fillId="0" borderId="56" xfId="1" applyNumberFormat="1" applyFont="1" applyBorder="1" applyAlignment="1">
      <alignment vertical="center" justifyLastLine="1"/>
    </xf>
    <xf numFmtId="176" fontId="7" fillId="0" borderId="56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176" fontId="5" fillId="0" borderId="56" xfId="1" applyNumberFormat="1" applyFont="1" applyBorder="1" applyAlignment="1">
      <alignment vertical="center" shrinkToFit="1"/>
    </xf>
    <xf numFmtId="176" fontId="5" fillId="0" borderId="56" xfId="1" applyNumberFormat="1" applyFont="1" applyBorder="1" applyAlignment="1">
      <alignment vertical="center" justifyLastLine="1"/>
    </xf>
    <xf numFmtId="176" fontId="5" fillId="0" borderId="2" xfId="1" applyNumberFormat="1" applyFont="1" applyBorder="1" applyAlignment="1">
      <alignment vertical="center" shrinkToFit="1"/>
    </xf>
    <xf numFmtId="176" fontId="5" fillId="0" borderId="2" xfId="1" applyNumberFormat="1" applyFont="1" applyBorder="1" applyAlignment="1">
      <alignment vertical="center" justifyLastLine="1"/>
    </xf>
    <xf numFmtId="176" fontId="5" fillId="0" borderId="2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 shrinkToFit="1"/>
    </xf>
    <xf numFmtId="176" fontId="5" fillId="0" borderId="11" xfId="1" applyNumberFormat="1" applyFont="1" applyBorder="1" applyAlignment="1">
      <alignment vertical="center" justifyLastLine="1"/>
    </xf>
    <xf numFmtId="176" fontId="5" fillId="0" borderId="0" xfId="1" applyNumberFormat="1" applyFont="1" applyAlignment="1">
      <alignment horizontal="right"/>
    </xf>
    <xf numFmtId="176" fontId="5" fillId="0" borderId="42" xfId="1" applyNumberFormat="1" applyFont="1" applyBorder="1" applyAlignment="1">
      <alignment horizontal="distributed" vertical="center" justifyLastLine="1"/>
    </xf>
    <xf numFmtId="176" fontId="5" fillId="0" borderId="40" xfId="1" applyNumberFormat="1" applyFont="1" applyBorder="1" applyAlignment="1">
      <alignment horizontal="distributed" vertical="center" wrapText="1" justifyLastLine="1" shrinkToFit="1"/>
    </xf>
    <xf numFmtId="176" fontId="5" fillId="0" borderId="41" xfId="1" applyNumberFormat="1" applyFont="1" applyBorder="1" applyAlignment="1">
      <alignment horizontal="distributed" vertical="center" justifyLastLine="1"/>
    </xf>
    <xf numFmtId="0" fontId="6" fillId="0" borderId="17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11" fillId="0" borderId="0" xfId="3" applyFont="1"/>
    <xf numFmtId="0" fontId="5" fillId="0" borderId="0" xfId="3" applyFont="1"/>
    <xf numFmtId="0" fontId="5" fillId="0" borderId="0" xfId="4" applyFont="1">
      <alignment vertical="center"/>
    </xf>
    <xf numFmtId="0" fontId="5" fillId="0" borderId="0" xfId="3" applyFont="1" applyBorder="1"/>
    <xf numFmtId="0" fontId="1" fillId="0" borderId="0" xfId="3" applyFont="1" applyBorder="1"/>
    <xf numFmtId="0" fontId="5" fillId="0" borderId="0" xfId="4" applyFont="1" applyAlignment="1">
      <alignment horizontal="right"/>
    </xf>
    <xf numFmtId="0" fontId="5" fillId="0" borderId="32" xfId="3" applyFont="1" applyBorder="1" applyAlignment="1">
      <alignment horizontal="distributed" vertical="center" justifyLastLine="1"/>
    </xf>
    <xf numFmtId="0" fontId="5" fillId="0" borderId="33" xfId="3" applyFont="1" applyBorder="1" applyAlignment="1">
      <alignment horizontal="distributed" vertical="center" justifyLastLine="1"/>
    </xf>
    <xf numFmtId="0" fontId="5" fillId="0" borderId="34" xfId="3" applyFont="1" applyBorder="1" applyAlignment="1">
      <alignment horizontal="distributed" vertical="center" justifyLastLine="1"/>
    </xf>
    <xf numFmtId="0" fontId="5" fillId="0" borderId="35" xfId="3" applyFont="1" applyBorder="1" applyAlignment="1">
      <alignment horizontal="distributed" vertical="center" justifyLastLine="1"/>
    </xf>
    <xf numFmtId="0" fontId="5" fillId="0" borderId="20" xfId="3" applyFont="1" applyBorder="1" applyAlignment="1">
      <alignment horizontal="distributed" justifyLastLine="1"/>
    </xf>
    <xf numFmtId="0" fontId="5" fillId="0" borderId="2" xfId="3" applyFont="1" applyBorder="1" applyAlignment="1">
      <alignment horizontal="distributed" justifyLastLine="1"/>
    </xf>
    <xf numFmtId="0" fontId="7" fillId="0" borderId="2" xfId="3" applyFont="1" applyBorder="1" applyAlignment="1">
      <alignment horizontal="distributed" justifyLastLine="1"/>
    </xf>
    <xf numFmtId="0" fontId="5" fillId="0" borderId="27" xfId="3" applyFont="1" applyBorder="1" applyAlignment="1">
      <alignment horizontal="distributed" vertical="top" justifyLastLine="1"/>
    </xf>
    <xf numFmtId="0" fontId="5" fillId="0" borderId="11" xfId="3" applyFont="1" applyBorder="1" applyAlignment="1">
      <alignment horizontal="distributed" vertical="top" justifyLastLine="1"/>
    </xf>
    <xf numFmtId="0" fontId="7" fillId="0" borderId="11" xfId="3" applyFont="1" applyBorder="1" applyAlignment="1">
      <alignment horizontal="distributed" vertical="top" justifyLastLine="1"/>
    </xf>
    <xf numFmtId="0" fontId="6" fillId="0" borderId="0" xfId="4" applyFont="1" applyAlignment="1">
      <alignment vertical="center"/>
    </xf>
    <xf numFmtId="49" fontId="6" fillId="0" borderId="2" xfId="3" applyNumberFormat="1" applyFont="1" applyBorder="1" applyAlignment="1">
      <alignment horizontal="right" vertical="center"/>
    </xf>
    <xf numFmtId="0" fontId="6" fillId="0" borderId="2" xfId="4" applyFont="1" applyBorder="1" applyAlignment="1">
      <alignment vertical="center"/>
    </xf>
    <xf numFmtId="0" fontId="5" fillId="0" borderId="0" xfId="4" applyFont="1" applyAlignment="1">
      <alignment vertical="center"/>
    </xf>
    <xf numFmtId="49" fontId="5" fillId="0" borderId="5" xfId="3" applyNumberFormat="1" applyFont="1" applyBorder="1" applyAlignment="1">
      <alignment horizontal="right" vertical="center"/>
    </xf>
    <xf numFmtId="0" fontId="5" fillId="0" borderId="5" xfId="4" applyFont="1" applyBorder="1" applyAlignment="1">
      <alignment vertical="center"/>
    </xf>
    <xf numFmtId="0" fontId="5" fillId="0" borderId="5" xfId="3" applyFont="1" applyBorder="1" applyAlignment="1">
      <alignment vertical="center"/>
    </xf>
    <xf numFmtId="0" fontId="5" fillId="0" borderId="11" xfId="4" applyFont="1" applyBorder="1" applyAlignment="1">
      <alignment vertical="center"/>
    </xf>
    <xf numFmtId="49" fontId="5" fillId="0" borderId="11" xfId="3" applyNumberFormat="1" applyFont="1" applyBorder="1" applyAlignment="1">
      <alignment horizontal="right" vertical="center"/>
    </xf>
    <xf numFmtId="0" fontId="5" fillId="0" borderId="11" xfId="3" applyFont="1" applyBorder="1" applyAlignment="1">
      <alignment vertical="center"/>
    </xf>
    <xf numFmtId="49" fontId="6" fillId="0" borderId="32" xfId="3" applyNumberFormat="1" applyFont="1" applyBorder="1" applyAlignment="1">
      <alignment horizontal="right" vertical="center"/>
    </xf>
    <xf numFmtId="0" fontId="6" fillId="0" borderId="32" xfId="4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right"/>
    </xf>
    <xf numFmtId="0" fontId="14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0" fontId="15" fillId="0" borderId="0" xfId="5" applyFont="1" applyAlignment="1">
      <alignment horizontal="right" vertical="center"/>
    </xf>
    <xf numFmtId="0" fontId="16" fillId="0" borderId="0" xfId="5" applyFont="1" applyAlignment="1">
      <alignment vertical="center"/>
    </xf>
    <xf numFmtId="0" fontId="15" fillId="0" borderId="1" xfId="5" applyFont="1" applyBorder="1" applyAlignment="1">
      <alignment vertical="center"/>
    </xf>
    <xf numFmtId="0" fontId="15" fillId="0" borderId="1" xfId="5" applyFont="1" applyBorder="1" applyAlignment="1">
      <alignment horizontal="right"/>
    </xf>
    <xf numFmtId="0" fontId="17" fillId="0" borderId="2" xfId="5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 shrinkToFit="1"/>
    </xf>
    <xf numFmtId="0" fontId="18" fillId="0" borderId="20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wrapText="1" shrinkToFit="1"/>
    </xf>
    <xf numFmtId="0" fontId="15" fillId="0" borderId="35" xfId="5" applyFont="1" applyBorder="1" applyAlignment="1">
      <alignment horizontal="right"/>
    </xf>
    <xf numFmtId="0" fontId="15" fillId="0" borderId="0" xfId="5" applyFont="1" applyAlignment="1">
      <alignment vertical="center" wrapText="1"/>
    </xf>
    <xf numFmtId="0" fontId="17" fillId="0" borderId="5" xfId="5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 shrinkToFit="1"/>
    </xf>
    <xf numFmtId="0" fontId="18" fillId="0" borderId="4" xfId="1" applyFont="1" applyBorder="1" applyAlignment="1">
      <alignment horizontal="center" vertical="center" wrapText="1" shrinkToFit="1"/>
    </xf>
    <xf numFmtId="0" fontId="5" fillId="0" borderId="17" xfId="1" applyFont="1" applyBorder="1" applyAlignment="1">
      <alignment horizontal="center" vertical="center" wrapText="1" shrinkToFit="1"/>
    </xf>
    <xf numFmtId="0" fontId="19" fillId="0" borderId="43" xfId="1" applyFont="1" applyBorder="1" applyAlignment="1">
      <alignment horizontal="center" vertical="center" wrapText="1" shrinkToFit="1"/>
    </xf>
    <xf numFmtId="0" fontId="19" fillId="0" borderId="43" xfId="1" applyFont="1" applyBorder="1" applyAlignment="1">
      <alignment vertical="center" wrapText="1" shrinkToFit="1"/>
    </xf>
    <xf numFmtId="0" fontId="19" fillId="0" borderId="44" xfId="1" applyFont="1" applyBorder="1" applyAlignment="1">
      <alignment vertical="center" wrapText="1" shrinkToFit="1"/>
    </xf>
    <xf numFmtId="0" fontId="7" fillId="0" borderId="2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17" fillId="0" borderId="11" xfId="5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 shrinkToFit="1"/>
    </xf>
    <xf numFmtId="0" fontId="18" fillId="0" borderId="27" xfId="1" applyFont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0" fontId="5" fillId="0" borderId="12" xfId="1" applyFont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0" fontId="7" fillId="0" borderId="13" xfId="1" applyFont="1" applyBorder="1" applyAlignment="1">
      <alignment horizontal="center" vertical="center" wrapText="1" shrinkToFit="1"/>
    </xf>
    <xf numFmtId="0" fontId="4" fillId="0" borderId="13" xfId="1" applyFont="1" applyBorder="1" applyAlignment="1">
      <alignment horizontal="center" vertical="center" wrapText="1" shrinkToFit="1"/>
    </xf>
    <xf numFmtId="0" fontId="7" fillId="0" borderId="11" xfId="1" applyFont="1" applyBorder="1" applyAlignment="1">
      <alignment horizontal="center" vertical="center"/>
    </xf>
    <xf numFmtId="38" fontId="17" fillId="0" borderId="0" xfId="6" applyFont="1" applyBorder="1" applyAlignment="1">
      <alignment horizontal="center" vertical="center" textRotation="255" wrapText="1"/>
    </xf>
    <xf numFmtId="0" fontId="6" fillId="0" borderId="2" xfId="1" applyFont="1" applyBorder="1" applyAlignment="1">
      <alignment horizontal="left" vertical="center"/>
    </xf>
    <xf numFmtId="38" fontId="20" fillId="0" borderId="5" xfId="6" applyFont="1" applyBorder="1" applyAlignment="1">
      <alignment horizontal="right" vertical="center"/>
    </xf>
    <xf numFmtId="38" fontId="20" fillId="0" borderId="5" xfId="6" applyFont="1" applyBorder="1" applyAlignment="1">
      <alignment horizontal="center" vertical="center" textRotation="255" wrapText="1"/>
    </xf>
    <xf numFmtId="38" fontId="20" fillId="0" borderId="2" xfId="6" applyFont="1" applyBorder="1" applyAlignment="1">
      <alignment horizontal="right" vertical="center"/>
    </xf>
    <xf numFmtId="38" fontId="20" fillId="0" borderId="6" xfId="6" applyFont="1" applyBorder="1" applyAlignment="1">
      <alignment horizontal="right" vertical="center"/>
    </xf>
    <xf numFmtId="0" fontId="20" fillId="0" borderId="18" xfId="6" applyNumberFormat="1" applyFont="1" applyBorder="1" applyAlignment="1">
      <alignment horizontal="right" vertical="center"/>
    </xf>
    <xf numFmtId="0" fontId="20" fillId="0" borderId="7" xfId="6" applyNumberFormat="1" applyFont="1" applyBorder="1" applyAlignment="1">
      <alignment horizontal="right" vertical="center"/>
    </xf>
    <xf numFmtId="0" fontId="20" fillId="0" borderId="5" xfId="6" applyNumberFormat="1" applyFont="1" applyBorder="1" applyAlignment="1">
      <alignment horizontal="right" vertical="center"/>
    </xf>
    <xf numFmtId="38" fontId="17" fillId="0" borderId="5" xfId="6" applyFont="1" applyBorder="1" applyAlignment="1">
      <alignment horizontal="right" vertical="center"/>
    </xf>
    <xf numFmtId="38" fontId="17" fillId="0" borderId="5" xfId="6" applyFont="1" applyBorder="1" applyAlignment="1">
      <alignment horizontal="center" vertical="center" textRotation="255" wrapText="1"/>
    </xf>
    <xf numFmtId="38" fontId="17" fillId="0" borderId="15" xfId="6" applyFont="1" applyBorder="1" applyAlignment="1">
      <alignment horizontal="right" vertical="center"/>
    </xf>
    <xf numFmtId="0" fontId="17" fillId="0" borderId="21" xfId="6" applyNumberFormat="1" applyFont="1" applyBorder="1" applyAlignment="1">
      <alignment horizontal="right" vertical="center"/>
    </xf>
    <xf numFmtId="0" fontId="17" fillId="0" borderId="22" xfId="6" applyNumberFormat="1" applyFont="1" applyBorder="1" applyAlignment="1">
      <alignment horizontal="right" vertical="center"/>
    </xf>
    <xf numFmtId="0" fontId="17" fillId="0" borderId="5" xfId="6" applyNumberFormat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38" fontId="17" fillId="0" borderId="11" xfId="6" applyFont="1" applyBorder="1" applyAlignment="1">
      <alignment horizontal="right" vertical="center"/>
    </xf>
    <xf numFmtId="38" fontId="17" fillId="0" borderId="11" xfId="6" applyFont="1" applyBorder="1" applyAlignment="1">
      <alignment horizontal="center" vertical="center" textRotation="255" wrapText="1"/>
    </xf>
    <xf numFmtId="38" fontId="17" fillId="0" borderId="12" xfId="6" applyFont="1" applyBorder="1" applyAlignment="1">
      <alignment horizontal="right" vertical="center"/>
    </xf>
    <xf numFmtId="0" fontId="17" fillId="0" borderId="25" xfId="6" applyNumberFormat="1" applyFont="1" applyBorder="1" applyAlignment="1">
      <alignment horizontal="right" vertical="center"/>
    </xf>
    <xf numFmtId="0" fontId="17" fillId="0" borderId="13" xfId="6" applyNumberFormat="1" applyFont="1" applyBorder="1" applyAlignment="1">
      <alignment horizontal="right" vertical="center"/>
    </xf>
    <xf numFmtId="0" fontId="17" fillId="0" borderId="11" xfId="6" applyNumberFormat="1" applyFont="1" applyBorder="1" applyAlignment="1">
      <alignment horizontal="right" vertical="center"/>
    </xf>
    <xf numFmtId="0" fontId="6" fillId="0" borderId="11" xfId="1" applyFont="1" applyBorder="1" applyAlignment="1">
      <alignment horizontal="left" vertical="center"/>
    </xf>
    <xf numFmtId="38" fontId="20" fillId="0" borderId="32" xfId="6" applyFont="1" applyBorder="1" applyAlignment="1">
      <alignment horizontal="right" vertical="center"/>
    </xf>
    <xf numFmtId="38" fontId="20" fillId="0" borderId="11" xfId="6" applyFont="1" applyBorder="1" applyAlignment="1">
      <alignment horizontal="center" vertical="center" textRotation="255" wrapText="1"/>
    </xf>
    <xf numFmtId="38" fontId="20" fillId="0" borderId="39" xfId="6" applyFont="1" applyBorder="1" applyAlignment="1">
      <alignment horizontal="right" vertical="center"/>
    </xf>
    <xf numFmtId="0" fontId="20" fillId="0" borderId="25" xfId="6" applyNumberFormat="1" applyFont="1" applyBorder="1" applyAlignment="1">
      <alignment horizontal="right" vertical="center"/>
    </xf>
    <xf numFmtId="0" fontId="20" fillId="0" borderId="13" xfId="6" applyNumberFormat="1" applyFont="1" applyBorder="1" applyAlignment="1">
      <alignment horizontal="right" vertical="center"/>
    </xf>
    <xf numFmtId="0" fontId="20" fillId="0" borderId="11" xfId="6" applyNumberFormat="1" applyFont="1" applyBorder="1" applyAlignment="1">
      <alignment horizontal="right" vertical="center"/>
    </xf>
    <xf numFmtId="0" fontId="6" fillId="0" borderId="32" xfId="1" applyFont="1" applyBorder="1" applyAlignment="1">
      <alignment horizontal="left" vertical="center"/>
    </xf>
    <xf numFmtId="0" fontId="20" fillId="0" borderId="40" xfId="6" applyNumberFormat="1" applyFont="1" applyBorder="1" applyAlignment="1">
      <alignment horizontal="right" vertical="center"/>
    </xf>
    <xf numFmtId="0" fontId="20" fillId="0" borderId="32" xfId="6" applyNumberFormat="1" applyFont="1" applyBorder="1" applyAlignment="1">
      <alignment horizontal="right" vertical="center"/>
    </xf>
    <xf numFmtId="38" fontId="17" fillId="0" borderId="0" xfId="6" applyFont="1" applyBorder="1" applyAlignment="1">
      <alignment horizontal="center" vertical="center"/>
    </xf>
    <xf numFmtId="38" fontId="20" fillId="0" borderId="32" xfId="6" applyFont="1" applyBorder="1" applyAlignment="1">
      <alignment horizontal="center" vertical="center"/>
    </xf>
    <xf numFmtId="0" fontId="20" fillId="0" borderId="42" xfId="6" applyNumberFormat="1" applyFont="1" applyBorder="1" applyAlignment="1">
      <alignment horizontal="right" vertical="center"/>
    </xf>
    <xf numFmtId="38" fontId="20" fillId="0" borderId="32" xfId="6" applyFont="1" applyBorder="1" applyAlignment="1">
      <alignment horizontal="left" vertical="center"/>
    </xf>
    <xf numFmtId="38" fontId="21" fillId="0" borderId="32" xfId="6" applyFont="1" applyBorder="1" applyAlignment="1">
      <alignment horizontal="right" vertical="center"/>
    </xf>
    <xf numFmtId="38" fontId="21" fillId="0" borderId="39" xfId="6" applyFont="1" applyBorder="1" applyAlignment="1">
      <alignment horizontal="right" vertical="center"/>
    </xf>
    <xf numFmtId="0" fontId="21" fillId="0" borderId="42" xfId="6" applyNumberFormat="1" applyFont="1" applyBorder="1" applyAlignment="1">
      <alignment horizontal="right" vertical="center"/>
    </xf>
    <xf numFmtId="0" fontId="21" fillId="0" borderId="40" xfId="6" applyNumberFormat="1" applyFont="1" applyBorder="1" applyAlignment="1">
      <alignment horizontal="right" vertical="center"/>
    </xf>
    <xf numFmtId="0" fontId="21" fillId="0" borderId="32" xfId="6" applyNumberFormat="1" applyFont="1" applyBorder="1" applyAlignment="1">
      <alignment horizontal="right" vertical="center"/>
    </xf>
    <xf numFmtId="38" fontId="15" fillId="0" borderId="0" xfId="6" applyFont="1" applyBorder="1" applyAlignment="1">
      <alignment horizontal="center" vertical="center"/>
    </xf>
    <xf numFmtId="38" fontId="17" fillId="0" borderId="0" xfId="6" applyFont="1" applyBorder="1" applyAlignment="1">
      <alignment horizontal="left" vertical="center"/>
    </xf>
    <xf numFmtId="38" fontId="15" fillId="0" borderId="0" xfId="6" applyFont="1" applyBorder="1" applyAlignment="1">
      <alignment horizontal="center" vertical="center" textRotation="255"/>
    </xf>
    <xf numFmtId="38" fontId="17" fillId="0" borderId="0" xfId="6" applyFont="1" applyAlignment="1">
      <alignment horizontal="right" vertical="top"/>
    </xf>
  </cellXfs>
  <cellStyles count="7">
    <cellStyle name="桁区切り 2" xfId="2"/>
    <cellStyle name="桁区切り 3" xfId="6"/>
    <cellStyle name="標準" xfId="0" builtinId="0"/>
    <cellStyle name="標準 2" xfId="1"/>
    <cellStyle name="標準 3" xfId="4"/>
    <cellStyle name="標準 4" xfId="5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1"/>
  <sheetViews>
    <sheetView showGridLines="0" view="pageBreakPreview" topLeftCell="A96" zoomScaleNormal="130" zoomScaleSheetLayoutView="100" workbookViewId="0">
      <selection activeCell="K135" sqref="K135"/>
    </sheetView>
  </sheetViews>
  <sheetFormatPr defaultRowHeight="11.25" x14ac:dyDescent="0.4"/>
  <cols>
    <col min="1" max="1" width="3.625" style="2" customWidth="1"/>
    <col min="2" max="2" width="8.125" style="2" customWidth="1"/>
    <col min="3" max="3" width="6.375" style="86" customWidth="1"/>
    <col min="4" max="8" width="5.375" style="86" customWidth="1"/>
    <col min="9" max="9" width="6.125" style="86" customWidth="1"/>
    <col min="10" max="13" width="5.625" style="86" customWidth="1"/>
    <col min="14" max="14" width="6.625" style="86" customWidth="1"/>
    <col min="15" max="15" width="5.875" style="86" customWidth="1"/>
    <col min="16" max="16" width="7.375" style="86" customWidth="1"/>
    <col min="17" max="16384" width="9" style="2"/>
  </cols>
  <sheetData>
    <row r="1" spans="1:17" ht="30" customHeight="1" x14ac:dyDescent="0.4">
      <c r="A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18" customHeight="1" x14ac:dyDescent="0.4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ht="15" customHeight="1" x14ac:dyDescent="0.4">
      <c r="B3" s="6" t="s">
        <v>1</v>
      </c>
      <c r="C3" s="7" t="s">
        <v>2</v>
      </c>
      <c r="D3" s="8"/>
      <c r="E3" s="8"/>
      <c r="F3" s="8"/>
      <c r="G3" s="8"/>
      <c r="H3" s="8"/>
      <c r="I3" s="9" t="s">
        <v>3</v>
      </c>
      <c r="J3" s="7" t="s">
        <v>4</v>
      </c>
      <c r="K3" s="10"/>
      <c r="L3" s="7" t="s">
        <v>5</v>
      </c>
      <c r="M3" s="10"/>
      <c r="N3" s="9" t="s">
        <v>6</v>
      </c>
      <c r="O3" s="9" t="s">
        <v>7</v>
      </c>
      <c r="P3" s="11" t="s">
        <v>8</v>
      </c>
      <c r="Q3" s="12"/>
    </row>
    <row r="4" spans="1:17" ht="15" customHeight="1" x14ac:dyDescent="0.4">
      <c r="B4" s="13"/>
      <c r="C4" s="14" t="s">
        <v>9</v>
      </c>
      <c r="D4" s="15" t="s">
        <v>10</v>
      </c>
      <c r="E4" s="16" t="s">
        <v>11</v>
      </c>
      <c r="F4" s="17" t="s">
        <v>12</v>
      </c>
      <c r="G4" s="16" t="s">
        <v>13</v>
      </c>
      <c r="H4" s="18" t="s">
        <v>14</v>
      </c>
      <c r="I4" s="19"/>
      <c r="J4" s="20" t="s">
        <v>15</v>
      </c>
      <c r="K4" s="21" t="s">
        <v>16</v>
      </c>
      <c r="L4" s="20" t="s">
        <v>17</v>
      </c>
      <c r="M4" s="22" t="s">
        <v>18</v>
      </c>
      <c r="N4" s="19"/>
      <c r="O4" s="19"/>
      <c r="P4" s="23"/>
      <c r="Q4" s="12"/>
    </row>
    <row r="5" spans="1:17" ht="15" customHeight="1" x14ac:dyDescent="0.4">
      <c r="B5" s="24"/>
      <c r="C5" s="25"/>
      <c r="D5" s="26"/>
      <c r="E5" s="27"/>
      <c r="F5" s="28"/>
      <c r="G5" s="27"/>
      <c r="H5" s="29"/>
      <c r="I5" s="30" t="s">
        <v>19</v>
      </c>
      <c r="J5" s="31" t="s">
        <v>20</v>
      </c>
      <c r="K5" s="32" t="s">
        <v>21</v>
      </c>
      <c r="L5" s="31" t="s">
        <v>22</v>
      </c>
      <c r="M5" s="33" t="s">
        <v>22</v>
      </c>
      <c r="N5" s="34" t="s">
        <v>23</v>
      </c>
      <c r="O5" s="30" t="s">
        <v>22</v>
      </c>
      <c r="P5" s="35" t="s">
        <v>24</v>
      </c>
      <c r="Q5" s="12"/>
    </row>
    <row r="6" spans="1:17" ht="14.1" hidden="1" customHeight="1" x14ac:dyDescent="0.4">
      <c r="B6" s="36" t="s">
        <v>25</v>
      </c>
      <c r="C6" s="37">
        <f t="shared" ref="C6:P6" si="0">SUM(C7:C10)</f>
        <v>20</v>
      </c>
      <c r="D6" s="38">
        <f t="shared" si="0"/>
        <v>16</v>
      </c>
      <c r="E6" s="39">
        <f t="shared" si="0"/>
        <v>0</v>
      </c>
      <c r="F6" s="39">
        <f t="shared" si="0"/>
        <v>2</v>
      </c>
      <c r="G6" s="39">
        <f t="shared" si="0"/>
        <v>0</v>
      </c>
      <c r="H6" s="40">
        <f t="shared" si="0"/>
        <v>2</v>
      </c>
      <c r="I6" s="37">
        <f t="shared" si="0"/>
        <v>16</v>
      </c>
      <c r="J6" s="41">
        <f t="shared" si="0"/>
        <v>2261.1999999999998</v>
      </c>
      <c r="K6" s="42">
        <f t="shared" si="0"/>
        <v>3</v>
      </c>
      <c r="L6" s="41">
        <f t="shared" si="0"/>
        <v>1</v>
      </c>
      <c r="M6" s="42">
        <f t="shared" si="0"/>
        <v>2</v>
      </c>
      <c r="N6" s="37">
        <f t="shared" si="0"/>
        <v>9</v>
      </c>
      <c r="O6" s="37">
        <f t="shared" si="0"/>
        <v>31</v>
      </c>
      <c r="P6" s="43">
        <f t="shared" si="0"/>
        <v>143884</v>
      </c>
      <c r="Q6" s="12"/>
    </row>
    <row r="7" spans="1:17" ht="14.1" hidden="1" customHeight="1" x14ac:dyDescent="0.4">
      <c r="B7" s="34" t="s">
        <v>26</v>
      </c>
      <c r="C7" s="44">
        <v>3</v>
      </c>
      <c r="D7" s="45">
        <v>3</v>
      </c>
      <c r="E7" s="46">
        <v>0</v>
      </c>
      <c r="F7" s="46">
        <v>0</v>
      </c>
      <c r="G7" s="46">
        <v>0</v>
      </c>
      <c r="H7" s="47">
        <v>0</v>
      </c>
      <c r="I7" s="44">
        <v>3</v>
      </c>
      <c r="J7" s="48">
        <v>76.2</v>
      </c>
      <c r="K7" s="49">
        <v>0</v>
      </c>
      <c r="L7" s="48">
        <v>0</v>
      </c>
      <c r="M7" s="49">
        <v>0</v>
      </c>
      <c r="N7" s="44">
        <v>0</v>
      </c>
      <c r="O7" s="44">
        <v>0</v>
      </c>
      <c r="P7" s="50">
        <v>877</v>
      </c>
      <c r="Q7" s="12"/>
    </row>
    <row r="8" spans="1:17" s="51" customFormat="1" ht="14.1" hidden="1" customHeight="1" x14ac:dyDescent="0.4">
      <c r="B8" s="52" t="s">
        <v>27</v>
      </c>
      <c r="C8" s="53">
        <f>SUM(D8:H8)</f>
        <v>10</v>
      </c>
      <c r="D8" s="54">
        <v>6</v>
      </c>
      <c r="E8" s="55">
        <v>0</v>
      </c>
      <c r="F8" s="55">
        <v>2</v>
      </c>
      <c r="G8" s="55">
        <v>0</v>
      </c>
      <c r="H8" s="56">
        <v>2</v>
      </c>
      <c r="I8" s="53">
        <v>6</v>
      </c>
      <c r="J8" s="57">
        <v>2040</v>
      </c>
      <c r="K8" s="58">
        <v>3</v>
      </c>
      <c r="L8" s="57">
        <v>1</v>
      </c>
      <c r="M8" s="58">
        <v>1</v>
      </c>
      <c r="N8" s="53">
        <v>4</v>
      </c>
      <c r="O8" s="53">
        <v>12</v>
      </c>
      <c r="P8" s="59">
        <v>137876</v>
      </c>
      <c r="Q8" s="60"/>
    </row>
    <row r="9" spans="1:17" ht="14.1" hidden="1" customHeight="1" x14ac:dyDescent="0.4">
      <c r="B9" s="34" t="s">
        <v>28</v>
      </c>
      <c r="C9" s="44">
        <f>SUM(D9:H9)</f>
        <v>4</v>
      </c>
      <c r="D9" s="45">
        <v>4</v>
      </c>
      <c r="E9" s="46">
        <v>0</v>
      </c>
      <c r="F9" s="46">
        <v>0</v>
      </c>
      <c r="G9" s="46">
        <v>0</v>
      </c>
      <c r="H9" s="47">
        <v>0</v>
      </c>
      <c r="I9" s="44">
        <v>3</v>
      </c>
      <c r="J9" s="48">
        <v>8</v>
      </c>
      <c r="K9" s="49">
        <v>0</v>
      </c>
      <c r="L9" s="48">
        <v>0</v>
      </c>
      <c r="M9" s="49">
        <v>0</v>
      </c>
      <c r="N9" s="44">
        <v>1</v>
      </c>
      <c r="O9" s="44">
        <v>5</v>
      </c>
      <c r="P9" s="50">
        <v>1296</v>
      </c>
      <c r="Q9" s="12"/>
    </row>
    <row r="10" spans="1:17" ht="14.1" hidden="1" customHeight="1" x14ac:dyDescent="0.4">
      <c r="B10" s="61" t="s">
        <v>29</v>
      </c>
      <c r="C10" s="44">
        <f>SUM(D10:H10)</f>
        <v>3</v>
      </c>
      <c r="D10" s="62">
        <v>3</v>
      </c>
      <c r="E10" s="63">
        <v>0</v>
      </c>
      <c r="F10" s="63">
        <v>0</v>
      </c>
      <c r="G10" s="63">
        <v>0</v>
      </c>
      <c r="H10" s="64"/>
      <c r="I10" s="65">
        <v>4</v>
      </c>
      <c r="J10" s="66">
        <v>137</v>
      </c>
      <c r="K10" s="67">
        <v>0</v>
      </c>
      <c r="L10" s="66">
        <v>0</v>
      </c>
      <c r="M10" s="67">
        <v>1</v>
      </c>
      <c r="N10" s="65">
        <v>4</v>
      </c>
      <c r="O10" s="65">
        <v>14</v>
      </c>
      <c r="P10" s="68">
        <v>3835</v>
      </c>
      <c r="Q10" s="12"/>
    </row>
    <row r="11" spans="1:17" ht="14.1" hidden="1" customHeight="1" x14ac:dyDescent="0.4">
      <c r="B11" s="36" t="s">
        <v>30</v>
      </c>
      <c r="C11" s="37">
        <f t="shared" ref="C11:P11" si="1">SUM(C12:C15)</f>
        <v>30</v>
      </c>
      <c r="D11" s="38">
        <f t="shared" si="1"/>
        <v>23</v>
      </c>
      <c r="E11" s="39">
        <f t="shared" si="1"/>
        <v>1</v>
      </c>
      <c r="F11" s="39">
        <f t="shared" si="1"/>
        <v>3</v>
      </c>
      <c r="G11" s="39">
        <f t="shared" si="1"/>
        <v>0</v>
      </c>
      <c r="H11" s="40">
        <f t="shared" si="1"/>
        <v>3</v>
      </c>
      <c r="I11" s="37">
        <f t="shared" si="1"/>
        <v>35</v>
      </c>
      <c r="J11" s="41">
        <f t="shared" si="1"/>
        <v>2393.19</v>
      </c>
      <c r="K11" s="42">
        <f t="shared" si="1"/>
        <v>4</v>
      </c>
      <c r="L11" s="41">
        <f t="shared" si="1"/>
        <v>2</v>
      </c>
      <c r="M11" s="42">
        <f t="shared" si="1"/>
        <v>10</v>
      </c>
      <c r="N11" s="37">
        <f t="shared" si="1"/>
        <v>22</v>
      </c>
      <c r="O11" s="37">
        <f t="shared" si="1"/>
        <v>88</v>
      </c>
      <c r="P11" s="43">
        <f t="shared" si="1"/>
        <v>222435</v>
      </c>
      <c r="Q11" s="12"/>
    </row>
    <row r="12" spans="1:17" ht="14.1" hidden="1" customHeight="1" x14ac:dyDescent="0.4">
      <c r="B12" s="34" t="s">
        <v>26</v>
      </c>
      <c r="C12" s="44">
        <v>7</v>
      </c>
      <c r="D12" s="45">
        <v>7</v>
      </c>
      <c r="E12" s="46">
        <v>0</v>
      </c>
      <c r="F12" s="46">
        <v>0</v>
      </c>
      <c r="G12" s="46">
        <v>0</v>
      </c>
      <c r="H12" s="47">
        <v>0</v>
      </c>
      <c r="I12" s="44">
        <v>12</v>
      </c>
      <c r="J12" s="48">
        <v>434.69</v>
      </c>
      <c r="K12" s="49">
        <v>0</v>
      </c>
      <c r="L12" s="48">
        <v>0</v>
      </c>
      <c r="M12" s="49">
        <v>7</v>
      </c>
      <c r="N12" s="44">
        <v>8</v>
      </c>
      <c r="O12" s="44">
        <v>32</v>
      </c>
      <c r="P12" s="50">
        <v>29504</v>
      </c>
      <c r="Q12" s="12"/>
    </row>
    <row r="13" spans="1:17" s="51" customFormat="1" ht="14.1" hidden="1" customHeight="1" x14ac:dyDescent="0.4">
      <c r="B13" s="52" t="s">
        <v>27</v>
      </c>
      <c r="C13" s="53">
        <f>SUM(D13:H13)</f>
        <v>10</v>
      </c>
      <c r="D13" s="54">
        <v>6</v>
      </c>
      <c r="E13" s="55">
        <v>1</v>
      </c>
      <c r="F13" s="55">
        <v>1</v>
      </c>
      <c r="G13" s="55">
        <v>0</v>
      </c>
      <c r="H13" s="56">
        <v>2</v>
      </c>
      <c r="I13" s="53">
        <v>7</v>
      </c>
      <c r="J13" s="57">
        <v>463.5</v>
      </c>
      <c r="K13" s="58">
        <v>4</v>
      </c>
      <c r="L13" s="57">
        <v>0</v>
      </c>
      <c r="M13" s="58">
        <v>0</v>
      </c>
      <c r="N13" s="53">
        <v>6</v>
      </c>
      <c r="O13" s="53">
        <v>21</v>
      </c>
      <c r="P13" s="59">
        <v>72789</v>
      </c>
      <c r="Q13" s="60"/>
    </row>
    <row r="14" spans="1:17" ht="14.1" hidden="1" customHeight="1" x14ac:dyDescent="0.4">
      <c r="B14" s="34" t="s">
        <v>28</v>
      </c>
      <c r="C14" s="44">
        <f>SUM(D14:H14)</f>
        <v>6</v>
      </c>
      <c r="D14" s="45">
        <v>4</v>
      </c>
      <c r="E14" s="46">
        <v>0</v>
      </c>
      <c r="F14" s="46">
        <v>1</v>
      </c>
      <c r="G14" s="46">
        <v>0</v>
      </c>
      <c r="H14" s="47">
        <v>1</v>
      </c>
      <c r="I14" s="44">
        <v>6</v>
      </c>
      <c r="J14" s="48">
        <v>1096</v>
      </c>
      <c r="K14" s="49">
        <v>0</v>
      </c>
      <c r="L14" s="48">
        <v>2</v>
      </c>
      <c r="M14" s="49">
        <v>0</v>
      </c>
      <c r="N14" s="44">
        <v>3</v>
      </c>
      <c r="O14" s="44">
        <v>12</v>
      </c>
      <c r="P14" s="50">
        <v>107977</v>
      </c>
      <c r="Q14" s="12"/>
    </row>
    <row r="15" spans="1:17" ht="14.1" hidden="1" customHeight="1" x14ac:dyDescent="0.4">
      <c r="B15" s="61" t="s">
        <v>29</v>
      </c>
      <c r="C15" s="44">
        <f>SUM(D15:H15)</f>
        <v>7</v>
      </c>
      <c r="D15" s="62">
        <v>6</v>
      </c>
      <c r="E15" s="63">
        <v>0</v>
      </c>
      <c r="F15" s="63">
        <v>1</v>
      </c>
      <c r="G15" s="63">
        <v>0</v>
      </c>
      <c r="H15" s="64">
        <v>0</v>
      </c>
      <c r="I15" s="65">
        <v>10</v>
      </c>
      <c r="J15" s="66">
        <v>399</v>
      </c>
      <c r="K15" s="67">
        <v>0</v>
      </c>
      <c r="L15" s="66">
        <v>0</v>
      </c>
      <c r="M15" s="67">
        <v>3</v>
      </c>
      <c r="N15" s="65">
        <v>5</v>
      </c>
      <c r="O15" s="65">
        <v>23</v>
      </c>
      <c r="P15" s="68">
        <v>12165</v>
      </c>
      <c r="Q15" s="12"/>
    </row>
    <row r="16" spans="1:17" ht="14.1" hidden="1" customHeight="1" x14ac:dyDescent="0.4">
      <c r="B16" s="36" t="s">
        <v>31</v>
      </c>
      <c r="C16" s="37">
        <f t="shared" ref="C16:P16" si="2">SUM(C17:C20)</f>
        <v>32</v>
      </c>
      <c r="D16" s="38">
        <f t="shared" si="2"/>
        <v>20</v>
      </c>
      <c r="E16" s="39">
        <f t="shared" si="2"/>
        <v>1</v>
      </c>
      <c r="F16" s="39">
        <f t="shared" si="2"/>
        <v>8</v>
      </c>
      <c r="G16" s="39">
        <f t="shared" si="2"/>
        <v>0</v>
      </c>
      <c r="H16" s="40">
        <f t="shared" si="2"/>
        <v>3</v>
      </c>
      <c r="I16" s="37">
        <f t="shared" si="2"/>
        <v>27</v>
      </c>
      <c r="J16" s="41">
        <f t="shared" si="2"/>
        <v>1385.54</v>
      </c>
      <c r="K16" s="42">
        <f t="shared" si="2"/>
        <v>0.1</v>
      </c>
      <c r="L16" s="41">
        <f t="shared" si="2"/>
        <v>0</v>
      </c>
      <c r="M16" s="42">
        <f t="shared" si="2"/>
        <v>2</v>
      </c>
      <c r="N16" s="37">
        <f t="shared" si="2"/>
        <v>14</v>
      </c>
      <c r="O16" s="37">
        <f t="shared" si="2"/>
        <v>44</v>
      </c>
      <c r="P16" s="43">
        <f t="shared" si="2"/>
        <v>156538</v>
      </c>
      <c r="Q16" s="12"/>
    </row>
    <row r="17" spans="2:17" ht="14.1" hidden="1" customHeight="1" x14ac:dyDescent="0.4">
      <c r="B17" s="34" t="s">
        <v>26</v>
      </c>
      <c r="C17" s="44">
        <v>8</v>
      </c>
      <c r="D17" s="45">
        <v>7</v>
      </c>
      <c r="E17" s="46">
        <v>0</v>
      </c>
      <c r="F17" s="46">
        <v>1</v>
      </c>
      <c r="G17" s="46">
        <v>0</v>
      </c>
      <c r="H17" s="47">
        <v>0</v>
      </c>
      <c r="I17" s="44">
        <v>10</v>
      </c>
      <c r="J17" s="48">
        <v>1014.64</v>
      </c>
      <c r="K17" s="49">
        <v>0</v>
      </c>
      <c r="L17" s="48">
        <v>0</v>
      </c>
      <c r="M17" s="49">
        <v>0</v>
      </c>
      <c r="N17" s="44">
        <v>3</v>
      </c>
      <c r="O17" s="44">
        <v>15</v>
      </c>
      <c r="P17" s="50">
        <v>127568</v>
      </c>
      <c r="Q17" s="12"/>
    </row>
    <row r="18" spans="2:17" s="51" customFormat="1" ht="14.1" hidden="1" customHeight="1" x14ac:dyDescent="0.4">
      <c r="B18" s="52" t="s">
        <v>27</v>
      </c>
      <c r="C18" s="53">
        <f>SUM(D18:H18)</f>
        <v>16</v>
      </c>
      <c r="D18" s="54">
        <v>8</v>
      </c>
      <c r="E18" s="55">
        <v>1</v>
      </c>
      <c r="F18" s="55">
        <v>5</v>
      </c>
      <c r="G18" s="55">
        <v>0</v>
      </c>
      <c r="H18" s="56">
        <v>2</v>
      </c>
      <c r="I18" s="53">
        <v>8</v>
      </c>
      <c r="J18" s="57">
        <v>186.9</v>
      </c>
      <c r="K18" s="58">
        <v>0.1</v>
      </c>
      <c r="L18" s="57">
        <v>0</v>
      </c>
      <c r="M18" s="58">
        <v>0</v>
      </c>
      <c r="N18" s="53">
        <v>5</v>
      </c>
      <c r="O18" s="53">
        <v>9</v>
      </c>
      <c r="P18" s="59">
        <v>19007</v>
      </c>
      <c r="Q18" s="60"/>
    </row>
    <row r="19" spans="2:17" ht="14.1" hidden="1" customHeight="1" x14ac:dyDescent="0.4">
      <c r="B19" s="34" t="s">
        <v>28</v>
      </c>
      <c r="C19" s="44">
        <f>SUM(D19:H19)</f>
        <v>4</v>
      </c>
      <c r="D19" s="45">
        <v>2</v>
      </c>
      <c r="E19" s="46">
        <v>0</v>
      </c>
      <c r="F19" s="46">
        <v>1</v>
      </c>
      <c r="G19" s="46">
        <v>0</v>
      </c>
      <c r="H19" s="47">
        <v>1</v>
      </c>
      <c r="I19" s="44">
        <v>5</v>
      </c>
      <c r="J19" s="48">
        <v>75</v>
      </c>
      <c r="K19" s="49">
        <v>0</v>
      </c>
      <c r="L19" s="48">
        <v>0</v>
      </c>
      <c r="M19" s="49">
        <v>0</v>
      </c>
      <c r="N19" s="44">
        <v>2</v>
      </c>
      <c r="O19" s="44">
        <v>7</v>
      </c>
      <c r="P19" s="50">
        <v>2486</v>
      </c>
      <c r="Q19" s="12"/>
    </row>
    <row r="20" spans="2:17" ht="14.1" hidden="1" customHeight="1" x14ac:dyDescent="0.4">
      <c r="B20" s="61" t="s">
        <v>29</v>
      </c>
      <c r="C20" s="44">
        <f>SUM(D20:H20)</f>
        <v>4</v>
      </c>
      <c r="D20" s="62">
        <v>3</v>
      </c>
      <c r="E20" s="63"/>
      <c r="F20" s="63">
        <v>1</v>
      </c>
      <c r="G20" s="63">
        <v>0</v>
      </c>
      <c r="H20" s="64">
        <v>0</v>
      </c>
      <c r="I20" s="65">
        <v>4</v>
      </c>
      <c r="J20" s="66">
        <v>109</v>
      </c>
      <c r="K20" s="67">
        <v>0</v>
      </c>
      <c r="L20" s="66">
        <v>0</v>
      </c>
      <c r="M20" s="67">
        <v>2</v>
      </c>
      <c r="N20" s="65">
        <v>4</v>
      </c>
      <c r="O20" s="65">
        <v>13</v>
      </c>
      <c r="P20" s="68">
        <v>7477</v>
      </c>
      <c r="Q20" s="12"/>
    </row>
    <row r="21" spans="2:17" ht="14.1" hidden="1" customHeight="1" x14ac:dyDescent="0.4">
      <c r="B21" s="36" t="s">
        <v>32</v>
      </c>
      <c r="C21" s="37">
        <f t="shared" ref="C21:P21" si="3">SUM(C22:C25)</f>
        <v>18</v>
      </c>
      <c r="D21" s="38">
        <f t="shared" si="3"/>
        <v>13</v>
      </c>
      <c r="E21" s="39">
        <f t="shared" si="3"/>
        <v>0</v>
      </c>
      <c r="F21" s="39">
        <f t="shared" si="3"/>
        <v>0</v>
      </c>
      <c r="G21" s="39">
        <f t="shared" si="3"/>
        <v>0</v>
      </c>
      <c r="H21" s="40">
        <f t="shared" si="3"/>
        <v>5</v>
      </c>
      <c r="I21" s="37">
        <f t="shared" si="3"/>
        <v>20</v>
      </c>
      <c r="J21" s="41">
        <f t="shared" si="3"/>
        <v>1308.8200000000002</v>
      </c>
      <c r="K21" s="42">
        <f t="shared" si="3"/>
        <v>0</v>
      </c>
      <c r="L21" s="41">
        <f t="shared" si="3"/>
        <v>1</v>
      </c>
      <c r="M21" s="42">
        <f t="shared" si="3"/>
        <v>2</v>
      </c>
      <c r="N21" s="37">
        <f t="shared" si="3"/>
        <v>10</v>
      </c>
      <c r="O21" s="37">
        <f t="shared" si="3"/>
        <v>34</v>
      </c>
      <c r="P21" s="43">
        <f t="shared" si="3"/>
        <v>45212</v>
      </c>
      <c r="Q21" s="12"/>
    </row>
    <row r="22" spans="2:17" ht="14.1" hidden="1" customHeight="1" x14ac:dyDescent="0.4">
      <c r="B22" s="34" t="s">
        <v>26</v>
      </c>
      <c r="C22" s="44">
        <v>3</v>
      </c>
      <c r="D22" s="45">
        <v>3</v>
      </c>
      <c r="E22" s="46">
        <v>0</v>
      </c>
      <c r="F22" s="46">
        <v>0</v>
      </c>
      <c r="G22" s="46">
        <v>0</v>
      </c>
      <c r="H22" s="47">
        <v>0</v>
      </c>
      <c r="I22" s="44">
        <v>6</v>
      </c>
      <c r="J22" s="48">
        <v>517.72</v>
      </c>
      <c r="K22" s="49">
        <v>0</v>
      </c>
      <c r="L22" s="48">
        <v>1</v>
      </c>
      <c r="M22" s="49">
        <v>0</v>
      </c>
      <c r="N22" s="44">
        <v>4</v>
      </c>
      <c r="O22" s="44">
        <v>11</v>
      </c>
      <c r="P22" s="50">
        <v>19424</v>
      </c>
      <c r="Q22" s="12"/>
    </row>
    <row r="23" spans="2:17" ht="14.1" hidden="1" customHeight="1" x14ac:dyDescent="0.4">
      <c r="B23" s="34" t="s">
        <v>27</v>
      </c>
      <c r="C23" s="44">
        <v>7</v>
      </c>
      <c r="D23" s="45">
        <v>5</v>
      </c>
      <c r="E23" s="46">
        <v>0</v>
      </c>
      <c r="F23" s="46">
        <v>0</v>
      </c>
      <c r="G23" s="46">
        <v>0</v>
      </c>
      <c r="H23" s="47">
        <v>2</v>
      </c>
      <c r="I23" s="44">
        <v>6</v>
      </c>
      <c r="J23" s="48">
        <v>372.1</v>
      </c>
      <c r="K23" s="49">
        <v>0</v>
      </c>
      <c r="L23" s="48">
        <v>0</v>
      </c>
      <c r="M23" s="49">
        <v>1</v>
      </c>
      <c r="N23" s="44">
        <v>3</v>
      </c>
      <c r="O23" s="44">
        <v>14</v>
      </c>
      <c r="P23" s="50">
        <v>14185</v>
      </c>
      <c r="Q23" s="12"/>
    </row>
    <row r="24" spans="2:17" ht="14.1" hidden="1" customHeight="1" x14ac:dyDescent="0.4">
      <c r="B24" s="34" t="s">
        <v>28</v>
      </c>
      <c r="C24" s="44">
        <f>SUM(D24:H24)</f>
        <v>3</v>
      </c>
      <c r="D24" s="45">
        <v>2</v>
      </c>
      <c r="E24" s="46">
        <v>0</v>
      </c>
      <c r="F24" s="46">
        <v>0</v>
      </c>
      <c r="G24" s="46">
        <v>0</v>
      </c>
      <c r="H24" s="47">
        <v>1</v>
      </c>
      <c r="I24" s="44">
        <v>4</v>
      </c>
      <c r="J24" s="48">
        <v>2</v>
      </c>
      <c r="K24" s="49">
        <v>0</v>
      </c>
      <c r="L24" s="48">
        <v>0</v>
      </c>
      <c r="M24" s="49">
        <v>0</v>
      </c>
      <c r="N24" s="44">
        <v>2</v>
      </c>
      <c r="O24" s="44">
        <v>7</v>
      </c>
      <c r="P24" s="50">
        <v>301</v>
      </c>
      <c r="Q24" s="12"/>
    </row>
    <row r="25" spans="2:17" ht="14.1" hidden="1" customHeight="1" x14ac:dyDescent="0.4">
      <c r="B25" s="61" t="s">
        <v>29</v>
      </c>
      <c r="C25" s="44">
        <f>SUM(D25:H25)</f>
        <v>5</v>
      </c>
      <c r="D25" s="62">
        <v>3</v>
      </c>
      <c r="E25" s="63">
        <v>0</v>
      </c>
      <c r="F25" s="63">
        <v>0</v>
      </c>
      <c r="G25" s="63">
        <v>0</v>
      </c>
      <c r="H25" s="64">
        <v>2</v>
      </c>
      <c r="I25" s="65">
        <v>4</v>
      </c>
      <c r="J25" s="66">
        <v>417</v>
      </c>
      <c r="K25" s="67">
        <v>0</v>
      </c>
      <c r="L25" s="66">
        <v>0</v>
      </c>
      <c r="M25" s="67">
        <v>1</v>
      </c>
      <c r="N25" s="65">
        <v>1</v>
      </c>
      <c r="O25" s="65">
        <v>2</v>
      </c>
      <c r="P25" s="68">
        <v>11302</v>
      </c>
      <c r="Q25" s="12"/>
    </row>
    <row r="26" spans="2:17" ht="14.1" customHeight="1" x14ac:dyDescent="0.4">
      <c r="B26" s="36" t="s">
        <v>33</v>
      </c>
      <c r="C26" s="37">
        <f t="shared" ref="C26:P26" si="4">SUM(C27:C30)</f>
        <v>33</v>
      </c>
      <c r="D26" s="38">
        <f t="shared" si="4"/>
        <v>22</v>
      </c>
      <c r="E26" s="39">
        <f t="shared" si="4"/>
        <v>0</v>
      </c>
      <c r="F26" s="39">
        <f t="shared" si="4"/>
        <v>8</v>
      </c>
      <c r="G26" s="39">
        <f t="shared" si="4"/>
        <v>0</v>
      </c>
      <c r="H26" s="40">
        <f t="shared" si="4"/>
        <v>3</v>
      </c>
      <c r="I26" s="37">
        <f t="shared" si="4"/>
        <v>23</v>
      </c>
      <c r="J26" s="41">
        <f t="shared" si="4"/>
        <v>941.46</v>
      </c>
      <c r="K26" s="42">
        <f t="shared" si="4"/>
        <v>0</v>
      </c>
      <c r="L26" s="41">
        <f t="shared" si="4"/>
        <v>1</v>
      </c>
      <c r="M26" s="42">
        <f t="shared" si="4"/>
        <v>4</v>
      </c>
      <c r="N26" s="37">
        <f t="shared" si="4"/>
        <v>16</v>
      </c>
      <c r="O26" s="37">
        <f t="shared" si="4"/>
        <v>66</v>
      </c>
      <c r="P26" s="43">
        <f t="shared" si="4"/>
        <v>100364</v>
      </c>
      <c r="Q26" s="12"/>
    </row>
    <row r="27" spans="2:17" ht="14.1" hidden="1" customHeight="1" x14ac:dyDescent="0.4">
      <c r="B27" s="34" t="s">
        <v>26</v>
      </c>
      <c r="C27" s="44">
        <v>3</v>
      </c>
      <c r="D27" s="45">
        <v>2</v>
      </c>
      <c r="E27" s="46">
        <v>0</v>
      </c>
      <c r="F27" s="46">
        <v>1</v>
      </c>
      <c r="G27" s="46">
        <v>0</v>
      </c>
      <c r="H27" s="47">
        <v>0</v>
      </c>
      <c r="I27" s="44">
        <v>2</v>
      </c>
      <c r="J27" s="48">
        <v>36.96</v>
      </c>
      <c r="K27" s="49">
        <v>0</v>
      </c>
      <c r="L27" s="48">
        <v>0</v>
      </c>
      <c r="M27" s="49">
        <v>0</v>
      </c>
      <c r="N27" s="44">
        <v>1</v>
      </c>
      <c r="O27" s="44">
        <v>1</v>
      </c>
      <c r="P27" s="50">
        <v>2534</v>
      </c>
      <c r="Q27" s="12"/>
    </row>
    <row r="28" spans="2:17" ht="14.1" hidden="1" customHeight="1" x14ac:dyDescent="0.4">
      <c r="B28" s="34" t="s">
        <v>27</v>
      </c>
      <c r="C28" s="44">
        <v>11</v>
      </c>
      <c r="D28" s="45">
        <v>6</v>
      </c>
      <c r="E28" s="46">
        <v>0</v>
      </c>
      <c r="F28" s="46">
        <v>2</v>
      </c>
      <c r="G28" s="46">
        <v>0</v>
      </c>
      <c r="H28" s="47">
        <v>3</v>
      </c>
      <c r="I28" s="44">
        <v>6</v>
      </c>
      <c r="J28" s="48">
        <v>475.5</v>
      </c>
      <c r="K28" s="49">
        <v>0</v>
      </c>
      <c r="L28" s="48">
        <v>1</v>
      </c>
      <c r="M28" s="49">
        <v>0</v>
      </c>
      <c r="N28" s="44">
        <v>4</v>
      </c>
      <c r="O28" s="44">
        <v>26</v>
      </c>
      <c r="P28" s="50">
        <v>57131</v>
      </c>
      <c r="Q28" s="12"/>
    </row>
    <row r="29" spans="2:17" ht="14.1" hidden="1" customHeight="1" x14ac:dyDescent="0.4">
      <c r="B29" s="34" t="s">
        <v>28</v>
      </c>
      <c r="C29" s="44">
        <f>SUM(D29:H29)</f>
        <v>14</v>
      </c>
      <c r="D29" s="45">
        <v>10</v>
      </c>
      <c r="E29" s="46">
        <v>0</v>
      </c>
      <c r="F29" s="46">
        <v>4</v>
      </c>
      <c r="G29" s="46">
        <v>0</v>
      </c>
      <c r="H29" s="47">
        <v>0</v>
      </c>
      <c r="I29" s="44">
        <v>10</v>
      </c>
      <c r="J29" s="48">
        <v>427</v>
      </c>
      <c r="K29" s="49">
        <v>0</v>
      </c>
      <c r="L29" s="48">
        <v>0</v>
      </c>
      <c r="M29" s="49">
        <v>3</v>
      </c>
      <c r="N29" s="44">
        <v>9</v>
      </c>
      <c r="O29" s="44">
        <v>34</v>
      </c>
      <c r="P29" s="50">
        <v>36204</v>
      </c>
      <c r="Q29" s="12"/>
    </row>
    <row r="30" spans="2:17" ht="14.1" hidden="1" customHeight="1" x14ac:dyDescent="0.4">
      <c r="B30" s="61" t="s">
        <v>29</v>
      </c>
      <c r="C30" s="44">
        <f>SUM(D30:H30)</f>
        <v>5</v>
      </c>
      <c r="D30" s="62">
        <v>4</v>
      </c>
      <c r="E30" s="63">
        <v>0</v>
      </c>
      <c r="F30" s="63">
        <v>1</v>
      </c>
      <c r="G30" s="63">
        <v>0</v>
      </c>
      <c r="H30" s="64">
        <v>0</v>
      </c>
      <c r="I30" s="65">
        <v>5</v>
      </c>
      <c r="J30" s="66">
        <v>2</v>
      </c>
      <c r="K30" s="67">
        <v>0</v>
      </c>
      <c r="L30" s="66">
        <v>0</v>
      </c>
      <c r="M30" s="67">
        <v>1</v>
      </c>
      <c r="N30" s="65">
        <v>2</v>
      </c>
      <c r="O30" s="65">
        <v>5</v>
      </c>
      <c r="P30" s="68">
        <v>4495</v>
      </c>
      <c r="Q30" s="12"/>
    </row>
    <row r="31" spans="2:17" ht="14.1" customHeight="1" x14ac:dyDescent="0.4">
      <c r="B31" s="36" t="s">
        <v>34</v>
      </c>
      <c r="C31" s="37">
        <f t="shared" ref="C31:P31" si="5">SUM(C32:C35)</f>
        <v>27</v>
      </c>
      <c r="D31" s="38">
        <f t="shared" si="5"/>
        <v>20</v>
      </c>
      <c r="E31" s="39">
        <f t="shared" si="5"/>
        <v>0</v>
      </c>
      <c r="F31" s="39">
        <f t="shared" si="5"/>
        <v>4</v>
      </c>
      <c r="G31" s="39">
        <f t="shared" si="5"/>
        <v>0</v>
      </c>
      <c r="H31" s="40">
        <f t="shared" si="5"/>
        <v>3</v>
      </c>
      <c r="I31" s="37">
        <f t="shared" si="5"/>
        <v>34</v>
      </c>
      <c r="J31" s="41">
        <f t="shared" si="5"/>
        <v>1745.9</v>
      </c>
      <c r="K31" s="42">
        <f t="shared" si="5"/>
        <v>0</v>
      </c>
      <c r="L31" s="41">
        <f t="shared" si="5"/>
        <v>1</v>
      </c>
      <c r="M31" s="42">
        <f t="shared" si="5"/>
        <v>2</v>
      </c>
      <c r="N31" s="37">
        <f t="shared" si="5"/>
        <v>16</v>
      </c>
      <c r="O31" s="37">
        <f t="shared" si="5"/>
        <v>52</v>
      </c>
      <c r="P31" s="43">
        <f t="shared" si="5"/>
        <v>92592</v>
      </c>
      <c r="Q31" s="12"/>
    </row>
    <row r="32" spans="2:17" ht="14.1" hidden="1" customHeight="1" x14ac:dyDescent="0.4">
      <c r="B32" s="34" t="s">
        <v>26</v>
      </c>
      <c r="C32" s="44">
        <v>6</v>
      </c>
      <c r="D32" s="45">
        <v>5</v>
      </c>
      <c r="E32" s="46">
        <v>0</v>
      </c>
      <c r="F32" s="46">
        <v>1</v>
      </c>
      <c r="G32" s="46">
        <v>0</v>
      </c>
      <c r="H32" s="47">
        <v>0</v>
      </c>
      <c r="I32" s="44">
        <v>11</v>
      </c>
      <c r="J32" s="48">
        <v>845.9</v>
      </c>
      <c r="K32" s="49">
        <v>0</v>
      </c>
      <c r="L32" s="48">
        <v>1</v>
      </c>
      <c r="M32" s="49">
        <v>1</v>
      </c>
      <c r="N32" s="44">
        <v>5</v>
      </c>
      <c r="O32" s="44">
        <v>14</v>
      </c>
      <c r="P32" s="50">
        <v>43230</v>
      </c>
      <c r="Q32" s="12"/>
    </row>
    <row r="33" spans="2:17" ht="14.1" hidden="1" customHeight="1" x14ac:dyDescent="0.4">
      <c r="B33" s="34" t="s">
        <v>27</v>
      </c>
      <c r="C33" s="44">
        <v>8</v>
      </c>
      <c r="D33" s="45">
        <v>5</v>
      </c>
      <c r="E33" s="46">
        <v>0</v>
      </c>
      <c r="F33" s="46">
        <v>3</v>
      </c>
      <c r="G33" s="46">
        <v>0</v>
      </c>
      <c r="H33" s="47">
        <v>0</v>
      </c>
      <c r="I33" s="44">
        <v>11</v>
      </c>
      <c r="J33" s="48">
        <v>510</v>
      </c>
      <c r="K33" s="49">
        <v>0</v>
      </c>
      <c r="L33" s="48">
        <v>0</v>
      </c>
      <c r="M33" s="49">
        <v>1</v>
      </c>
      <c r="N33" s="44">
        <v>6</v>
      </c>
      <c r="O33" s="44">
        <v>19</v>
      </c>
      <c r="P33" s="50">
        <v>33271</v>
      </c>
      <c r="Q33" s="12"/>
    </row>
    <row r="34" spans="2:17" ht="14.1" hidden="1" customHeight="1" x14ac:dyDescent="0.4">
      <c r="B34" s="34" t="s">
        <v>28</v>
      </c>
      <c r="C34" s="44">
        <f>SUM(D34:H34)</f>
        <v>10</v>
      </c>
      <c r="D34" s="45">
        <v>8</v>
      </c>
      <c r="E34" s="46">
        <v>0</v>
      </c>
      <c r="F34" s="46">
        <v>0</v>
      </c>
      <c r="G34" s="46">
        <v>0</v>
      </c>
      <c r="H34" s="47">
        <v>2</v>
      </c>
      <c r="I34" s="44">
        <v>9</v>
      </c>
      <c r="J34" s="48">
        <v>8</v>
      </c>
      <c r="K34" s="49">
        <v>0</v>
      </c>
      <c r="L34" s="48">
        <v>0</v>
      </c>
      <c r="M34" s="49">
        <v>0</v>
      </c>
      <c r="N34" s="44">
        <v>4</v>
      </c>
      <c r="O34" s="44">
        <v>13</v>
      </c>
      <c r="P34" s="50">
        <v>3207</v>
      </c>
      <c r="Q34" s="12"/>
    </row>
    <row r="35" spans="2:17" ht="14.1" hidden="1" customHeight="1" x14ac:dyDescent="0.4">
      <c r="B35" s="61" t="s">
        <v>29</v>
      </c>
      <c r="C35" s="44">
        <f>SUM(D35:H35)</f>
        <v>3</v>
      </c>
      <c r="D35" s="62">
        <v>2</v>
      </c>
      <c r="E35" s="63">
        <v>0</v>
      </c>
      <c r="F35" s="63">
        <v>0</v>
      </c>
      <c r="G35" s="63">
        <v>0</v>
      </c>
      <c r="H35" s="64">
        <v>1</v>
      </c>
      <c r="I35" s="65">
        <v>3</v>
      </c>
      <c r="J35" s="66">
        <v>382</v>
      </c>
      <c r="K35" s="67">
        <v>0</v>
      </c>
      <c r="L35" s="66">
        <v>0</v>
      </c>
      <c r="M35" s="67">
        <v>0</v>
      </c>
      <c r="N35" s="65">
        <v>1</v>
      </c>
      <c r="O35" s="65">
        <v>6</v>
      </c>
      <c r="P35" s="68">
        <v>12884</v>
      </c>
      <c r="Q35" s="12"/>
    </row>
    <row r="36" spans="2:17" ht="14.1" customHeight="1" x14ac:dyDescent="0.4">
      <c r="B36" s="36" t="s">
        <v>35</v>
      </c>
      <c r="C36" s="37">
        <f t="shared" ref="C36:P36" si="6">SUM(C37:C40)</f>
        <v>23</v>
      </c>
      <c r="D36" s="38">
        <f t="shared" si="6"/>
        <v>14</v>
      </c>
      <c r="E36" s="39">
        <f t="shared" si="6"/>
        <v>0</v>
      </c>
      <c r="F36" s="39">
        <f t="shared" si="6"/>
        <v>4</v>
      </c>
      <c r="G36" s="39">
        <f t="shared" si="6"/>
        <v>0</v>
      </c>
      <c r="H36" s="40">
        <f t="shared" si="6"/>
        <v>5</v>
      </c>
      <c r="I36" s="37">
        <f t="shared" si="6"/>
        <v>15</v>
      </c>
      <c r="J36" s="41">
        <f t="shared" si="6"/>
        <v>1220.5999999999999</v>
      </c>
      <c r="K36" s="42">
        <f t="shared" si="6"/>
        <v>0</v>
      </c>
      <c r="L36" s="41">
        <f t="shared" si="6"/>
        <v>0</v>
      </c>
      <c r="M36" s="42">
        <f t="shared" si="6"/>
        <v>2</v>
      </c>
      <c r="N36" s="37">
        <f t="shared" si="6"/>
        <v>5</v>
      </c>
      <c r="O36" s="37">
        <f t="shared" si="6"/>
        <v>15</v>
      </c>
      <c r="P36" s="43">
        <f t="shared" si="6"/>
        <v>78164</v>
      </c>
      <c r="Q36" s="12"/>
    </row>
    <row r="37" spans="2:17" ht="14.1" hidden="1" customHeight="1" x14ac:dyDescent="0.4">
      <c r="B37" s="34" t="s">
        <v>26</v>
      </c>
      <c r="C37" s="44">
        <v>4</v>
      </c>
      <c r="D37" s="45">
        <v>3</v>
      </c>
      <c r="E37" s="46">
        <v>0</v>
      </c>
      <c r="F37" s="46">
        <v>1</v>
      </c>
      <c r="G37" s="46">
        <v>0</v>
      </c>
      <c r="H37" s="47">
        <v>0</v>
      </c>
      <c r="I37" s="44">
        <v>2</v>
      </c>
      <c r="J37" s="48">
        <v>303</v>
      </c>
      <c r="K37" s="49">
        <v>0</v>
      </c>
      <c r="L37" s="48">
        <v>0</v>
      </c>
      <c r="M37" s="49">
        <v>1</v>
      </c>
      <c r="N37" s="44">
        <v>0</v>
      </c>
      <c r="O37" s="44">
        <v>0</v>
      </c>
      <c r="P37" s="50">
        <v>7522</v>
      </c>
    </row>
    <row r="38" spans="2:17" ht="14.1" hidden="1" customHeight="1" x14ac:dyDescent="0.4">
      <c r="B38" s="34" t="s">
        <v>27</v>
      </c>
      <c r="C38" s="44">
        <v>6</v>
      </c>
      <c r="D38" s="45">
        <v>3</v>
      </c>
      <c r="E38" s="46">
        <v>0</v>
      </c>
      <c r="F38" s="46">
        <v>2</v>
      </c>
      <c r="G38" s="46">
        <v>0</v>
      </c>
      <c r="H38" s="47">
        <v>1</v>
      </c>
      <c r="I38" s="44">
        <v>3</v>
      </c>
      <c r="J38" s="48">
        <v>76.599999999999994</v>
      </c>
      <c r="K38" s="49">
        <v>0</v>
      </c>
      <c r="L38" s="48">
        <v>0</v>
      </c>
      <c r="M38" s="49">
        <v>1</v>
      </c>
      <c r="N38" s="44">
        <v>0</v>
      </c>
      <c r="O38" s="44">
        <v>0</v>
      </c>
      <c r="P38" s="50">
        <v>1953</v>
      </c>
    </row>
    <row r="39" spans="2:17" ht="14.1" hidden="1" customHeight="1" x14ac:dyDescent="0.4">
      <c r="B39" s="34" t="s">
        <v>28</v>
      </c>
      <c r="C39" s="44">
        <f>SUM(D39:H39)</f>
        <v>8</v>
      </c>
      <c r="D39" s="45">
        <v>5</v>
      </c>
      <c r="E39" s="46">
        <v>0</v>
      </c>
      <c r="F39" s="46">
        <v>1</v>
      </c>
      <c r="G39" s="46">
        <v>0</v>
      </c>
      <c r="H39" s="47">
        <v>2</v>
      </c>
      <c r="I39" s="44">
        <v>5</v>
      </c>
      <c r="J39" s="48">
        <v>260</v>
      </c>
      <c r="K39" s="49">
        <v>0</v>
      </c>
      <c r="L39" s="48">
        <v>0</v>
      </c>
      <c r="M39" s="49">
        <v>0</v>
      </c>
      <c r="N39" s="44">
        <v>2</v>
      </c>
      <c r="O39" s="44">
        <v>7</v>
      </c>
      <c r="P39" s="50">
        <v>16755</v>
      </c>
    </row>
    <row r="40" spans="2:17" ht="14.1" hidden="1" customHeight="1" x14ac:dyDescent="0.4">
      <c r="B40" s="61" t="s">
        <v>29</v>
      </c>
      <c r="C40" s="44">
        <f>SUM(D40:H40)</f>
        <v>5</v>
      </c>
      <c r="D40" s="62">
        <v>3</v>
      </c>
      <c r="E40" s="63">
        <v>0</v>
      </c>
      <c r="F40" s="63">
        <v>0</v>
      </c>
      <c r="G40" s="63">
        <v>0</v>
      </c>
      <c r="H40" s="64">
        <v>2</v>
      </c>
      <c r="I40" s="65">
        <v>5</v>
      </c>
      <c r="J40" s="66">
        <v>581</v>
      </c>
      <c r="K40" s="67">
        <v>0</v>
      </c>
      <c r="L40" s="66">
        <v>0</v>
      </c>
      <c r="M40" s="67">
        <v>0</v>
      </c>
      <c r="N40" s="65">
        <v>3</v>
      </c>
      <c r="O40" s="65">
        <v>8</v>
      </c>
      <c r="P40" s="68">
        <v>51934</v>
      </c>
    </row>
    <row r="41" spans="2:17" s="69" customFormat="1" ht="14.1" customHeight="1" x14ac:dyDescent="0.4">
      <c r="B41" s="36" t="s">
        <v>36</v>
      </c>
      <c r="C41" s="37">
        <f>SUM(C42:C45)</f>
        <v>33</v>
      </c>
      <c r="D41" s="38">
        <f t="shared" ref="D41:P41" si="7">SUM(D42:D45)</f>
        <v>17</v>
      </c>
      <c r="E41" s="39">
        <f t="shared" si="7"/>
        <v>0</v>
      </c>
      <c r="F41" s="39">
        <f t="shared" si="7"/>
        <v>6</v>
      </c>
      <c r="G41" s="39">
        <f t="shared" si="7"/>
        <v>0</v>
      </c>
      <c r="H41" s="40">
        <f t="shared" si="7"/>
        <v>10</v>
      </c>
      <c r="I41" s="37">
        <f t="shared" si="7"/>
        <v>18</v>
      </c>
      <c r="J41" s="41">
        <f t="shared" si="7"/>
        <v>775.44</v>
      </c>
      <c r="K41" s="42">
        <f t="shared" si="7"/>
        <v>0</v>
      </c>
      <c r="L41" s="41">
        <f t="shared" si="7"/>
        <v>1</v>
      </c>
      <c r="M41" s="42">
        <f t="shared" si="7"/>
        <v>4</v>
      </c>
      <c r="N41" s="37">
        <f t="shared" si="7"/>
        <v>10</v>
      </c>
      <c r="O41" s="37">
        <f t="shared" si="7"/>
        <v>29</v>
      </c>
      <c r="P41" s="43">
        <f t="shared" si="7"/>
        <v>58923</v>
      </c>
    </row>
    <row r="42" spans="2:17" ht="14.1" hidden="1" customHeight="1" x14ac:dyDescent="0.4">
      <c r="B42" s="34" t="s">
        <v>26</v>
      </c>
      <c r="C42" s="44">
        <v>4</v>
      </c>
      <c r="D42" s="45">
        <v>3</v>
      </c>
      <c r="E42" s="46">
        <v>0</v>
      </c>
      <c r="F42" s="46">
        <v>0</v>
      </c>
      <c r="G42" s="46">
        <v>0</v>
      </c>
      <c r="H42" s="47">
        <v>1</v>
      </c>
      <c r="I42" s="44">
        <v>4</v>
      </c>
      <c r="J42" s="48">
        <v>243</v>
      </c>
      <c r="K42" s="49">
        <v>0</v>
      </c>
      <c r="L42" s="48">
        <v>0</v>
      </c>
      <c r="M42" s="49">
        <v>3</v>
      </c>
      <c r="N42" s="44">
        <v>1</v>
      </c>
      <c r="O42" s="44">
        <v>3</v>
      </c>
      <c r="P42" s="50">
        <v>17231</v>
      </c>
    </row>
    <row r="43" spans="2:17" ht="14.1" hidden="1" customHeight="1" x14ac:dyDescent="0.4">
      <c r="B43" s="34" t="s">
        <v>27</v>
      </c>
      <c r="C43" s="44">
        <v>19</v>
      </c>
      <c r="D43" s="45">
        <v>7</v>
      </c>
      <c r="E43" s="46">
        <v>0</v>
      </c>
      <c r="F43" s="46">
        <v>4</v>
      </c>
      <c r="G43" s="46">
        <v>0</v>
      </c>
      <c r="H43" s="47">
        <v>8</v>
      </c>
      <c r="I43" s="44">
        <v>7</v>
      </c>
      <c r="J43" s="48">
        <v>290.44</v>
      </c>
      <c r="K43" s="49">
        <v>0</v>
      </c>
      <c r="L43" s="48">
        <v>1</v>
      </c>
      <c r="M43" s="49">
        <v>1</v>
      </c>
      <c r="N43" s="44">
        <v>5</v>
      </c>
      <c r="O43" s="44">
        <v>14</v>
      </c>
      <c r="P43" s="50">
        <v>28082</v>
      </c>
    </row>
    <row r="44" spans="2:17" ht="14.1" hidden="1" customHeight="1" x14ac:dyDescent="0.4">
      <c r="B44" s="34" t="s">
        <v>28</v>
      </c>
      <c r="C44" s="44">
        <f>SUM(D44:H44)</f>
        <v>5</v>
      </c>
      <c r="D44" s="45">
        <v>4</v>
      </c>
      <c r="E44" s="46">
        <v>0</v>
      </c>
      <c r="F44" s="46">
        <v>1</v>
      </c>
      <c r="G44" s="46">
        <v>0</v>
      </c>
      <c r="H44" s="47">
        <v>0</v>
      </c>
      <c r="I44" s="44">
        <v>4</v>
      </c>
      <c r="J44" s="48">
        <v>22</v>
      </c>
      <c r="K44" s="49">
        <v>0</v>
      </c>
      <c r="L44" s="48">
        <v>0</v>
      </c>
      <c r="M44" s="49">
        <v>0</v>
      </c>
      <c r="N44" s="44">
        <v>2</v>
      </c>
      <c r="O44" s="44">
        <v>6</v>
      </c>
      <c r="P44" s="50">
        <v>3503</v>
      </c>
    </row>
    <row r="45" spans="2:17" ht="14.1" hidden="1" customHeight="1" x14ac:dyDescent="0.4">
      <c r="B45" s="61" t="s">
        <v>29</v>
      </c>
      <c r="C45" s="65">
        <f>SUM(D45:H45)</f>
        <v>5</v>
      </c>
      <c r="D45" s="62">
        <v>3</v>
      </c>
      <c r="E45" s="63">
        <v>0</v>
      </c>
      <c r="F45" s="63">
        <v>1</v>
      </c>
      <c r="G45" s="63">
        <v>0</v>
      </c>
      <c r="H45" s="64">
        <v>1</v>
      </c>
      <c r="I45" s="65">
        <v>3</v>
      </c>
      <c r="J45" s="66">
        <v>220</v>
      </c>
      <c r="K45" s="67">
        <v>0</v>
      </c>
      <c r="L45" s="66">
        <v>0</v>
      </c>
      <c r="M45" s="67">
        <v>0</v>
      </c>
      <c r="N45" s="65">
        <v>2</v>
      </c>
      <c r="O45" s="65">
        <v>6</v>
      </c>
      <c r="P45" s="68">
        <v>10107</v>
      </c>
    </row>
    <row r="46" spans="2:17" s="69" customFormat="1" ht="14.1" customHeight="1" x14ac:dyDescent="0.4">
      <c r="B46" s="36" t="s">
        <v>37</v>
      </c>
      <c r="C46" s="37">
        <f>SUM(C47:C50)</f>
        <v>23</v>
      </c>
      <c r="D46" s="38">
        <f t="shared" ref="D46:P46" si="8">SUM(D47:D50)</f>
        <v>14</v>
      </c>
      <c r="E46" s="39">
        <f t="shared" si="8"/>
        <v>1</v>
      </c>
      <c r="F46" s="39">
        <f t="shared" si="8"/>
        <v>5</v>
      </c>
      <c r="G46" s="39">
        <f t="shared" si="8"/>
        <v>0</v>
      </c>
      <c r="H46" s="40">
        <f t="shared" si="8"/>
        <v>3</v>
      </c>
      <c r="I46" s="37">
        <f t="shared" si="8"/>
        <v>18</v>
      </c>
      <c r="J46" s="41">
        <f t="shared" si="8"/>
        <v>475</v>
      </c>
      <c r="K46" s="42">
        <f t="shared" si="8"/>
        <v>1</v>
      </c>
      <c r="L46" s="41">
        <f t="shared" si="8"/>
        <v>3</v>
      </c>
      <c r="M46" s="42">
        <f t="shared" si="8"/>
        <v>2</v>
      </c>
      <c r="N46" s="37">
        <f t="shared" si="8"/>
        <v>14</v>
      </c>
      <c r="O46" s="37">
        <f t="shared" si="8"/>
        <v>48</v>
      </c>
      <c r="P46" s="43">
        <f t="shared" si="8"/>
        <v>22590</v>
      </c>
    </row>
    <row r="47" spans="2:17" ht="14.1" hidden="1" customHeight="1" x14ac:dyDescent="0.4">
      <c r="B47" s="34" t="s">
        <v>26</v>
      </c>
      <c r="C47" s="44">
        <f>SUM(D47:H47)</f>
        <v>4</v>
      </c>
      <c r="D47" s="45">
        <v>2</v>
      </c>
      <c r="E47" s="46">
        <v>0</v>
      </c>
      <c r="F47" s="46">
        <v>2</v>
      </c>
      <c r="G47" s="46">
        <v>0</v>
      </c>
      <c r="H47" s="47">
        <v>0</v>
      </c>
      <c r="I47" s="44">
        <v>3</v>
      </c>
      <c r="J47" s="48">
        <v>16</v>
      </c>
      <c r="K47" s="49">
        <v>0</v>
      </c>
      <c r="L47" s="48">
        <v>1</v>
      </c>
      <c r="M47" s="49">
        <v>1</v>
      </c>
      <c r="N47" s="44">
        <v>2</v>
      </c>
      <c r="O47" s="44">
        <v>8</v>
      </c>
      <c r="P47" s="50">
        <v>975</v>
      </c>
    </row>
    <row r="48" spans="2:17" ht="14.1" hidden="1" customHeight="1" x14ac:dyDescent="0.4">
      <c r="B48" s="34" t="s">
        <v>27</v>
      </c>
      <c r="C48" s="44">
        <f>SUM(D48:H48)</f>
        <v>11</v>
      </c>
      <c r="D48" s="45">
        <v>5</v>
      </c>
      <c r="E48" s="46">
        <v>1</v>
      </c>
      <c r="F48" s="46">
        <v>2</v>
      </c>
      <c r="G48" s="46">
        <v>0</v>
      </c>
      <c r="H48" s="47">
        <v>3</v>
      </c>
      <c r="I48" s="44">
        <v>5</v>
      </c>
      <c r="J48" s="48">
        <v>7</v>
      </c>
      <c r="K48" s="49">
        <v>1</v>
      </c>
      <c r="L48" s="48">
        <v>1</v>
      </c>
      <c r="M48" s="49">
        <v>0</v>
      </c>
      <c r="N48" s="44">
        <v>6</v>
      </c>
      <c r="O48" s="44">
        <v>22</v>
      </c>
      <c r="P48" s="50">
        <v>1181</v>
      </c>
    </row>
    <row r="49" spans="2:16" ht="14.1" hidden="1" customHeight="1" x14ac:dyDescent="0.4">
      <c r="B49" s="34" t="s">
        <v>28</v>
      </c>
      <c r="C49" s="44">
        <f>SUM(D49:H49)</f>
        <v>6</v>
      </c>
      <c r="D49" s="45">
        <v>5</v>
      </c>
      <c r="E49" s="46">
        <v>0</v>
      </c>
      <c r="F49" s="46">
        <v>1</v>
      </c>
      <c r="G49" s="46">
        <v>0</v>
      </c>
      <c r="H49" s="47">
        <v>0</v>
      </c>
      <c r="I49" s="44">
        <v>5</v>
      </c>
      <c r="J49" s="48">
        <v>258</v>
      </c>
      <c r="K49" s="49">
        <v>0</v>
      </c>
      <c r="L49" s="48">
        <v>0</v>
      </c>
      <c r="M49" s="49">
        <v>0</v>
      </c>
      <c r="N49" s="44">
        <v>3</v>
      </c>
      <c r="O49" s="44">
        <v>12</v>
      </c>
      <c r="P49" s="50">
        <v>8478</v>
      </c>
    </row>
    <row r="50" spans="2:16" ht="14.1" hidden="1" customHeight="1" x14ac:dyDescent="0.4">
      <c r="B50" s="61" t="s">
        <v>29</v>
      </c>
      <c r="C50" s="65">
        <f>SUM(D50:H50)</f>
        <v>2</v>
      </c>
      <c r="D50" s="62">
        <v>2</v>
      </c>
      <c r="E50" s="63">
        <v>0</v>
      </c>
      <c r="F50" s="63">
        <v>0</v>
      </c>
      <c r="G50" s="63">
        <v>0</v>
      </c>
      <c r="H50" s="64">
        <v>0</v>
      </c>
      <c r="I50" s="65">
        <v>5</v>
      </c>
      <c r="J50" s="66">
        <v>194</v>
      </c>
      <c r="K50" s="67">
        <v>0</v>
      </c>
      <c r="L50" s="66">
        <v>1</v>
      </c>
      <c r="M50" s="67">
        <v>1</v>
      </c>
      <c r="N50" s="65">
        <v>3</v>
      </c>
      <c r="O50" s="65">
        <v>6</v>
      </c>
      <c r="P50" s="68">
        <v>11956</v>
      </c>
    </row>
    <row r="51" spans="2:16" s="69" customFormat="1" ht="14.1" customHeight="1" x14ac:dyDescent="0.4">
      <c r="B51" s="36" t="s">
        <v>38</v>
      </c>
      <c r="C51" s="37">
        <f>SUM(C52:C55)</f>
        <v>28</v>
      </c>
      <c r="D51" s="38">
        <f>SUM(D52:D55)</f>
        <v>16</v>
      </c>
      <c r="E51" s="39">
        <f t="shared" ref="E51:P51" si="9">SUM(E52:E55)</f>
        <v>2</v>
      </c>
      <c r="F51" s="39">
        <f t="shared" si="9"/>
        <v>4</v>
      </c>
      <c r="G51" s="39">
        <f t="shared" si="9"/>
        <v>0</v>
      </c>
      <c r="H51" s="40">
        <f t="shared" si="9"/>
        <v>6</v>
      </c>
      <c r="I51" s="37">
        <f t="shared" si="9"/>
        <v>14</v>
      </c>
      <c r="J51" s="41">
        <f t="shared" si="9"/>
        <v>2408</v>
      </c>
      <c r="K51" s="42">
        <f t="shared" si="9"/>
        <v>15</v>
      </c>
      <c r="L51" s="41">
        <f t="shared" si="9"/>
        <v>0</v>
      </c>
      <c r="M51" s="42">
        <f t="shared" si="9"/>
        <v>2</v>
      </c>
      <c r="N51" s="37">
        <f t="shared" si="9"/>
        <v>10</v>
      </c>
      <c r="O51" s="37">
        <f t="shared" si="9"/>
        <v>39</v>
      </c>
      <c r="P51" s="43">
        <f t="shared" si="9"/>
        <v>388379</v>
      </c>
    </row>
    <row r="52" spans="2:16" ht="14.1" hidden="1" customHeight="1" x14ac:dyDescent="0.4">
      <c r="B52" s="34" t="s">
        <v>26</v>
      </c>
      <c r="C52" s="44">
        <f>SUM(D52:H52)</f>
        <v>12</v>
      </c>
      <c r="D52" s="45">
        <v>5</v>
      </c>
      <c r="E52" s="46">
        <v>1</v>
      </c>
      <c r="F52" s="46">
        <v>2</v>
      </c>
      <c r="G52" s="46">
        <v>0</v>
      </c>
      <c r="H52" s="47">
        <v>4</v>
      </c>
      <c r="I52" s="44">
        <v>0</v>
      </c>
      <c r="J52" s="48">
        <v>461</v>
      </c>
      <c r="K52" s="49">
        <v>13</v>
      </c>
      <c r="L52" s="48">
        <v>0</v>
      </c>
      <c r="M52" s="49">
        <v>2</v>
      </c>
      <c r="N52" s="44">
        <v>3</v>
      </c>
      <c r="O52" s="44">
        <v>12</v>
      </c>
      <c r="P52" s="50">
        <v>55589</v>
      </c>
    </row>
    <row r="53" spans="2:16" ht="14.1" hidden="1" customHeight="1" x14ac:dyDescent="0.4">
      <c r="B53" s="34" t="s">
        <v>27</v>
      </c>
      <c r="C53" s="44">
        <f>SUM(D53:H53)</f>
        <v>6</v>
      </c>
      <c r="D53" s="45">
        <v>3</v>
      </c>
      <c r="E53" s="46">
        <v>1</v>
      </c>
      <c r="F53" s="46">
        <v>2</v>
      </c>
      <c r="G53" s="46">
        <v>0</v>
      </c>
      <c r="H53" s="47">
        <v>0</v>
      </c>
      <c r="I53" s="44">
        <v>3</v>
      </c>
      <c r="J53" s="48">
        <v>450</v>
      </c>
      <c r="K53" s="49">
        <v>2</v>
      </c>
      <c r="L53" s="48">
        <v>0</v>
      </c>
      <c r="M53" s="49">
        <v>0</v>
      </c>
      <c r="N53" s="44">
        <v>2</v>
      </c>
      <c r="O53" s="44">
        <v>8</v>
      </c>
      <c r="P53" s="50">
        <v>22311</v>
      </c>
    </row>
    <row r="54" spans="2:16" ht="14.1" hidden="1" customHeight="1" x14ac:dyDescent="0.4">
      <c r="B54" s="34" t="s">
        <v>28</v>
      </c>
      <c r="C54" s="44">
        <f>SUM(D54:H54)</f>
        <v>5</v>
      </c>
      <c r="D54" s="45">
        <v>5</v>
      </c>
      <c r="E54" s="46">
        <v>0</v>
      </c>
      <c r="F54" s="46">
        <v>0</v>
      </c>
      <c r="G54" s="46">
        <v>0</v>
      </c>
      <c r="H54" s="47">
        <v>0</v>
      </c>
      <c r="I54" s="44">
        <v>8</v>
      </c>
      <c r="J54" s="48">
        <v>986</v>
      </c>
      <c r="K54" s="49">
        <v>0</v>
      </c>
      <c r="L54" s="48">
        <v>0</v>
      </c>
      <c r="M54" s="49">
        <v>0</v>
      </c>
      <c r="N54" s="44">
        <v>3</v>
      </c>
      <c r="O54" s="44">
        <v>10</v>
      </c>
      <c r="P54" s="50">
        <v>260293</v>
      </c>
    </row>
    <row r="55" spans="2:16" ht="14.1" hidden="1" customHeight="1" x14ac:dyDescent="0.4">
      <c r="B55" s="61" t="s">
        <v>29</v>
      </c>
      <c r="C55" s="65">
        <f>SUM(D55:H55)</f>
        <v>5</v>
      </c>
      <c r="D55" s="62">
        <v>3</v>
      </c>
      <c r="E55" s="63">
        <v>0</v>
      </c>
      <c r="F55" s="63">
        <v>0</v>
      </c>
      <c r="G55" s="63">
        <v>0</v>
      </c>
      <c r="H55" s="64">
        <v>2</v>
      </c>
      <c r="I55" s="65">
        <v>3</v>
      </c>
      <c r="J55" s="66">
        <v>511</v>
      </c>
      <c r="K55" s="67">
        <v>0</v>
      </c>
      <c r="L55" s="66">
        <v>0</v>
      </c>
      <c r="M55" s="67">
        <v>0</v>
      </c>
      <c r="N55" s="65">
        <v>2</v>
      </c>
      <c r="O55" s="65">
        <v>9</v>
      </c>
      <c r="P55" s="68">
        <v>50186</v>
      </c>
    </row>
    <row r="56" spans="2:16" ht="14.1" customHeight="1" x14ac:dyDescent="0.4">
      <c r="B56" s="36" t="s">
        <v>39</v>
      </c>
      <c r="C56" s="37">
        <f>SUM(C57:C60)</f>
        <v>26</v>
      </c>
      <c r="D56" s="38">
        <f>SUM(D57:D60)</f>
        <v>18</v>
      </c>
      <c r="E56" s="39">
        <f t="shared" ref="E56:P56" si="10">SUM(E57:E60)</f>
        <v>0</v>
      </c>
      <c r="F56" s="39">
        <f t="shared" si="10"/>
        <v>5</v>
      </c>
      <c r="G56" s="39">
        <f t="shared" si="10"/>
        <v>0</v>
      </c>
      <c r="H56" s="40">
        <f t="shared" si="10"/>
        <v>3</v>
      </c>
      <c r="I56" s="37">
        <f t="shared" si="10"/>
        <v>34</v>
      </c>
      <c r="J56" s="41">
        <f t="shared" si="10"/>
        <v>4422</v>
      </c>
      <c r="K56" s="42">
        <f t="shared" si="10"/>
        <v>0</v>
      </c>
      <c r="L56" s="41">
        <f t="shared" si="10"/>
        <v>3</v>
      </c>
      <c r="M56" s="42">
        <f t="shared" si="10"/>
        <v>6</v>
      </c>
      <c r="N56" s="37">
        <f t="shared" si="10"/>
        <v>29</v>
      </c>
      <c r="O56" s="37">
        <f t="shared" si="10"/>
        <v>76</v>
      </c>
      <c r="P56" s="43">
        <f t="shared" si="10"/>
        <v>121830</v>
      </c>
    </row>
    <row r="57" spans="2:16" ht="14.1" hidden="1" customHeight="1" x14ac:dyDescent="0.4">
      <c r="B57" s="34" t="s">
        <v>26</v>
      </c>
      <c r="C57" s="44">
        <f>SUM(D57:H57)</f>
        <v>10</v>
      </c>
      <c r="D57" s="45">
        <v>7</v>
      </c>
      <c r="E57" s="46">
        <v>0</v>
      </c>
      <c r="F57" s="46">
        <v>2</v>
      </c>
      <c r="G57" s="46">
        <v>0</v>
      </c>
      <c r="H57" s="47">
        <v>1</v>
      </c>
      <c r="I57" s="44">
        <v>20</v>
      </c>
      <c r="J57" s="48">
        <v>952</v>
      </c>
      <c r="K57" s="49">
        <v>0</v>
      </c>
      <c r="L57" s="48">
        <v>2</v>
      </c>
      <c r="M57" s="49">
        <v>4</v>
      </c>
      <c r="N57" s="44">
        <v>23</v>
      </c>
      <c r="O57" s="44">
        <v>63</v>
      </c>
      <c r="P57" s="50">
        <v>53274</v>
      </c>
    </row>
    <row r="58" spans="2:16" ht="14.1" hidden="1" customHeight="1" x14ac:dyDescent="0.4">
      <c r="B58" s="34" t="s">
        <v>27</v>
      </c>
      <c r="C58" s="44">
        <f>SUM(D58:H58)</f>
        <v>7</v>
      </c>
      <c r="D58" s="45">
        <v>5</v>
      </c>
      <c r="E58" s="46">
        <v>0</v>
      </c>
      <c r="F58" s="46">
        <v>0</v>
      </c>
      <c r="G58" s="46">
        <v>0</v>
      </c>
      <c r="H58" s="47">
        <v>2</v>
      </c>
      <c r="I58" s="44">
        <v>8</v>
      </c>
      <c r="J58" s="48">
        <v>291</v>
      </c>
      <c r="K58" s="49">
        <v>0</v>
      </c>
      <c r="L58" s="48">
        <v>1</v>
      </c>
      <c r="M58" s="49">
        <v>2</v>
      </c>
      <c r="N58" s="44">
        <v>5</v>
      </c>
      <c r="O58" s="44">
        <v>11</v>
      </c>
      <c r="P58" s="50">
        <v>24968</v>
      </c>
    </row>
    <row r="59" spans="2:16" ht="14.1" hidden="1" customHeight="1" x14ac:dyDescent="0.4">
      <c r="B59" s="34" t="s">
        <v>28</v>
      </c>
      <c r="C59" s="44">
        <f>SUM(D59:H59)</f>
        <v>6</v>
      </c>
      <c r="D59" s="45">
        <v>4</v>
      </c>
      <c r="E59" s="46">
        <v>0</v>
      </c>
      <c r="F59" s="46">
        <v>2</v>
      </c>
      <c r="G59" s="46">
        <v>0</v>
      </c>
      <c r="H59" s="47">
        <v>0</v>
      </c>
      <c r="I59" s="44">
        <v>4</v>
      </c>
      <c r="J59" s="48">
        <v>3179</v>
      </c>
      <c r="K59" s="49">
        <v>0</v>
      </c>
      <c r="L59" s="48">
        <v>0</v>
      </c>
      <c r="M59" s="49">
        <v>0</v>
      </c>
      <c r="N59" s="44">
        <v>1</v>
      </c>
      <c r="O59" s="44">
        <v>2</v>
      </c>
      <c r="P59" s="50">
        <v>41432</v>
      </c>
    </row>
    <row r="60" spans="2:16" ht="14.1" hidden="1" customHeight="1" x14ac:dyDescent="0.4">
      <c r="B60" s="61" t="s">
        <v>29</v>
      </c>
      <c r="C60" s="65">
        <f>SUM(D60:H60)</f>
        <v>3</v>
      </c>
      <c r="D60" s="62">
        <v>2</v>
      </c>
      <c r="E60" s="63">
        <v>0</v>
      </c>
      <c r="F60" s="63">
        <v>1</v>
      </c>
      <c r="G60" s="63">
        <v>0</v>
      </c>
      <c r="H60" s="64">
        <v>0</v>
      </c>
      <c r="I60" s="65">
        <v>2</v>
      </c>
      <c r="J60" s="66">
        <v>0</v>
      </c>
      <c r="K60" s="67">
        <v>0</v>
      </c>
      <c r="L60" s="66">
        <v>0</v>
      </c>
      <c r="M60" s="67">
        <v>0</v>
      </c>
      <c r="N60" s="65">
        <v>0</v>
      </c>
      <c r="O60" s="65">
        <v>0</v>
      </c>
      <c r="P60" s="68">
        <v>2156</v>
      </c>
    </row>
    <row r="61" spans="2:16" ht="14.1" customHeight="1" x14ac:dyDescent="0.4">
      <c r="B61" s="36" t="s">
        <v>40</v>
      </c>
      <c r="C61" s="37">
        <f>SUM(C62:C65)</f>
        <v>24</v>
      </c>
      <c r="D61" s="38">
        <f>SUM(D62:D65)</f>
        <v>15</v>
      </c>
      <c r="E61" s="39">
        <f t="shared" ref="E61:P61" si="11">SUM(E62:E65)</f>
        <v>0</v>
      </c>
      <c r="F61" s="39">
        <f t="shared" si="11"/>
        <v>6</v>
      </c>
      <c r="G61" s="39">
        <f t="shared" si="11"/>
        <v>0</v>
      </c>
      <c r="H61" s="40">
        <f t="shared" si="11"/>
        <v>3</v>
      </c>
      <c r="I61" s="37">
        <f t="shared" si="11"/>
        <v>22</v>
      </c>
      <c r="J61" s="41">
        <f t="shared" si="11"/>
        <v>982</v>
      </c>
      <c r="K61" s="42">
        <f t="shared" si="11"/>
        <v>0</v>
      </c>
      <c r="L61" s="41">
        <f t="shared" si="11"/>
        <v>1</v>
      </c>
      <c r="M61" s="42">
        <f t="shared" si="11"/>
        <v>2</v>
      </c>
      <c r="N61" s="37">
        <f t="shared" si="11"/>
        <v>17</v>
      </c>
      <c r="O61" s="37">
        <f t="shared" si="11"/>
        <v>55</v>
      </c>
      <c r="P61" s="43">
        <f t="shared" si="11"/>
        <v>53162</v>
      </c>
    </row>
    <row r="62" spans="2:16" ht="14.1" hidden="1" customHeight="1" x14ac:dyDescent="0.4">
      <c r="B62" s="34" t="s">
        <v>26</v>
      </c>
      <c r="C62" s="44">
        <f>SUM(D62:H62)</f>
        <v>8</v>
      </c>
      <c r="D62" s="45">
        <v>2</v>
      </c>
      <c r="E62" s="46">
        <v>0</v>
      </c>
      <c r="F62" s="46">
        <v>4</v>
      </c>
      <c r="G62" s="46">
        <v>0</v>
      </c>
      <c r="H62" s="47">
        <v>2</v>
      </c>
      <c r="I62" s="44">
        <v>2</v>
      </c>
      <c r="J62" s="48">
        <v>1</v>
      </c>
      <c r="K62" s="49">
        <v>0</v>
      </c>
      <c r="L62" s="48">
        <v>0</v>
      </c>
      <c r="M62" s="49">
        <v>1</v>
      </c>
      <c r="N62" s="44">
        <v>2</v>
      </c>
      <c r="O62" s="44">
        <v>6</v>
      </c>
      <c r="P62" s="50">
        <v>843</v>
      </c>
    </row>
    <row r="63" spans="2:16" ht="14.1" hidden="1" customHeight="1" x14ac:dyDescent="0.4">
      <c r="B63" s="34" t="s">
        <v>27</v>
      </c>
      <c r="C63" s="44">
        <f>SUM(D63:H63)</f>
        <v>7</v>
      </c>
      <c r="D63" s="45">
        <v>6</v>
      </c>
      <c r="E63" s="46">
        <v>0</v>
      </c>
      <c r="F63" s="46">
        <v>1</v>
      </c>
      <c r="G63" s="46">
        <v>0</v>
      </c>
      <c r="H63" s="47">
        <v>0</v>
      </c>
      <c r="I63" s="44">
        <v>5</v>
      </c>
      <c r="J63" s="48">
        <v>24</v>
      </c>
      <c r="K63" s="49">
        <v>0</v>
      </c>
      <c r="L63" s="48">
        <v>0</v>
      </c>
      <c r="M63" s="49">
        <v>0</v>
      </c>
      <c r="N63" s="44">
        <v>4</v>
      </c>
      <c r="O63" s="44">
        <v>11</v>
      </c>
      <c r="P63" s="50">
        <v>7414</v>
      </c>
    </row>
    <row r="64" spans="2:16" ht="14.1" hidden="1" customHeight="1" x14ac:dyDescent="0.4">
      <c r="B64" s="34" t="s">
        <v>28</v>
      </c>
      <c r="C64" s="44">
        <f>SUM(D64:H64)</f>
        <v>7</v>
      </c>
      <c r="D64" s="45">
        <v>5</v>
      </c>
      <c r="E64" s="46">
        <v>0</v>
      </c>
      <c r="F64" s="46">
        <v>1</v>
      </c>
      <c r="G64" s="46">
        <v>0</v>
      </c>
      <c r="H64" s="47">
        <v>1</v>
      </c>
      <c r="I64" s="44">
        <v>10</v>
      </c>
      <c r="J64" s="48">
        <v>830</v>
      </c>
      <c r="K64" s="49">
        <v>0</v>
      </c>
      <c r="L64" s="48">
        <v>1</v>
      </c>
      <c r="M64" s="49">
        <v>1</v>
      </c>
      <c r="N64" s="44">
        <v>6</v>
      </c>
      <c r="O64" s="44">
        <v>17</v>
      </c>
      <c r="P64" s="50">
        <v>28497</v>
      </c>
    </row>
    <row r="65" spans="2:16" ht="14.1" hidden="1" customHeight="1" x14ac:dyDescent="0.4">
      <c r="B65" s="61" t="s">
        <v>29</v>
      </c>
      <c r="C65" s="65">
        <f>SUM(D65:H65)</f>
        <v>2</v>
      </c>
      <c r="D65" s="62">
        <v>2</v>
      </c>
      <c r="E65" s="63">
        <v>0</v>
      </c>
      <c r="F65" s="63">
        <v>0</v>
      </c>
      <c r="G65" s="63">
        <v>0</v>
      </c>
      <c r="H65" s="64">
        <v>0</v>
      </c>
      <c r="I65" s="65">
        <v>5</v>
      </c>
      <c r="J65" s="66">
        <v>127</v>
      </c>
      <c r="K65" s="67">
        <v>0</v>
      </c>
      <c r="L65" s="66">
        <v>0</v>
      </c>
      <c r="M65" s="67">
        <v>0</v>
      </c>
      <c r="N65" s="65">
        <v>5</v>
      </c>
      <c r="O65" s="65">
        <v>21</v>
      </c>
      <c r="P65" s="68">
        <v>16408</v>
      </c>
    </row>
    <row r="66" spans="2:16" ht="15" customHeight="1" x14ac:dyDescent="0.4">
      <c r="B66" s="36" t="s">
        <v>41</v>
      </c>
      <c r="C66" s="37">
        <f>SUM(C67:C70)</f>
        <v>15</v>
      </c>
      <c r="D66" s="38">
        <f>SUM(D67:D70)</f>
        <v>10</v>
      </c>
      <c r="E66" s="39">
        <f t="shared" ref="E66:P66" si="12">SUM(E67:E70)</f>
        <v>0</v>
      </c>
      <c r="F66" s="39">
        <f t="shared" si="12"/>
        <v>4</v>
      </c>
      <c r="G66" s="39">
        <f t="shared" si="12"/>
        <v>1</v>
      </c>
      <c r="H66" s="40">
        <f t="shared" si="12"/>
        <v>0</v>
      </c>
      <c r="I66" s="37">
        <f t="shared" si="12"/>
        <v>15</v>
      </c>
      <c r="J66" s="41">
        <f t="shared" si="12"/>
        <v>1010</v>
      </c>
      <c r="K66" s="42">
        <f t="shared" si="12"/>
        <v>0</v>
      </c>
      <c r="L66" s="41">
        <f t="shared" si="12"/>
        <v>0</v>
      </c>
      <c r="M66" s="42">
        <f t="shared" si="12"/>
        <v>7</v>
      </c>
      <c r="N66" s="37">
        <f t="shared" si="12"/>
        <v>9</v>
      </c>
      <c r="O66" s="37">
        <f t="shared" si="12"/>
        <v>37</v>
      </c>
      <c r="P66" s="43">
        <f t="shared" si="12"/>
        <v>132863</v>
      </c>
    </row>
    <row r="67" spans="2:16" ht="15" hidden="1" customHeight="1" x14ac:dyDescent="0.4">
      <c r="B67" s="34" t="s">
        <v>26</v>
      </c>
      <c r="C67" s="44">
        <f>SUM(D67:H67)</f>
        <v>7</v>
      </c>
      <c r="D67" s="45">
        <v>3</v>
      </c>
      <c r="E67" s="46">
        <v>0</v>
      </c>
      <c r="F67" s="46">
        <v>3</v>
      </c>
      <c r="G67" s="46">
        <v>1</v>
      </c>
      <c r="H67" s="47">
        <v>0</v>
      </c>
      <c r="I67" s="44">
        <v>7</v>
      </c>
      <c r="J67" s="48">
        <v>127</v>
      </c>
      <c r="K67" s="49">
        <v>0</v>
      </c>
      <c r="L67" s="48">
        <v>0</v>
      </c>
      <c r="M67" s="49">
        <v>0</v>
      </c>
      <c r="N67" s="44">
        <v>4</v>
      </c>
      <c r="O67" s="44">
        <v>21</v>
      </c>
      <c r="P67" s="50">
        <v>3604</v>
      </c>
    </row>
    <row r="68" spans="2:16" ht="15" hidden="1" customHeight="1" x14ac:dyDescent="0.4">
      <c r="B68" s="34" t="s">
        <v>27</v>
      </c>
      <c r="C68" s="44">
        <f>SUM(D68:H68)</f>
        <v>3</v>
      </c>
      <c r="D68" s="45">
        <v>3</v>
      </c>
      <c r="E68" s="46">
        <v>0</v>
      </c>
      <c r="F68" s="46">
        <v>0</v>
      </c>
      <c r="G68" s="46">
        <v>0</v>
      </c>
      <c r="H68" s="47">
        <v>0</v>
      </c>
      <c r="I68" s="44">
        <v>3</v>
      </c>
      <c r="J68" s="48">
        <v>486</v>
      </c>
      <c r="K68" s="49">
        <v>0</v>
      </c>
      <c r="L68" s="48">
        <v>0</v>
      </c>
      <c r="M68" s="49">
        <v>6</v>
      </c>
      <c r="N68" s="44">
        <v>3</v>
      </c>
      <c r="O68" s="44">
        <v>10</v>
      </c>
      <c r="P68" s="50">
        <v>45558</v>
      </c>
    </row>
    <row r="69" spans="2:16" ht="15" hidden="1" customHeight="1" x14ac:dyDescent="0.4">
      <c r="B69" s="34" t="s">
        <v>28</v>
      </c>
      <c r="C69" s="44">
        <f>SUM(D69:H69)</f>
        <v>2</v>
      </c>
      <c r="D69" s="45">
        <v>2</v>
      </c>
      <c r="E69" s="46">
        <v>0</v>
      </c>
      <c r="F69" s="46">
        <v>0</v>
      </c>
      <c r="G69" s="46">
        <v>0</v>
      </c>
      <c r="H69" s="47">
        <v>0</v>
      </c>
      <c r="I69" s="44">
        <v>3</v>
      </c>
      <c r="J69" s="48">
        <v>251</v>
      </c>
      <c r="K69" s="49">
        <v>0</v>
      </c>
      <c r="L69" s="48">
        <v>0</v>
      </c>
      <c r="M69" s="49">
        <v>1</v>
      </c>
      <c r="N69" s="44">
        <v>2</v>
      </c>
      <c r="O69" s="44">
        <v>6</v>
      </c>
      <c r="P69" s="50">
        <v>18142</v>
      </c>
    </row>
    <row r="70" spans="2:16" ht="15" hidden="1" customHeight="1" x14ac:dyDescent="0.4">
      <c r="B70" s="61" t="s">
        <v>29</v>
      </c>
      <c r="C70" s="65">
        <f>SUM(D70:H70)</f>
        <v>3</v>
      </c>
      <c r="D70" s="62">
        <v>2</v>
      </c>
      <c r="E70" s="63">
        <v>0</v>
      </c>
      <c r="F70" s="63">
        <v>1</v>
      </c>
      <c r="G70" s="63">
        <v>0</v>
      </c>
      <c r="H70" s="64">
        <v>0</v>
      </c>
      <c r="I70" s="65">
        <v>2</v>
      </c>
      <c r="J70" s="66">
        <v>146</v>
      </c>
      <c r="K70" s="67">
        <v>0</v>
      </c>
      <c r="L70" s="66">
        <v>0</v>
      </c>
      <c r="M70" s="67">
        <v>0</v>
      </c>
      <c r="N70" s="65">
        <v>0</v>
      </c>
      <c r="O70" s="65">
        <v>0</v>
      </c>
      <c r="P70" s="68">
        <v>65559</v>
      </c>
    </row>
    <row r="71" spans="2:16" ht="15" customHeight="1" x14ac:dyDescent="0.4">
      <c r="B71" s="36" t="s">
        <v>42</v>
      </c>
      <c r="C71" s="37">
        <f>SUM(C72:C75)</f>
        <v>15</v>
      </c>
      <c r="D71" s="38">
        <f>SUM(D72:D75)</f>
        <v>10</v>
      </c>
      <c r="E71" s="39">
        <f t="shared" ref="E71:P71" si="13">SUM(E72:E75)</f>
        <v>0</v>
      </c>
      <c r="F71" s="39">
        <f t="shared" si="13"/>
        <v>3</v>
      </c>
      <c r="G71" s="39">
        <f t="shared" si="13"/>
        <v>0</v>
      </c>
      <c r="H71" s="40">
        <f t="shared" si="13"/>
        <v>2</v>
      </c>
      <c r="I71" s="37">
        <f t="shared" si="13"/>
        <v>12</v>
      </c>
      <c r="J71" s="41">
        <f t="shared" si="13"/>
        <v>336</v>
      </c>
      <c r="K71" s="42">
        <f t="shared" si="13"/>
        <v>0</v>
      </c>
      <c r="L71" s="41">
        <f t="shared" si="13"/>
        <v>1</v>
      </c>
      <c r="M71" s="42">
        <f t="shared" si="13"/>
        <v>0</v>
      </c>
      <c r="N71" s="37">
        <f t="shared" si="13"/>
        <v>1</v>
      </c>
      <c r="O71" s="37">
        <f t="shared" si="13"/>
        <v>5</v>
      </c>
      <c r="P71" s="43">
        <f t="shared" si="13"/>
        <v>37178</v>
      </c>
    </row>
    <row r="72" spans="2:16" ht="15" hidden="1" customHeight="1" x14ac:dyDescent="0.4">
      <c r="B72" s="34" t="s">
        <v>26</v>
      </c>
      <c r="C72" s="44">
        <v>6</v>
      </c>
      <c r="D72" s="45">
        <v>4</v>
      </c>
      <c r="E72" s="46">
        <v>0</v>
      </c>
      <c r="F72" s="46">
        <v>1</v>
      </c>
      <c r="G72" s="46">
        <v>0</v>
      </c>
      <c r="H72" s="47">
        <v>1</v>
      </c>
      <c r="I72" s="44">
        <v>4</v>
      </c>
      <c r="J72" s="48">
        <v>16</v>
      </c>
      <c r="K72" s="49">
        <v>0</v>
      </c>
      <c r="L72" s="48">
        <v>1</v>
      </c>
      <c r="M72" s="49">
        <v>0</v>
      </c>
      <c r="N72" s="44">
        <v>0</v>
      </c>
      <c r="O72" s="44">
        <v>0</v>
      </c>
      <c r="P72" s="50">
        <v>3945</v>
      </c>
    </row>
    <row r="73" spans="2:16" ht="15" hidden="1" customHeight="1" x14ac:dyDescent="0.4">
      <c r="B73" s="34" t="s">
        <v>27</v>
      </c>
      <c r="C73" s="44">
        <v>4</v>
      </c>
      <c r="D73" s="45">
        <v>2</v>
      </c>
      <c r="E73" s="46">
        <v>0</v>
      </c>
      <c r="F73" s="46">
        <v>2</v>
      </c>
      <c r="G73" s="46">
        <v>0</v>
      </c>
      <c r="H73" s="47">
        <v>0</v>
      </c>
      <c r="I73" s="44">
        <v>3</v>
      </c>
      <c r="J73" s="48">
        <v>165</v>
      </c>
      <c r="K73" s="49">
        <v>0</v>
      </c>
      <c r="L73" s="48">
        <v>0</v>
      </c>
      <c r="M73" s="49">
        <v>0</v>
      </c>
      <c r="N73" s="44">
        <v>1</v>
      </c>
      <c r="O73" s="44">
        <v>5</v>
      </c>
      <c r="P73" s="50">
        <v>24638</v>
      </c>
    </row>
    <row r="74" spans="2:16" ht="15" hidden="1" customHeight="1" x14ac:dyDescent="0.4">
      <c r="B74" s="34" t="s">
        <v>28</v>
      </c>
      <c r="C74" s="44">
        <v>4</v>
      </c>
      <c r="D74" s="45">
        <v>3</v>
      </c>
      <c r="E74" s="46">
        <v>0</v>
      </c>
      <c r="F74" s="46">
        <v>0</v>
      </c>
      <c r="G74" s="46">
        <v>0</v>
      </c>
      <c r="H74" s="47">
        <v>1</v>
      </c>
      <c r="I74" s="44">
        <v>4</v>
      </c>
      <c r="J74" s="48">
        <v>111</v>
      </c>
      <c r="K74" s="49">
        <v>0</v>
      </c>
      <c r="L74" s="48">
        <v>0</v>
      </c>
      <c r="M74" s="49">
        <v>0</v>
      </c>
      <c r="N74" s="44">
        <v>0</v>
      </c>
      <c r="O74" s="44">
        <v>0</v>
      </c>
      <c r="P74" s="50">
        <v>6736</v>
      </c>
    </row>
    <row r="75" spans="2:16" ht="15" hidden="1" customHeight="1" x14ac:dyDescent="0.4">
      <c r="B75" s="61" t="s">
        <v>29</v>
      </c>
      <c r="C75" s="65">
        <v>1</v>
      </c>
      <c r="D75" s="62">
        <v>1</v>
      </c>
      <c r="E75" s="63">
        <v>0</v>
      </c>
      <c r="F75" s="63">
        <v>0</v>
      </c>
      <c r="G75" s="63">
        <v>0</v>
      </c>
      <c r="H75" s="64">
        <v>0</v>
      </c>
      <c r="I75" s="65">
        <v>1</v>
      </c>
      <c r="J75" s="66">
        <v>44</v>
      </c>
      <c r="K75" s="67">
        <v>0</v>
      </c>
      <c r="L75" s="66">
        <v>0</v>
      </c>
      <c r="M75" s="67">
        <v>0</v>
      </c>
      <c r="N75" s="65">
        <v>0</v>
      </c>
      <c r="O75" s="65">
        <v>0</v>
      </c>
      <c r="P75" s="68">
        <v>1859</v>
      </c>
    </row>
    <row r="76" spans="2:16" ht="15" customHeight="1" x14ac:dyDescent="0.4">
      <c r="B76" s="36" t="s">
        <v>43</v>
      </c>
      <c r="C76" s="37">
        <f t="shared" ref="C76:P76" si="14">SUM(C77:C80)</f>
        <v>15</v>
      </c>
      <c r="D76" s="38">
        <f t="shared" si="14"/>
        <v>7</v>
      </c>
      <c r="E76" s="39">
        <f t="shared" si="14"/>
        <v>0</v>
      </c>
      <c r="F76" s="39">
        <f t="shared" si="14"/>
        <v>7</v>
      </c>
      <c r="G76" s="39">
        <f t="shared" si="14"/>
        <v>0</v>
      </c>
      <c r="H76" s="40">
        <f t="shared" si="14"/>
        <v>1</v>
      </c>
      <c r="I76" s="37">
        <f t="shared" si="14"/>
        <v>21</v>
      </c>
      <c r="J76" s="41">
        <f t="shared" si="14"/>
        <v>5994</v>
      </c>
      <c r="K76" s="42">
        <f t="shared" si="14"/>
        <v>0</v>
      </c>
      <c r="L76" s="41">
        <f t="shared" si="14"/>
        <v>1</v>
      </c>
      <c r="M76" s="42">
        <f t="shared" si="14"/>
        <v>4</v>
      </c>
      <c r="N76" s="37">
        <f t="shared" si="14"/>
        <v>9</v>
      </c>
      <c r="O76" s="37">
        <f t="shared" si="14"/>
        <v>27</v>
      </c>
      <c r="P76" s="43">
        <f t="shared" si="14"/>
        <v>494867</v>
      </c>
    </row>
    <row r="77" spans="2:16" ht="15" hidden="1" customHeight="1" x14ac:dyDescent="0.4">
      <c r="B77" s="34" t="s">
        <v>26</v>
      </c>
      <c r="C77" s="44">
        <v>4</v>
      </c>
      <c r="D77" s="45">
        <v>2</v>
      </c>
      <c r="E77" s="46">
        <v>0</v>
      </c>
      <c r="F77" s="46">
        <v>2</v>
      </c>
      <c r="G77" s="46">
        <v>0</v>
      </c>
      <c r="H77" s="47">
        <v>0</v>
      </c>
      <c r="I77" s="44">
        <v>8</v>
      </c>
      <c r="J77" s="48">
        <v>2610</v>
      </c>
      <c r="K77" s="49">
        <v>0</v>
      </c>
      <c r="L77" s="48">
        <v>1</v>
      </c>
      <c r="M77" s="49">
        <v>2</v>
      </c>
      <c r="N77" s="44">
        <v>5</v>
      </c>
      <c r="O77" s="44">
        <v>10</v>
      </c>
      <c r="P77" s="50">
        <v>346544</v>
      </c>
    </row>
    <row r="78" spans="2:16" ht="15" hidden="1" customHeight="1" x14ac:dyDescent="0.4">
      <c r="B78" s="34" t="s">
        <v>27</v>
      </c>
      <c r="C78" s="44">
        <v>3</v>
      </c>
      <c r="D78" s="45">
        <v>0</v>
      </c>
      <c r="E78" s="46">
        <v>0</v>
      </c>
      <c r="F78" s="46">
        <v>3</v>
      </c>
      <c r="G78" s="46">
        <v>0</v>
      </c>
      <c r="H78" s="47">
        <v>0</v>
      </c>
      <c r="I78" s="44">
        <v>0</v>
      </c>
      <c r="J78" s="48">
        <v>0</v>
      </c>
      <c r="K78" s="49">
        <v>0</v>
      </c>
      <c r="L78" s="48">
        <v>0</v>
      </c>
      <c r="M78" s="49">
        <v>0</v>
      </c>
      <c r="N78" s="44">
        <v>0</v>
      </c>
      <c r="O78" s="44">
        <v>0</v>
      </c>
      <c r="P78" s="50">
        <v>362</v>
      </c>
    </row>
    <row r="79" spans="2:16" ht="15" hidden="1" customHeight="1" x14ac:dyDescent="0.4">
      <c r="B79" s="34" t="s">
        <v>28</v>
      </c>
      <c r="C79" s="44">
        <v>5</v>
      </c>
      <c r="D79" s="45">
        <v>3</v>
      </c>
      <c r="E79" s="46">
        <v>0</v>
      </c>
      <c r="F79" s="46">
        <v>2</v>
      </c>
      <c r="G79" s="46">
        <v>0</v>
      </c>
      <c r="H79" s="47">
        <v>0</v>
      </c>
      <c r="I79" s="44">
        <v>6</v>
      </c>
      <c r="J79" s="48">
        <v>612</v>
      </c>
      <c r="K79" s="49">
        <v>0</v>
      </c>
      <c r="L79" s="48">
        <v>0</v>
      </c>
      <c r="M79" s="49">
        <v>2</v>
      </c>
      <c r="N79" s="44">
        <v>3</v>
      </c>
      <c r="O79" s="44">
        <v>13</v>
      </c>
      <c r="P79" s="50">
        <v>51965</v>
      </c>
    </row>
    <row r="80" spans="2:16" ht="15" hidden="1" customHeight="1" x14ac:dyDescent="0.4">
      <c r="B80" s="61" t="s">
        <v>29</v>
      </c>
      <c r="C80" s="65">
        <v>3</v>
      </c>
      <c r="D80" s="62">
        <v>2</v>
      </c>
      <c r="E80" s="63">
        <v>0</v>
      </c>
      <c r="F80" s="63">
        <v>0</v>
      </c>
      <c r="G80" s="63">
        <v>0</v>
      </c>
      <c r="H80" s="64">
        <v>1</v>
      </c>
      <c r="I80" s="65">
        <v>7</v>
      </c>
      <c r="J80" s="66">
        <v>2772</v>
      </c>
      <c r="K80" s="67">
        <v>0</v>
      </c>
      <c r="L80" s="66">
        <v>0</v>
      </c>
      <c r="M80" s="67">
        <v>0</v>
      </c>
      <c r="N80" s="65">
        <v>1</v>
      </c>
      <c r="O80" s="65">
        <v>4</v>
      </c>
      <c r="P80" s="68">
        <v>95996</v>
      </c>
    </row>
    <row r="81" spans="2:16" ht="15" customHeight="1" x14ac:dyDescent="0.4">
      <c r="B81" s="36" t="s">
        <v>44</v>
      </c>
      <c r="C81" s="37">
        <f t="shared" ref="C81:P81" si="15">SUM(C82:C85)</f>
        <v>19</v>
      </c>
      <c r="D81" s="38">
        <f t="shared" si="15"/>
        <v>18</v>
      </c>
      <c r="E81" s="39">
        <f t="shared" si="15"/>
        <v>0</v>
      </c>
      <c r="F81" s="39">
        <f t="shared" si="15"/>
        <v>1</v>
      </c>
      <c r="G81" s="39">
        <f t="shared" si="15"/>
        <v>0</v>
      </c>
      <c r="H81" s="40">
        <f t="shared" si="15"/>
        <v>0</v>
      </c>
      <c r="I81" s="37">
        <f t="shared" si="15"/>
        <v>19</v>
      </c>
      <c r="J81" s="41">
        <f t="shared" si="15"/>
        <v>283</v>
      </c>
      <c r="K81" s="42">
        <f t="shared" si="15"/>
        <v>0</v>
      </c>
      <c r="L81" s="41">
        <f t="shared" si="15"/>
        <v>2</v>
      </c>
      <c r="M81" s="42">
        <f t="shared" si="15"/>
        <v>1</v>
      </c>
      <c r="N81" s="37">
        <f t="shared" si="15"/>
        <v>12</v>
      </c>
      <c r="O81" s="37">
        <f t="shared" si="15"/>
        <v>41</v>
      </c>
      <c r="P81" s="43">
        <f t="shared" si="15"/>
        <v>34573</v>
      </c>
    </row>
    <row r="82" spans="2:16" ht="15" customHeight="1" x14ac:dyDescent="0.4">
      <c r="B82" s="34" t="s">
        <v>26</v>
      </c>
      <c r="C82" s="44">
        <v>2</v>
      </c>
      <c r="D82" s="45">
        <v>2</v>
      </c>
      <c r="E82" s="46">
        <v>0</v>
      </c>
      <c r="F82" s="46">
        <v>0</v>
      </c>
      <c r="G82" s="46">
        <v>0</v>
      </c>
      <c r="H82" s="47">
        <v>0</v>
      </c>
      <c r="I82" s="44">
        <v>3</v>
      </c>
      <c r="J82" s="48">
        <v>144</v>
      </c>
      <c r="K82" s="49">
        <v>0</v>
      </c>
      <c r="L82" s="48">
        <v>0</v>
      </c>
      <c r="M82" s="49">
        <v>0</v>
      </c>
      <c r="N82" s="44">
        <v>1</v>
      </c>
      <c r="O82" s="44">
        <v>5</v>
      </c>
      <c r="P82" s="50">
        <v>16299</v>
      </c>
    </row>
    <row r="83" spans="2:16" ht="15" customHeight="1" x14ac:dyDescent="0.4">
      <c r="B83" s="34" t="s">
        <v>27</v>
      </c>
      <c r="C83" s="44">
        <v>7</v>
      </c>
      <c r="D83" s="45">
        <v>6</v>
      </c>
      <c r="E83" s="46">
        <v>0</v>
      </c>
      <c r="F83" s="46">
        <v>1</v>
      </c>
      <c r="G83" s="46">
        <v>0</v>
      </c>
      <c r="H83" s="47">
        <v>0</v>
      </c>
      <c r="I83" s="44">
        <v>6</v>
      </c>
      <c r="J83" s="48">
        <v>139</v>
      </c>
      <c r="K83" s="49">
        <v>0</v>
      </c>
      <c r="L83" s="48">
        <v>1</v>
      </c>
      <c r="M83" s="49">
        <v>1</v>
      </c>
      <c r="N83" s="44">
        <v>4</v>
      </c>
      <c r="O83" s="44">
        <v>6</v>
      </c>
      <c r="P83" s="50">
        <v>10874</v>
      </c>
    </row>
    <row r="84" spans="2:16" ht="15" customHeight="1" x14ac:dyDescent="0.4">
      <c r="B84" s="34" t="s">
        <v>28</v>
      </c>
      <c r="C84" s="44">
        <v>8</v>
      </c>
      <c r="D84" s="45">
        <v>8</v>
      </c>
      <c r="E84" s="46">
        <v>0</v>
      </c>
      <c r="F84" s="46">
        <v>0</v>
      </c>
      <c r="G84" s="46">
        <v>0</v>
      </c>
      <c r="H84" s="47">
        <v>0</v>
      </c>
      <c r="I84" s="44">
        <v>8</v>
      </c>
      <c r="J84" s="48">
        <v>0</v>
      </c>
      <c r="K84" s="49">
        <v>0</v>
      </c>
      <c r="L84" s="48">
        <v>1</v>
      </c>
      <c r="M84" s="49">
        <v>0</v>
      </c>
      <c r="N84" s="44">
        <v>4</v>
      </c>
      <c r="O84" s="44">
        <v>19</v>
      </c>
      <c r="P84" s="50">
        <v>7227</v>
      </c>
    </row>
    <row r="85" spans="2:16" ht="15" customHeight="1" x14ac:dyDescent="0.4">
      <c r="B85" s="61" t="s">
        <v>29</v>
      </c>
      <c r="C85" s="65">
        <v>2</v>
      </c>
      <c r="D85" s="62">
        <v>2</v>
      </c>
      <c r="E85" s="63">
        <v>0</v>
      </c>
      <c r="F85" s="63">
        <v>0</v>
      </c>
      <c r="G85" s="63">
        <v>0</v>
      </c>
      <c r="H85" s="64">
        <v>0</v>
      </c>
      <c r="I85" s="65">
        <v>2</v>
      </c>
      <c r="J85" s="66">
        <v>0</v>
      </c>
      <c r="K85" s="67">
        <v>0</v>
      </c>
      <c r="L85" s="66">
        <v>0</v>
      </c>
      <c r="M85" s="67">
        <v>0</v>
      </c>
      <c r="N85" s="65">
        <v>3</v>
      </c>
      <c r="O85" s="65">
        <v>11</v>
      </c>
      <c r="P85" s="68">
        <v>173</v>
      </c>
    </row>
    <row r="86" spans="2:16" ht="15" customHeight="1" x14ac:dyDescent="0.4">
      <c r="B86" s="36" t="s">
        <v>45</v>
      </c>
      <c r="C86" s="37">
        <f t="shared" ref="C86:P86" si="16">SUM(C87:C90)</f>
        <v>18</v>
      </c>
      <c r="D86" s="38">
        <f t="shared" si="16"/>
        <v>13</v>
      </c>
      <c r="E86" s="39">
        <f t="shared" si="16"/>
        <v>0</v>
      </c>
      <c r="F86" s="39">
        <f t="shared" si="16"/>
        <v>0</v>
      </c>
      <c r="G86" s="39">
        <f t="shared" si="16"/>
        <v>0</v>
      </c>
      <c r="H86" s="40">
        <f t="shared" si="16"/>
        <v>5</v>
      </c>
      <c r="I86" s="37">
        <f t="shared" si="16"/>
        <v>18</v>
      </c>
      <c r="J86" s="41">
        <f t="shared" si="16"/>
        <v>517</v>
      </c>
      <c r="K86" s="42">
        <f t="shared" si="16"/>
        <v>0</v>
      </c>
      <c r="L86" s="41">
        <f t="shared" si="16"/>
        <v>0</v>
      </c>
      <c r="M86" s="42">
        <f t="shared" si="16"/>
        <v>3</v>
      </c>
      <c r="N86" s="37">
        <f t="shared" si="16"/>
        <v>11</v>
      </c>
      <c r="O86" s="37">
        <f t="shared" si="16"/>
        <v>31</v>
      </c>
      <c r="P86" s="43">
        <f t="shared" si="16"/>
        <v>44004</v>
      </c>
    </row>
    <row r="87" spans="2:16" ht="15" customHeight="1" x14ac:dyDescent="0.4">
      <c r="B87" s="34" t="s">
        <v>26</v>
      </c>
      <c r="C87" s="44">
        <v>4</v>
      </c>
      <c r="D87" s="45">
        <v>3</v>
      </c>
      <c r="E87" s="46">
        <v>0</v>
      </c>
      <c r="F87" s="46">
        <v>0</v>
      </c>
      <c r="G87" s="46">
        <v>0</v>
      </c>
      <c r="H87" s="47">
        <v>1</v>
      </c>
      <c r="I87" s="44">
        <v>5</v>
      </c>
      <c r="J87" s="48">
        <v>228</v>
      </c>
      <c r="K87" s="49">
        <v>0</v>
      </c>
      <c r="L87" s="48">
        <v>0</v>
      </c>
      <c r="M87" s="49">
        <v>0</v>
      </c>
      <c r="N87" s="44">
        <v>4</v>
      </c>
      <c r="O87" s="44">
        <v>10</v>
      </c>
      <c r="P87" s="50">
        <v>13261</v>
      </c>
    </row>
    <row r="88" spans="2:16" ht="15" customHeight="1" x14ac:dyDescent="0.4">
      <c r="B88" s="34" t="s">
        <v>27</v>
      </c>
      <c r="C88" s="44">
        <v>6</v>
      </c>
      <c r="D88" s="45">
        <v>5</v>
      </c>
      <c r="E88" s="46">
        <v>0</v>
      </c>
      <c r="F88" s="46">
        <v>0</v>
      </c>
      <c r="G88" s="46">
        <v>0</v>
      </c>
      <c r="H88" s="47">
        <v>1</v>
      </c>
      <c r="I88" s="44">
        <v>8</v>
      </c>
      <c r="J88" s="48">
        <v>240</v>
      </c>
      <c r="K88" s="49">
        <v>0</v>
      </c>
      <c r="L88" s="48">
        <v>0</v>
      </c>
      <c r="M88" s="49">
        <v>1</v>
      </c>
      <c r="N88" s="44">
        <v>6</v>
      </c>
      <c r="O88" s="44">
        <v>16</v>
      </c>
      <c r="P88" s="50">
        <v>27982</v>
      </c>
    </row>
    <row r="89" spans="2:16" ht="15" customHeight="1" x14ac:dyDescent="0.4">
      <c r="B89" s="34" t="s">
        <v>28</v>
      </c>
      <c r="C89" s="44">
        <v>7</v>
      </c>
      <c r="D89" s="45">
        <v>5</v>
      </c>
      <c r="E89" s="46">
        <v>0</v>
      </c>
      <c r="F89" s="46">
        <v>0</v>
      </c>
      <c r="G89" s="46">
        <v>0</v>
      </c>
      <c r="H89" s="47">
        <v>2</v>
      </c>
      <c r="I89" s="44">
        <v>5</v>
      </c>
      <c r="J89" s="48">
        <v>49</v>
      </c>
      <c r="K89" s="49">
        <v>0</v>
      </c>
      <c r="L89" s="48">
        <v>0</v>
      </c>
      <c r="M89" s="49">
        <v>2</v>
      </c>
      <c r="N89" s="44">
        <v>1</v>
      </c>
      <c r="O89" s="44">
        <v>5</v>
      </c>
      <c r="P89" s="50">
        <v>2761</v>
      </c>
    </row>
    <row r="90" spans="2:16" ht="15" customHeight="1" x14ac:dyDescent="0.4">
      <c r="B90" s="61" t="s">
        <v>29</v>
      </c>
      <c r="C90" s="65">
        <v>1</v>
      </c>
      <c r="D90" s="62">
        <v>0</v>
      </c>
      <c r="E90" s="63">
        <v>0</v>
      </c>
      <c r="F90" s="63">
        <v>0</v>
      </c>
      <c r="G90" s="63">
        <v>0</v>
      </c>
      <c r="H90" s="64">
        <v>1</v>
      </c>
      <c r="I90" s="65">
        <v>0</v>
      </c>
      <c r="J90" s="66">
        <v>0</v>
      </c>
      <c r="K90" s="67">
        <v>0</v>
      </c>
      <c r="L90" s="66">
        <v>0</v>
      </c>
      <c r="M90" s="67">
        <v>0</v>
      </c>
      <c r="N90" s="65">
        <v>0</v>
      </c>
      <c r="O90" s="65">
        <v>0</v>
      </c>
      <c r="P90" s="68">
        <v>0</v>
      </c>
    </row>
    <row r="91" spans="2:16" ht="15" customHeight="1" x14ac:dyDescent="0.4">
      <c r="B91" s="36" t="s">
        <v>46</v>
      </c>
      <c r="C91" s="37">
        <f t="shared" ref="C91:P91" si="17">SUM(C92:C95)</f>
        <v>15</v>
      </c>
      <c r="D91" s="38">
        <f t="shared" si="17"/>
        <v>9</v>
      </c>
      <c r="E91" s="39">
        <f t="shared" si="17"/>
        <v>0</v>
      </c>
      <c r="F91" s="39">
        <f t="shared" si="17"/>
        <v>2</v>
      </c>
      <c r="G91" s="39">
        <f t="shared" si="17"/>
        <v>0</v>
      </c>
      <c r="H91" s="40">
        <f t="shared" si="17"/>
        <v>4</v>
      </c>
      <c r="I91" s="37">
        <f t="shared" si="17"/>
        <v>20</v>
      </c>
      <c r="J91" s="41">
        <f t="shared" si="17"/>
        <v>1209</v>
      </c>
      <c r="K91" s="42">
        <f t="shared" si="17"/>
        <v>0</v>
      </c>
      <c r="L91" s="41">
        <f t="shared" si="17"/>
        <v>1</v>
      </c>
      <c r="M91" s="42">
        <f t="shared" si="17"/>
        <v>0</v>
      </c>
      <c r="N91" s="37">
        <f t="shared" si="17"/>
        <v>10</v>
      </c>
      <c r="O91" s="37">
        <f t="shared" si="17"/>
        <v>29</v>
      </c>
      <c r="P91" s="43">
        <f t="shared" si="17"/>
        <v>82567</v>
      </c>
    </row>
    <row r="92" spans="2:16" ht="15" customHeight="1" x14ac:dyDescent="0.4">
      <c r="B92" s="34" t="s">
        <v>26</v>
      </c>
      <c r="C92" s="44">
        <v>5</v>
      </c>
      <c r="D92" s="45">
        <v>3</v>
      </c>
      <c r="E92" s="46">
        <v>0</v>
      </c>
      <c r="F92" s="46">
        <v>0</v>
      </c>
      <c r="G92" s="46">
        <v>0</v>
      </c>
      <c r="H92" s="47">
        <v>2</v>
      </c>
      <c r="I92" s="44">
        <v>3</v>
      </c>
      <c r="J92" s="48">
        <v>8</v>
      </c>
      <c r="K92" s="49">
        <v>0</v>
      </c>
      <c r="L92" s="48">
        <v>1</v>
      </c>
      <c r="M92" s="49">
        <v>0</v>
      </c>
      <c r="N92" s="44">
        <v>1</v>
      </c>
      <c r="O92" s="44">
        <v>1</v>
      </c>
      <c r="P92" s="50">
        <v>1951</v>
      </c>
    </row>
    <row r="93" spans="2:16" ht="15" customHeight="1" x14ac:dyDescent="0.4">
      <c r="B93" s="34" t="s">
        <v>27</v>
      </c>
      <c r="C93" s="44">
        <v>6</v>
      </c>
      <c r="D93" s="45">
        <v>3</v>
      </c>
      <c r="E93" s="46">
        <v>0</v>
      </c>
      <c r="F93" s="46">
        <v>2</v>
      </c>
      <c r="G93" s="46">
        <v>0</v>
      </c>
      <c r="H93" s="47">
        <v>1</v>
      </c>
      <c r="I93" s="44">
        <v>10</v>
      </c>
      <c r="J93" s="48">
        <v>845</v>
      </c>
      <c r="K93" s="49">
        <v>0</v>
      </c>
      <c r="L93" s="48">
        <v>0</v>
      </c>
      <c r="M93" s="49">
        <v>0</v>
      </c>
      <c r="N93" s="44">
        <v>7</v>
      </c>
      <c r="O93" s="44">
        <v>20</v>
      </c>
      <c r="P93" s="50">
        <v>45503</v>
      </c>
    </row>
    <row r="94" spans="2:16" ht="15" customHeight="1" x14ac:dyDescent="0.4">
      <c r="B94" s="34" t="s">
        <v>28</v>
      </c>
      <c r="C94" s="44">
        <v>2</v>
      </c>
      <c r="D94" s="45">
        <v>2</v>
      </c>
      <c r="E94" s="46">
        <v>0</v>
      </c>
      <c r="F94" s="46">
        <v>0</v>
      </c>
      <c r="G94" s="46">
        <v>0</v>
      </c>
      <c r="H94" s="47">
        <v>0</v>
      </c>
      <c r="I94" s="44">
        <v>2</v>
      </c>
      <c r="J94" s="48">
        <v>222</v>
      </c>
      <c r="K94" s="49">
        <v>0</v>
      </c>
      <c r="L94" s="48">
        <v>0</v>
      </c>
      <c r="M94" s="49">
        <v>0</v>
      </c>
      <c r="N94" s="44">
        <v>0</v>
      </c>
      <c r="O94" s="44">
        <v>0</v>
      </c>
      <c r="P94" s="50">
        <v>33326</v>
      </c>
    </row>
    <row r="95" spans="2:16" ht="15" customHeight="1" x14ac:dyDescent="0.4">
      <c r="B95" s="61" t="s">
        <v>29</v>
      </c>
      <c r="C95" s="65">
        <v>2</v>
      </c>
      <c r="D95" s="62">
        <v>1</v>
      </c>
      <c r="E95" s="63">
        <v>0</v>
      </c>
      <c r="F95" s="63">
        <v>0</v>
      </c>
      <c r="G95" s="63">
        <v>0</v>
      </c>
      <c r="H95" s="64">
        <v>1</v>
      </c>
      <c r="I95" s="65">
        <v>5</v>
      </c>
      <c r="J95" s="66">
        <v>134</v>
      </c>
      <c r="K95" s="67">
        <v>0</v>
      </c>
      <c r="L95" s="66">
        <v>0</v>
      </c>
      <c r="M95" s="67">
        <v>0</v>
      </c>
      <c r="N95" s="65">
        <v>2</v>
      </c>
      <c r="O95" s="65">
        <v>8</v>
      </c>
      <c r="P95" s="68">
        <v>1787</v>
      </c>
    </row>
    <row r="96" spans="2:16" ht="15" customHeight="1" x14ac:dyDescent="0.4">
      <c r="B96" s="36" t="s">
        <v>47</v>
      </c>
      <c r="C96" s="37">
        <f>SUM(C97:C100)</f>
        <v>13</v>
      </c>
      <c r="D96" s="38">
        <f>SUM(D97:D100)</f>
        <v>11</v>
      </c>
      <c r="E96" s="39">
        <f>SUM(E97:E100)</f>
        <v>0</v>
      </c>
      <c r="F96" s="39">
        <f>SUM(F97:F100)</f>
        <v>0</v>
      </c>
      <c r="G96" s="39">
        <f>SUM(G97:G100)</f>
        <v>0</v>
      </c>
      <c r="H96" s="40">
        <f t="shared" ref="H96:P96" si="18">SUM(H97:H100)</f>
        <v>2</v>
      </c>
      <c r="I96" s="37">
        <f t="shared" si="18"/>
        <v>12</v>
      </c>
      <c r="J96" s="41">
        <f t="shared" si="18"/>
        <v>323</v>
      </c>
      <c r="K96" s="42">
        <f t="shared" si="18"/>
        <v>0</v>
      </c>
      <c r="L96" s="41">
        <f t="shared" si="18"/>
        <v>0</v>
      </c>
      <c r="M96" s="42">
        <f t="shared" si="18"/>
        <v>2</v>
      </c>
      <c r="N96" s="37">
        <f t="shared" si="18"/>
        <v>6</v>
      </c>
      <c r="O96" s="37">
        <f t="shared" si="18"/>
        <v>20</v>
      </c>
      <c r="P96" s="43">
        <f t="shared" si="18"/>
        <v>22303</v>
      </c>
    </row>
    <row r="97" spans="2:16" ht="15" customHeight="1" x14ac:dyDescent="0.4">
      <c r="B97" s="34" t="s">
        <v>26</v>
      </c>
      <c r="C97" s="44">
        <v>4</v>
      </c>
      <c r="D97" s="45">
        <v>4</v>
      </c>
      <c r="E97" s="46">
        <v>0</v>
      </c>
      <c r="F97" s="46">
        <v>0</v>
      </c>
      <c r="G97" s="46">
        <v>0</v>
      </c>
      <c r="H97" s="47">
        <v>0</v>
      </c>
      <c r="I97" s="44">
        <v>4</v>
      </c>
      <c r="J97" s="48">
        <v>0</v>
      </c>
      <c r="K97" s="49">
        <v>0</v>
      </c>
      <c r="L97" s="48">
        <v>0</v>
      </c>
      <c r="M97" s="49">
        <v>1</v>
      </c>
      <c r="N97" s="44">
        <v>3</v>
      </c>
      <c r="O97" s="44">
        <v>10</v>
      </c>
      <c r="P97" s="50">
        <v>1783</v>
      </c>
    </row>
    <row r="98" spans="2:16" ht="15" customHeight="1" x14ac:dyDescent="0.4">
      <c r="B98" s="34" t="s">
        <v>27</v>
      </c>
      <c r="C98" s="44">
        <v>3</v>
      </c>
      <c r="D98" s="45">
        <v>2</v>
      </c>
      <c r="E98" s="46">
        <v>0</v>
      </c>
      <c r="F98" s="46">
        <v>0</v>
      </c>
      <c r="G98" s="46">
        <v>0</v>
      </c>
      <c r="H98" s="47">
        <v>1</v>
      </c>
      <c r="I98" s="44">
        <v>2</v>
      </c>
      <c r="J98" s="48">
        <v>56</v>
      </c>
      <c r="K98" s="49">
        <v>0</v>
      </c>
      <c r="L98" s="48">
        <v>0</v>
      </c>
      <c r="M98" s="49">
        <v>0</v>
      </c>
      <c r="N98" s="44">
        <v>1</v>
      </c>
      <c r="O98" s="44">
        <v>2</v>
      </c>
      <c r="P98" s="50">
        <v>15870</v>
      </c>
    </row>
    <row r="99" spans="2:16" ht="15" customHeight="1" x14ac:dyDescent="0.4">
      <c r="B99" s="34" t="s">
        <v>28</v>
      </c>
      <c r="C99" s="44">
        <v>4</v>
      </c>
      <c r="D99" s="45">
        <v>4</v>
      </c>
      <c r="E99" s="46">
        <v>0</v>
      </c>
      <c r="F99" s="46">
        <v>0</v>
      </c>
      <c r="G99" s="46">
        <v>0</v>
      </c>
      <c r="H99" s="47">
        <v>0</v>
      </c>
      <c r="I99" s="44">
        <v>5</v>
      </c>
      <c r="J99" s="48">
        <v>267</v>
      </c>
      <c r="K99" s="49">
        <v>0</v>
      </c>
      <c r="L99" s="48">
        <v>0</v>
      </c>
      <c r="M99" s="49">
        <v>1</v>
      </c>
      <c r="N99" s="44">
        <v>2</v>
      </c>
      <c r="O99" s="44">
        <v>8</v>
      </c>
      <c r="P99" s="50">
        <v>4584</v>
      </c>
    </row>
    <row r="100" spans="2:16" ht="15" customHeight="1" x14ac:dyDescent="0.4">
      <c r="B100" s="61" t="s">
        <v>29</v>
      </c>
      <c r="C100" s="65">
        <v>2</v>
      </c>
      <c r="D100" s="62">
        <v>1</v>
      </c>
      <c r="E100" s="63">
        <v>0</v>
      </c>
      <c r="F100" s="63">
        <v>0</v>
      </c>
      <c r="G100" s="63">
        <v>0</v>
      </c>
      <c r="H100" s="64">
        <v>1</v>
      </c>
      <c r="I100" s="65">
        <v>1</v>
      </c>
      <c r="J100" s="66">
        <v>0</v>
      </c>
      <c r="K100" s="67">
        <v>0</v>
      </c>
      <c r="L100" s="66">
        <v>0</v>
      </c>
      <c r="M100" s="67">
        <v>0</v>
      </c>
      <c r="N100" s="65">
        <v>0</v>
      </c>
      <c r="O100" s="65">
        <v>0</v>
      </c>
      <c r="P100" s="68">
        <v>66</v>
      </c>
    </row>
    <row r="101" spans="2:16" ht="15" customHeight="1" x14ac:dyDescent="0.4">
      <c r="B101" s="36" t="s">
        <v>48</v>
      </c>
      <c r="C101" s="37">
        <f>SUM(C102:C105)</f>
        <v>19</v>
      </c>
      <c r="D101" s="38">
        <f>SUM(D102:D105)</f>
        <v>15</v>
      </c>
      <c r="E101" s="39">
        <f>SUM(E102:E105)</f>
        <v>0</v>
      </c>
      <c r="F101" s="39">
        <f>SUM(F102:F105)</f>
        <v>1</v>
      </c>
      <c r="G101" s="39">
        <f>SUM(G102:G105)</f>
        <v>0</v>
      </c>
      <c r="H101" s="40">
        <f t="shared" ref="H101:P101" si="19">SUM(H102:H105)</f>
        <v>3</v>
      </c>
      <c r="I101" s="37">
        <f t="shared" si="19"/>
        <v>19</v>
      </c>
      <c r="J101" s="41">
        <f t="shared" si="19"/>
        <v>1205</v>
      </c>
      <c r="K101" s="42">
        <f t="shared" si="19"/>
        <v>0</v>
      </c>
      <c r="L101" s="41">
        <f t="shared" si="19"/>
        <v>1</v>
      </c>
      <c r="M101" s="42">
        <f t="shared" si="19"/>
        <v>5</v>
      </c>
      <c r="N101" s="37">
        <f t="shared" si="19"/>
        <v>15</v>
      </c>
      <c r="O101" s="37">
        <f t="shared" si="19"/>
        <v>51</v>
      </c>
      <c r="P101" s="43">
        <f t="shared" si="19"/>
        <v>117543</v>
      </c>
    </row>
    <row r="102" spans="2:16" ht="15" customHeight="1" x14ac:dyDescent="0.4">
      <c r="B102" s="34" t="s">
        <v>26</v>
      </c>
      <c r="C102" s="44">
        <v>5</v>
      </c>
      <c r="D102" s="45">
        <v>3</v>
      </c>
      <c r="E102" s="46">
        <v>0</v>
      </c>
      <c r="F102" s="46">
        <v>1</v>
      </c>
      <c r="G102" s="46">
        <v>0</v>
      </c>
      <c r="H102" s="47">
        <v>1</v>
      </c>
      <c r="I102" s="44">
        <v>2</v>
      </c>
      <c r="J102" s="48">
        <v>0</v>
      </c>
      <c r="K102" s="49">
        <v>0</v>
      </c>
      <c r="L102" s="48">
        <v>0</v>
      </c>
      <c r="M102" s="49">
        <v>0</v>
      </c>
      <c r="N102" s="44">
        <v>1</v>
      </c>
      <c r="O102" s="44">
        <v>2</v>
      </c>
      <c r="P102" s="50">
        <v>4897</v>
      </c>
    </row>
    <row r="103" spans="2:16" ht="15" customHeight="1" x14ac:dyDescent="0.4">
      <c r="B103" s="34" t="s">
        <v>27</v>
      </c>
      <c r="C103" s="44">
        <v>7</v>
      </c>
      <c r="D103" s="45">
        <v>5</v>
      </c>
      <c r="E103" s="46">
        <v>0</v>
      </c>
      <c r="F103" s="46">
        <v>0</v>
      </c>
      <c r="G103" s="46">
        <v>0</v>
      </c>
      <c r="H103" s="47">
        <v>2</v>
      </c>
      <c r="I103" s="44">
        <v>6</v>
      </c>
      <c r="J103" s="48">
        <v>815</v>
      </c>
      <c r="K103" s="49">
        <v>0</v>
      </c>
      <c r="L103" s="48">
        <v>1</v>
      </c>
      <c r="M103" s="49">
        <v>2</v>
      </c>
      <c r="N103" s="44">
        <v>4</v>
      </c>
      <c r="O103" s="44">
        <v>10</v>
      </c>
      <c r="P103" s="50">
        <v>43718</v>
      </c>
    </row>
    <row r="104" spans="2:16" ht="15" customHeight="1" x14ac:dyDescent="0.4">
      <c r="B104" s="34" t="s">
        <v>28</v>
      </c>
      <c r="C104" s="44">
        <v>6</v>
      </c>
      <c r="D104" s="45">
        <v>6</v>
      </c>
      <c r="E104" s="46">
        <v>0</v>
      </c>
      <c r="F104" s="46">
        <v>0</v>
      </c>
      <c r="G104" s="46">
        <v>0</v>
      </c>
      <c r="H104" s="47">
        <v>0</v>
      </c>
      <c r="I104" s="44">
        <v>10</v>
      </c>
      <c r="J104" s="48">
        <v>390</v>
      </c>
      <c r="K104" s="49">
        <v>0</v>
      </c>
      <c r="L104" s="48">
        <v>0</v>
      </c>
      <c r="M104" s="49">
        <v>3</v>
      </c>
      <c r="N104" s="44">
        <v>9</v>
      </c>
      <c r="O104" s="44">
        <v>36</v>
      </c>
      <c r="P104" s="50">
        <v>68528</v>
      </c>
    </row>
    <row r="105" spans="2:16" ht="15" customHeight="1" x14ac:dyDescent="0.4">
      <c r="B105" s="61" t="s">
        <v>29</v>
      </c>
      <c r="C105" s="65">
        <v>1</v>
      </c>
      <c r="D105" s="62">
        <v>1</v>
      </c>
      <c r="E105" s="63">
        <v>0</v>
      </c>
      <c r="F105" s="63">
        <v>0</v>
      </c>
      <c r="G105" s="63">
        <v>0</v>
      </c>
      <c r="H105" s="64">
        <v>0</v>
      </c>
      <c r="I105" s="65">
        <v>1</v>
      </c>
      <c r="J105" s="66">
        <v>0</v>
      </c>
      <c r="K105" s="67">
        <v>0</v>
      </c>
      <c r="L105" s="66">
        <v>0</v>
      </c>
      <c r="M105" s="67">
        <v>0</v>
      </c>
      <c r="N105" s="65">
        <v>1</v>
      </c>
      <c r="O105" s="65">
        <v>3</v>
      </c>
      <c r="P105" s="68">
        <v>400</v>
      </c>
    </row>
    <row r="106" spans="2:16" ht="15" customHeight="1" x14ac:dyDescent="0.4">
      <c r="B106" s="70" t="s">
        <v>49</v>
      </c>
      <c r="C106" s="71">
        <v>29</v>
      </c>
      <c r="D106" s="72">
        <f>SUM(D107:D110)</f>
        <v>13</v>
      </c>
      <c r="E106" s="73">
        <f>SUM(E107:E110)</f>
        <v>0</v>
      </c>
      <c r="F106" s="73">
        <f>SUM(F107:F110)</f>
        <v>6</v>
      </c>
      <c r="G106" s="73">
        <f>SUM(G107:G110)</f>
        <v>0</v>
      </c>
      <c r="H106" s="74">
        <f t="shared" ref="H106:O106" si="20">SUM(H107:H110)</f>
        <v>10</v>
      </c>
      <c r="I106" s="71">
        <f t="shared" si="20"/>
        <v>33</v>
      </c>
      <c r="J106" s="75">
        <f>SUM(J107:J110)</f>
        <v>1861</v>
      </c>
      <c r="K106" s="76">
        <f t="shared" si="20"/>
        <v>0</v>
      </c>
      <c r="L106" s="75">
        <f t="shared" si="20"/>
        <v>4</v>
      </c>
      <c r="M106" s="76">
        <f t="shared" si="20"/>
        <v>6</v>
      </c>
      <c r="N106" s="71">
        <f t="shared" si="20"/>
        <v>22</v>
      </c>
      <c r="O106" s="71">
        <f t="shared" si="20"/>
        <v>72</v>
      </c>
      <c r="P106" s="77">
        <f>SUM(P107:P110)</f>
        <v>185993</v>
      </c>
    </row>
    <row r="107" spans="2:16" ht="15" customHeight="1" x14ac:dyDescent="0.4">
      <c r="B107" s="52" t="s">
        <v>26</v>
      </c>
      <c r="C107" s="53">
        <v>9</v>
      </c>
      <c r="D107" s="54">
        <v>6</v>
      </c>
      <c r="E107" s="55">
        <v>0</v>
      </c>
      <c r="F107" s="55">
        <v>0</v>
      </c>
      <c r="G107" s="55">
        <v>0</v>
      </c>
      <c r="H107" s="56">
        <v>3</v>
      </c>
      <c r="I107" s="53">
        <v>11</v>
      </c>
      <c r="J107" s="57">
        <v>207</v>
      </c>
      <c r="K107" s="58">
        <v>0</v>
      </c>
      <c r="L107" s="57">
        <v>1</v>
      </c>
      <c r="M107" s="58">
        <v>2</v>
      </c>
      <c r="N107" s="53">
        <v>6</v>
      </c>
      <c r="O107" s="53">
        <v>25</v>
      </c>
      <c r="P107" s="59">
        <v>15124</v>
      </c>
    </row>
    <row r="108" spans="2:16" ht="15" customHeight="1" x14ac:dyDescent="0.4">
      <c r="B108" s="52" t="s">
        <v>27</v>
      </c>
      <c r="C108" s="53">
        <v>10</v>
      </c>
      <c r="D108" s="54">
        <v>3</v>
      </c>
      <c r="E108" s="55">
        <v>0</v>
      </c>
      <c r="F108" s="55">
        <v>5</v>
      </c>
      <c r="G108" s="55">
        <v>0</v>
      </c>
      <c r="H108" s="56">
        <v>2</v>
      </c>
      <c r="I108" s="53">
        <v>12</v>
      </c>
      <c r="J108" s="57">
        <v>1327</v>
      </c>
      <c r="K108" s="58">
        <v>0</v>
      </c>
      <c r="L108" s="57">
        <v>1</v>
      </c>
      <c r="M108" s="58">
        <v>1</v>
      </c>
      <c r="N108" s="53">
        <v>10</v>
      </c>
      <c r="O108" s="53">
        <v>31</v>
      </c>
      <c r="P108" s="59">
        <v>144655</v>
      </c>
    </row>
    <row r="109" spans="2:16" ht="15" customHeight="1" x14ac:dyDescent="0.4">
      <c r="B109" s="52" t="s">
        <v>28</v>
      </c>
      <c r="C109" s="53">
        <v>3</v>
      </c>
      <c r="D109" s="54">
        <v>2</v>
      </c>
      <c r="E109" s="55">
        <v>0</v>
      </c>
      <c r="F109" s="55">
        <v>0</v>
      </c>
      <c r="G109" s="55">
        <v>0</v>
      </c>
      <c r="H109" s="56">
        <v>1</v>
      </c>
      <c r="I109" s="53">
        <v>6</v>
      </c>
      <c r="J109" s="57">
        <v>198</v>
      </c>
      <c r="K109" s="58">
        <v>0</v>
      </c>
      <c r="L109" s="57">
        <v>2</v>
      </c>
      <c r="M109" s="58">
        <v>0</v>
      </c>
      <c r="N109" s="53">
        <v>6</v>
      </c>
      <c r="O109" s="53">
        <v>16</v>
      </c>
      <c r="P109" s="59">
        <v>20860</v>
      </c>
    </row>
    <row r="110" spans="2:16" ht="15" customHeight="1" x14ac:dyDescent="0.4">
      <c r="B110" s="78" t="s">
        <v>29</v>
      </c>
      <c r="C110" s="79">
        <v>7</v>
      </c>
      <c r="D110" s="80">
        <v>2</v>
      </c>
      <c r="E110" s="81">
        <v>0</v>
      </c>
      <c r="F110" s="81">
        <v>1</v>
      </c>
      <c r="G110" s="81">
        <v>0</v>
      </c>
      <c r="H110" s="82">
        <v>4</v>
      </c>
      <c r="I110" s="79">
        <v>4</v>
      </c>
      <c r="J110" s="83">
        <v>129</v>
      </c>
      <c r="K110" s="84">
        <v>0</v>
      </c>
      <c r="L110" s="83">
        <v>0</v>
      </c>
      <c r="M110" s="84">
        <v>3</v>
      </c>
      <c r="N110" s="79">
        <v>0</v>
      </c>
      <c r="O110" s="79">
        <v>0</v>
      </c>
      <c r="P110" s="85">
        <v>5354</v>
      </c>
    </row>
    <row r="111" spans="2:16" ht="15" customHeight="1" x14ac:dyDescent="0.4">
      <c r="B111" s="70" t="s">
        <v>50</v>
      </c>
      <c r="C111" s="71">
        <v>23</v>
      </c>
      <c r="D111" s="72">
        <v>15</v>
      </c>
      <c r="E111" s="73">
        <v>0</v>
      </c>
      <c r="F111" s="73">
        <v>4</v>
      </c>
      <c r="G111" s="73">
        <v>0</v>
      </c>
      <c r="H111" s="74">
        <v>4</v>
      </c>
      <c r="I111" s="71">
        <v>22</v>
      </c>
      <c r="J111" s="75">
        <v>1226</v>
      </c>
      <c r="K111" s="76">
        <v>0</v>
      </c>
      <c r="L111" s="75">
        <v>0</v>
      </c>
      <c r="M111" s="76">
        <v>4</v>
      </c>
      <c r="N111" s="71">
        <v>12</v>
      </c>
      <c r="O111" s="71">
        <v>33</v>
      </c>
      <c r="P111" s="77">
        <v>66325</v>
      </c>
    </row>
    <row r="112" spans="2:16" ht="15" customHeight="1" x14ac:dyDescent="0.4">
      <c r="B112" s="52" t="s">
        <v>26</v>
      </c>
      <c r="C112" s="53">
        <v>3</v>
      </c>
      <c r="D112" s="54">
        <v>3</v>
      </c>
      <c r="E112" s="55">
        <v>0</v>
      </c>
      <c r="F112" s="55">
        <v>0</v>
      </c>
      <c r="G112" s="55">
        <v>0</v>
      </c>
      <c r="H112" s="56">
        <v>0</v>
      </c>
      <c r="I112" s="53">
        <v>1</v>
      </c>
      <c r="J112" s="57">
        <v>187</v>
      </c>
      <c r="K112" s="58">
        <v>0</v>
      </c>
      <c r="L112" s="57">
        <v>0</v>
      </c>
      <c r="M112" s="58">
        <v>1</v>
      </c>
      <c r="N112" s="53">
        <v>0</v>
      </c>
      <c r="O112" s="53">
        <v>0</v>
      </c>
      <c r="P112" s="59">
        <v>9276</v>
      </c>
    </row>
    <row r="113" spans="2:16" ht="15" customHeight="1" x14ac:dyDescent="0.4">
      <c r="B113" s="52" t="s">
        <v>27</v>
      </c>
      <c r="C113" s="53">
        <v>10</v>
      </c>
      <c r="D113" s="54">
        <v>7</v>
      </c>
      <c r="E113" s="55">
        <v>0</v>
      </c>
      <c r="F113" s="55">
        <v>2</v>
      </c>
      <c r="G113" s="55">
        <v>0</v>
      </c>
      <c r="H113" s="56">
        <v>1</v>
      </c>
      <c r="I113" s="53">
        <v>16</v>
      </c>
      <c r="J113" s="57">
        <v>1033</v>
      </c>
      <c r="K113" s="58">
        <v>0</v>
      </c>
      <c r="L113" s="57">
        <v>0</v>
      </c>
      <c r="M113" s="58">
        <v>0</v>
      </c>
      <c r="N113" s="53">
        <v>9</v>
      </c>
      <c r="O113" s="53">
        <v>23</v>
      </c>
      <c r="P113" s="59">
        <v>48051</v>
      </c>
    </row>
    <row r="114" spans="2:16" ht="15" customHeight="1" x14ac:dyDescent="0.4">
      <c r="B114" s="52" t="s">
        <v>28</v>
      </c>
      <c r="C114" s="53">
        <v>6</v>
      </c>
      <c r="D114" s="54">
        <v>3</v>
      </c>
      <c r="E114" s="55">
        <v>0</v>
      </c>
      <c r="F114" s="55">
        <v>1</v>
      </c>
      <c r="G114" s="55">
        <v>0</v>
      </c>
      <c r="H114" s="56">
        <v>2</v>
      </c>
      <c r="I114" s="53">
        <v>3</v>
      </c>
      <c r="J114" s="57">
        <v>6</v>
      </c>
      <c r="K114" s="58">
        <v>0</v>
      </c>
      <c r="L114" s="57">
        <v>0</v>
      </c>
      <c r="M114" s="58">
        <v>0</v>
      </c>
      <c r="N114" s="53">
        <v>1</v>
      </c>
      <c r="O114" s="53">
        <v>3</v>
      </c>
      <c r="P114" s="59">
        <v>1221</v>
      </c>
    </row>
    <row r="115" spans="2:16" ht="15" customHeight="1" x14ac:dyDescent="0.4">
      <c r="B115" s="78" t="s">
        <v>29</v>
      </c>
      <c r="C115" s="79">
        <v>4</v>
      </c>
      <c r="D115" s="80">
        <v>2</v>
      </c>
      <c r="E115" s="81">
        <v>0</v>
      </c>
      <c r="F115" s="81">
        <v>1</v>
      </c>
      <c r="G115" s="81">
        <v>0</v>
      </c>
      <c r="H115" s="82">
        <v>1</v>
      </c>
      <c r="I115" s="79">
        <v>2</v>
      </c>
      <c r="J115" s="83">
        <v>0</v>
      </c>
      <c r="K115" s="84">
        <v>0</v>
      </c>
      <c r="L115" s="83">
        <v>0</v>
      </c>
      <c r="M115" s="84">
        <v>3</v>
      </c>
      <c r="N115" s="79">
        <v>2</v>
      </c>
      <c r="O115" s="79">
        <v>7</v>
      </c>
      <c r="P115" s="85">
        <v>7777</v>
      </c>
    </row>
    <row r="116" spans="2:16" ht="15" customHeight="1" x14ac:dyDescent="0.4">
      <c r="B116" s="70" t="s">
        <v>51</v>
      </c>
      <c r="C116" s="71">
        <f>SUM(C117:C120)</f>
        <v>15</v>
      </c>
      <c r="D116" s="72">
        <f t="shared" ref="D116:P116" si="21">SUM(D117:D120)</f>
        <v>5</v>
      </c>
      <c r="E116" s="73">
        <f t="shared" si="21"/>
        <v>0</v>
      </c>
      <c r="F116" s="73">
        <f t="shared" si="21"/>
        <v>4</v>
      </c>
      <c r="G116" s="73">
        <f t="shared" si="21"/>
        <v>0</v>
      </c>
      <c r="H116" s="74">
        <f t="shared" si="21"/>
        <v>6</v>
      </c>
      <c r="I116" s="71">
        <f t="shared" si="21"/>
        <v>5</v>
      </c>
      <c r="J116" s="75">
        <f t="shared" si="21"/>
        <v>0</v>
      </c>
      <c r="K116" s="76">
        <f t="shared" si="21"/>
        <v>0</v>
      </c>
      <c r="L116" s="75">
        <f t="shared" si="21"/>
        <v>0</v>
      </c>
      <c r="M116" s="76">
        <f t="shared" si="21"/>
        <v>4</v>
      </c>
      <c r="N116" s="71">
        <f t="shared" si="21"/>
        <v>2</v>
      </c>
      <c r="O116" s="71">
        <f t="shared" si="21"/>
        <v>4</v>
      </c>
      <c r="P116" s="77">
        <f t="shared" si="21"/>
        <v>15209</v>
      </c>
    </row>
    <row r="117" spans="2:16" ht="15" customHeight="1" x14ac:dyDescent="0.4">
      <c r="B117" s="52" t="s">
        <v>26</v>
      </c>
      <c r="C117" s="53">
        <f>SUM(D117:H117)</f>
        <v>5</v>
      </c>
      <c r="D117" s="54">
        <v>1</v>
      </c>
      <c r="E117" s="55">
        <v>0</v>
      </c>
      <c r="F117" s="55">
        <v>3</v>
      </c>
      <c r="G117" s="55">
        <v>0</v>
      </c>
      <c r="H117" s="56">
        <v>1</v>
      </c>
      <c r="I117" s="53">
        <v>1</v>
      </c>
      <c r="J117" s="57">
        <v>0</v>
      </c>
      <c r="K117" s="58">
        <v>0</v>
      </c>
      <c r="L117" s="57">
        <v>0</v>
      </c>
      <c r="M117" s="58">
        <v>1</v>
      </c>
      <c r="N117" s="53">
        <v>0</v>
      </c>
      <c r="O117" s="53">
        <v>0</v>
      </c>
      <c r="P117" s="59">
        <v>14229</v>
      </c>
    </row>
    <row r="118" spans="2:16" ht="15" customHeight="1" x14ac:dyDescent="0.4">
      <c r="B118" s="52" t="s">
        <v>27</v>
      </c>
      <c r="C118" s="53">
        <v>4</v>
      </c>
      <c r="D118" s="54">
        <v>2</v>
      </c>
      <c r="E118" s="55">
        <v>0</v>
      </c>
      <c r="F118" s="55">
        <v>1</v>
      </c>
      <c r="G118" s="55">
        <v>0</v>
      </c>
      <c r="H118" s="56">
        <v>1</v>
      </c>
      <c r="I118" s="53">
        <v>2</v>
      </c>
      <c r="J118" s="57">
        <v>0</v>
      </c>
      <c r="K118" s="58">
        <v>0</v>
      </c>
      <c r="L118" s="57">
        <v>0</v>
      </c>
      <c r="M118" s="58">
        <v>0</v>
      </c>
      <c r="N118" s="53">
        <v>0</v>
      </c>
      <c r="O118" s="53">
        <v>0</v>
      </c>
      <c r="P118" s="59">
        <v>454</v>
      </c>
    </row>
    <row r="119" spans="2:16" ht="15" customHeight="1" x14ac:dyDescent="0.4">
      <c r="B119" s="52" t="s">
        <v>28</v>
      </c>
      <c r="C119" s="53">
        <v>3</v>
      </c>
      <c r="D119" s="54">
        <v>2</v>
      </c>
      <c r="E119" s="55">
        <v>0</v>
      </c>
      <c r="F119" s="55">
        <v>0</v>
      </c>
      <c r="G119" s="55">
        <v>0</v>
      </c>
      <c r="H119" s="56">
        <v>1</v>
      </c>
      <c r="I119" s="53">
        <v>2</v>
      </c>
      <c r="J119" s="57">
        <v>0</v>
      </c>
      <c r="K119" s="58">
        <v>0</v>
      </c>
      <c r="L119" s="57">
        <v>0</v>
      </c>
      <c r="M119" s="58">
        <v>1</v>
      </c>
      <c r="N119" s="53">
        <v>2</v>
      </c>
      <c r="O119" s="53">
        <v>4</v>
      </c>
      <c r="P119" s="59">
        <v>132</v>
      </c>
    </row>
    <row r="120" spans="2:16" ht="15" customHeight="1" x14ac:dyDescent="0.4">
      <c r="B120" s="78" t="s">
        <v>29</v>
      </c>
      <c r="C120" s="79">
        <v>3</v>
      </c>
      <c r="D120" s="80">
        <v>0</v>
      </c>
      <c r="E120" s="81">
        <v>0</v>
      </c>
      <c r="F120" s="81">
        <v>0</v>
      </c>
      <c r="G120" s="81">
        <v>0</v>
      </c>
      <c r="H120" s="82">
        <v>3</v>
      </c>
      <c r="I120" s="79">
        <v>0</v>
      </c>
      <c r="J120" s="83">
        <v>0</v>
      </c>
      <c r="K120" s="84">
        <v>0</v>
      </c>
      <c r="L120" s="83">
        <v>0</v>
      </c>
      <c r="M120" s="84">
        <v>2</v>
      </c>
      <c r="N120" s="79">
        <v>0</v>
      </c>
      <c r="O120" s="79">
        <v>0</v>
      </c>
      <c r="P120" s="85">
        <v>394</v>
      </c>
    </row>
    <row r="121" spans="2:16" ht="15" customHeight="1" x14ac:dyDescent="0.4">
      <c r="B121" s="2" t="s">
        <v>52</v>
      </c>
      <c r="P121" s="87"/>
    </row>
  </sheetData>
  <mergeCells count="14">
    <mergeCell ref="O3:O4"/>
    <mergeCell ref="P3:P4"/>
    <mergeCell ref="C4:C5"/>
    <mergeCell ref="D4:D5"/>
    <mergeCell ref="E4:E5"/>
    <mergeCell ref="F4:F5"/>
    <mergeCell ref="G4:G5"/>
    <mergeCell ref="H4:H5"/>
    <mergeCell ref="B3:B5"/>
    <mergeCell ref="C3:H3"/>
    <mergeCell ref="I3:I4"/>
    <mergeCell ref="J3:K3"/>
    <mergeCell ref="L3:M3"/>
    <mergeCell ref="N3:N4"/>
  </mergeCells>
  <phoneticPr fontId="3"/>
  <printOptions verticalCentered="1"/>
  <pageMargins left="0.7" right="0.7" top="0.75" bottom="0.75" header="0.3" footer="0.3"/>
  <pageSetup paperSize="9" scale="81" orientation="portrait" r:id="rId1"/>
  <headerFooter alignWithMargins="0">
    <oddHeader>&amp;R18.災害・事故</oddHeader>
    <oddFooter>&amp;C-122-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tabSelected="1" topLeftCell="A4" zoomScale="115" zoomScaleNormal="115" zoomScaleSheetLayoutView="110" workbookViewId="0">
      <selection activeCell="B4" sqref="B4:B6"/>
    </sheetView>
  </sheetViews>
  <sheetFormatPr defaultRowHeight="15.75" x14ac:dyDescent="0.4"/>
  <cols>
    <col min="1" max="1" width="1.625" style="509" customWidth="1"/>
    <col min="2" max="2" width="8.75" style="500" customWidth="1"/>
    <col min="3" max="5" width="4.75" style="509" customWidth="1"/>
    <col min="6" max="6" width="4.5" style="509" customWidth="1"/>
    <col min="7" max="8" width="4.75" style="509" customWidth="1"/>
    <col min="9" max="9" width="4.75" style="511" customWidth="1"/>
    <col min="10" max="12" width="4.75" style="509" customWidth="1"/>
    <col min="13" max="13" width="5.125" style="509" customWidth="1"/>
    <col min="14" max="14" width="4.875" style="509" customWidth="1"/>
    <col min="15" max="20" width="4.75" style="509" customWidth="1"/>
    <col min="21" max="256" width="9" style="509"/>
    <col min="257" max="257" width="1.625" style="509" customWidth="1"/>
    <col min="258" max="258" width="8.75" style="509" customWidth="1"/>
    <col min="259" max="261" width="4.75" style="509" customWidth="1"/>
    <col min="262" max="262" width="4.5" style="509" customWidth="1"/>
    <col min="263" max="268" width="4.75" style="509" customWidth="1"/>
    <col min="269" max="269" width="5.125" style="509" customWidth="1"/>
    <col min="270" max="270" width="4.875" style="509" customWidth="1"/>
    <col min="271" max="276" width="4.75" style="509" customWidth="1"/>
    <col min="277" max="512" width="9" style="509"/>
    <col min="513" max="513" width="1.625" style="509" customWidth="1"/>
    <col min="514" max="514" width="8.75" style="509" customWidth="1"/>
    <col min="515" max="517" width="4.75" style="509" customWidth="1"/>
    <col min="518" max="518" width="4.5" style="509" customWidth="1"/>
    <col min="519" max="524" width="4.75" style="509" customWidth="1"/>
    <col min="525" max="525" width="5.125" style="509" customWidth="1"/>
    <col min="526" max="526" width="4.875" style="509" customWidth="1"/>
    <col min="527" max="532" width="4.75" style="509" customWidth="1"/>
    <col min="533" max="768" width="9" style="509"/>
    <col min="769" max="769" width="1.625" style="509" customWidth="1"/>
    <col min="770" max="770" width="8.75" style="509" customWidth="1"/>
    <col min="771" max="773" width="4.75" style="509" customWidth="1"/>
    <col min="774" max="774" width="4.5" style="509" customWidth="1"/>
    <col min="775" max="780" width="4.75" style="509" customWidth="1"/>
    <col min="781" max="781" width="5.125" style="509" customWidth="1"/>
    <col min="782" max="782" width="4.875" style="509" customWidth="1"/>
    <col min="783" max="788" width="4.75" style="509" customWidth="1"/>
    <col min="789" max="1024" width="9" style="509"/>
    <col min="1025" max="1025" width="1.625" style="509" customWidth="1"/>
    <col min="1026" max="1026" width="8.75" style="509" customWidth="1"/>
    <col min="1027" max="1029" width="4.75" style="509" customWidth="1"/>
    <col min="1030" max="1030" width="4.5" style="509" customWidth="1"/>
    <col min="1031" max="1036" width="4.75" style="509" customWidth="1"/>
    <col min="1037" max="1037" width="5.125" style="509" customWidth="1"/>
    <col min="1038" max="1038" width="4.875" style="509" customWidth="1"/>
    <col min="1039" max="1044" width="4.75" style="509" customWidth="1"/>
    <col min="1045" max="1280" width="9" style="509"/>
    <col min="1281" max="1281" width="1.625" style="509" customWidth="1"/>
    <col min="1282" max="1282" width="8.75" style="509" customWidth="1"/>
    <col min="1283" max="1285" width="4.75" style="509" customWidth="1"/>
    <col min="1286" max="1286" width="4.5" style="509" customWidth="1"/>
    <col min="1287" max="1292" width="4.75" style="509" customWidth="1"/>
    <col min="1293" max="1293" width="5.125" style="509" customWidth="1"/>
    <col min="1294" max="1294" width="4.875" style="509" customWidth="1"/>
    <col min="1295" max="1300" width="4.75" style="509" customWidth="1"/>
    <col min="1301" max="1536" width="9" style="509"/>
    <col min="1537" max="1537" width="1.625" style="509" customWidth="1"/>
    <col min="1538" max="1538" width="8.75" style="509" customWidth="1"/>
    <col min="1539" max="1541" width="4.75" style="509" customWidth="1"/>
    <col min="1542" max="1542" width="4.5" style="509" customWidth="1"/>
    <col min="1543" max="1548" width="4.75" style="509" customWidth="1"/>
    <col min="1549" max="1549" width="5.125" style="509" customWidth="1"/>
    <col min="1550" max="1550" width="4.875" style="509" customWidth="1"/>
    <col min="1551" max="1556" width="4.75" style="509" customWidth="1"/>
    <col min="1557" max="1792" width="9" style="509"/>
    <col min="1793" max="1793" width="1.625" style="509" customWidth="1"/>
    <col min="1794" max="1794" width="8.75" style="509" customWidth="1"/>
    <col min="1795" max="1797" width="4.75" style="509" customWidth="1"/>
    <col min="1798" max="1798" width="4.5" style="509" customWidth="1"/>
    <col min="1799" max="1804" width="4.75" style="509" customWidth="1"/>
    <col min="1805" max="1805" width="5.125" style="509" customWidth="1"/>
    <col min="1806" max="1806" width="4.875" style="509" customWidth="1"/>
    <col min="1807" max="1812" width="4.75" style="509" customWidth="1"/>
    <col min="1813" max="2048" width="9" style="509"/>
    <col min="2049" max="2049" width="1.625" style="509" customWidth="1"/>
    <col min="2050" max="2050" width="8.75" style="509" customWidth="1"/>
    <col min="2051" max="2053" width="4.75" style="509" customWidth="1"/>
    <col min="2054" max="2054" width="4.5" style="509" customWidth="1"/>
    <col min="2055" max="2060" width="4.75" style="509" customWidth="1"/>
    <col min="2061" max="2061" width="5.125" style="509" customWidth="1"/>
    <col min="2062" max="2062" width="4.875" style="509" customWidth="1"/>
    <col min="2063" max="2068" width="4.75" style="509" customWidth="1"/>
    <col min="2069" max="2304" width="9" style="509"/>
    <col min="2305" max="2305" width="1.625" style="509" customWidth="1"/>
    <col min="2306" max="2306" width="8.75" style="509" customWidth="1"/>
    <col min="2307" max="2309" width="4.75" style="509" customWidth="1"/>
    <col min="2310" max="2310" width="4.5" style="509" customWidth="1"/>
    <col min="2311" max="2316" width="4.75" style="509" customWidth="1"/>
    <col min="2317" max="2317" width="5.125" style="509" customWidth="1"/>
    <col min="2318" max="2318" width="4.875" style="509" customWidth="1"/>
    <col min="2319" max="2324" width="4.75" style="509" customWidth="1"/>
    <col min="2325" max="2560" width="9" style="509"/>
    <col min="2561" max="2561" width="1.625" style="509" customWidth="1"/>
    <col min="2562" max="2562" width="8.75" style="509" customWidth="1"/>
    <col min="2563" max="2565" width="4.75" style="509" customWidth="1"/>
    <col min="2566" max="2566" width="4.5" style="509" customWidth="1"/>
    <col min="2567" max="2572" width="4.75" style="509" customWidth="1"/>
    <col min="2573" max="2573" width="5.125" style="509" customWidth="1"/>
    <col min="2574" max="2574" width="4.875" style="509" customWidth="1"/>
    <col min="2575" max="2580" width="4.75" style="509" customWidth="1"/>
    <col min="2581" max="2816" width="9" style="509"/>
    <col min="2817" max="2817" width="1.625" style="509" customWidth="1"/>
    <col min="2818" max="2818" width="8.75" style="509" customWidth="1"/>
    <col min="2819" max="2821" width="4.75" style="509" customWidth="1"/>
    <col min="2822" max="2822" width="4.5" style="509" customWidth="1"/>
    <col min="2823" max="2828" width="4.75" style="509" customWidth="1"/>
    <col min="2829" max="2829" width="5.125" style="509" customWidth="1"/>
    <col min="2830" max="2830" width="4.875" style="509" customWidth="1"/>
    <col min="2831" max="2836" width="4.75" style="509" customWidth="1"/>
    <col min="2837" max="3072" width="9" style="509"/>
    <col min="3073" max="3073" width="1.625" style="509" customWidth="1"/>
    <col min="3074" max="3074" width="8.75" style="509" customWidth="1"/>
    <col min="3075" max="3077" width="4.75" style="509" customWidth="1"/>
    <col min="3078" max="3078" width="4.5" style="509" customWidth="1"/>
    <col min="3079" max="3084" width="4.75" style="509" customWidth="1"/>
    <col min="3085" max="3085" width="5.125" style="509" customWidth="1"/>
    <col min="3086" max="3086" width="4.875" style="509" customWidth="1"/>
    <col min="3087" max="3092" width="4.75" style="509" customWidth="1"/>
    <col min="3093" max="3328" width="9" style="509"/>
    <col min="3329" max="3329" width="1.625" style="509" customWidth="1"/>
    <col min="3330" max="3330" width="8.75" style="509" customWidth="1"/>
    <col min="3331" max="3333" width="4.75" style="509" customWidth="1"/>
    <col min="3334" max="3334" width="4.5" style="509" customWidth="1"/>
    <col min="3335" max="3340" width="4.75" style="509" customWidth="1"/>
    <col min="3341" max="3341" width="5.125" style="509" customWidth="1"/>
    <col min="3342" max="3342" width="4.875" style="509" customWidth="1"/>
    <col min="3343" max="3348" width="4.75" style="509" customWidth="1"/>
    <col min="3349" max="3584" width="9" style="509"/>
    <col min="3585" max="3585" width="1.625" style="509" customWidth="1"/>
    <col min="3586" max="3586" width="8.75" style="509" customWidth="1"/>
    <col min="3587" max="3589" width="4.75" style="509" customWidth="1"/>
    <col min="3590" max="3590" width="4.5" style="509" customWidth="1"/>
    <col min="3591" max="3596" width="4.75" style="509" customWidth="1"/>
    <col min="3597" max="3597" width="5.125" style="509" customWidth="1"/>
    <col min="3598" max="3598" width="4.875" style="509" customWidth="1"/>
    <col min="3599" max="3604" width="4.75" style="509" customWidth="1"/>
    <col min="3605" max="3840" width="9" style="509"/>
    <col min="3841" max="3841" width="1.625" style="509" customWidth="1"/>
    <col min="3842" max="3842" width="8.75" style="509" customWidth="1"/>
    <col min="3843" max="3845" width="4.75" style="509" customWidth="1"/>
    <col min="3846" max="3846" width="4.5" style="509" customWidth="1"/>
    <col min="3847" max="3852" width="4.75" style="509" customWidth="1"/>
    <col min="3853" max="3853" width="5.125" style="509" customWidth="1"/>
    <col min="3854" max="3854" width="4.875" style="509" customWidth="1"/>
    <col min="3855" max="3860" width="4.75" style="509" customWidth="1"/>
    <col min="3861" max="4096" width="9" style="509"/>
    <col min="4097" max="4097" width="1.625" style="509" customWidth="1"/>
    <col min="4098" max="4098" width="8.75" style="509" customWidth="1"/>
    <col min="4099" max="4101" width="4.75" style="509" customWidth="1"/>
    <col min="4102" max="4102" width="4.5" style="509" customWidth="1"/>
    <col min="4103" max="4108" width="4.75" style="509" customWidth="1"/>
    <col min="4109" max="4109" width="5.125" style="509" customWidth="1"/>
    <col min="4110" max="4110" width="4.875" style="509" customWidth="1"/>
    <col min="4111" max="4116" width="4.75" style="509" customWidth="1"/>
    <col min="4117" max="4352" width="9" style="509"/>
    <col min="4353" max="4353" width="1.625" style="509" customWidth="1"/>
    <col min="4354" max="4354" width="8.75" style="509" customWidth="1"/>
    <col min="4355" max="4357" width="4.75" style="509" customWidth="1"/>
    <col min="4358" max="4358" width="4.5" style="509" customWidth="1"/>
    <col min="4359" max="4364" width="4.75" style="509" customWidth="1"/>
    <col min="4365" max="4365" width="5.125" style="509" customWidth="1"/>
    <col min="4366" max="4366" width="4.875" style="509" customWidth="1"/>
    <col min="4367" max="4372" width="4.75" style="509" customWidth="1"/>
    <col min="4373" max="4608" width="9" style="509"/>
    <col min="4609" max="4609" width="1.625" style="509" customWidth="1"/>
    <col min="4610" max="4610" width="8.75" style="509" customWidth="1"/>
    <col min="4611" max="4613" width="4.75" style="509" customWidth="1"/>
    <col min="4614" max="4614" width="4.5" style="509" customWidth="1"/>
    <col min="4615" max="4620" width="4.75" style="509" customWidth="1"/>
    <col min="4621" max="4621" width="5.125" style="509" customWidth="1"/>
    <col min="4622" max="4622" width="4.875" style="509" customWidth="1"/>
    <col min="4623" max="4628" width="4.75" style="509" customWidth="1"/>
    <col min="4629" max="4864" width="9" style="509"/>
    <col min="4865" max="4865" width="1.625" style="509" customWidth="1"/>
    <col min="4866" max="4866" width="8.75" style="509" customWidth="1"/>
    <col min="4867" max="4869" width="4.75" style="509" customWidth="1"/>
    <col min="4870" max="4870" width="4.5" style="509" customWidth="1"/>
    <col min="4871" max="4876" width="4.75" style="509" customWidth="1"/>
    <col min="4877" max="4877" width="5.125" style="509" customWidth="1"/>
    <col min="4878" max="4878" width="4.875" style="509" customWidth="1"/>
    <col min="4879" max="4884" width="4.75" style="509" customWidth="1"/>
    <col min="4885" max="5120" width="9" style="509"/>
    <col min="5121" max="5121" width="1.625" style="509" customWidth="1"/>
    <col min="5122" max="5122" width="8.75" style="509" customWidth="1"/>
    <col min="5123" max="5125" width="4.75" style="509" customWidth="1"/>
    <col min="5126" max="5126" width="4.5" style="509" customWidth="1"/>
    <col min="5127" max="5132" width="4.75" style="509" customWidth="1"/>
    <col min="5133" max="5133" width="5.125" style="509" customWidth="1"/>
    <col min="5134" max="5134" width="4.875" style="509" customWidth="1"/>
    <col min="5135" max="5140" width="4.75" style="509" customWidth="1"/>
    <col min="5141" max="5376" width="9" style="509"/>
    <col min="5377" max="5377" width="1.625" style="509" customWidth="1"/>
    <col min="5378" max="5378" width="8.75" style="509" customWidth="1"/>
    <col min="5379" max="5381" width="4.75" style="509" customWidth="1"/>
    <col min="5382" max="5382" width="4.5" style="509" customWidth="1"/>
    <col min="5383" max="5388" width="4.75" style="509" customWidth="1"/>
    <col min="5389" max="5389" width="5.125" style="509" customWidth="1"/>
    <col min="5390" max="5390" width="4.875" style="509" customWidth="1"/>
    <col min="5391" max="5396" width="4.75" style="509" customWidth="1"/>
    <col min="5397" max="5632" width="9" style="509"/>
    <col min="5633" max="5633" width="1.625" style="509" customWidth="1"/>
    <col min="5634" max="5634" width="8.75" style="509" customWidth="1"/>
    <col min="5635" max="5637" width="4.75" style="509" customWidth="1"/>
    <col min="5638" max="5638" width="4.5" style="509" customWidth="1"/>
    <col min="5639" max="5644" width="4.75" style="509" customWidth="1"/>
    <col min="5645" max="5645" width="5.125" style="509" customWidth="1"/>
    <col min="5646" max="5646" width="4.875" style="509" customWidth="1"/>
    <col min="5647" max="5652" width="4.75" style="509" customWidth="1"/>
    <col min="5653" max="5888" width="9" style="509"/>
    <col min="5889" max="5889" width="1.625" style="509" customWidth="1"/>
    <col min="5890" max="5890" width="8.75" style="509" customWidth="1"/>
    <col min="5891" max="5893" width="4.75" style="509" customWidth="1"/>
    <col min="5894" max="5894" width="4.5" style="509" customWidth="1"/>
    <col min="5895" max="5900" width="4.75" style="509" customWidth="1"/>
    <col min="5901" max="5901" width="5.125" style="509" customWidth="1"/>
    <col min="5902" max="5902" width="4.875" style="509" customWidth="1"/>
    <col min="5903" max="5908" width="4.75" style="509" customWidth="1"/>
    <col min="5909" max="6144" width="9" style="509"/>
    <col min="6145" max="6145" width="1.625" style="509" customWidth="1"/>
    <col min="6146" max="6146" width="8.75" style="509" customWidth="1"/>
    <col min="6147" max="6149" width="4.75" style="509" customWidth="1"/>
    <col min="6150" max="6150" width="4.5" style="509" customWidth="1"/>
    <col min="6151" max="6156" width="4.75" style="509" customWidth="1"/>
    <col min="6157" max="6157" width="5.125" style="509" customWidth="1"/>
    <col min="6158" max="6158" width="4.875" style="509" customWidth="1"/>
    <col min="6159" max="6164" width="4.75" style="509" customWidth="1"/>
    <col min="6165" max="6400" width="9" style="509"/>
    <col min="6401" max="6401" width="1.625" style="509" customWidth="1"/>
    <col min="6402" max="6402" width="8.75" style="509" customWidth="1"/>
    <col min="6403" max="6405" width="4.75" style="509" customWidth="1"/>
    <col min="6406" max="6406" width="4.5" style="509" customWidth="1"/>
    <col min="6407" max="6412" width="4.75" style="509" customWidth="1"/>
    <col min="6413" max="6413" width="5.125" style="509" customWidth="1"/>
    <col min="6414" max="6414" width="4.875" style="509" customWidth="1"/>
    <col min="6415" max="6420" width="4.75" style="509" customWidth="1"/>
    <col min="6421" max="6656" width="9" style="509"/>
    <col min="6657" max="6657" width="1.625" style="509" customWidth="1"/>
    <col min="6658" max="6658" width="8.75" style="509" customWidth="1"/>
    <col min="6659" max="6661" width="4.75" style="509" customWidth="1"/>
    <col min="6662" max="6662" width="4.5" style="509" customWidth="1"/>
    <col min="6663" max="6668" width="4.75" style="509" customWidth="1"/>
    <col min="6669" max="6669" width="5.125" style="509" customWidth="1"/>
    <col min="6670" max="6670" width="4.875" style="509" customWidth="1"/>
    <col min="6671" max="6676" width="4.75" style="509" customWidth="1"/>
    <col min="6677" max="6912" width="9" style="509"/>
    <col min="6913" max="6913" width="1.625" style="509" customWidth="1"/>
    <col min="6914" max="6914" width="8.75" style="509" customWidth="1"/>
    <col min="6915" max="6917" width="4.75" style="509" customWidth="1"/>
    <col min="6918" max="6918" width="4.5" style="509" customWidth="1"/>
    <col min="6919" max="6924" width="4.75" style="509" customWidth="1"/>
    <col min="6925" max="6925" width="5.125" style="509" customWidth="1"/>
    <col min="6926" max="6926" width="4.875" style="509" customWidth="1"/>
    <col min="6927" max="6932" width="4.75" style="509" customWidth="1"/>
    <col min="6933" max="7168" width="9" style="509"/>
    <col min="7169" max="7169" width="1.625" style="509" customWidth="1"/>
    <col min="7170" max="7170" width="8.75" style="509" customWidth="1"/>
    <col min="7171" max="7173" width="4.75" style="509" customWidth="1"/>
    <col min="7174" max="7174" width="4.5" style="509" customWidth="1"/>
    <col min="7175" max="7180" width="4.75" style="509" customWidth="1"/>
    <col min="7181" max="7181" width="5.125" style="509" customWidth="1"/>
    <col min="7182" max="7182" width="4.875" style="509" customWidth="1"/>
    <col min="7183" max="7188" width="4.75" style="509" customWidth="1"/>
    <col min="7189" max="7424" width="9" style="509"/>
    <col min="7425" max="7425" width="1.625" style="509" customWidth="1"/>
    <col min="7426" max="7426" width="8.75" style="509" customWidth="1"/>
    <col min="7427" max="7429" width="4.75" style="509" customWidth="1"/>
    <col min="7430" max="7430" width="4.5" style="509" customWidth="1"/>
    <col min="7431" max="7436" width="4.75" style="509" customWidth="1"/>
    <col min="7437" max="7437" width="5.125" style="509" customWidth="1"/>
    <col min="7438" max="7438" width="4.875" style="509" customWidth="1"/>
    <col min="7439" max="7444" width="4.75" style="509" customWidth="1"/>
    <col min="7445" max="7680" width="9" style="509"/>
    <col min="7681" max="7681" width="1.625" style="509" customWidth="1"/>
    <col min="7682" max="7682" width="8.75" style="509" customWidth="1"/>
    <col min="7683" max="7685" width="4.75" style="509" customWidth="1"/>
    <col min="7686" max="7686" width="4.5" style="509" customWidth="1"/>
    <col min="7687" max="7692" width="4.75" style="509" customWidth="1"/>
    <col min="7693" max="7693" width="5.125" style="509" customWidth="1"/>
    <col min="7694" max="7694" width="4.875" style="509" customWidth="1"/>
    <col min="7695" max="7700" width="4.75" style="509" customWidth="1"/>
    <col min="7701" max="7936" width="9" style="509"/>
    <col min="7937" max="7937" width="1.625" style="509" customWidth="1"/>
    <col min="7938" max="7938" width="8.75" style="509" customWidth="1"/>
    <col min="7939" max="7941" width="4.75" style="509" customWidth="1"/>
    <col min="7942" max="7942" width="4.5" style="509" customWidth="1"/>
    <col min="7943" max="7948" width="4.75" style="509" customWidth="1"/>
    <col min="7949" max="7949" width="5.125" style="509" customWidth="1"/>
    <col min="7950" max="7950" width="4.875" style="509" customWidth="1"/>
    <col min="7951" max="7956" width="4.75" style="509" customWidth="1"/>
    <col min="7957" max="8192" width="9" style="509"/>
    <col min="8193" max="8193" width="1.625" style="509" customWidth="1"/>
    <col min="8194" max="8194" width="8.75" style="509" customWidth="1"/>
    <col min="8195" max="8197" width="4.75" style="509" customWidth="1"/>
    <col min="8198" max="8198" width="4.5" style="509" customWidth="1"/>
    <col min="8199" max="8204" width="4.75" style="509" customWidth="1"/>
    <col min="8205" max="8205" width="5.125" style="509" customWidth="1"/>
    <col min="8206" max="8206" width="4.875" style="509" customWidth="1"/>
    <col min="8207" max="8212" width="4.75" style="509" customWidth="1"/>
    <col min="8213" max="8448" width="9" style="509"/>
    <col min="8449" max="8449" width="1.625" style="509" customWidth="1"/>
    <col min="8450" max="8450" width="8.75" style="509" customWidth="1"/>
    <col min="8451" max="8453" width="4.75" style="509" customWidth="1"/>
    <col min="8454" max="8454" width="4.5" style="509" customWidth="1"/>
    <col min="8455" max="8460" width="4.75" style="509" customWidth="1"/>
    <col min="8461" max="8461" width="5.125" style="509" customWidth="1"/>
    <col min="8462" max="8462" width="4.875" style="509" customWidth="1"/>
    <col min="8463" max="8468" width="4.75" style="509" customWidth="1"/>
    <col min="8469" max="8704" width="9" style="509"/>
    <col min="8705" max="8705" width="1.625" style="509" customWidth="1"/>
    <col min="8706" max="8706" width="8.75" style="509" customWidth="1"/>
    <col min="8707" max="8709" width="4.75" style="509" customWidth="1"/>
    <col min="8710" max="8710" width="4.5" style="509" customWidth="1"/>
    <col min="8711" max="8716" width="4.75" style="509" customWidth="1"/>
    <col min="8717" max="8717" width="5.125" style="509" customWidth="1"/>
    <col min="8718" max="8718" width="4.875" style="509" customWidth="1"/>
    <col min="8719" max="8724" width="4.75" style="509" customWidth="1"/>
    <col min="8725" max="8960" width="9" style="509"/>
    <col min="8961" max="8961" width="1.625" style="509" customWidth="1"/>
    <col min="8962" max="8962" width="8.75" style="509" customWidth="1"/>
    <col min="8963" max="8965" width="4.75" style="509" customWidth="1"/>
    <col min="8966" max="8966" width="4.5" style="509" customWidth="1"/>
    <col min="8967" max="8972" width="4.75" style="509" customWidth="1"/>
    <col min="8973" max="8973" width="5.125" style="509" customWidth="1"/>
    <col min="8974" max="8974" width="4.875" style="509" customWidth="1"/>
    <col min="8975" max="8980" width="4.75" style="509" customWidth="1"/>
    <col min="8981" max="9216" width="9" style="509"/>
    <col min="9217" max="9217" width="1.625" style="509" customWidth="1"/>
    <col min="9218" max="9218" width="8.75" style="509" customWidth="1"/>
    <col min="9219" max="9221" width="4.75" style="509" customWidth="1"/>
    <col min="9222" max="9222" width="4.5" style="509" customWidth="1"/>
    <col min="9223" max="9228" width="4.75" style="509" customWidth="1"/>
    <col min="9229" max="9229" width="5.125" style="509" customWidth="1"/>
    <col min="9230" max="9230" width="4.875" style="509" customWidth="1"/>
    <col min="9231" max="9236" width="4.75" style="509" customWidth="1"/>
    <col min="9237" max="9472" width="9" style="509"/>
    <col min="9473" max="9473" width="1.625" style="509" customWidth="1"/>
    <col min="9474" max="9474" width="8.75" style="509" customWidth="1"/>
    <col min="9475" max="9477" width="4.75" style="509" customWidth="1"/>
    <col min="9478" max="9478" width="4.5" style="509" customWidth="1"/>
    <col min="9479" max="9484" width="4.75" style="509" customWidth="1"/>
    <col min="9485" max="9485" width="5.125" style="509" customWidth="1"/>
    <col min="9486" max="9486" width="4.875" style="509" customWidth="1"/>
    <col min="9487" max="9492" width="4.75" style="509" customWidth="1"/>
    <col min="9493" max="9728" width="9" style="509"/>
    <col min="9729" max="9729" width="1.625" style="509" customWidth="1"/>
    <col min="9730" max="9730" width="8.75" style="509" customWidth="1"/>
    <col min="9731" max="9733" width="4.75" style="509" customWidth="1"/>
    <col min="9734" max="9734" width="4.5" style="509" customWidth="1"/>
    <col min="9735" max="9740" width="4.75" style="509" customWidth="1"/>
    <col min="9741" max="9741" width="5.125" style="509" customWidth="1"/>
    <col min="9742" max="9742" width="4.875" style="509" customWidth="1"/>
    <col min="9743" max="9748" width="4.75" style="509" customWidth="1"/>
    <col min="9749" max="9984" width="9" style="509"/>
    <col min="9985" max="9985" width="1.625" style="509" customWidth="1"/>
    <col min="9986" max="9986" width="8.75" style="509" customWidth="1"/>
    <col min="9987" max="9989" width="4.75" style="509" customWidth="1"/>
    <col min="9990" max="9990" width="4.5" style="509" customWidth="1"/>
    <col min="9991" max="9996" width="4.75" style="509" customWidth="1"/>
    <col min="9997" max="9997" width="5.125" style="509" customWidth="1"/>
    <col min="9998" max="9998" width="4.875" style="509" customWidth="1"/>
    <col min="9999" max="10004" width="4.75" style="509" customWidth="1"/>
    <col min="10005" max="10240" width="9" style="509"/>
    <col min="10241" max="10241" width="1.625" style="509" customWidth="1"/>
    <col min="10242" max="10242" width="8.75" style="509" customWidth="1"/>
    <col min="10243" max="10245" width="4.75" style="509" customWidth="1"/>
    <col min="10246" max="10246" width="4.5" style="509" customWidth="1"/>
    <col min="10247" max="10252" width="4.75" style="509" customWidth="1"/>
    <col min="10253" max="10253" width="5.125" style="509" customWidth="1"/>
    <col min="10254" max="10254" width="4.875" style="509" customWidth="1"/>
    <col min="10255" max="10260" width="4.75" style="509" customWidth="1"/>
    <col min="10261" max="10496" width="9" style="509"/>
    <col min="10497" max="10497" width="1.625" style="509" customWidth="1"/>
    <col min="10498" max="10498" width="8.75" style="509" customWidth="1"/>
    <col min="10499" max="10501" width="4.75" style="509" customWidth="1"/>
    <col min="10502" max="10502" width="4.5" style="509" customWidth="1"/>
    <col min="10503" max="10508" width="4.75" style="509" customWidth="1"/>
    <col min="10509" max="10509" width="5.125" style="509" customWidth="1"/>
    <col min="10510" max="10510" width="4.875" style="509" customWidth="1"/>
    <col min="10511" max="10516" width="4.75" style="509" customWidth="1"/>
    <col min="10517" max="10752" width="9" style="509"/>
    <col min="10753" max="10753" width="1.625" style="509" customWidth="1"/>
    <col min="10754" max="10754" width="8.75" style="509" customWidth="1"/>
    <col min="10755" max="10757" width="4.75" style="509" customWidth="1"/>
    <col min="10758" max="10758" width="4.5" style="509" customWidth="1"/>
    <col min="10759" max="10764" width="4.75" style="509" customWidth="1"/>
    <col min="10765" max="10765" width="5.125" style="509" customWidth="1"/>
    <col min="10766" max="10766" width="4.875" style="509" customWidth="1"/>
    <col min="10767" max="10772" width="4.75" style="509" customWidth="1"/>
    <col min="10773" max="11008" width="9" style="509"/>
    <col min="11009" max="11009" width="1.625" style="509" customWidth="1"/>
    <col min="11010" max="11010" width="8.75" style="509" customWidth="1"/>
    <col min="11011" max="11013" width="4.75" style="509" customWidth="1"/>
    <col min="11014" max="11014" width="4.5" style="509" customWidth="1"/>
    <col min="11015" max="11020" width="4.75" style="509" customWidth="1"/>
    <col min="11021" max="11021" width="5.125" style="509" customWidth="1"/>
    <col min="11022" max="11022" width="4.875" style="509" customWidth="1"/>
    <col min="11023" max="11028" width="4.75" style="509" customWidth="1"/>
    <col min="11029" max="11264" width="9" style="509"/>
    <col min="11265" max="11265" width="1.625" style="509" customWidth="1"/>
    <col min="11266" max="11266" width="8.75" style="509" customWidth="1"/>
    <col min="11267" max="11269" width="4.75" style="509" customWidth="1"/>
    <col min="11270" max="11270" width="4.5" style="509" customWidth="1"/>
    <col min="11271" max="11276" width="4.75" style="509" customWidth="1"/>
    <col min="11277" max="11277" width="5.125" style="509" customWidth="1"/>
    <col min="11278" max="11278" width="4.875" style="509" customWidth="1"/>
    <col min="11279" max="11284" width="4.75" style="509" customWidth="1"/>
    <col min="11285" max="11520" width="9" style="509"/>
    <col min="11521" max="11521" width="1.625" style="509" customWidth="1"/>
    <col min="11522" max="11522" width="8.75" style="509" customWidth="1"/>
    <col min="11523" max="11525" width="4.75" style="509" customWidth="1"/>
    <col min="11526" max="11526" width="4.5" style="509" customWidth="1"/>
    <col min="11527" max="11532" width="4.75" style="509" customWidth="1"/>
    <col min="11533" max="11533" width="5.125" style="509" customWidth="1"/>
    <col min="11534" max="11534" width="4.875" style="509" customWidth="1"/>
    <col min="11535" max="11540" width="4.75" style="509" customWidth="1"/>
    <col min="11541" max="11776" width="9" style="509"/>
    <col min="11777" max="11777" width="1.625" style="509" customWidth="1"/>
    <col min="11778" max="11778" width="8.75" style="509" customWidth="1"/>
    <col min="11779" max="11781" width="4.75" style="509" customWidth="1"/>
    <col min="11782" max="11782" width="4.5" style="509" customWidth="1"/>
    <col min="11783" max="11788" width="4.75" style="509" customWidth="1"/>
    <col min="11789" max="11789" width="5.125" style="509" customWidth="1"/>
    <col min="11790" max="11790" width="4.875" style="509" customWidth="1"/>
    <col min="11791" max="11796" width="4.75" style="509" customWidth="1"/>
    <col min="11797" max="12032" width="9" style="509"/>
    <col min="12033" max="12033" width="1.625" style="509" customWidth="1"/>
    <col min="12034" max="12034" width="8.75" style="509" customWidth="1"/>
    <col min="12035" max="12037" width="4.75" style="509" customWidth="1"/>
    <col min="12038" max="12038" width="4.5" style="509" customWidth="1"/>
    <col min="12039" max="12044" width="4.75" style="509" customWidth="1"/>
    <col min="12045" max="12045" width="5.125" style="509" customWidth="1"/>
    <col min="12046" max="12046" width="4.875" style="509" customWidth="1"/>
    <col min="12047" max="12052" width="4.75" style="509" customWidth="1"/>
    <col min="12053" max="12288" width="9" style="509"/>
    <col min="12289" max="12289" width="1.625" style="509" customWidth="1"/>
    <col min="12290" max="12290" width="8.75" style="509" customWidth="1"/>
    <col min="12291" max="12293" width="4.75" style="509" customWidth="1"/>
    <col min="12294" max="12294" width="4.5" style="509" customWidth="1"/>
    <col min="12295" max="12300" width="4.75" style="509" customWidth="1"/>
    <col min="12301" max="12301" width="5.125" style="509" customWidth="1"/>
    <col min="12302" max="12302" width="4.875" style="509" customWidth="1"/>
    <col min="12303" max="12308" width="4.75" style="509" customWidth="1"/>
    <col min="12309" max="12544" width="9" style="509"/>
    <col min="12545" max="12545" width="1.625" style="509" customWidth="1"/>
    <col min="12546" max="12546" width="8.75" style="509" customWidth="1"/>
    <col min="12547" max="12549" width="4.75" style="509" customWidth="1"/>
    <col min="12550" max="12550" width="4.5" style="509" customWidth="1"/>
    <col min="12551" max="12556" width="4.75" style="509" customWidth="1"/>
    <col min="12557" max="12557" width="5.125" style="509" customWidth="1"/>
    <col min="12558" max="12558" width="4.875" style="509" customWidth="1"/>
    <col min="12559" max="12564" width="4.75" style="509" customWidth="1"/>
    <col min="12565" max="12800" width="9" style="509"/>
    <col min="12801" max="12801" width="1.625" style="509" customWidth="1"/>
    <col min="12802" max="12802" width="8.75" style="509" customWidth="1"/>
    <col min="12803" max="12805" width="4.75" style="509" customWidth="1"/>
    <col min="12806" max="12806" width="4.5" style="509" customWidth="1"/>
    <col min="12807" max="12812" width="4.75" style="509" customWidth="1"/>
    <col min="12813" max="12813" width="5.125" style="509" customWidth="1"/>
    <col min="12814" max="12814" width="4.875" style="509" customWidth="1"/>
    <col min="12815" max="12820" width="4.75" style="509" customWidth="1"/>
    <col min="12821" max="13056" width="9" style="509"/>
    <col min="13057" max="13057" width="1.625" style="509" customWidth="1"/>
    <col min="13058" max="13058" width="8.75" style="509" customWidth="1"/>
    <col min="13059" max="13061" width="4.75" style="509" customWidth="1"/>
    <col min="13062" max="13062" width="4.5" style="509" customWidth="1"/>
    <col min="13063" max="13068" width="4.75" style="509" customWidth="1"/>
    <col min="13069" max="13069" width="5.125" style="509" customWidth="1"/>
    <col min="13070" max="13070" width="4.875" style="509" customWidth="1"/>
    <col min="13071" max="13076" width="4.75" style="509" customWidth="1"/>
    <col min="13077" max="13312" width="9" style="509"/>
    <col min="13313" max="13313" width="1.625" style="509" customWidth="1"/>
    <col min="13314" max="13314" width="8.75" style="509" customWidth="1"/>
    <col min="13315" max="13317" width="4.75" style="509" customWidth="1"/>
    <col min="13318" max="13318" width="4.5" style="509" customWidth="1"/>
    <col min="13319" max="13324" width="4.75" style="509" customWidth="1"/>
    <col min="13325" max="13325" width="5.125" style="509" customWidth="1"/>
    <col min="13326" max="13326" width="4.875" style="509" customWidth="1"/>
    <col min="13327" max="13332" width="4.75" style="509" customWidth="1"/>
    <col min="13333" max="13568" width="9" style="509"/>
    <col min="13569" max="13569" width="1.625" style="509" customWidth="1"/>
    <col min="13570" max="13570" width="8.75" style="509" customWidth="1"/>
    <col min="13571" max="13573" width="4.75" style="509" customWidth="1"/>
    <col min="13574" max="13574" width="4.5" style="509" customWidth="1"/>
    <col min="13575" max="13580" width="4.75" style="509" customWidth="1"/>
    <col min="13581" max="13581" width="5.125" style="509" customWidth="1"/>
    <col min="13582" max="13582" width="4.875" style="509" customWidth="1"/>
    <col min="13583" max="13588" width="4.75" style="509" customWidth="1"/>
    <col min="13589" max="13824" width="9" style="509"/>
    <col min="13825" max="13825" width="1.625" style="509" customWidth="1"/>
    <col min="13826" max="13826" width="8.75" style="509" customWidth="1"/>
    <col min="13827" max="13829" width="4.75" style="509" customWidth="1"/>
    <col min="13830" max="13830" width="4.5" style="509" customWidth="1"/>
    <col min="13831" max="13836" width="4.75" style="509" customWidth="1"/>
    <col min="13837" max="13837" width="5.125" style="509" customWidth="1"/>
    <col min="13838" max="13838" width="4.875" style="509" customWidth="1"/>
    <col min="13839" max="13844" width="4.75" style="509" customWidth="1"/>
    <col min="13845" max="14080" width="9" style="509"/>
    <col min="14081" max="14081" width="1.625" style="509" customWidth="1"/>
    <col min="14082" max="14082" width="8.75" style="509" customWidth="1"/>
    <col min="14083" max="14085" width="4.75" style="509" customWidth="1"/>
    <col min="14086" max="14086" width="4.5" style="509" customWidth="1"/>
    <col min="14087" max="14092" width="4.75" style="509" customWidth="1"/>
    <col min="14093" max="14093" width="5.125" style="509" customWidth="1"/>
    <col min="14094" max="14094" width="4.875" style="509" customWidth="1"/>
    <col min="14095" max="14100" width="4.75" style="509" customWidth="1"/>
    <col min="14101" max="14336" width="9" style="509"/>
    <col min="14337" max="14337" width="1.625" style="509" customWidth="1"/>
    <col min="14338" max="14338" width="8.75" style="509" customWidth="1"/>
    <col min="14339" max="14341" width="4.75" style="509" customWidth="1"/>
    <col min="14342" max="14342" width="4.5" style="509" customWidth="1"/>
    <col min="14343" max="14348" width="4.75" style="509" customWidth="1"/>
    <col min="14349" max="14349" width="5.125" style="509" customWidth="1"/>
    <col min="14350" max="14350" width="4.875" style="509" customWidth="1"/>
    <col min="14351" max="14356" width="4.75" style="509" customWidth="1"/>
    <col min="14357" max="14592" width="9" style="509"/>
    <col min="14593" max="14593" width="1.625" style="509" customWidth="1"/>
    <col min="14594" max="14594" width="8.75" style="509" customWidth="1"/>
    <col min="14595" max="14597" width="4.75" style="509" customWidth="1"/>
    <col min="14598" max="14598" width="4.5" style="509" customWidth="1"/>
    <col min="14599" max="14604" width="4.75" style="509" customWidth="1"/>
    <col min="14605" max="14605" width="5.125" style="509" customWidth="1"/>
    <col min="14606" max="14606" width="4.875" style="509" customWidth="1"/>
    <col min="14607" max="14612" width="4.75" style="509" customWidth="1"/>
    <col min="14613" max="14848" width="9" style="509"/>
    <col min="14849" max="14849" width="1.625" style="509" customWidth="1"/>
    <col min="14850" max="14850" width="8.75" style="509" customWidth="1"/>
    <col min="14851" max="14853" width="4.75" style="509" customWidth="1"/>
    <col min="14854" max="14854" width="4.5" style="509" customWidth="1"/>
    <col min="14855" max="14860" width="4.75" style="509" customWidth="1"/>
    <col min="14861" max="14861" width="5.125" style="509" customWidth="1"/>
    <col min="14862" max="14862" width="4.875" style="509" customWidth="1"/>
    <col min="14863" max="14868" width="4.75" style="509" customWidth="1"/>
    <col min="14869" max="15104" width="9" style="509"/>
    <col min="15105" max="15105" width="1.625" style="509" customWidth="1"/>
    <col min="15106" max="15106" width="8.75" style="509" customWidth="1"/>
    <col min="15107" max="15109" width="4.75" style="509" customWidth="1"/>
    <col min="15110" max="15110" width="4.5" style="509" customWidth="1"/>
    <col min="15111" max="15116" width="4.75" style="509" customWidth="1"/>
    <col min="15117" max="15117" width="5.125" style="509" customWidth="1"/>
    <col min="15118" max="15118" width="4.875" style="509" customWidth="1"/>
    <col min="15119" max="15124" width="4.75" style="509" customWidth="1"/>
    <col min="15125" max="15360" width="9" style="509"/>
    <col min="15361" max="15361" width="1.625" style="509" customWidth="1"/>
    <col min="15362" max="15362" width="8.75" style="509" customWidth="1"/>
    <col min="15363" max="15365" width="4.75" style="509" customWidth="1"/>
    <col min="15366" max="15366" width="4.5" style="509" customWidth="1"/>
    <col min="15367" max="15372" width="4.75" style="509" customWidth="1"/>
    <col min="15373" max="15373" width="5.125" style="509" customWidth="1"/>
    <col min="15374" max="15374" width="4.875" style="509" customWidth="1"/>
    <col min="15375" max="15380" width="4.75" style="509" customWidth="1"/>
    <col min="15381" max="15616" width="9" style="509"/>
    <col min="15617" max="15617" width="1.625" style="509" customWidth="1"/>
    <col min="15618" max="15618" width="8.75" style="509" customWidth="1"/>
    <col min="15619" max="15621" width="4.75" style="509" customWidth="1"/>
    <col min="15622" max="15622" width="4.5" style="509" customWidth="1"/>
    <col min="15623" max="15628" width="4.75" style="509" customWidth="1"/>
    <col min="15629" max="15629" width="5.125" style="509" customWidth="1"/>
    <col min="15630" max="15630" width="4.875" style="509" customWidth="1"/>
    <col min="15631" max="15636" width="4.75" style="509" customWidth="1"/>
    <col min="15637" max="15872" width="9" style="509"/>
    <col min="15873" max="15873" width="1.625" style="509" customWidth="1"/>
    <col min="15874" max="15874" width="8.75" style="509" customWidth="1"/>
    <col min="15875" max="15877" width="4.75" style="509" customWidth="1"/>
    <col min="15878" max="15878" width="4.5" style="509" customWidth="1"/>
    <col min="15879" max="15884" width="4.75" style="509" customWidth="1"/>
    <col min="15885" max="15885" width="5.125" style="509" customWidth="1"/>
    <col min="15886" max="15886" width="4.875" style="509" customWidth="1"/>
    <col min="15887" max="15892" width="4.75" style="509" customWidth="1"/>
    <col min="15893" max="16128" width="9" style="509"/>
    <col min="16129" max="16129" width="1.625" style="509" customWidth="1"/>
    <col min="16130" max="16130" width="8.75" style="509" customWidth="1"/>
    <col min="16131" max="16133" width="4.75" style="509" customWidth="1"/>
    <col min="16134" max="16134" width="4.5" style="509" customWidth="1"/>
    <col min="16135" max="16140" width="4.75" style="509" customWidth="1"/>
    <col min="16141" max="16141" width="5.125" style="509" customWidth="1"/>
    <col min="16142" max="16142" width="4.875" style="509" customWidth="1"/>
    <col min="16143" max="16148" width="4.75" style="509" customWidth="1"/>
    <col min="16149" max="16384" width="9" style="509"/>
  </cols>
  <sheetData>
    <row r="1" spans="1:20" s="437" customFormat="1" ht="30" customHeight="1" x14ac:dyDescent="0.4">
      <c r="A1" s="436" t="s">
        <v>281</v>
      </c>
      <c r="B1" s="436"/>
      <c r="T1" s="438"/>
    </row>
    <row r="2" spans="1:20" s="437" customFormat="1" ht="7.5" customHeight="1" x14ac:dyDescent="0.4">
      <c r="B2" s="436"/>
      <c r="T2" s="438"/>
    </row>
    <row r="3" spans="1:20" s="437" customFormat="1" ht="23.25" customHeight="1" x14ac:dyDescent="0.35">
      <c r="B3" s="439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1" t="s">
        <v>108</v>
      </c>
    </row>
    <row r="4" spans="1:20" s="437" customFormat="1" ht="21" customHeight="1" x14ac:dyDescent="0.35">
      <c r="B4" s="442" t="s">
        <v>228</v>
      </c>
      <c r="C4" s="443" t="s">
        <v>282</v>
      </c>
      <c r="D4" s="444" t="s">
        <v>283</v>
      </c>
      <c r="E4" s="445" t="s">
        <v>284</v>
      </c>
      <c r="T4" s="446"/>
    </row>
    <row r="5" spans="1:20" s="447" customFormat="1" ht="24" customHeight="1" x14ac:dyDescent="0.4">
      <c r="B5" s="448"/>
      <c r="C5" s="449"/>
      <c r="D5" s="450"/>
      <c r="E5" s="445"/>
      <c r="F5" s="451"/>
      <c r="G5" s="452" t="s">
        <v>285</v>
      </c>
      <c r="H5" s="453"/>
      <c r="I5" s="453"/>
      <c r="J5" s="453"/>
      <c r="K5" s="453"/>
      <c r="L5" s="453"/>
      <c r="M5" s="453"/>
      <c r="N5" s="454"/>
      <c r="O5" s="455" t="s">
        <v>286</v>
      </c>
      <c r="P5" s="455" t="s">
        <v>287</v>
      </c>
      <c r="Q5" s="456" t="s">
        <v>288</v>
      </c>
      <c r="R5" s="457" t="s">
        <v>289</v>
      </c>
      <c r="S5" s="456" t="s">
        <v>290</v>
      </c>
      <c r="T5" s="458" t="s">
        <v>14</v>
      </c>
    </row>
    <row r="6" spans="1:20" s="447" customFormat="1" ht="39.75" customHeight="1" x14ac:dyDescent="0.4">
      <c r="B6" s="459"/>
      <c r="C6" s="460"/>
      <c r="D6" s="461"/>
      <c r="E6" s="462"/>
      <c r="F6" s="463" t="s">
        <v>9</v>
      </c>
      <c r="G6" s="464" t="s">
        <v>291</v>
      </c>
      <c r="H6" s="465" t="s">
        <v>292</v>
      </c>
      <c r="I6" s="465" t="s">
        <v>293</v>
      </c>
      <c r="J6" s="465" t="s">
        <v>294</v>
      </c>
      <c r="K6" s="465" t="s">
        <v>295</v>
      </c>
      <c r="L6" s="465" t="s">
        <v>296</v>
      </c>
      <c r="M6" s="466" t="s">
        <v>297</v>
      </c>
      <c r="N6" s="465" t="s">
        <v>298</v>
      </c>
      <c r="O6" s="467"/>
      <c r="P6" s="467"/>
      <c r="Q6" s="458"/>
      <c r="R6" s="467"/>
      <c r="S6" s="458"/>
      <c r="T6" s="458"/>
    </row>
    <row r="7" spans="1:20" s="468" customFormat="1" ht="21" customHeight="1" x14ac:dyDescent="0.4">
      <c r="B7" s="469" t="s">
        <v>124</v>
      </c>
      <c r="C7" s="470">
        <f t="shared" ref="C7:C14" si="0">E7</f>
        <v>93</v>
      </c>
      <c r="D7" s="471" t="s">
        <v>299</v>
      </c>
      <c r="E7" s="472">
        <f t="shared" ref="E7:E14" si="1">F7+O7+P7+Q7+R7+S7+T7</f>
        <v>93</v>
      </c>
      <c r="F7" s="473">
        <f t="shared" ref="F7:F25" si="2">SUM(G7:N7)</f>
        <v>16</v>
      </c>
      <c r="G7" s="474">
        <f>SUM(G8:G11)</f>
        <v>10</v>
      </c>
      <c r="H7" s="475">
        <f>SUM(H8:H11)</f>
        <v>1</v>
      </c>
      <c r="I7" s="475">
        <f t="shared" ref="I7:T7" si="3">SUM(I8:I11)</f>
        <v>1</v>
      </c>
      <c r="J7" s="475">
        <f t="shared" si="3"/>
        <v>0</v>
      </c>
      <c r="K7" s="475">
        <f t="shared" si="3"/>
        <v>0</v>
      </c>
      <c r="L7" s="475">
        <f t="shared" si="3"/>
        <v>3</v>
      </c>
      <c r="M7" s="475">
        <f t="shared" si="3"/>
        <v>0</v>
      </c>
      <c r="N7" s="475">
        <f t="shared" si="3"/>
        <v>1</v>
      </c>
      <c r="O7" s="476">
        <f t="shared" si="3"/>
        <v>3</v>
      </c>
      <c r="P7" s="476">
        <f t="shared" si="3"/>
        <v>2</v>
      </c>
      <c r="Q7" s="476">
        <v>0</v>
      </c>
      <c r="R7" s="476">
        <f t="shared" si="3"/>
        <v>60</v>
      </c>
      <c r="S7" s="476">
        <f t="shared" si="3"/>
        <v>0</v>
      </c>
      <c r="T7" s="476">
        <f t="shared" si="3"/>
        <v>12</v>
      </c>
    </row>
    <row r="8" spans="1:20" s="468" customFormat="1" ht="21" customHeight="1" x14ac:dyDescent="0.4">
      <c r="B8" s="30" t="s">
        <v>300</v>
      </c>
      <c r="C8" s="477">
        <f t="shared" si="0"/>
        <v>35</v>
      </c>
      <c r="D8" s="478" t="s">
        <v>299</v>
      </c>
      <c r="E8" s="477">
        <f t="shared" si="1"/>
        <v>35</v>
      </c>
      <c r="F8" s="479">
        <f t="shared" si="2"/>
        <v>3</v>
      </c>
      <c r="G8" s="480">
        <v>1</v>
      </c>
      <c r="H8" s="481">
        <v>0</v>
      </c>
      <c r="I8" s="481">
        <v>1</v>
      </c>
      <c r="J8" s="481">
        <v>0</v>
      </c>
      <c r="K8" s="481">
        <v>0</v>
      </c>
      <c r="L8" s="481">
        <v>1</v>
      </c>
      <c r="M8" s="481">
        <v>0</v>
      </c>
      <c r="N8" s="481">
        <v>0</v>
      </c>
      <c r="O8" s="482">
        <v>3</v>
      </c>
      <c r="P8" s="482">
        <v>2</v>
      </c>
      <c r="Q8" s="482">
        <v>0</v>
      </c>
      <c r="R8" s="482">
        <v>18</v>
      </c>
      <c r="S8" s="482">
        <v>0</v>
      </c>
      <c r="T8" s="482">
        <v>9</v>
      </c>
    </row>
    <row r="9" spans="1:20" s="468" customFormat="1" ht="21" customHeight="1" x14ac:dyDescent="0.4">
      <c r="B9" s="30" t="s">
        <v>301</v>
      </c>
      <c r="C9" s="477">
        <f t="shared" si="0"/>
        <v>18</v>
      </c>
      <c r="D9" s="478" t="s">
        <v>299</v>
      </c>
      <c r="E9" s="477">
        <f t="shared" si="1"/>
        <v>18</v>
      </c>
      <c r="F9" s="479">
        <f t="shared" si="2"/>
        <v>4</v>
      </c>
      <c r="G9" s="480">
        <v>4</v>
      </c>
      <c r="H9" s="481">
        <v>0</v>
      </c>
      <c r="I9" s="481">
        <v>0</v>
      </c>
      <c r="J9" s="481">
        <v>0</v>
      </c>
      <c r="K9" s="481">
        <v>0</v>
      </c>
      <c r="L9" s="481">
        <v>0</v>
      </c>
      <c r="M9" s="481">
        <v>0</v>
      </c>
      <c r="N9" s="481">
        <v>0</v>
      </c>
      <c r="O9" s="482">
        <v>0</v>
      </c>
      <c r="P9" s="482">
        <v>0</v>
      </c>
      <c r="Q9" s="482">
        <v>0</v>
      </c>
      <c r="R9" s="482">
        <v>14</v>
      </c>
      <c r="S9" s="482">
        <v>0</v>
      </c>
      <c r="T9" s="482">
        <v>0</v>
      </c>
    </row>
    <row r="10" spans="1:20" s="468" customFormat="1" ht="21" customHeight="1" x14ac:dyDescent="0.4">
      <c r="B10" s="30" t="s">
        <v>302</v>
      </c>
      <c r="C10" s="477">
        <f t="shared" si="0"/>
        <v>30</v>
      </c>
      <c r="D10" s="478" t="s">
        <v>299</v>
      </c>
      <c r="E10" s="477">
        <f t="shared" si="1"/>
        <v>30</v>
      </c>
      <c r="F10" s="479">
        <f t="shared" si="2"/>
        <v>9</v>
      </c>
      <c r="G10" s="480">
        <v>5</v>
      </c>
      <c r="H10" s="481">
        <v>1</v>
      </c>
      <c r="I10" s="481">
        <v>0</v>
      </c>
      <c r="J10" s="481">
        <v>0</v>
      </c>
      <c r="K10" s="481">
        <v>0</v>
      </c>
      <c r="L10" s="481">
        <v>2</v>
      </c>
      <c r="M10" s="481">
        <v>0</v>
      </c>
      <c r="N10" s="481">
        <v>1</v>
      </c>
      <c r="O10" s="482">
        <v>0</v>
      </c>
      <c r="P10" s="482">
        <v>0</v>
      </c>
      <c r="Q10" s="482">
        <v>0</v>
      </c>
      <c r="R10" s="482">
        <v>18</v>
      </c>
      <c r="S10" s="482">
        <v>0</v>
      </c>
      <c r="T10" s="482">
        <v>3</v>
      </c>
    </row>
    <row r="11" spans="1:20" s="468" customFormat="1" ht="21" customHeight="1" x14ac:dyDescent="0.4">
      <c r="B11" s="483" t="s">
        <v>29</v>
      </c>
      <c r="C11" s="484">
        <f t="shared" si="0"/>
        <v>10</v>
      </c>
      <c r="D11" s="485" t="s">
        <v>299</v>
      </c>
      <c r="E11" s="484">
        <f t="shared" si="1"/>
        <v>10</v>
      </c>
      <c r="F11" s="486">
        <f t="shared" si="2"/>
        <v>0</v>
      </c>
      <c r="G11" s="487">
        <v>0</v>
      </c>
      <c r="H11" s="488">
        <v>0</v>
      </c>
      <c r="I11" s="488">
        <v>0</v>
      </c>
      <c r="J11" s="488">
        <v>0</v>
      </c>
      <c r="K11" s="488">
        <v>0</v>
      </c>
      <c r="L11" s="488">
        <v>0</v>
      </c>
      <c r="M11" s="488">
        <v>0</v>
      </c>
      <c r="N11" s="488">
        <v>0</v>
      </c>
      <c r="O11" s="489">
        <v>0</v>
      </c>
      <c r="P11" s="489">
        <v>0</v>
      </c>
      <c r="Q11" s="489">
        <v>0</v>
      </c>
      <c r="R11" s="489">
        <v>10</v>
      </c>
      <c r="S11" s="489">
        <v>0</v>
      </c>
      <c r="T11" s="489">
        <v>0</v>
      </c>
    </row>
    <row r="12" spans="1:20" s="468" customFormat="1" ht="21" customHeight="1" x14ac:dyDescent="0.4">
      <c r="B12" s="490" t="s">
        <v>241</v>
      </c>
      <c r="C12" s="491">
        <f t="shared" si="0"/>
        <v>121</v>
      </c>
      <c r="D12" s="492" t="s">
        <v>299</v>
      </c>
      <c r="E12" s="491">
        <f>F12+O12+P12+Q12+R12+S12+T12</f>
        <v>121</v>
      </c>
      <c r="F12" s="493">
        <f t="shared" si="2"/>
        <v>14</v>
      </c>
      <c r="G12" s="494">
        <v>7</v>
      </c>
      <c r="H12" s="495">
        <v>6</v>
      </c>
      <c r="I12" s="495">
        <v>1</v>
      </c>
      <c r="J12" s="495">
        <v>0</v>
      </c>
      <c r="K12" s="495">
        <v>0</v>
      </c>
      <c r="L12" s="495">
        <v>0</v>
      </c>
      <c r="M12" s="495">
        <v>0</v>
      </c>
      <c r="N12" s="495">
        <v>0</v>
      </c>
      <c r="O12" s="496">
        <v>0</v>
      </c>
      <c r="P12" s="496">
        <v>11</v>
      </c>
      <c r="Q12" s="496">
        <v>0</v>
      </c>
      <c r="R12" s="496">
        <v>70</v>
      </c>
      <c r="S12" s="496">
        <v>5</v>
      </c>
      <c r="T12" s="496">
        <v>21</v>
      </c>
    </row>
    <row r="13" spans="1:20" s="468" customFormat="1" ht="21" customHeight="1" x14ac:dyDescent="0.4">
      <c r="B13" s="497" t="s">
        <v>242</v>
      </c>
      <c r="C13" s="491">
        <f t="shared" si="0"/>
        <v>113</v>
      </c>
      <c r="D13" s="492" t="s">
        <v>299</v>
      </c>
      <c r="E13" s="491">
        <f>F13+O13+P13+Q13+R13+S13+T13</f>
        <v>113</v>
      </c>
      <c r="F13" s="493">
        <f t="shared" si="2"/>
        <v>14</v>
      </c>
      <c r="G13" s="494">
        <v>10</v>
      </c>
      <c r="H13" s="498">
        <v>1</v>
      </c>
      <c r="I13" s="495">
        <v>2</v>
      </c>
      <c r="J13" s="498">
        <v>0</v>
      </c>
      <c r="K13" s="498">
        <v>0</v>
      </c>
      <c r="L13" s="498">
        <v>0</v>
      </c>
      <c r="M13" s="498">
        <v>1</v>
      </c>
      <c r="N13" s="498">
        <v>0</v>
      </c>
      <c r="O13" s="499">
        <v>2</v>
      </c>
      <c r="P13" s="499">
        <v>1</v>
      </c>
      <c r="Q13" s="499">
        <v>0</v>
      </c>
      <c r="R13" s="499">
        <v>26</v>
      </c>
      <c r="S13" s="499">
        <v>6</v>
      </c>
      <c r="T13" s="499">
        <v>64</v>
      </c>
    </row>
    <row r="14" spans="1:20" s="500" customFormat="1" ht="21" customHeight="1" x14ac:dyDescent="0.4">
      <c r="B14" s="497" t="s">
        <v>243</v>
      </c>
      <c r="C14" s="491">
        <f t="shared" si="0"/>
        <v>264</v>
      </c>
      <c r="D14" s="501" t="s">
        <v>299</v>
      </c>
      <c r="E14" s="491">
        <f t="shared" si="1"/>
        <v>264</v>
      </c>
      <c r="F14" s="493">
        <f t="shared" si="2"/>
        <v>38</v>
      </c>
      <c r="G14" s="502">
        <v>28</v>
      </c>
      <c r="H14" s="498">
        <v>3</v>
      </c>
      <c r="I14" s="498">
        <v>2</v>
      </c>
      <c r="J14" s="498">
        <v>0</v>
      </c>
      <c r="K14" s="498">
        <v>0</v>
      </c>
      <c r="L14" s="498">
        <v>2</v>
      </c>
      <c r="M14" s="498">
        <v>3</v>
      </c>
      <c r="N14" s="498">
        <v>0</v>
      </c>
      <c r="O14" s="499">
        <v>96</v>
      </c>
      <c r="P14" s="499">
        <v>1</v>
      </c>
      <c r="Q14" s="499">
        <v>0</v>
      </c>
      <c r="R14" s="499">
        <v>58</v>
      </c>
      <c r="S14" s="499">
        <v>29</v>
      </c>
      <c r="T14" s="499">
        <v>42</v>
      </c>
    </row>
    <row r="15" spans="1:20" s="500" customFormat="1" ht="21" customHeight="1" x14ac:dyDescent="0.4">
      <c r="B15" s="497" t="s">
        <v>244</v>
      </c>
      <c r="C15" s="491">
        <f t="shared" ref="C15:C20" si="4">D15+E15</f>
        <v>246</v>
      </c>
      <c r="D15" s="491">
        <v>23</v>
      </c>
      <c r="E15" s="491">
        <f t="shared" ref="E15:E20" si="5">F15+O15+P15+Q15+R15+S15+T15-D15</f>
        <v>223</v>
      </c>
      <c r="F15" s="493">
        <f t="shared" si="2"/>
        <v>94</v>
      </c>
      <c r="G15" s="502">
        <v>33</v>
      </c>
      <c r="H15" s="498">
        <v>14</v>
      </c>
      <c r="I15" s="498">
        <v>4</v>
      </c>
      <c r="J15" s="498">
        <v>0</v>
      </c>
      <c r="K15" s="498">
        <v>0</v>
      </c>
      <c r="L15" s="498">
        <v>41</v>
      </c>
      <c r="M15" s="498">
        <v>2</v>
      </c>
      <c r="N15" s="498">
        <v>0</v>
      </c>
      <c r="O15" s="499">
        <v>0</v>
      </c>
      <c r="P15" s="499">
        <v>0</v>
      </c>
      <c r="Q15" s="499">
        <v>66</v>
      </c>
      <c r="R15" s="499">
        <v>20</v>
      </c>
      <c r="S15" s="499">
        <v>41</v>
      </c>
      <c r="T15" s="499">
        <v>25</v>
      </c>
    </row>
    <row r="16" spans="1:20" s="500" customFormat="1" ht="21" customHeight="1" x14ac:dyDescent="0.4">
      <c r="B16" s="503" t="s">
        <v>303</v>
      </c>
      <c r="C16" s="491">
        <f t="shared" si="4"/>
        <v>269</v>
      </c>
      <c r="D16" s="491">
        <v>18</v>
      </c>
      <c r="E16" s="491">
        <f t="shared" si="5"/>
        <v>251</v>
      </c>
      <c r="F16" s="493">
        <f t="shared" si="2"/>
        <v>111</v>
      </c>
      <c r="G16" s="502">
        <v>36</v>
      </c>
      <c r="H16" s="498">
        <v>20</v>
      </c>
      <c r="I16" s="498">
        <v>3</v>
      </c>
      <c r="J16" s="498">
        <v>0</v>
      </c>
      <c r="K16" s="498">
        <v>0</v>
      </c>
      <c r="L16" s="498">
        <v>51</v>
      </c>
      <c r="M16" s="498">
        <v>1</v>
      </c>
      <c r="N16" s="498">
        <v>0</v>
      </c>
      <c r="O16" s="499">
        <v>0</v>
      </c>
      <c r="P16" s="499">
        <v>0</v>
      </c>
      <c r="Q16" s="499">
        <v>62</v>
      </c>
      <c r="R16" s="499">
        <v>6</v>
      </c>
      <c r="S16" s="499">
        <v>52</v>
      </c>
      <c r="T16" s="499">
        <v>38</v>
      </c>
    </row>
    <row r="17" spans="2:20" ht="21" customHeight="1" x14ac:dyDescent="0.4">
      <c r="B17" s="503" t="s">
        <v>246</v>
      </c>
      <c r="C17" s="504">
        <f t="shared" si="4"/>
        <v>206</v>
      </c>
      <c r="D17" s="504">
        <v>19</v>
      </c>
      <c r="E17" s="504">
        <f t="shared" si="5"/>
        <v>187</v>
      </c>
      <c r="F17" s="505">
        <f t="shared" si="2"/>
        <v>126</v>
      </c>
      <c r="G17" s="506">
        <v>38</v>
      </c>
      <c r="H17" s="507">
        <v>24</v>
      </c>
      <c r="I17" s="507">
        <v>7</v>
      </c>
      <c r="J17" s="507">
        <v>0</v>
      </c>
      <c r="K17" s="507">
        <v>1</v>
      </c>
      <c r="L17" s="507">
        <v>54</v>
      </c>
      <c r="M17" s="507">
        <v>2</v>
      </c>
      <c r="N17" s="507">
        <v>0</v>
      </c>
      <c r="O17" s="508">
        <v>0</v>
      </c>
      <c r="P17" s="508">
        <v>0</v>
      </c>
      <c r="Q17" s="508">
        <v>38</v>
      </c>
      <c r="R17" s="508">
        <v>4</v>
      </c>
      <c r="S17" s="508">
        <v>20</v>
      </c>
      <c r="T17" s="508">
        <v>18</v>
      </c>
    </row>
    <row r="18" spans="2:20" ht="21" customHeight="1" x14ac:dyDescent="0.4">
      <c r="B18" s="503" t="s">
        <v>247</v>
      </c>
      <c r="C18" s="504">
        <f t="shared" si="4"/>
        <v>203</v>
      </c>
      <c r="D18" s="504">
        <v>17</v>
      </c>
      <c r="E18" s="504">
        <f t="shared" si="5"/>
        <v>186</v>
      </c>
      <c r="F18" s="505">
        <f t="shared" si="2"/>
        <v>89</v>
      </c>
      <c r="G18" s="506">
        <v>27</v>
      </c>
      <c r="H18" s="507">
        <v>19</v>
      </c>
      <c r="I18" s="507">
        <v>0</v>
      </c>
      <c r="J18" s="507">
        <v>0</v>
      </c>
      <c r="K18" s="507">
        <v>1</v>
      </c>
      <c r="L18" s="507">
        <v>42</v>
      </c>
      <c r="M18" s="507">
        <v>0</v>
      </c>
      <c r="N18" s="507">
        <v>0</v>
      </c>
      <c r="O18" s="508">
        <v>8</v>
      </c>
      <c r="P18" s="508">
        <v>0</v>
      </c>
      <c r="Q18" s="508">
        <v>39</v>
      </c>
      <c r="R18" s="508">
        <v>26</v>
      </c>
      <c r="S18" s="508">
        <v>21</v>
      </c>
      <c r="T18" s="508">
        <v>20</v>
      </c>
    </row>
    <row r="19" spans="2:20" ht="21" customHeight="1" x14ac:dyDescent="0.4">
      <c r="B19" s="503" t="s">
        <v>248</v>
      </c>
      <c r="C19" s="504">
        <f t="shared" si="4"/>
        <v>246</v>
      </c>
      <c r="D19" s="504">
        <v>20</v>
      </c>
      <c r="E19" s="504">
        <f t="shared" si="5"/>
        <v>226</v>
      </c>
      <c r="F19" s="505">
        <f t="shared" si="2"/>
        <v>123</v>
      </c>
      <c r="G19" s="506">
        <v>22</v>
      </c>
      <c r="H19" s="507">
        <v>28</v>
      </c>
      <c r="I19" s="507">
        <v>0</v>
      </c>
      <c r="J19" s="507">
        <v>0</v>
      </c>
      <c r="K19" s="507">
        <v>1</v>
      </c>
      <c r="L19" s="507">
        <v>67</v>
      </c>
      <c r="M19" s="507">
        <v>5</v>
      </c>
      <c r="N19" s="507">
        <v>0</v>
      </c>
      <c r="O19" s="508">
        <v>4</v>
      </c>
      <c r="P19" s="508">
        <v>0</v>
      </c>
      <c r="Q19" s="508">
        <v>59</v>
      </c>
      <c r="R19" s="508">
        <v>19</v>
      </c>
      <c r="S19" s="508">
        <v>14</v>
      </c>
      <c r="T19" s="508">
        <v>27</v>
      </c>
    </row>
    <row r="20" spans="2:20" s="500" customFormat="1" ht="21" customHeight="1" x14ac:dyDescent="0.4">
      <c r="B20" s="503" t="s">
        <v>249</v>
      </c>
      <c r="C20" s="491">
        <f t="shared" si="4"/>
        <v>204</v>
      </c>
      <c r="D20" s="491">
        <v>12</v>
      </c>
      <c r="E20" s="491">
        <f t="shared" si="5"/>
        <v>192</v>
      </c>
      <c r="F20" s="493">
        <f t="shared" si="2"/>
        <v>90</v>
      </c>
      <c r="G20" s="502">
        <v>18</v>
      </c>
      <c r="H20" s="498">
        <v>21</v>
      </c>
      <c r="I20" s="498">
        <v>4</v>
      </c>
      <c r="J20" s="498">
        <v>0</v>
      </c>
      <c r="K20" s="498">
        <v>3</v>
      </c>
      <c r="L20" s="498">
        <v>37</v>
      </c>
      <c r="M20" s="498">
        <v>4</v>
      </c>
      <c r="N20" s="498">
        <v>3</v>
      </c>
      <c r="O20" s="499">
        <v>5</v>
      </c>
      <c r="P20" s="499">
        <v>0</v>
      </c>
      <c r="Q20" s="499">
        <v>36</v>
      </c>
      <c r="R20" s="499">
        <v>27</v>
      </c>
      <c r="S20" s="499">
        <v>25</v>
      </c>
      <c r="T20" s="499">
        <v>21</v>
      </c>
    </row>
    <row r="21" spans="2:20" s="500" customFormat="1" ht="21" customHeight="1" x14ac:dyDescent="0.4">
      <c r="B21" s="503" t="s">
        <v>250</v>
      </c>
      <c r="C21" s="491">
        <f>D21+E21</f>
        <v>234</v>
      </c>
      <c r="D21" s="491">
        <v>11</v>
      </c>
      <c r="E21" s="491">
        <f>F21+O21+P21+Q21+R21+S21+T21-D21</f>
        <v>223</v>
      </c>
      <c r="F21" s="493">
        <f t="shared" si="2"/>
        <v>123</v>
      </c>
      <c r="G21" s="502">
        <v>25</v>
      </c>
      <c r="H21" s="498">
        <v>33</v>
      </c>
      <c r="I21" s="498">
        <v>9</v>
      </c>
      <c r="J21" s="498">
        <v>0</v>
      </c>
      <c r="K21" s="498">
        <v>0</v>
      </c>
      <c r="L21" s="498">
        <v>55</v>
      </c>
      <c r="M21" s="498">
        <v>1</v>
      </c>
      <c r="N21" s="498">
        <v>0</v>
      </c>
      <c r="O21" s="499">
        <v>0</v>
      </c>
      <c r="P21" s="499">
        <v>0</v>
      </c>
      <c r="Q21" s="499">
        <v>54</v>
      </c>
      <c r="R21" s="499">
        <v>24</v>
      </c>
      <c r="S21" s="499">
        <v>9</v>
      </c>
      <c r="T21" s="499">
        <v>24</v>
      </c>
    </row>
    <row r="22" spans="2:20" s="500" customFormat="1" ht="21" customHeight="1" x14ac:dyDescent="0.4">
      <c r="B22" s="503" t="s">
        <v>251</v>
      </c>
      <c r="C22" s="491">
        <f>D22+E22</f>
        <v>241</v>
      </c>
      <c r="D22" s="491">
        <v>14</v>
      </c>
      <c r="E22" s="491">
        <f>F22+O22+P22+Q22+R22+S22+T22-D22</f>
        <v>227</v>
      </c>
      <c r="F22" s="493">
        <f t="shared" si="2"/>
        <v>99</v>
      </c>
      <c r="G22" s="502">
        <v>19</v>
      </c>
      <c r="H22" s="498">
        <v>23</v>
      </c>
      <c r="I22" s="498">
        <v>1</v>
      </c>
      <c r="J22" s="498">
        <v>0</v>
      </c>
      <c r="K22" s="498">
        <v>0</v>
      </c>
      <c r="L22" s="498">
        <v>50</v>
      </c>
      <c r="M22" s="498">
        <v>0</v>
      </c>
      <c r="N22" s="498">
        <v>6</v>
      </c>
      <c r="O22" s="499">
        <v>3</v>
      </c>
      <c r="P22" s="499">
        <v>0</v>
      </c>
      <c r="Q22" s="499">
        <v>43</v>
      </c>
      <c r="R22" s="499">
        <v>57</v>
      </c>
      <c r="S22" s="499">
        <v>16</v>
      </c>
      <c r="T22" s="499">
        <v>23</v>
      </c>
    </row>
    <row r="23" spans="2:20" s="500" customFormat="1" ht="21" customHeight="1" x14ac:dyDescent="0.4">
      <c r="B23" s="503" t="s">
        <v>252</v>
      </c>
      <c r="C23" s="491">
        <f>D23+E23</f>
        <v>342</v>
      </c>
      <c r="D23" s="491">
        <v>12</v>
      </c>
      <c r="E23" s="491">
        <f>F23+O23+P23+Q23+R23+S23+T23-D23</f>
        <v>330</v>
      </c>
      <c r="F23" s="493">
        <f t="shared" si="2"/>
        <v>116</v>
      </c>
      <c r="G23" s="502">
        <v>26</v>
      </c>
      <c r="H23" s="498">
        <v>20</v>
      </c>
      <c r="I23" s="498">
        <v>2</v>
      </c>
      <c r="J23" s="498">
        <v>0</v>
      </c>
      <c r="K23" s="498">
        <v>0</v>
      </c>
      <c r="L23" s="498">
        <v>54</v>
      </c>
      <c r="M23" s="498">
        <v>4</v>
      </c>
      <c r="N23" s="498">
        <v>10</v>
      </c>
      <c r="O23" s="499">
        <v>1</v>
      </c>
      <c r="P23" s="499">
        <v>0</v>
      </c>
      <c r="Q23" s="499">
        <v>52</v>
      </c>
      <c r="R23" s="499">
        <v>154</v>
      </c>
      <c r="S23" s="499">
        <v>2</v>
      </c>
      <c r="T23" s="499">
        <v>17</v>
      </c>
    </row>
    <row r="24" spans="2:20" s="500" customFormat="1" ht="21" customHeight="1" x14ac:dyDescent="0.4">
      <c r="B24" s="503" t="s">
        <v>253</v>
      </c>
      <c r="C24" s="491">
        <f>D24+E24</f>
        <v>353</v>
      </c>
      <c r="D24" s="491">
        <v>10</v>
      </c>
      <c r="E24" s="491">
        <f>F24+O24+P24+Q24+R24+S24+T24-D24</f>
        <v>343</v>
      </c>
      <c r="F24" s="493">
        <f t="shared" si="2"/>
        <v>104</v>
      </c>
      <c r="G24" s="502">
        <v>24</v>
      </c>
      <c r="H24" s="498">
        <v>25</v>
      </c>
      <c r="I24" s="498">
        <v>2</v>
      </c>
      <c r="J24" s="498">
        <v>0</v>
      </c>
      <c r="K24" s="498">
        <v>0</v>
      </c>
      <c r="L24" s="498">
        <v>50</v>
      </c>
      <c r="M24" s="498">
        <v>0</v>
      </c>
      <c r="N24" s="498">
        <v>3</v>
      </c>
      <c r="O24" s="499">
        <v>3</v>
      </c>
      <c r="P24" s="499">
        <v>0</v>
      </c>
      <c r="Q24" s="499">
        <v>82</v>
      </c>
      <c r="R24" s="499">
        <v>131</v>
      </c>
      <c r="S24" s="499">
        <v>13</v>
      </c>
      <c r="T24" s="499">
        <v>20</v>
      </c>
    </row>
    <row r="25" spans="2:20" s="500" customFormat="1" ht="21" customHeight="1" x14ac:dyDescent="0.4">
      <c r="B25" s="503" t="s">
        <v>304</v>
      </c>
      <c r="C25" s="491">
        <f>D25+E25</f>
        <v>278</v>
      </c>
      <c r="D25" s="491">
        <v>12</v>
      </c>
      <c r="E25" s="491">
        <f>F25+O25+P25+Q25+R25+S25+T25-D25</f>
        <v>266</v>
      </c>
      <c r="F25" s="493">
        <f t="shared" si="2"/>
        <v>144</v>
      </c>
      <c r="G25" s="502">
        <v>26</v>
      </c>
      <c r="H25" s="498">
        <v>13</v>
      </c>
      <c r="I25" s="498">
        <v>5</v>
      </c>
      <c r="J25" s="498">
        <v>0</v>
      </c>
      <c r="K25" s="498">
        <v>3</v>
      </c>
      <c r="L25" s="498">
        <v>92</v>
      </c>
      <c r="M25" s="498">
        <v>1</v>
      </c>
      <c r="N25" s="498">
        <v>4</v>
      </c>
      <c r="O25" s="499">
        <v>0</v>
      </c>
      <c r="P25" s="499">
        <v>0</v>
      </c>
      <c r="Q25" s="499">
        <v>43</v>
      </c>
      <c r="R25" s="499">
        <v>64</v>
      </c>
      <c r="S25" s="499">
        <v>9</v>
      </c>
      <c r="T25" s="499">
        <v>18</v>
      </c>
    </row>
    <row r="26" spans="2:20" ht="18.75" customHeight="1" x14ac:dyDescent="0.4">
      <c r="B26" s="510" t="s">
        <v>305</v>
      </c>
      <c r="T26" s="512"/>
    </row>
  </sheetData>
  <mergeCells count="11">
    <mergeCell ref="P5:P6"/>
    <mergeCell ref="Q5:Q6"/>
    <mergeCell ref="R5:R6"/>
    <mergeCell ref="S5:S6"/>
    <mergeCell ref="T5:T6"/>
    <mergeCell ref="B4:B6"/>
    <mergeCell ref="C4:C6"/>
    <mergeCell ref="D4:D6"/>
    <mergeCell ref="E4:E6"/>
    <mergeCell ref="G5:N5"/>
    <mergeCell ref="O5:O6"/>
  </mergeCells>
  <phoneticPr fontId="3"/>
  <printOptions horizontalCentered="1"/>
  <pageMargins left="0.51181102362204722" right="0.31496062992125984" top="0.78740157480314965" bottom="0.78740157480314965" header="0.39370078740157483" footer="0.39370078740157483"/>
  <pageSetup paperSize="9" fitToHeight="0" orientation="portrait" r:id="rId1"/>
  <headerFooter>
    <oddHeader>&amp;R18.災害・事故</oddHeader>
    <oddFooter>&amp;C-131-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6"/>
  <sheetViews>
    <sheetView showGridLines="0" zoomScaleNormal="100" zoomScaleSheetLayoutView="100" workbookViewId="0"/>
  </sheetViews>
  <sheetFormatPr defaultRowHeight="13.5" x14ac:dyDescent="0.15"/>
  <cols>
    <col min="1" max="2" width="3" style="89" customWidth="1"/>
    <col min="3" max="3" width="24.625" style="2" customWidth="1"/>
    <col min="4" max="5" width="6.125" style="89" hidden="1" customWidth="1"/>
    <col min="6" max="8" width="5.625" style="90" hidden="1" customWidth="1"/>
    <col min="9" max="10" width="5.625" style="91" hidden="1" customWidth="1"/>
    <col min="11" max="13" width="5.625" style="90" hidden="1" customWidth="1"/>
    <col min="14" max="15" width="5.625" style="91" hidden="1" customWidth="1"/>
    <col min="16" max="18" width="5.625" style="90" hidden="1" customWidth="1"/>
    <col min="19" max="20" width="5.625" style="91" hidden="1" customWidth="1"/>
    <col min="21" max="23" width="5.625" style="90" hidden="1" customWidth="1"/>
    <col min="24" max="25" width="5.625" style="91" hidden="1" customWidth="1"/>
    <col min="26" max="28" width="5.625" style="90" hidden="1" customWidth="1"/>
    <col min="29" max="30" width="5.625" style="91" hidden="1" customWidth="1"/>
    <col min="31" max="31" width="6.25" style="90" hidden="1" customWidth="1"/>
    <col min="32" max="33" width="5.625" style="90" hidden="1" customWidth="1"/>
    <col min="34" max="35" width="5.625" style="91" hidden="1" customWidth="1"/>
    <col min="36" max="36" width="6.25" style="90" customWidth="1"/>
    <col min="37" max="38" width="5.625" style="90" hidden="1" customWidth="1"/>
    <col min="39" max="40" width="5.625" style="91" hidden="1" customWidth="1"/>
    <col min="41" max="41" width="6.25" style="182" customWidth="1"/>
    <col min="42" max="45" width="5.625" style="89" hidden="1" customWidth="1"/>
    <col min="46" max="46" width="6.25" style="89" customWidth="1"/>
    <col min="47" max="50" width="5.625" style="89" hidden="1" customWidth="1"/>
    <col min="51" max="51" width="6.25" style="89" customWidth="1"/>
    <col min="52" max="55" width="5.625" style="89" hidden="1" customWidth="1"/>
    <col min="56" max="56" width="6.25" style="89" customWidth="1"/>
    <col min="57" max="60" width="5.625" style="89" hidden="1" customWidth="1"/>
    <col min="61" max="61" width="6.25" style="89" customWidth="1"/>
    <col min="62" max="65" width="5.625" style="89" hidden="1" customWidth="1"/>
    <col min="66" max="70" width="5.625" style="89" customWidth="1"/>
    <col min="71" max="16384" width="9" style="89"/>
  </cols>
  <sheetData>
    <row r="1" spans="1:70" ht="30" customHeight="1" x14ac:dyDescent="0.25">
      <c r="A1" s="88" t="s">
        <v>53</v>
      </c>
      <c r="AO1" s="89"/>
    </row>
    <row r="2" spans="1:70" ht="7.5" customHeight="1" x14ac:dyDescent="0.15">
      <c r="AO2" s="89"/>
    </row>
    <row r="3" spans="1:70" ht="15" customHeight="1" x14ac:dyDescent="0.15">
      <c r="A3" s="92" t="s">
        <v>54</v>
      </c>
      <c r="C3" s="86"/>
      <c r="F3" s="93"/>
      <c r="K3" s="93"/>
      <c r="P3" s="93"/>
      <c r="U3" s="93"/>
      <c r="Z3" s="93"/>
      <c r="AE3" s="93"/>
      <c r="AJ3" s="93"/>
      <c r="AO3" s="89"/>
    </row>
    <row r="4" spans="1:70" ht="15" customHeight="1" x14ac:dyDescent="0.15">
      <c r="A4" s="94" t="s">
        <v>55</v>
      </c>
      <c r="B4" s="95"/>
      <c r="C4" s="96"/>
      <c r="D4" s="97" t="s">
        <v>56</v>
      </c>
      <c r="E4" s="98" t="s">
        <v>38</v>
      </c>
      <c r="F4" s="99" t="s">
        <v>57</v>
      </c>
      <c r="G4" s="100"/>
      <c r="H4" s="100"/>
      <c r="I4" s="100"/>
      <c r="J4" s="101"/>
      <c r="K4" s="99" t="s">
        <v>58</v>
      </c>
      <c r="L4" s="100"/>
      <c r="M4" s="100"/>
      <c r="N4" s="100"/>
      <c r="O4" s="101"/>
      <c r="P4" s="102" t="s">
        <v>59</v>
      </c>
      <c r="Q4" s="103"/>
      <c r="R4" s="103"/>
      <c r="S4" s="103"/>
      <c r="T4" s="104"/>
      <c r="U4" s="102" t="s">
        <v>60</v>
      </c>
      <c r="V4" s="103"/>
      <c r="W4" s="103"/>
      <c r="X4" s="103"/>
      <c r="Y4" s="104"/>
      <c r="Z4" s="102" t="s">
        <v>61</v>
      </c>
      <c r="AA4" s="103"/>
      <c r="AB4" s="103"/>
      <c r="AC4" s="103"/>
      <c r="AD4" s="104"/>
      <c r="AE4" s="102" t="s">
        <v>62</v>
      </c>
      <c r="AF4" s="103"/>
      <c r="AG4" s="103"/>
      <c r="AH4" s="103"/>
      <c r="AI4" s="104"/>
      <c r="AJ4" s="102" t="s">
        <v>63</v>
      </c>
      <c r="AK4" s="103"/>
      <c r="AL4" s="103"/>
      <c r="AM4" s="103"/>
      <c r="AN4" s="104"/>
      <c r="AO4" s="102" t="s">
        <v>64</v>
      </c>
      <c r="AP4" s="103"/>
      <c r="AQ4" s="103"/>
      <c r="AR4" s="103"/>
      <c r="AS4" s="104"/>
      <c r="AT4" s="102" t="s">
        <v>65</v>
      </c>
      <c r="AU4" s="103"/>
      <c r="AV4" s="103"/>
      <c r="AW4" s="103"/>
      <c r="AX4" s="104"/>
      <c r="AY4" s="102" t="s">
        <v>66</v>
      </c>
      <c r="AZ4" s="103"/>
      <c r="BA4" s="103"/>
      <c r="BB4" s="103"/>
      <c r="BC4" s="104"/>
      <c r="BD4" s="102" t="s">
        <v>67</v>
      </c>
      <c r="BE4" s="103"/>
      <c r="BF4" s="103"/>
      <c r="BG4" s="103"/>
      <c r="BH4" s="104"/>
      <c r="BI4" s="102" t="s">
        <v>68</v>
      </c>
      <c r="BJ4" s="105"/>
      <c r="BK4" s="105"/>
      <c r="BL4" s="105"/>
      <c r="BM4" s="106"/>
      <c r="BN4" s="102" t="s">
        <v>69</v>
      </c>
      <c r="BO4" s="103"/>
      <c r="BP4" s="103"/>
      <c r="BQ4" s="103"/>
      <c r="BR4" s="104"/>
    </row>
    <row r="5" spans="1:70" ht="15" customHeight="1" x14ac:dyDescent="0.15">
      <c r="A5" s="107"/>
      <c r="B5" s="108"/>
      <c r="C5" s="109"/>
      <c r="D5" s="110"/>
      <c r="E5" s="110"/>
      <c r="F5" s="111"/>
      <c r="G5" s="112" t="s">
        <v>70</v>
      </c>
      <c r="H5" s="113"/>
      <c r="I5" s="113"/>
      <c r="J5" s="114"/>
      <c r="K5" s="115" t="s">
        <v>9</v>
      </c>
      <c r="L5" s="112" t="s">
        <v>70</v>
      </c>
      <c r="M5" s="113"/>
      <c r="N5" s="113"/>
      <c r="O5" s="114"/>
      <c r="P5" s="111"/>
      <c r="Q5" s="112" t="s">
        <v>70</v>
      </c>
      <c r="R5" s="113"/>
      <c r="S5" s="113"/>
      <c r="T5" s="114"/>
      <c r="U5" s="111"/>
      <c r="V5" s="112" t="s">
        <v>70</v>
      </c>
      <c r="W5" s="113"/>
      <c r="X5" s="113"/>
      <c r="Y5" s="114"/>
      <c r="Z5" s="111"/>
      <c r="AA5" s="112" t="s">
        <v>70</v>
      </c>
      <c r="AB5" s="113"/>
      <c r="AC5" s="113"/>
      <c r="AD5" s="114"/>
      <c r="AE5" s="116"/>
      <c r="AF5" s="117"/>
      <c r="AG5" s="117"/>
      <c r="AH5" s="117"/>
      <c r="AI5" s="118"/>
      <c r="AJ5" s="116"/>
      <c r="AK5" s="117"/>
      <c r="AL5" s="117"/>
      <c r="AM5" s="117"/>
      <c r="AN5" s="118"/>
      <c r="AO5" s="116"/>
      <c r="AP5" s="117"/>
      <c r="AQ5" s="117"/>
      <c r="AR5" s="117"/>
      <c r="AS5" s="118"/>
      <c r="AT5" s="116"/>
      <c r="AU5" s="117"/>
      <c r="AV5" s="117"/>
      <c r="AW5" s="117"/>
      <c r="AX5" s="118"/>
      <c r="AY5" s="116"/>
      <c r="AZ5" s="117"/>
      <c r="BA5" s="117"/>
      <c r="BB5" s="117"/>
      <c r="BC5" s="118"/>
      <c r="BD5" s="116"/>
      <c r="BE5" s="117"/>
      <c r="BF5" s="117"/>
      <c r="BG5" s="117"/>
      <c r="BH5" s="118"/>
      <c r="BI5" s="116"/>
      <c r="BJ5" s="119" t="s">
        <v>70</v>
      </c>
      <c r="BK5" s="120"/>
      <c r="BL5" s="120"/>
      <c r="BM5" s="121"/>
      <c r="BN5" s="111" t="s">
        <v>9</v>
      </c>
      <c r="BO5" s="112" t="s">
        <v>70</v>
      </c>
      <c r="BP5" s="113"/>
      <c r="BQ5" s="113"/>
      <c r="BR5" s="114"/>
    </row>
    <row r="6" spans="1:70" ht="24" customHeight="1" x14ac:dyDescent="0.15">
      <c r="A6" s="122"/>
      <c r="B6" s="123"/>
      <c r="C6" s="124"/>
      <c r="D6" s="125"/>
      <c r="E6" s="125"/>
      <c r="F6" s="126"/>
      <c r="G6" s="127" t="s">
        <v>71</v>
      </c>
      <c r="H6" s="128" t="s">
        <v>72</v>
      </c>
      <c r="I6" s="128" t="s">
        <v>73</v>
      </c>
      <c r="J6" s="129" t="s">
        <v>74</v>
      </c>
      <c r="K6" s="130"/>
      <c r="L6" s="127" t="s">
        <v>71</v>
      </c>
      <c r="M6" s="128" t="s">
        <v>72</v>
      </c>
      <c r="N6" s="128" t="s">
        <v>73</v>
      </c>
      <c r="O6" s="129" t="s">
        <v>74</v>
      </c>
      <c r="P6" s="126"/>
      <c r="Q6" s="127" t="s">
        <v>71</v>
      </c>
      <c r="R6" s="128" t="s">
        <v>72</v>
      </c>
      <c r="S6" s="128" t="s">
        <v>73</v>
      </c>
      <c r="T6" s="129" t="s">
        <v>74</v>
      </c>
      <c r="U6" s="126"/>
      <c r="V6" s="127" t="s">
        <v>71</v>
      </c>
      <c r="W6" s="128" t="s">
        <v>72</v>
      </c>
      <c r="X6" s="128" t="s">
        <v>73</v>
      </c>
      <c r="Y6" s="129" t="s">
        <v>74</v>
      </c>
      <c r="Z6" s="126"/>
      <c r="AA6" s="127" t="s">
        <v>71</v>
      </c>
      <c r="AB6" s="128" t="s">
        <v>72</v>
      </c>
      <c r="AC6" s="128" t="s">
        <v>73</v>
      </c>
      <c r="AD6" s="129" t="s">
        <v>74</v>
      </c>
      <c r="AE6" s="131"/>
      <c r="AF6" s="132"/>
      <c r="AG6" s="132"/>
      <c r="AH6" s="132"/>
      <c r="AI6" s="133"/>
      <c r="AJ6" s="131"/>
      <c r="AK6" s="132"/>
      <c r="AL6" s="132"/>
      <c r="AM6" s="132"/>
      <c r="AN6" s="133"/>
      <c r="AO6" s="131"/>
      <c r="AP6" s="132"/>
      <c r="AQ6" s="132"/>
      <c r="AR6" s="132"/>
      <c r="AS6" s="133"/>
      <c r="AT6" s="131"/>
      <c r="AU6" s="132"/>
      <c r="AV6" s="132"/>
      <c r="AW6" s="132"/>
      <c r="AX6" s="133"/>
      <c r="AY6" s="131"/>
      <c r="AZ6" s="132"/>
      <c r="BA6" s="132"/>
      <c r="BB6" s="132"/>
      <c r="BC6" s="133"/>
      <c r="BD6" s="131"/>
      <c r="BE6" s="132"/>
      <c r="BF6" s="132"/>
      <c r="BG6" s="132"/>
      <c r="BH6" s="133"/>
      <c r="BI6" s="131"/>
      <c r="BJ6" s="134" t="s">
        <v>71</v>
      </c>
      <c r="BK6" s="128" t="s">
        <v>72</v>
      </c>
      <c r="BL6" s="128" t="s">
        <v>73</v>
      </c>
      <c r="BM6" s="129" t="s">
        <v>74</v>
      </c>
      <c r="BN6" s="126"/>
      <c r="BO6" s="134" t="s">
        <v>75</v>
      </c>
      <c r="BP6" s="128" t="s">
        <v>76</v>
      </c>
      <c r="BQ6" s="128" t="s">
        <v>77</v>
      </c>
      <c r="BR6" s="129" t="s">
        <v>78</v>
      </c>
    </row>
    <row r="7" spans="1:70" ht="21" customHeight="1" x14ac:dyDescent="0.15">
      <c r="A7" s="135" t="s">
        <v>79</v>
      </c>
      <c r="B7" s="136"/>
      <c r="C7" s="137"/>
      <c r="D7" s="138">
        <v>26</v>
      </c>
      <c r="E7" s="139">
        <v>26</v>
      </c>
      <c r="F7" s="140">
        <v>26</v>
      </c>
      <c r="G7" s="141"/>
      <c r="H7" s="142"/>
      <c r="I7" s="143"/>
      <c r="J7" s="144"/>
      <c r="K7" s="140">
        <v>26</v>
      </c>
      <c r="L7" s="141"/>
      <c r="M7" s="142"/>
      <c r="N7" s="143"/>
      <c r="O7" s="144"/>
      <c r="P7" s="145">
        <v>26</v>
      </c>
      <c r="Q7" s="146"/>
      <c r="R7" s="147"/>
      <c r="S7" s="148"/>
      <c r="T7" s="149"/>
      <c r="U7" s="145">
        <v>26</v>
      </c>
      <c r="V7" s="141"/>
      <c r="W7" s="142"/>
      <c r="X7" s="143"/>
      <c r="Y7" s="144"/>
      <c r="Z7" s="145">
        <v>26</v>
      </c>
      <c r="AA7" s="141"/>
      <c r="AB7" s="142"/>
      <c r="AC7" s="143"/>
      <c r="AD7" s="144"/>
      <c r="AE7" s="145">
        <v>26</v>
      </c>
      <c r="AF7" s="141"/>
      <c r="AG7" s="142"/>
      <c r="AH7" s="143"/>
      <c r="AI7" s="144"/>
      <c r="AJ7" s="145">
        <v>26</v>
      </c>
      <c r="AK7" s="141"/>
      <c r="AL7" s="142"/>
      <c r="AM7" s="143"/>
      <c r="AN7" s="144"/>
      <c r="AO7" s="145">
        <v>23</v>
      </c>
      <c r="AP7" s="141"/>
      <c r="AQ7" s="142"/>
      <c r="AR7" s="143"/>
      <c r="AS7" s="144"/>
      <c r="AT7" s="145">
        <v>23</v>
      </c>
      <c r="AU7" s="141"/>
      <c r="AV7" s="142"/>
      <c r="AW7" s="143"/>
      <c r="AX7" s="144"/>
      <c r="AY7" s="145">
        <v>23</v>
      </c>
      <c r="AZ7" s="141"/>
      <c r="BA7" s="142"/>
      <c r="BB7" s="143"/>
      <c r="BC7" s="144"/>
      <c r="BD7" s="145">
        <v>23</v>
      </c>
      <c r="BE7" s="141"/>
      <c r="BF7" s="142"/>
      <c r="BG7" s="143"/>
      <c r="BH7" s="144"/>
      <c r="BI7" s="145">
        <v>23</v>
      </c>
      <c r="BJ7" s="141"/>
      <c r="BK7" s="142"/>
      <c r="BL7" s="143"/>
      <c r="BM7" s="144"/>
      <c r="BN7" s="145">
        <v>23</v>
      </c>
      <c r="BO7" s="141"/>
      <c r="BP7" s="142"/>
      <c r="BQ7" s="143"/>
      <c r="BR7" s="144"/>
    </row>
    <row r="8" spans="1:70" ht="21" customHeight="1" x14ac:dyDescent="0.15">
      <c r="A8" s="150" t="s">
        <v>80</v>
      </c>
      <c r="B8" s="151" t="s">
        <v>81</v>
      </c>
      <c r="C8" s="135"/>
      <c r="D8" s="138">
        <v>136</v>
      </c>
      <c r="E8" s="139">
        <v>140</v>
      </c>
      <c r="F8" s="152">
        <f>SUM(G8:J8)</f>
        <v>139</v>
      </c>
      <c r="G8" s="153">
        <v>39</v>
      </c>
      <c r="H8" s="154">
        <v>33</v>
      </c>
      <c r="I8" s="154">
        <v>34</v>
      </c>
      <c r="J8" s="155">
        <v>33</v>
      </c>
      <c r="K8" s="152">
        <f>SUM(L8:O8)</f>
        <v>140</v>
      </c>
      <c r="L8" s="153">
        <v>41</v>
      </c>
      <c r="M8" s="154">
        <v>33</v>
      </c>
      <c r="N8" s="154">
        <v>33</v>
      </c>
      <c r="O8" s="155">
        <v>33</v>
      </c>
      <c r="P8" s="156">
        <f>SUM(Q8:T8)</f>
        <v>140</v>
      </c>
      <c r="Q8" s="157">
        <v>41</v>
      </c>
      <c r="R8" s="158">
        <v>33</v>
      </c>
      <c r="S8" s="158">
        <v>33</v>
      </c>
      <c r="T8" s="159">
        <v>33</v>
      </c>
      <c r="U8" s="156">
        <f>SUM(V8:Y8)</f>
        <v>142</v>
      </c>
      <c r="V8" s="153">
        <v>41</v>
      </c>
      <c r="W8" s="154">
        <v>37</v>
      </c>
      <c r="X8" s="154">
        <v>32</v>
      </c>
      <c r="Y8" s="155">
        <v>32</v>
      </c>
      <c r="Z8" s="156">
        <f>SUM(AA8:AD8)</f>
        <v>142</v>
      </c>
      <c r="AA8" s="153">
        <v>42</v>
      </c>
      <c r="AB8" s="154">
        <v>36</v>
      </c>
      <c r="AC8" s="154">
        <v>32</v>
      </c>
      <c r="AD8" s="155">
        <v>32</v>
      </c>
      <c r="AE8" s="156">
        <f>SUM(AF8:AI8)</f>
        <v>144</v>
      </c>
      <c r="AF8" s="153">
        <v>40</v>
      </c>
      <c r="AG8" s="154">
        <v>37</v>
      </c>
      <c r="AH8" s="154">
        <v>34</v>
      </c>
      <c r="AI8" s="155">
        <v>33</v>
      </c>
      <c r="AJ8" s="156">
        <f>SUM(AK8:AN8)</f>
        <v>143</v>
      </c>
      <c r="AK8" s="153">
        <v>38</v>
      </c>
      <c r="AL8" s="154">
        <v>39</v>
      </c>
      <c r="AM8" s="154">
        <v>33</v>
      </c>
      <c r="AN8" s="155">
        <v>33</v>
      </c>
      <c r="AO8" s="156">
        <f>SUM(AP8:AS8)</f>
        <v>148</v>
      </c>
      <c r="AP8" s="153">
        <v>39</v>
      </c>
      <c r="AQ8" s="154">
        <v>38</v>
      </c>
      <c r="AR8" s="154">
        <v>36</v>
      </c>
      <c r="AS8" s="155">
        <v>35</v>
      </c>
      <c r="AT8" s="156">
        <f>SUM(AU8:AX8)</f>
        <v>139</v>
      </c>
      <c r="AU8" s="153">
        <v>33</v>
      </c>
      <c r="AV8" s="154">
        <v>36</v>
      </c>
      <c r="AW8" s="154">
        <v>36</v>
      </c>
      <c r="AX8" s="155">
        <v>34</v>
      </c>
      <c r="AY8" s="156">
        <f>SUM(AZ8:BC8)</f>
        <v>141</v>
      </c>
      <c r="AZ8" s="153">
        <v>33</v>
      </c>
      <c r="BA8" s="154">
        <v>39</v>
      </c>
      <c r="BB8" s="154">
        <v>35</v>
      </c>
      <c r="BC8" s="155">
        <v>34</v>
      </c>
      <c r="BD8" s="156">
        <f>SUM(BE8:BH8)</f>
        <v>145</v>
      </c>
      <c r="BE8" s="160">
        <v>32</v>
      </c>
      <c r="BF8" s="161">
        <v>40</v>
      </c>
      <c r="BG8" s="161">
        <v>37</v>
      </c>
      <c r="BH8" s="162">
        <v>36</v>
      </c>
      <c r="BI8" s="156">
        <v>148</v>
      </c>
      <c r="BJ8" s="160">
        <v>34</v>
      </c>
      <c r="BK8" s="161">
        <v>40</v>
      </c>
      <c r="BL8" s="161">
        <v>38</v>
      </c>
      <c r="BM8" s="162">
        <v>36</v>
      </c>
      <c r="BN8" s="156">
        <f>SUM(BO8:BR8)</f>
        <v>156</v>
      </c>
      <c r="BO8" s="160">
        <v>41</v>
      </c>
      <c r="BP8" s="161">
        <v>41</v>
      </c>
      <c r="BQ8" s="161">
        <v>38</v>
      </c>
      <c r="BR8" s="162">
        <v>36</v>
      </c>
    </row>
    <row r="9" spans="1:70" ht="21" customHeight="1" x14ac:dyDescent="0.15">
      <c r="A9" s="163"/>
      <c r="B9" s="151" t="s">
        <v>82</v>
      </c>
      <c r="C9" s="135"/>
      <c r="D9" s="138">
        <v>469</v>
      </c>
      <c r="E9" s="139">
        <v>467</v>
      </c>
      <c r="F9" s="152">
        <v>460</v>
      </c>
      <c r="G9" s="164"/>
      <c r="H9" s="165"/>
      <c r="I9" s="143"/>
      <c r="J9" s="144"/>
      <c r="K9" s="152">
        <v>484</v>
      </c>
      <c r="L9" s="164"/>
      <c r="M9" s="165"/>
      <c r="N9" s="143"/>
      <c r="O9" s="144"/>
      <c r="P9" s="156">
        <v>479</v>
      </c>
      <c r="Q9" s="166"/>
      <c r="R9" s="167"/>
      <c r="S9" s="148"/>
      <c r="T9" s="149"/>
      <c r="U9" s="156">
        <v>476</v>
      </c>
      <c r="V9" s="164"/>
      <c r="W9" s="165"/>
      <c r="X9" s="143"/>
      <c r="Y9" s="144"/>
      <c r="Z9" s="156">
        <v>478</v>
      </c>
      <c r="AA9" s="164"/>
      <c r="AB9" s="165"/>
      <c r="AC9" s="143"/>
      <c r="AD9" s="144"/>
      <c r="AE9" s="156">
        <v>483</v>
      </c>
      <c r="AF9" s="164"/>
      <c r="AG9" s="165"/>
      <c r="AH9" s="143"/>
      <c r="AI9" s="144"/>
      <c r="AJ9" s="156">
        <v>483</v>
      </c>
      <c r="AK9" s="164"/>
      <c r="AL9" s="165"/>
      <c r="AM9" s="143"/>
      <c r="AN9" s="144"/>
      <c r="AO9" s="156">
        <v>486</v>
      </c>
      <c r="AP9" s="164"/>
      <c r="AQ9" s="165"/>
      <c r="AR9" s="143"/>
      <c r="AS9" s="144"/>
      <c r="AT9" s="156">
        <v>480</v>
      </c>
      <c r="AU9" s="164"/>
      <c r="AV9" s="165"/>
      <c r="AW9" s="143"/>
      <c r="AX9" s="144"/>
      <c r="AY9" s="156">
        <v>476</v>
      </c>
      <c r="AZ9" s="164"/>
      <c r="BA9" s="165"/>
      <c r="BB9" s="143"/>
      <c r="BC9" s="144"/>
      <c r="BD9" s="156">
        <v>469</v>
      </c>
      <c r="BE9" s="164"/>
      <c r="BF9" s="165"/>
      <c r="BG9" s="143"/>
      <c r="BH9" s="144"/>
      <c r="BI9" s="156">
        <v>467</v>
      </c>
      <c r="BJ9" s="164"/>
      <c r="BK9" s="165"/>
      <c r="BL9" s="143"/>
      <c r="BM9" s="144"/>
      <c r="BN9" s="156">
        <v>462</v>
      </c>
      <c r="BO9" s="164"/>
      <c r="BP9" s="165"/>
      <c r="BQ9" s="143"/>
      <c r="BR9" s="144"/>
    </row>
    <row r="10" spans="1:70" ht="21" customHeight="1" x14ac:dyDescent="0.15">
      <c r="A10" s="168" t="s">
        <v>83</v>
      </c>
      <c r="B10" s="168" t="s">
        <v>84</v>
      </c>
      <c r="C10" s="169" t="s">
        <v>85</v>
      </c>
      <c r="D10" s="138">
        <v>7</v>
      </c>
      <c r="E10" s="139">
        <v>7</v>
      </c>
      <c r="F10" s="152">
        <f t="shared" ref="F10:F19" si="0">SUM(G10:J10)</f>
        <v>7</v>
      </c>
      <c r="G10" s="153">
        <v>0</v>
      </c>
      <c r="H10" s="154">
        <v>2</v>
      </c>
      <c r="I10" s="154">
        <v>3</v>
      </c>
      <c r="J10" s="155">
        <v>2</v>
      </c>
      <c r="K10" s="152">
        <f t="shared" ref="K10:K19" si="1">SUM(L10:O10)</f>
        <v>6</v>
      </c>
      <c r="L10" s="153">
        <v>0</v>
      </c>
      <c r="M10" s="154">
        <v>2</v>
      </c>
      <c r="N10" s="154">
        <v>2</v>
      </c>
      <c r="O10" s="155">
        <v>2</v>
      </c>
      <c r="P10" s="156">
        <f t="shared" ref="P10:P19" si="2">SUM(Q10:T10)</f>
        <v>6</v>
      </c>
      <c r="Q10" s="157">
        <v>0</v>
      </c>
      <c r="R10" s="158">
        <v>2</v>
      </c>
      <c r="S10" s="158">
        <v>2</v>
      </c>
      <c r="T10" s="159">
        <v>2</v>
      </c>
      <c r="U10" s="156">
        <f t="shared" ref="U10:U19" si="3">SUM(V10:Y10)</f>
        <v>6</v>
      </c>
      <c r="V10" s="153">
        <v>0</v>
      </c>
      <c r="W10" s="154">
        <v>2</v>
      </c>
      <c r="X10" s="154">
        <v>2</v>
      </c>
      <c r="Y10" s="155">
        <v>2</v>
      </c>
      <c r="Z10" s="156">
        <f t="shared" ref="Z10:Z19" si="4">SUM(AA10:AD10)</f>
        <v>6</v>
      </c>
      <c r="AA10" s="153">
        <v>0</v>
      </c>
      <c r="AB10" s="154">
        <v>2</v>
      </c>
      <c r="AC10" s="154">
        <v>2</v>
      </c>
      <c r="AD10" s="155">
        <v>2</v>
      </c>
      <c r="AE10" s="156">
        <f t="shared" ref="AE10:AE19" si="5">SUM(AF10:AI10)</f>
        <v>5</v>
      </c>
      <c r="AF10" s="153">
        <v>0</v>
      </c>
      <c r="AG10" s="154">
        <v>2</v>
      </c>
      <c r="AH10" s="154">
        <v>2</v>
      </c>
      <c r="AI10" s="155">
        <v>1</v>
      </c>
      <c r="AJ10" s="156">
        <f t="shared" ref="AJ10:AJ19" si="6">SUM(AK10:AN10)</f>
        <v>5</v>
      </c>
      <c r="AK10" s="153">
        <v>0</v>
      </c>
      <c r="AL10" s="154">
        <v>2</v>
      </c>
      <c r="AM10" s="154">
        <v>2</v>
      </c>
      <c r="AN10" s="155">
        <v>1</v>
      </c>
      <c r="AO10" s="156">
        <f t="shared" ref="AO10:AO19" si="7">SUM(AP10:AS10)</f>
        <v>4</v>
      </c>
      <c r="AP10" s="153">
        <v>0</v>
      </c>
      <c r="AQ10" s="154">
        <v>1</v>
      </c>
      <c r="AR10" s="154">
        <v>2</v>
      </c>
      <c r="AS10" s="155">
        <v>1</v>
      </c>
      <c r="AT10" s="156">
        <f>SUM(AU10:AX10)</f>
        <v>4</v>
      </c>
      <c r="AU10" s="153">
        <v>0</v>
      </c>
      <c r="AV10" s="154">
        <v>1</v>
      </c>
      <c r="AW10" s="154">
        <v>2</v>
      </c>
      <c r="AX10" s="155">
        <v>1</v>
      </c>
      <c r="AY10" s="156">
        <f>SUM(AZ10:BC10)</f>
        <v>4</v>
      </c>
      <c r="AZ10" s="153">
        <v>0</v>
      </c>
      <c r="BA10" s="154">
        <v>1</v>
      </c>
      <c r="BB10" s="154">
        <v>2</v>
      </c>
      <c r="BC10" s="155">
        <v>1</v>
      </c>
      <c r="BD10" s="156">
        <f>SUM(BE10:BH10)</f>
        <v>4</v>
      </c>
      <c r="BE10" s="153">
        <v>0</v>
      </c>
      <c r="BF10" s="154">
        <v>1</v>
      </c>
      <c r="BG10" s="154">
        <v>2</v>
      </c>
      <c r="BH10" s="155">
        <v>1</v>
      </c>
      <c r="BI10" s="156">
        <v>4</v>
      </c>
      <c r="BJ10" s="153"/>
      <c r="BK10" s="154">
        <v>1</v>
      </c>
      <c r="BL10" s="154">
        <v>2</v>
      </c>
      <c r="BM10" s="155">
        <v>1</v>
      </c>
      <c r="BN10" s="156">
        <f>SUM(BO10:BR10)</f>
        <v>4</v>
      </c>
      <c r="BO10" s="153">
        <v>0</v>
      </c>
      <c r="BP10" s="154">
        <v>1</v>
      </c>
      <c r="BQ10" s="154">
        <v>2</v>
      </c>
      <c r="BR10" s="155">
        <v>1</v>
      </c>
    </row>
    <row r="11" spans="1:70" ht="21" customHeight="1" x14ac:dyDescent="0.15">
      <c r="A11" s="168"/>
      <c r="B11" s="168"/>
      <c r="C11" s="169" t="s">
        <v>86</v>
      </c>
      <c r="D11" s="138">
        <v>2</v>
      </c>
      <c r="E11" s="139">
        <v>2</v>
      </c>
      <c r="F11" s="152">
        <f t="shared" si="0"/>
        <v>2</v>
      </c>
      <c r="G11" s="153">
        <v>0</v>
      </c>
      <c r="H11" s="154">
        <v>1</v>
      </c>
      <c r="I11" s="154">
        <v>0</v>
      </c>
      <c r="J11" s="155">
        <v>1</v>
      </c>
      <c r="K11" s="152">
        <f t="shared" si="1"/>
        <v>3</v>
      </c>
      <c r="L11" s="153">
        <v>0</v>
      </c>
      <c r="M11" s="154">
        <v>1</v>
      </c>
      <c r="N11" s="154">
        <v>1</v>
      </c>
      <c r="O11" s="155">
        <v>1</v>
      </c>
      <c r="P11" s="156">
        <f t="shared" si="2"/>
        <v>3</v>
      </c>
      <c r="Q11" s="157">
        <v>0</v>
      </c>
      <c r="R11" s="158">
        <v>1</v>
      </c>
      <c r="S11" s="158">
        <v>1</v>
      </c>
      <c r="T11" s="159">
        <v>1</v>
      </c>
      <c r="U11" s="156">
        <f t="shared" si="3"/>
        <v>3</v>
      </c>
      <c r="V11" s="153">
        <v>0</v>
      </c>
      <c r="W11" s="154">
        <v>1</v>
      </c>
      <c r="X11" s="154">
        <v>1</v>
      </c>
      <c r="Y11" s="155">
        <v>1</v>
      </c>
      <c r="Z11" s="156">
        <f t="shared" si="4"/>
        <v>3</v>
      </c>
      <c r="AA11" s="153">
        <v>0</v>
      </c>
      <c r="AB11" s="154">
        <v>1</v>
      </c>
      <c r="AC11" s="154">
        <v>1</v>
      </c>
      <c r="AD11" s="155">
        <v>1</v>
      </c>
      <c r="AE11" s="156">
        <f t="shared" si="5"/>
        <v>3</v>
      </c>
      <c r="AF11" s="153">
        <v>0</v>
      </c>
      <c r="AG11" s="154">
        <v>1</v>
      </c>
      <c r="AH11" s="154">
        <v>1</v>
      </c>
      <c r="AI11" s="155">
        <v>1</v>
      </c>
      <c r="AJ11" s="156">
        <f t="shared" si="6"/>
        <v>3</v>
      </c>
      <c r="AK11" s="153">
        <v>0</v>
      </c>
      <c r="AL11" s="154">
        <v>1</v>
      </c>
      <c r="AM11" s="154">
        <v>1</v>
      </c>
      <c r="AN11" s="155">
        <v>1</v>
      </c>
      <c r="AO11" s="156">
        <f t="shared" si="7"/>
        <v>3</v>
      </c>
      <c r="AP11" s="153">
        <v>0</v>
      </c>
      <c r="AQ11" s="154">
        <v>1</v>
      </c>
      <c r="AR11" s="154">
        <v>1</v>
      </c>
      <c r="AS11" s="155">
        <v>1</v>
      </c>
      <c r="AT11" s="156">
        <f>SUM(AU11:AX11)</f>
        <v>3</v>
      </c>
      <c r="AU11" s="153">
        <v>0</v>
      </c>
      <c r="AV11" s="154">
        <v>1</v>
      </c>
      <c r="AW11" s="154">
        <v>1</v>
      </c>
      <c r="AX11" s="155">
        <v>1</v>
      </c>
      <c r="AY11" s="156">
        <f>SUM(AZ11:BC11)</f>
        <v>3</v>
      </c>
      <c r="AZ11" s="153">
        <v>0</v>
      </c>
      <c r="BA11" s="154">
        <v>1</v>
      </c>
      <c r="BB11" s="154">
        <v>1</v>
      </c>
      <c r="BC11" s="155">
        <v>1</v>
      </c>
      <c r="BD11" s="156">
        <f>SUM(BE11:BH11)</f>
        <v>3</v>
      </c>
      <c r="BE11" s="153">
        <v>0</v>
      </c>
      <c r="BF11" s="154">
        <v>1</v>
      </c>
      <c r="BG11" s="154">
        <v>1</v>
      </c>
      <c r="BH11" s="155">
        <v>1</v>
      </c>
      <c r="BI11" s="156">
        <v>3</v>
      </c>
      <c r="BJ11" s="153"/>
      <c r="BK11" s="154">
        <v>1</v>
      </c>
      <c r="BL11" s="154">
        <v>1</v>
      </c>
      <c r="BM11" s="155">
        <v>1</v>
      </c>
      <c r="BN11" s="156">
        <f t="shared" ref="BN11:BN19" si="8">SUM(BO11:BR11)</f>
        <v>3</v>
      </c>
      <c r="BO11" s="153">
        <v>0</v>
      </c>
      <c r="BP11" s="154">
        <v>1</v>
      </c>
      <c r="BQ11" s="154">
        <v>1</v>
      </c>
      <c r="BR11" s="155">
        <v>1</v>
      </c>
    </row>
    <row r="12" spans="1:70" ht="21" customHeight="1" x14ac:dyDescent="0.15">
      <c r="A12" s="168"/>
      <c r="B12" s="168"/>
      <c r="C12" s="169" t="s">
        <v>87</v>
      </c>
      <c r="D12" s="138">
        <v>1</v>
      </c>
      <c r="E12" s="139">
        <v>1</v>
      </c>
      <c r="F12" s="152">
        <f t="shared" si="0"/>
        <v>1</v>
      </c>
      <c r="G12" s="153">
        <v>0</v>
      </c>
      <c r="H12" s="154">
        <v>1</v>
      </c>
      <c r="I12" s="154">
        <v>0</v>
      </c>
      <c r="J12" s="155">
        <v>0</v>
      </c>
      <c r="K12" s="152">
        <f t="shared" si="1"/>
        <v>1</v>
      </c>
      <c r="L12" s="153">
        <v>0</v>
      </c>
      <c r="M12" s="154">
        <v>1</v>
      </c>
      <c r="N12" s="154">
        <v>0</v>
      </c>
      <c r="O12" s="155">
        <v>0</v>
      </c>
      <c r="P12" s="156">
        <f t="shared" si="2"/>
        <v>1</v>
      </c>
      <c r="Q12" s="157">
        <v>0</v>
      </c>
      <c r="R12" s="158">
        <v>1</v>
      </c>
      <c r="S12" s="158">
        <v>0</v>
      </c>
      <c r="T12" s="159">
        <v>0</v>
      </c>
      <c r="U12" s="156">
        <f t="shared" si="3"/>
        <v>1</v>
      </c>
      <c r="V12" s="153">
        <v>0</v>
      </c>
      <c r="W12" s="154">
        <v>1</v>
      </c>
      <c r="X12" s="154">
        <v>0</v>
      </c>
      <c r="Y12" s="155">
        <v>0</v>
      </c>
      <c r="Z12" s="156">
        <f t="shared" si="4"/>
        <v>1</v>
      </c>
      <c r="AA12" s="153">
        <v>0</v>
      </c>
      <c r="AB12" s="154">
        <v>1</v>
      </c>
      <c r="AC12" s="154">
        <v>0</v>
      </c>
      <c r="AD12" s="155">
        <v>0</v>
      </c>
      <c r="AE12" s="156">
        <f t="shared" si="5"/>
        <v>1</v>
      </c>
      <c r="AF12" s="153">
        <v>0</v>
      </c>
      <c r="AG12" s="154">
        <v>1</v>
      </c>
      <c r="AH12" s="154">
        <v>0</v>
      </c>
      <c r="AI12" s="155">
        <v>0</v>
      </c>
      <c r="AJ12" s="156">
        <f t="shared" si="6"/>
        <v>1</v>
      </c>
      <c r="AK12" s="153">
        <v>0</v>
      </c>
      <c r="AL12" s="154">
        <v>1</v>
      </c>
      <c r="AM12" s="154">
        <v>0</v>
      </c>
      <c r="AN12" s="155"/>
      <c r="AO12" s="156">
        <f t="shared" si="7"/>
        <v>1</v>
      </c>
      <c r="AP12" s="153">
        <v>0</v>
      </c>
      <c r="AQ12" s="154">
        <v>1</v>
      </c>
      <c r="AR12" s="154">
        <v>0</v>
      </c>
      <c r="AS12" s="155">
        <v>0</v>
      </c>
      <c r="AT12" s="156">
        <f>SUM(AU12:AX12)</f>
        <v>1</v>
      </c>
      <c r="AU12" s="153">
        <v>0</v>
      </c>
      <c r="AV12" s="154">
        <v>1</v>
      </c>
      <c r="AW12" s="154">
        <v>0</v>
      </c>
      <c r="AX12" s="155">
        <v>0</v>
      </c>
      <c r="AY12" s="156">
        <f>SUM(AZ12:BC12)</f>
        <v>1</v>
      </c>
      <c r="AZ12" s="153">
        <v>0</v>
      </c>
      <c r="BA12" s="154">
        <v>1</v>
      </c>
      <c r="BB12" s="154">
        <v>0</v>
      </c>
      <c r="BC12" s="155">
        <v>0</v>
      </c>
      <c r="BD12" s="156">
        <f>SUM(BE12:BH12)</f>
        <v>1</v>
      </c>
      <c r="BE12" s="153">
        <v>0</v>
      </c>
      <c r="BF12" s="154">
        <v>1</v>
      </c>
      <c r="BG12" s="154">
        <v>0</v>
      </c>
      <c r="BH12" s="155">
        <v>0</v>
      </c>
      <c r="BI12" s="156">
        <v>0</v>
      </c>
      <c r="BJ12" s="153"/>
      <c r="BK12" s="154"/>
      <c r="BL12" s="154"/>
      <c r="BM12" s="155"/>
      <c r="BN12" s="156">
        <f t="shared" si="8"/>
        <v>0</v>
      </c>
      <c r="BO12" s="153">
        <v>0</v>
      </c>
      <c r="BP12" s="154">
        <v>0</v>
      </c>
      <c r="BQ12" s="154">
        <v>0</v>
      </c>
      <c r="BR12" s="155">
        <v>0</v>
      </c>
    </row>
    <row r="13" spans="1:70" ht="21" customHeight="1" x14ac:dyDescent="0.15">
      <c r="A13" s="168"/>
      <c r="B13" s="168"/>
      <c r="C13" s="169" t="s">
        <v>88</v>
      </c>
      <c r="D13" s="138">
        <v>1</v>
      </c>
      <c r="E13" s="139">
        <v>1</v>
      </c>
      <c r="F13" s="152">
        <f t="shared" si="0"/>
        <v>1</v>
      </c>
      <c r="G13" s="153">
        <v>0</v>
      </c>
      <c r="H13" s="154">
        <v>0</v>
      </c>
      <c r="I13" s="154">
        <v>1</v>
      </c>
      <c r="J13" s="155">
        <v>0</v>
      </c>
      <c r="K13" s="152">
        <f t="shared" si="1"/>
        <v>1</v>
      </c>
      <c r="L13" s="153">
        <v>0</v>
      </c>
      <c r="M13" s="154">
        <v>0</v>
      </c>
      <c r="N13" s="154">
        <v>1</v>
      </c>
      <c r="O13" s="155">
        <v>0</v>
      </c>
      <c r="P13" s="156">
        <f t="shared" si="2"/>
        <v>1</v>
      </c>
      <c r="Q13" s="157">
        <v>0</v>
      </c>
      <c r="R13" s="158">
        <v>0</v>
      </c>
      <c r="S13" s="158">
        <v>1</v>
      </c>
      <c r="T13" s="159">
        <v>0</v>
      </c>
      <c r="U13" s="156">
        <f t="shared" si="3"/>
        <v>1</v>
      </c>
      <c r="V13" s="153">
        <v>0</v>
      </c>
      <c r="W13" s="154">
        <v>0</v>
      </c>
      <c r="X13" s="154">
        <v>1</v>
      </c>
      <c r="Y13" s="155">
        <v>0</v>
      </c>
      <c r="Z13" s="156">
        <f t="shared" si="4"/>
        <v>1</v>
      </c>
      <c r="AA13" s="153">
        <v>0</v>
      </c>
      <c r="AB13" s="154">
        <v>0</v>
      </c>
      <c r="AC13" s="154">
        <v>1</v>
      </c>
      <c r="AD13" s="155">
        <v>0</v>
      </c>
      <c r="AE13" s="156">
        <f t="shared" si="5"/>
        <v>1</v>
      </c>
      <c r="AF13" s="153">
        <v>0</v>
      </c>
      <c r="AG13" s="154">
        <v>0</v>
      </c>
      <c r="AH13" s="154">
        <v>1</v>
      </c>
      <c r="AI13" s="155">
        <v>0</v>
      </c>
      <c r="AJ13" s="156">
        <f t="shared" si="6"/>
        <v>1</v>
      </c>
      <c r="AK13" s="153">
        <v>0</v>
      </c>
      <c r="AL13" s="154">
        <v>0</v>
      </c>
      <c r="AM13" s="154">
        <v>1</v>
      </c>
      <c r="AN13" s="155"/>
      <c r="AO13" s="156">
        <f t="shared" si="7"/>
        <v>1</v>
      </c>
      <c r="AP13" s="153">
        <v>0</v>
      </c>
      <c r="AQ13" s="154">
        <v>0</v>
      </c>
      <c r="AR13" s="154">
        <v>1</v>
      </c>
      <c r="AS13" s="155">
        <v>0</v>
      </c>
      <c r="AT13" s="156">
        <f>SUM(AU12:AX12)</f>
        <v>1</v>
      </c>
      <c r="AU13" s="153">
        <v>0</v>
      </c>
      <c r="AV13" s="154">
        <v>0</v>
      </c>
      <c r="AW13" s="154">
        <v>1</v>
      </c>
      <c r="AX13" s="155">
        <v>0</v>
      </c>
      <c r="AY13" s="156">
        <f>SUM(AZ12:BC12)</f>
        <v>1</v>
      </c>
      <c r="AZ13" s="153">
        <v>0</v>
      </c>
      <c r="BA13" s="154">
        <v>0</v>
      </c>
      <c r="BB13" s="154">
        <v>1</v>
      </c>
      <c r="BC13" s="155">
        <v>0</v>
      </c>
      <c r="BD13" s="156">
        <f>SUM(BE12:BH12)</f>
        <v>1</v>
      </c>
      <c r="BE13" s="153">
        <v>0</v>
      </c>
      <c r="BF13" s="154">
        <v>0</v>
      </c>
      <c r="BG13" s="154">
        <v>1</v>
      </c>
      <c r="BH13" s="155">
        <v>0</v>
      </c>
      <c r="BI13" s="156">
        <v>1</v>
      </c>
      <c r="BJ13" s="153"/>
      <c r="BK13" s="154">
        <v>1</v>
      </c>
      <c r="BL13" s="154"/>
      <c r="BM13" s="155"/>
      <c r="BN13" s="156">
        <f t="shared" si="8"/>
        <v>1</v>
      </c>
      <c r="BO13" s="153">
        <v>0</v>
      </c>
      <c r="BP13" s="154">
        <v>1</v>
      </c>
      <c r="BQ13" s="154">
        <v>0</v>
      </c>
      <c r="BR13" s="155">
        <v>0</v>
      </c>
    </row>
    <row r="14" spans="1:70" ht="21" customHeight="1" x14ac:dyDescent="0.15">
      <c r="A14" s="168"/>
      <c r="B14" s="168"/>
      <c r="C14" s="169" t="s">
        <v>89</v>
      </c>
      <c r="D14" s="138">
        <v>3</v>
      </c>
      <c r="E14" s="139">
        <v>3</v>
      </c>
      <c r="F14" s="152">
        <f t="shared" si="0"/>
        <v>3</v>
      </c>
      <c r="G14" s="153">
        <v>0</v>
      </c>
      <c r="H14" s="154">
        <v>1</v>
      </c>
      <c r="I14" s="154">
        <v>1</v>
      </c>
      <c r="J14" s="155">
        <v>1</v>
      </c>
      <c r="K14" s="152">
        <f t="shared" si="1"/>
        <v>3</v>
      </c>
      <c r="L14" s="153">
        <v>0</v>
      </c>
      <c r="M14" s="154">
        <v>1</v>
      </c>
      <c r="N14" s="154">
        <v>1</v>
      </c>
      <c r="O14" s="155">
        <v>1</v>
      </c>
      <c r="P14" s="156">
        <f t="shared" si="2"/>
        <v>3</v>
      </c>
      <c r="Q14" s="157">
        <v>0</v>
      </c>
      <c r="R14" s="158">
        <v>1</v>
      </c>
      <c r="S14" s="158">
        <v>1</v>
      </c>
      <c r="T14" s="159">
        <v>1</v>
      </c>
      <c r="U14" s="156">
        <f t="shared" si="3"/>
        <v>3</v>
      </c>
      <c r="V14" s="153">
        <v>0</v>
      </c>
      <c r="W14" s="154">
        <v>1</v>
      </c>
      <c r="X14" s="154">
        <v>1</v>
      </c>
      <c r="Y14" s="155">
        <v>1</v>
      </c>
      <c r="Z14" s="156">
        <f t="shared" si="4"/>
        <v>3</v>
      </c>
      <c r="AA14" s="153">
        <v>0</v>
      </c>
      <c r="AB14" s="154">
        <v>1</v>
      </c>
      <c r="AC14" s="154">
        <v>1</v>
      </c>
      <c r="AD14" s="155">
        <v>1</v>
      </c>
      <c r="AE14" s="156">
        <f t="shared" si="5"/>
        <v>3</v>
      </c>
      <c r="AF14" s="153">
        <v>0</v>
      </c>
      <c r="AG14" s="154">
        <v>1</v>
      </c>
      <c r="AH14" s="154">
        <v>1</v>
      </c>
      <c r="AI14" s="155">
        <v>1</v>
      </c>
      <c r="AJ14" s="156">
        <f t="shared" si="6"/>
        <v>3</v>
      </c>
      <c r="AK14" s="153">
        <v>0</v>
      </c>
      <c r="AL14" s="154">
        <v>1</v>
      </c>
      <c r="AM14" s="154">
        <v>1</v>
      </c>
      <c r="AN14" s="155">
        <v>1</v>
      </c>
      <c r="AO14" s="156">
        <f t="shared" si="7"/>
        <v>3</v>
      </c>
      <c r="AP14" s="153">
        <v>0</v>
      </c>
      <c r="AQ14" s="154">
        <v>1</v>
      </c>
      <c r="AR14" s="154">
        <v>1</v>
      </c>
      <c r="AS14" s="155">
        <v>1</v>
      </c>
      <c r="AT14" s="156">
        <f t="shared" ref="AT14:AT19" si="9">SUM(AU14:AX14)</f>
        <v>3</v>
      </c>
      <c r="AU14" s="153">
        <v>0</v>
      </c>
      <c r="AV14" s="154">
        <v>1</v>
      </c>
      <c r="AW14" s="154">
        <v>1</v>
      </c>
      <c r="AX14" s="155">
        <v>1</v>
      </c>
      <c r="AY14" s="156">
        <f t="shared" ref="AY14:AY19" si="10">SUM(AZ14:BC14)</f>
        <v>3</v>
      </c>
      <c r="AZ14" s="153">
        <v>0</v>
      </c>
      <c r="BA14" s="154">
        <v>1</v>
      </c>
      <c r="BB14" s="154">
        <v>1</v>
      </c>
      <c r="BC14" s="155">
        <v>1</v>
      </c>
      <c r="BD14" s="156">
        <f t="shared" ref="BD14:BD19" si="11">SUM(BE14:BH14)</f>
        <v>3</v>
      </c>
      <c r="BE14" s="153">
        <v>0</v>
      </c>
      <c r="BF14" s="154">
        <v>1</v>
      </c>
      <c r="BG14" s="154">
        <v>1</v>
      </c>
      <c r="BH14" s="155">
        <v>1</v>
      </c>
      <c r="BI14" s="156">
        <v>3</v>
      </c>
      <c r="BJ14" s="153"/>
      <c r="BK14" s="154">
        <v>1</v>
      </c>
      <c r="BL14" s="154">
        <v>1</v>
      </c>
      <c r="BM14" s="155">
        <v>1</v>
      </c>
      <c r="BN14" s="156">
        <f t="shared" si="8"/>
        <v>3</v>
      </c>
      <c r="BO14" s="153">
        <v>0</v>
      </c>
      <c r="BP14" s="154">
        <v>1</v>
      </c>
      <c r="BQ14" s="154">
        <v>1</v>
      </c>
      <c r="BR14" s="155">
        <v>1</v>
      </c>
    </row>
    <row r="15" spans="1:70" ht="21" customHeight="1" x14ac:dyDescent="0.15">
      <c r="A15" s="168"/>
      <c r="B15" s="168"/>
      <c r="C15" s="169" t="s">
        <v>90</v>
      </c>
      <c r="D15" s="138">
        <v>3</v>
      </c>
      <c r="E15" s="139">
        <v>3</v>
      </c>
      <c r="F15" s="152">
        <f t="shared" si="0"/>
        <v>2</v>
      </c>
      <c r="G15" s="153">
        <v>0</v>
      </c>
      <c r="H15" s="154">
        <v>0</v>
      </c>
      <c r="I15" s="154">
        <v>1</v>
      </c>
      <c r="J15" s="155">
        <v>1</v>
      </c>
      <c r="K15" s="152">
        <f t="shared" si="1"/>
        <v>2</v>
      </c>
      <c r="L15" s="153">
        <v>0</v>
      </c>
      <c r="M15" s="154">
        <v>0</v>
      </c>
      <c r="N15" s="154">
        <v>1</v>
      </c>
      <c r="O15" s="155">
        <v>1</v>
      </c>
      <c r="P15" s="156">
        <f t="shared" si="2"/>
        <v>2</v>
      </c>
      <c r="Q15" s="157">
        <v>0</v>
      </c>
      <c r="R15" s="158">
        <v>0</v>
      </c>
      <c r="S15" s="158">
        <v>1</v>
      </c>
      <c r="T15" s="159">
        <v>1</v>
      </c>
      <c r="U15" s="156">
        <f t="shared" si="3"/>
        <v>2</v>
      </c>
      <c r="V15" s="153">
        <v>0</v>
      </c>
      <c r="W15" s="154">
        <v>0</v>
      </c>
      <c r="X15" s="154">
        <v>1</v>
      </c>
      <c r="Y15" s="155">
        <v>1</v>
      </c>
      <c r="Z15" s="156">
        <f t="shared" si="4"/>
        <v>2</v>
      </c>
      <c r="AA15" s="153">
        <v>0</v>
      </c>
      <c r="AB15" s="154">
        <v>0</v>
      </c>
      <c r="AC15" s="154">
        <v>1</v>
      </c>
      <c r="AD15" s="155">
        <v>1</v>
      </c>
      <c r="AE15" s="156">
        <f t="shared" si="5"/>
        <v>2</v>
      </c>
      <c r="AF15" s="153">
        <v>0</v>
      </c>
      <c r="AG15" s="154">
        <v>0</v>
      </c>
      <c r="AH15" s="154">
        <v>1</v>
      </c>
      <c r="AI15" s="155">
        <v>1</v>
      </c>
      <c r="AJ15" s="156">
        <f t="shared" si="6"/>
        <v>2</v>
      </c>
      <c r="AK15" s="153">
        <v>0</v>
      </c>
      <c r="AL15" s="154">
        <v>0</v>
      </c>
      <c r="AM15" s="154">
        <v>1</v>
      </c>
      <c r="AN15" s="155">
        <v>1</v>
      </c>
      <c r="AO15" s="156">
        <f t="shared" si="7"/>
        <v>2</v>
      </c>
      <c r="AP15" s="153">
        <v>0</v>
      </c>
      <c r="AQ15" s="154">
        <v>0</v>
      </c>
      <c r="AR15" s="154">
        <v>1</v>
      </c>
      <c r="AS15" s="155">
        <v>1</v>
      </c>
      <c r="AT15" s="156">
        <f t="shared" si="9"/>
        <v>2</v>
      </c>
      <c r="AU15" s="153">
        <v>0</v>
      </c>
      <c r="AV15" s="154">
        <v>0</v>
      </c>
      <c r="AW15" s="154">
        <v>1</v>
      </c>
      <c r="AX15" s="155">
        <v>1</v>
      </c>
      <c r="AY15" s="156">
        <f t="shared" si="10"/>
        <v>2</v>
      </c>
      <c r="AZ15" s="153">
        <v>0</v>
      </c>
      <c r="BA15" s="154">
        <v>0</v>
      </c>
      <c r="BB15" s="154">
        <v>1</v>
      </c>
      <c r="BC15" s="155">
        <v>1</v>
      </c>
      <c r="BD15" s="156">
        <f t="shared" si="11"/>
        <v>2</v>
      </c>
      <c r="BE15" s="153">
        <v>0</v>
      </c>
      <c r="BF15" s="154">
        <v>0</v>
      </c>
      <c r="BG15" s="154">
        <v>1</v>
      </c>
      <c r="BH15" s="155">
        <v>1</v>
      </c>
      <c r="BI15" s="156">
        <v>2</v>
      </c>
      <c r="BJ15" s="153"/>
      <c r="BK15" s="154"/>
      <c r="BL15" s="154">
        <v>1</v>
      </c>
      <c r="BM15" s="155">
        <v>1</v>
      </c>
      <c r="BN15" s="156">
        <f t="shared" si="8"/>
        <v>2</v>
      </c>
      <c r="BO15" s="153">
        <v>0</v>
      </c>
      <c r="BP15" s="154">
        <v>0</v>
      </c>
      <c r="BQ15" s="154">
        <v>1</v>
      </c>
      <c r="BR15" s="155">
        <v>1</v>
      </c>
    </row>
    <row r="16" spans="1:70" ht="21" customHeight="1" x14ac:dyDescent="0.15">
      <c r="A16" s="168"/>
      <c r="B16" s="168"/>
      <c r="C16" s="169" t="s">
        <v>91</v>
      </c>
      <c r="D16" s="138">
        <v>6</v>
      </c>
      <c r="E16" s="139">
        <v>6</v>
      </c>
      <c r="F16" s="152">
        <f t="shared" si="0"/>
        <v>6</v>
      </c>
      <c r="G16" s="153">
        <v>0</v>
      </c>
      <c r="H16" s="154">
        <v>2</v>
      </c>
      <c r="I16" s="154">
        <v>2</v>
      </c>
      <c r="J16" s="155">
        <v>2</v>
      </c>
      <c r="K16" s="152">
        <f t="shared" si="1"/>
        <v>6</v>
      </c>
      <c r="L16" s="153">
        <v>0</v>
      </c>
      <c r="M16" s="154">
        <v>2</v>
      </c>
      <c r="N16" s="154">
        <v>2</v>
      </c>
      <c r="O16" s="155">
        <v>2</v>
      </c>
      <c r="P16" s="156">
        <f t="shared" si="2"/>
        <v>6</v>
      </c>
      <c r="Q16" s="157">
        <v>0</v>
      </c>
      <c r="R16" s="158">
        <v>2</v>
      </c>
      <c r="S16" s="158">
        <v>2</v>
      </c>
      <c r="T16" s="159">
        <v>2</v>
      </c>
      <c r="U16" s="156">
        <f t="shared" si="3"/>
        <v>6</v>
      </c>
      <c r="V16" s="153">
        <v>0</v>
      </c>
      <c r="W16" s="154">
        <v>2</v>
      </c>
      <c r="X16" s="154">
        <v>2</v>
      </c>
      <c r="Y16" s="155">
        <v>2</v>
      </c>
      <c r="Z16" s="156">
        <f t="shared" si="4"/>
        <v>6</v>
      </c>
      <c r="AA16" s="153">
        <v>0</v>
      </c>
      <c r="AB16" s="154">
        <v>2</v>
      </c>
      <c r="AC16" s="154">
        <v>2</v>
      </c>
      <c r="AD16" s="155">
        <v>2</v>
      </c>
      <c r="AE16" s="156">
        <f t="shared" si="5"/>
        <v>6</v>
      </c>
      <c r="AF16" s="153">
        <v>0</v>
      </c>
      <c r="AG16" s="154">
        <v>2</v>
      </c>
      <c r="AH16" s="154">
        <v>2</v>
      </c>
      <c r="AI16" s="155">
        <v>2</v>
      </c>
      <c r="AJ16" s="156">
        <f t="shared" si="6"/>
        <v>6</v>
      </c>
      <c r="AK16" s="153">
        <v>0</v>
      </c>
      <c r="AL16" s="154">
        <v>2</v>
      </c>
      <c r="AM16" s="154">
        <v>2</v>
      </c>
      <c r="AN16" s="155">
        <v>2</v>
      </c>
      <c r="AO16" s="156">
        <f t="shared" si="7"/>
        <v>6</v>
      </c>
      <c r="AP16" s="153">
        <v>0</v>
      </c>
      <c r="AQ16" s="154">
        <v>2</v>
      </c>
      <c r="AR16" s="154">
        <v>2</v>
      </c>
      <c r="AS16" s="155">
        <v>2</v>
      </c>
      <c r="AT16" s="156">
        <f t="shared" si="9"/>
        <v>6</v>
      </c>
      <c r="AU16" s="153">
        <v>0</v>
      </c>
      <c r="AV16" s="154">
        <v>2</v>
      </c>
      <c r="AW16" s="154">
        <v>2</v>
      </c>
      <c r="AX16" s="155">
        <v>2</v>
      </c>
      <c r="AY16" s="156">
        <f t="shared" si="10"/>
        <v>6</v>
      </c>
      <c r="AZ16" s="153">
        <v>0</v>
      </c>
      <c r="BA16" s="154">
        <v>2</v>
      </c>
      <c r="BB16" s="154">
        <v>2</v>
      </c>
      <c r="BC16" s="155">
        <v>2</v>
      </c>
      <c r="BD16" s="156">
        <f t="shared" si="11"/>
        <v>6</v>
      </c>
      <c r="BE16" s="153">
        <v>0</v>
      </c>
      <c r="BF16" s="154">
        <v>2</v>
      </c>
      <c r="BG16" s="154">
        <v>2</v>
      </c>
      <c r="BH16" s="155">
        <v>2</v>
      </c>
      <c r="BI16" s="156">
        <v>6</v>
      </c>
      <c r="BJ16" s="153"/>
      <c r="BK16" s="154">
        <v>2</v>
      </c>
      <c r="BL16" s="154">
        <v>2</v>
      </c>
      <c r="BM16" s="155">
        <v>2</v>
      </c>
      <c r="BN16" s="156">
        <f t="shared" si="8"/>
        <v>6</v>
      </c>
      <c r="BO16" s="153">
        <v>0</v>
      </c>
      <c r="BP16" s="154">
        <v>2</v>
      </c>
      <c r="BQ16" s="154">
        <v>2</v>
      </c>
      <c r="BR16" s="155">
        <v>2</v>
      </c>
    </row>
    <row r="17" spans="1:72" ht="21" customHeight="1" x14ac:dyDescent="0.15">
      <c r="A17" s="168"/>
      <c r="B17" s="168"/>
      <c r="C17" s="169" t="s">
        <v>92</v>
      </c>
      <c r="D17" s="138">
        <v>4</v>
      </c>
      <c r="E17" s="139">
        <v>4</v>
      </c>
      <c r="F17" s="152">
        <f t="shared" si="0"/>
        <v>4</v>
      </c>
      <c r="G17" s="153">
        <v>1</v>
      </c>
      <c r="H17" s="154">
        <v>1</v>
      </c>
      <c r="I17" s="154">
        <v>1</v>
      </c>
      <c r="J17" s="155">
        <v>1</v>
      </c>
      <c r="K17" s="152">
        <f t="shared" si="1"/>
        <v>4</v>
      </c>
      <c r="L17" s="153">
        <v>1</v>
      </c>
      <c r="M17" s="154">
        <v>1</v>
      </c>
      <c r="N17" s="154">
        <v>1</v>
      </c>
      <c r="O17" s="155">
        <v>1</v>
      </c>
      <c r="P17" s="156">
        <f t="shared" si="2"/>
        <v>4</v>
      </c>
      <c r="Q17" s="157">
        <v>1</v>
      </c>
      <c r="R17" s="158">
        <v>1</v>
      </c>
      <c r="S17" s="158">
        <v>1</v>
      </c>
      <c r="T17" s="159">
        <v>1</v>
      </c>
      <c r="U17" s="156">
        <f t="shared" si="3"/>
        <v>4</v>
      </c>
      <c r="V17" s="153">
        <v>1</v>
      </c>
      <c r="W17" s="154">
        <v>1</v>
      </c>
      <c r="X17" s="154">
        <v>1</v>
      </c>
      <c r="Y17" s="155">
        <v>1</v>
      </c>
      <c r="Z17" s="156">
        <f t="shared" si="4"/>
        <v>4</v>
      </c>
      <c r="AA17" s="153">
        <v>1</v>
      </c>
      <c r="AB17" s="154">
        <v>1</v>
      </c>
      <c r="AC17" s="154">
        <v>1</v>
      </c>
      <c r="AD17" s="155">
        <v>1</v>
      </c>
      <c r="AE17" s="156">
        <f t="shared" si="5"/>
        <v>4</v>
      </c>
      <c r="AF17" s="153">
        <v>1</v>
      </c>
      <c r="AG17" s="154">
        <v>1</v>
      </c>
      <c r="AH17" s="154">
        <v>1</v>
      </c>
      <c r="AI17" s="155">
        <v>1</v>
      </c>
      <c r="AJ17" s="156">
        <f t="shared" si="6"/>
        <v>4</v>
      </c>
      <c r="AK17" s="153">
        <v>1</v>
      </c>
      <c r="AL17" s="154">
        <v>1</v>
      </c>
      <c r="AM17" s="154">
        <v>1</v>
      </c>
      <c r="AN17" s="155">
        <v>1</v>
      </c>
      <c r="AO17" s="156">
        <f t="shared" si="7"/>
        <v>4</v>
      </c>
      <c r="AP17" s="153">
        <v>1</v>
      </c>
      <c r="AQ17" s="154">
        <v>1</v>
      </c>
      <c r="AR17" s="154">
        <v>1</v>
      </c>
      <c r="AS17" s="155">
        <v>1</v>
      </c>
      <c r="AT17" s="156">
        <f t="shared" si="9"/>
        <v>4</v>
      </c>
      <c r="AU17" s="153">
        <v>1</v>
      </c>
      <c r="AV17" s="154">
        <v>1</v>
      </c>
      <c r="AW17" s="154">
        <v>1</v>
      </c>
      <c r="AX17" s="155">
        <v>1</v>
      </c>
      <c r="AY17" s="156">
        <f t="shared" si="10"/>
        <v>4</v>
      </c>
      <c r="AZ17" s="153">
        <v>1</v>
      </c>
      <c r="BA17" s="154">
        <v>1</v>
      </c>
      <c r="BB17" s="154">
        <v>1</v>
      </c>
      <c r="BC17" s="155">
        <v>1</v>
      </c>
      <c r="BD17" s="156">
        <f t="shared" si="11"/>
        <v>4</v>
      </c>
      <c r="BE17" s="153">
        <v>1</v>
      </c>
      <c r="BF17" s="154">
        <v>1</v>
      </c>
      <c r="BG17" s="154">
        <v>1</v>
      </c>
      <c r="BH17" s="155">
        <v>1</v>
      </c>
      <c r="BI17" s="156">
        <v>4</v>
      </c>
      <c r="BJ17" s="153">
        <v>1</v>
      </c>
      <c r="BK17" s="154">
        <v>1</v>
      </c>
      <c r="BL17" s="154">
        <v>1</v>
      </c>
      <c r="BM17" s="155">
        <v>1</v>
      </c>
      <c r="BN17" s="156">
        <f t="shared" si="8"/>
        <v>4</v>
      </c>
      <c r="BO17" s="153">
        <v>1</v>
      </c>
      <c r="BP17" s="154">
        <v>1</v>
      </c>
      <c r="BQ17" s="154">
        <v>1</v>
      </c>
      <c r="BR17" s="155">
        <v>1</v>
      </c>
    </row>
    <row r="18" spans="1:72" ht="21" customHeight="1" x14ac:dyDescent="0.15">
      <c r="A18" s="168"/>
      <c r="B18" s="168"/>
      <c r="C18" s="169" t="s">
        <v>93</v>
      </c>
      <c r="D18" s="138">
        <v>3</v>
      </c>
      <c r="E18" s="139">
        <v>3</v>
      </c>
      <c r="F18" s="152">
        <f t="shared" si="0"/>
        <v>5</v>
      </c>
      <c r="G18" s="153">
        <v>2</v>
      </c>
      <c r="H18" s="154">
        <v>2</v>
      </c>
      <c r="I18" s="154">
        <v>1</v>
      </c>
      <c r="J18" s="155">
        <v>0</v>
      </c>
      <c r="K18" s="152">
        <f t="shared" si="1"/>
        <v>5</v>
      </c>
      <c r="L18" s="153">
        <v>2</v>
      </c>
      <c r="M18" s="154">
        <v>2</v>
      </c>
      <c r="N18" s="154">
        <v>1</v>
      </c>
      <c r="O18" s="155">
        <v>0</v>
      </c>
      <c r="P18" s="156">
        <f t="shared" si="2"/>
        <v>5</v>
      </c>
      <c r="Q18" s="157">
        <v>2</v>
      </c>
      <c r="R18" s="158">
        <v>2</v>
      </c>
      <c r="S18" s="158">
        <v>1</v>
      </c>
      <c r="T18" s="159">
        <v>0</v>
      </c>
      <c r="U18" s="156">
        <f t="shared" si="3"/>
        <v>5</v>
      </c>
      <c r="V18" s="153">
        <v>2</v>
      </c>
      <c r="W18" s="154">
        <v>2</v>
      </c>
      <c r="X18" s="154">
        <v>1</v>
      </c>
      <c r="Y18" s="155">
        <v>0</v>
      </c>
      <c r="Z18" s="156">
        <f t="shared" si="4"/>
        <v>5</v>
      </c>
      <c r="AA18" s="153">
        <v>2</v>
      </c>
      <c r="AB18" s="154">
        <v>1</v>
      </c>
      <c r="AC18" s="154">
        <v>1</v>
      </c>
      <c r="AD18" s="155">
        <v>1</v>
      </c>
      <c r="AE18" s="156">
        <f t="shared" si="5"/>
        <v>5</v>
      </c>
      <c r="AF18" s="153">
        <v>2</v>
      </c>
      <c r="AG18" s="154">
        <v>1</v>
      </c>
      <c r="AH18" s="154">
        <v>1</v>
      </c>
      <c r="AI18" s="155">
        <v>1</v>
      </c>
      <c r="AJ18" s="156">
        <f t="shared" si="6"/>
        <v>5</v>
      </c>
      <c r="AK18" s="153">
        <v>2</v>
      </c>
      <c r="AL18" s="154">
        <v>1</v>
      </c>
      <c r="AM18" s="154">
        <v>1</v>
      </c>
      <c r="AN18" s="155">
        <v>1</v>
      </c>
      <c r="AO18" s="156">
        <f t="shared" si="7"/>
        <v>5</v>
      </c>
      <c r="AP18" s="153">
        <v>2</v>
      </c>
      <c r="AQ18" s="154">
        <v>1</v>
      </c>
      <c r="AR18" s="154">
        <v>1</v>
      </c>
      <c r="AS18" s="155">
        <v>1</v>
      </c>
      <c r="AT18" s="156">
        <f t="shared" si="9"/>
        <v>5</v>
      </c>
      <c r="AU18" s="153">
        <v>2</v>
      </c>
      <c r="AV18" s="154">
        <v>1</v>
      </c>
      <c r="AW18" s="154">
        <v>1</v>
      </c>
      <c r="AX18" s="155">
        <v>1</v>
      </c>
      <c r="AY18" s="156">
        <f t="shared" si="10"/>
        <v>5</v>
      </c>
      <c r="AZ18" s="153">
        <v>2</v>
      </c>
      <c r="BA18" s="154">
        <v>1</v>
      </c>
      <c r="BB18" s="154">
        <v>1</v>
      </c>
      <c r="BC18" s="155">
        <v>1</v>
      </c>
      <c r="BD18" s="156">
        <f t="shared" si="11"/>
        <v>5</v>
      </c>
      <c r="BE18" s="153">
        <v>2</v>
      </c>
      <c r="BF18" s="154">
        <v>1</v>
      </c>
      <c r="BG18" s="154">
        <v>1</v>
      </c>
      <c r="BH18" s="155">
        <v>1</v>
      </c>
      <c r="BI18" s="156">
        <v>5</v>
      </c>
      <c r="BJ18" s="153">
        <v>2</v>
      </c>
      <c r="BK18" s="154">
        <v>1</v>
      </c>
      <c r="BL18" s="154">
        <v>1</v>
      </c>
      <c r="BM18" s="155">
        <v>1</v>
      </c>
      <c r="BN18" s="156">
        <f t="shared" si="8"/>
        <v>5</v>
      </c>
      <c r="BO18" s="153">
        <v>2</v>
      </c>
      <c r="BP18" s="154">
        <v>0</v>
      </c>
      <c r="BQ18" s="154">
        <v>0</v>
      </c>
      <c r="BR18" s="155">
        <v>3</v>
      </c>
    </row>
    <row r="19" spans="1:72" ht="21" customHeight="1" x14ac:dyDescent="0.15">
      <c r="A19" s="168"/>
      <c r="B19" s="168"/>
      <c r="C19" s="169" t="s">
        <v>94</v>
      </c>
      <c r="D19" s="138">
        <v>19</v>
      </c>
      <c r="E19" s="139">
        <v>20</v>
      </c>
      <c r="F19" s="152">
        <f t="shared" si="0"/>
        <v>19</v>
      </c>
      <c r="G19" s="153">
        <v>5</v>
      </c>
      <c r="H19" s="154">
        <v>4</v>
      </c>
      <c r="I19" s="154">
        <v>4</v>
      </c>
      <c r="J19" s="155">
        <v>6</v>
      </c>
      <c r="K19" s="152">
        <f t="shared" si="1"/>
        <v>19</v>
      </c>
      <c r="L19" s="153">
        <v>5</v>
      </c>
      <c r="M19" s="154">
        <v>4</v>
      </c>
      <c r="N19" s="154">
        <v>6</v>
      </c>
      <c r="O19" s="155">
        <v>4</v>
      </c>
      <c r="P19" s="156">
        <f t="shared" si="2"/>
        <v>18</v>
      </c>
      <c r="Q19" s="157">
        <v>5</v>
      </c>
      <c r="R19" s="158">
        <v>4</v>
      </c>
      <c r="S19" s="158">
        <v>5</v>
      </c>
      <c r="T19" s="159">
        <v>4</v>
      </c>
      <c r="U19" s="156">
        <f t="shared" si="3"/>
        <v>20</v>
      </c>
      <c r="V19" s="153">
        <v>7</v>
      </c>
      <c r="W19" s="154">
        <v>4</v>
      </c>
      <c r="X19" s="154">
        <v>5</v>
      </c>
      <c r="Y19" s="155">
        <v>4</v>
      </c>
      <c r="Z19" s="156">
        <f t="shared" si="4"/>
        <v>19</v>
      </c>
      <c r="AA19" s="153">
        <v>7</v>
      </c>
      <c r="AB19" s="154">
        <v>4</v>
      </c>
      <c r="AC19" s="154">
        <v>4</v>
      </c>
      <c r="AD19" s="155">
        <v>4</v>
      </c>
      <c r="AE19" s="156">
        <f t="shared" si="5"/>
        <v>18</v>
      </c>
      <c r="AF19" s="153">
        <v>9</v>
      </c>
      <c r="AG19" s="154">
        <v>3</v>
      </c>
      <c r="AH19" s="154">
        <v>3</v>
      </c>
      <c r="AI19" s="155">
        <v>3</v>
      </c>
      <c r="AJ19" s="156">
        <f t="shared" si="6"/>
        <v>20</v>
      </c>
      <c r="AK19" s="153">
        <v>9</v>
      </c>
      <c r="AL19" s="154">
        <v>3</v>
      </c>
      <c r="AM19" s="154">
        <v>4</v>
      </c>
      <c r="AN19" s="155">
        <v>4</v>
      </c>
      <c r="AO19" s="156">
        <f t="shared" si="7"/>
        <v>21</v>
      </c>
      <c r="AP19" s="153">
        <v>10</v>
      </c>
      <c r="AQ19" s="154">
        <v>3</v>
      </c>
      <c r="AR19" s="154">
        <v>4</v>
      </c>
      <c r="AS19" s="155">
        <v>4</v>
      </c>
      <c r="AT19" s="156">
        <f t="shared" si="9"/>
        <v>20</v>
      </c>
      <c r="AU19" s="153">
        <v>10</v>
      </c>
      <c r="AV19" s="154">
        <v>2</v>
      </c>
      <c r="AW19" s="154">
        <v>4</v>
      </c>
      <c r="AX19" s="155">
        <v>4</v>
      </c>
      <c r="AY19" s="156">
        <f t="shared" si="10"/>
        <v>20</v>
      </c>
      <c r="AZ19" s="153">
        <v>10</v>
      </c>
      <c r="BA19" s="154">
        <v>2</v>
      </c>
      <c r="BB19" s="154">
        <v>4</v>
      </c>
      <c r="BC19" s="155">
        <v>4</v>
      </c>
      <c r="BD19" s="156">
        <f t="shared" si="11"/>
        <v>21</v>
      </c>
      <c r="BE19" s="153">
        <v>10</v>
      </c>
      <c r="BF19" s="154">
        <v>3</v>
      </c>
      <c r="BG19" s="154">
        <v>4</v>
      </c>
      <c r="BH19" s="155">
        <v>4</v>
      </c>
      <c r="BI19" s="156">
        <v>21</v>
      </c>
      <c r="BJ19" s="153">
        <v>10</v>
      </c>
      <c r="BK19" s="154">
        <v>3</v>
      </c>
      <c r="BL19" s="154">
        <v>5</v>
      </c>
      <c r="BM19" s="155">
        <v>3</v>
      </c>
      <c r="BN19" s="156">
        <f t="shared" si="8"/>
        <v>21</v>
      </c>
      <c r="BO19" s="153">
        <v>10</v>
      </c>
      <c r="BP19" s="154">
        <v>3</v>
      </c>
      <c r="BQ19" s="154">
        <v>5</v>
      </c>
      <c r="BR19" s="155">
        <v>3</v>
      </c>
    </row>
    <row r="20" spans="1:72" ht="21" customHeight="1" x14ac:dyDescent="0.15">
      <c r="A20" s="168"/>
      <c r="B20" s="168" t="s">
        <v>95</v>
      </c>
      <c r="C20" s="169" t="s">
        <v>96</v>
      </c>
      <c r="D20" s="138">
        <v>26</v>
      </c>
      <c r="E20" s="139">
        <v>26</v>
      </c>
      <c r="F20" s="152">
        <v>26</v>
      </c>
      <c r="G20" s="170"/>
      <c r="H20" s="171"/>
      <c r="I20" s="171"/>
      <c r="J20" s="172"/>
      <c r="K20" s="152">
        <v>26</v>
      </c>
      <c r="L20" s="170"/>
      <c r="M20" s="171"/>
      <c r="N20" s="171"/>
      <c r="O20" s="172"/>
      <c r="P20" s="156">
        <v>26</v>
      </c>
      <c r="Q20" s="173"/>
      <c r="R20" s="174"/>
      <c r="S20" s="174"/>
      <c r="T20" s="175"/>
      <c r="U20" s="156">
        <v>26</v>
      </c>
      <c r="V20" s="170"/>
      <c r="W20" s="171"/>
      <c r="X20" s="171"/>
      <c r="Y20" s="172"/>
      <c r="Z20" s="156">
        <v>26</v>
      </c>
      <c r="AA20" s="170"/>
      <c r="AB20" s="171"/>
      <c r="AC20" s="171"/>
      <c r="AD20" s="172"/>
      <c r="AE20" s="156">
        <v>26</v>
      </c>
      <c r="AF20" s="170"/>
      <c r="AG20" s="171"/>
      <c r="AH20" s="171"/>
      <c r="AI20" s="172"/>
      <c r="AJ20" s="176">
        <v>26</v>
      </c>
      <c r="AK20" s="170"/>
      <c r="AL20" s="171"/>
      <c r="AM20" s="171"/>
      <c r="AN20" s="172"/>
      <c r="AO20" s="177">
        <v>26</v>
      </c>
      <c r="AP20" s="170"/>
      <c r="AQ20" s="171"/>
      <c r="AR20" s="171"/>
      <c r="AS20" s="172"/>
      <c r="AT20" s="177">
        <v>26</v>
      </c>
      <c r="AU20" s="170"/>
      <c r="AV20" s="171"/>
      <c r="AW20" s="171"/>
      <c r="AX20" s="172"/>
      <c r="AY20" s="177">
        <v>26</v>
      </c>
      <c r="AZ20" s="170"/>
      <c r="BA20" s="171"/>
      <c r="BB20" s="171"/>
      <c r="BC20" s="172"/>
      <c r="BD20" s="177">
        <v>26</v>
      </c>
      <c r="BE20" s="170"/>
      <c r="BF20" s="171"/>
      <c r="BG20" s="171"/>
      <c r="BH20" s="172"/>
      <c r="BI20" s="177">
        <v>26</v>
      </c>
      <c r="BJ20" s="170"/>
      <c r="BK20" s="171"/>
      <c r="BL20" s="171"/>
      <c r="BM20" s="172"/>
      <c r="BN20" s="177">
        <v>25</v>
      </c>
      <c r="BO20" s="170"/>
      <c r="BP20" s="171"/>
      <c r="BQ20" s="171"/>
      <c r="BR20" s="172"/>
    </row>
    <row r="21" spans="1:72" ht="21" customHeight="1" x14ac:dyDescent="0.15">
      <c r="A21" s="168"/>
      <c r="B21" s="168"/>
      <c r="C21" s="169" t="s">
        <v>97</v>
      </c>
      <c r="D21" s="138">
        <v>7</v>
      </c>
      <c r="E21" s="139">
        <v>7</v>
      </c>
      <c r="F21" s="152">
        <v>7</v>
      </c>
      <c r="G21" s="170"/>
      <c r="H21" s="171"/>
      <c r="I21" s="171"/>
      <c r="J21" s="172"/>
      <c r="K21" s="152">
        <v>7</v>
      </c>
      <c r="L21" s="170"/>
      <c r="M21" s="171"/>
      <c r="N21" s="171"/>
      <c r="O21" s="172"/>
      <c r="P21" s="156">
        <v>7</v>
      </c>
      <c r="Q21" s="173"/>
      <c r="R21" s="174"/>
      <c r="S21" s="174"/>
      <c r="T21" s="175"/>
      <c r="U21" s="156">
        <v>7</v>
      </c>
      <c r="V21" s="170"/>
      <c r="W21" s="171"/>
      <c r="X21" s="171"/>
      <c r="Y21" s="172"/>
      <c r="Z21" s="156">
        <v>7</v>
      </c>
      <c r="AA21" s="170"/>
      <c r="AB21" s="171"/>
      <c r="AC21" s="171"/>
      <c r="AD21" s="172"/>
      <c r="AE21" s="156">
        <v>7</v>
      </c>
      <c r="AF21" s="170"/>
      <c r="AG21" s="171"/>
      <c r="AH21" s="171"/>
      <c r="AI21" s="172"/>
      <c r="AJ21" s="176">
        <v>7</v>
      </c>
      <c r="AK21" s="170"/>
      <c r="AL21" s="171"/>
      <c r="AM21" s="171"/>
      <c r="AN21" s="172"/>
      <c r="AO21" s="177">
        <v>7</v>
      </c>
      <c r="AP21" s="170"/>
      <c r="AQ21" s="171"/>
      <c r="AR21" s="171"/>
      <c r="AS21" s="172"/>
      <c r="AT21" s="177">
        <v>7</v>
      </c>
      <c r="AU21" s="170"/>
      <c r="AV21" s="171"/>
      <c r="AW21" s="171"/>
      <c r="AX21" s="172"/>
      <c r="AY21" s="177">
        <v>7</v>
      </c>
      <c r="AZ21" s="170"/>
      <c r="BA21" s="171"/>
      <c r="BB21" s="171"/>
      <c r="BC21" s="172"/>
      <c r="BD21" s="177">
        <v>6</v>
      </c>
      <c r="BE21" s="170"/>
      <c r="BF21" s="171"/>
      <c r="BG21" s="171"/>
      <c r="BH21" s="172"/>
      <c r="BI21" s="177">
        <v>5</v>
      </c>
      <c r="BJ21" s="170"/>
      <c r="BK21" s="171"/>
      <c r="BL21" s="171"/>
      <c r="BM21" s="172"/>
      <c r="BN21" s="177">
        <v>6</v>
      </c>
      <c r="BO21" s="170"/>
      <c r="BP21" s="171"/>
      <c r="BQ21" s="171"/>
      <c r="BR21" s="172"/>
    </row>
    <row r="22" spans="1:72" ht="21" customHeight="1" x14ac:dyDescent="0.15">
      <c r="A22" s="168"/>
      <c r="B22" s="168"/>
      <c r="C22" s="169" t="s">
        <v>98</v>
      </c>
      <c r="D22" s="138">
        <v>20</v>
      </c>
      <c r="E22" s="139">
        <v>20</v>
      </c>
      <c r="F22" s="152">
        <v>27</v>
      </c>
      <c r="G22" s="170"/>
      <c r="H22" s="171"/>
      <c r="I22" s="171"/>
      <c r="J22" s="172"/>
      <c r="K22" s="152">
        <v>27</v>
      </c>
      <c r="L22" s="170"/>
      <c r="M22" s="171"/>
      <c r="N22" s="171"/>
      <c r="O22" s="172"/>
      <c r="P22" s="156">
        <v>27</v>
      </c>
      <c r="Q22" s="173"/>
      <c r="R22" s="174"/>
      <c r="S22" s="174"/>
      <c r="T22" s="175"/>
      <c r="U22" s="156">
        <v>27</v>
      </c>
      <c r="V22" s="170"/>
      <c r="W22" s="171"/>
      <c r="X22" s="171"/>
      <c r="Y22" s="172"/>
      <c r="Z22" s="156">
        <v>27</v>
      </c>
      <c r="AA22" s="170"/>
      <c r="AB22" s="171"/>
      <c r="AC22" s="171"/>
      <c r="AD22" s="172"/>
      <c r="AE22" s="156">
        <v>27</v>
      </c>
      <c r="AF22" s="170"/>
      <c r="AG22" s="171"/>
      <c r="AH22" s="171"/>
      <c r="AI22" s="172"/>
      <c r="AJ22" s="176">
        <v>27</v>
      </c>
      <c r="AK22" s="170"/>
      <c r="AL22" s="171"/>
      <c r="AM22" s="171"/>
      <c r="AN22" s="172"/>
      <c r="AO22" s="177">
        <v>27</v>
      </c>
      <c r="AP22" s="170"/>
      <c r="AQ22" s="171"/>
      <c r="AR22" s="171"/>
      <c r="AS22" s="172"/>
      <c r="AT22" s="177">
        <v>27</v>
      </c>
      <c r="AU22" s="170"/>
      <c r="AV22" s="171"/>
      <c r="AW22" s="171"/>
      <c r="AX22" s="172"/>
      <c r="AY22" s="177">
        <v>27</v>
      </c>
      <c r="AZ22" s="170"/>
      <c r="BA22" s="171"/>
      <c r="BB22" s="171"/>
      <c r="BC22" s="172"/>
      <c r="BD22" s="177">
        <v>26</v>
      </c>
      <c r="BE22" s="170"/>
      <c r="BF22" s="171"/>
      <c r="BG22" s="171"/>
      <c r="BH22" s="172"/>
      <c r="BI22" s="177">
        <v>26</v>
      </c>
      <c r="BJ22" s="170"/>
      <c r="BK22" s="171"/>
      <c r="BL22" s="171"/>
      <c r="BM22" s="172"/>
      <c r="BN22" s="177">
        <v>26</v>
      </c>
      <c r="BO22" s="170"/>
      <c r="BP22" s="171"/>
      <c r="BQ22" s="171"/>
      <c r="BR22" s="172"/>
    </row>
    <row r="23" spans="1:72" ht="21" customHeight="1" x14ac:dyDescent="0.15">
      <c r="A23" s="178" t="s">
        <v>99</v>
      </c>
      <c r="B23" s="178"/>
      <c r="C23" s="179"/>
      <c r="D23" s="138">
        <v>2635</v>
      </c>
      <c r="E23" s="139">
        <v>2644</v>
      </c>
      <c r="F23" s="152">
        <f>SUM(G23:J23)</f>
        <v>2650</v>
      </c>
      <c r="G23" s="153"/>
      <c r="H23" s="154">
        <v>1086</v>
      </c>
      <c r="I23" s="154">
        <v>439</v>
      </c>
      <c r="J23" s="155">
        <v>1125</v>
      </c>
      <c r="K23" s="152">
        <f>SUM(L23:O23)</f>
        <v>2654</v>
      </c>
      <c r="L23" s="153">
        <v>0</v>
      </c>
      <c r="M23" s="154">
        <v>1087</v>
      </c>
      <c r="N23" s="154">
        <v>442</v>
      </c>
      <c r="O23" s="155">
        <v>1125</v>
      </c>
      <c r="P23" s="156">
        <f>SUM(Q23:T23)</f>
        <v>2656</v>
      </c>
      <c r="Q23" s="157">
        <v>0</v>
      </c>
      <c r="R23" s="158">
        <v>1086</v>
      </c>
      <c r="S23" s="158">
        <v>443</v>
      </c>
      <c r="T23" s="159">
        <v>1127</v>
      </c>
      <c r="U23" s="156">
        <f>SUM(V23:Y23)</f>
        <v>2658</v>
      </c>
      <c r="V23" s="153">
        <v>0</v>
      </c>
      <c r="W23" s="154">
        <v>1087</v>
      </c>
      <c r="X23" s="154">
        <v>443</v>
      </c>
      <c r="Y23" s="155">
        <v>1128</v>
      </c>
      <c r="Z23" s="156">
        <f>SUM(AA23:AD23)</f>
        <v>2662</v>
      </c>
      <c r="AA23" s="153">
        <v>0</v>
      </c>
      <c r="AB23" s="154">
        <v>1091</v>
      </c>
      <c r="AC23" s="154">
        <v>1128</v>
      </c>
      <c r="AD23" s="155">
        <v>443</v>
      </c>
      <c r="AE23" s="156">
        <f>SUM(AF23:AI23)</f>
        <v>2665</v>
      </c>
      <c r="AF23" s="153">
        <v>0</v>
      </c>
      <c r="AG23" s="154">
        <v>1093</v>
      </c>
      <c r="AH23" s="154">
        <v>444</v>
      </c>
      <c r="AI23" s="155">
        <v>1128</v>
      </c>
      <c r="AJ23" s="156">
        <f>SUM(AK23:AN23)</f>
        <v>2668</v>
      </c>
      <c r="AK23" s="153">
        <v>0</v>
      </c>
      <c r="AL23" s="154">
        <v>1095</v>
      </c>
      <c r="AM23" s="154">
        <v>444</v>
      </c>
      <c r="AN23" s="155">
        <v>1129</v>
      </c>
      <c r="AO23" s="156">
        <f>SUM(AP23:AS23)</f>
        <v>2670</v>
      </c>
      <c r="AP23" s="153">
        <v>0</v>
      </c>
      <c r="AQ23" s="154">
        <v>1097</v>
      </c>
      <c r="AR23" s="154">
        <v>444</v>
      </c>
      <c r="AS23" s="155">
        <v>1129</v>
      </c>
      <c r="AT23" s="156">
        <f>SUM(AU23:AX23)</f>
        <v>2680</v>
      </c>
      <c r="AU23" s="153">
        <v>0</v>
      </c>
      <c r="AV23" s="154">
        <v>1105</v>
      </c>
      <c r="AW23" s="154">
        <v>431</v>
      </c>
      <c r="AX23" s="155">
        <v>1144</v>
      </c>
      <c r="AY23" s="156">
        <f>SUM(AZ23:BC23)</f>
        <v>2757</v>
      </c>
      <c r="AZ23" s="153">
        <v>0</v>
      </c>
      <c r="BA23" s="154">
        <v>1152</v>
      </c>
      <c r="BB23" s="154">
        <v>451</v>
      </c>
      <c r="BC23" s="155">
        <v>1154</v>
      </c>
      <c r="BD23" s="156">
        <f>SUM(BE23:BH23)</f>
        <v>2760</v>
      </c>
      <c r="BE23" s="153"/>
      <c r="BF23" s="154">
        <v>1162</v>
      </c>
      <c r="BG23" s="154">
        <v>453</v>
      </c>
      <c r="BH23" s="155">
        <v>1145</v>
      </c>
      <c r="BI23" s="156">
        <v>2759</v>
      </c>
      <c r="BJ23" s="153"/>
      <c r="BK23" s="154">
        <v>1158</v>
      </c>
      <c r="BL23" s="154">
        <v>451</v>
      </c>
      <c r="BM23" s="155">
        <v>1150</v>
      </c>
      <c r="BN23" s="156">
        <f>SUM(BO23:BR23)</f>
        <v>2763</v>
      </c>
      <c r="BO23" s="153">
        <v>0</v>
      </c>
      <c r="BP23" s="154">
        <v>1160</v>
      </c>
      <c r="BQ23" s="154">
        <v>451</v>
      </c>
      <c r="BR23" s="155">
        <v>1152</v>
      </c>
    </row>
    <row r="24" spans="1:72" ht="21" customHeight="1" x14ac:dyDescent="0.15">
      <c r="A24" s="178" t="s">
        <v>100</v>
      </c>
      <c r="B24" s="178"/>
      <c r="C24" s="179"/>
      <c r="D24" s="138">
        <v>700</v>
      </c>
      <c r="E24" s="139">
        <v>707</v>
      </c>
      <c r="F24" s="152">
        <f>SUM(G24:J24)</f>
        <v>708</v>
      </c>
      <c r="G24" s="153"/>
      <c r="H24" s="154">
        <v>281</v>
      </c>
      <c r="I24" s="154">
        <v>223</v>
      </c>
      <c r="J24" s="155">
        <v>204</v>
      </c>
      <c r="K24" s="152">
        <f>SUM(L24:O24)</f>
        <v>714</v>
      </c>
      <c r="L24" s="153">
        <v>0</v>
      </c>
      <c r="M24" s="154">
        <v>286</v>
      </c>
      <c r="N24" s="154">
        <v>224</v>
      </c>
      <c r="O24" s="155">
        <v>204</v>
      </c>
      <c r="P24" s="156">
        <f>SUM(Q24:T24)</f>
        <v>716</v>
      </c>
      <c r="Q24" s="157">
        <v>0</v>
      </c>
      <c r="R24" s="158">
        <v>289</v>
      </c>
      <c r="S24" s="158">
        <v>223</v>
      </c>
      <c r="T24" s="159">
        <v>204</v>
      </c>
      <c r="U24" s="156">
        <f>SUM(V24:Y24)</f>
        <v>717</v>
      </c>
      <c r="V24" s="153">
        <v>0</v>
      </c>
      <c r="W24" s="154">
        <v>289</v>
      </c>
      <c r="X24" s="154">
        <v>223</v>
      </c>
      <c r="Y24" s="155">
        <v>205</v>
      </c>
      <c r="Z24" s="156">
        <f>SUM(AA24:AD24)</f>
        <v>718</v>
      </c>
      <c r="AA24" s="153">
        <v>0</v>
      </c>
      <c r="AB24" s="154">
        <v>290</v>
      </c>
      <c r="AC24" s="154">
        <v>223</v>
      </c>
      <c r="AD24" s="155">
        <v>205</v>
      </c>
      <c r="AE24" s="156">
        <f>SUM(AF24:AI24)</f>
        <v>723</v>
      </c>
      <c r="AF24" s="153">
        <v>0</v>
      </c>
      <c r="AG24" s="154">
        <v>291</v>
      </c>
      <c r="AH24" s="154">
        <v>224</v>
      </c>
      <c r="AI24" s="155">
        <v>208</v>
      </c>
      <c r="AJ24" s="156">
        <f>SUM(AK24:AN24)</f>
        <v>728</v>
      </c>
      <c r="AK24" s="153">
        <v>0</v>
      </c>
      <c r="AL24" s="154">
        <v>295</v>
      </c>
      <c r="AM24" s="154">
        <v>224</v>
      </c>
      <c r="AN24" s="155">
        <v>209</v>
      </c>
      <c r="AO24" s="156">
        <f>SUM(AP24:AS24)</f>
        <v>727</v>
      </c>
      <c r="AP24" s="153">
        <v>0</v>
      </c>
      <c r="AQ24" s="154">
        <v>293</v>
      </c>
      <c r="AR24" s="154">
        <v>224</v>
      </c>
      <c r="AS24" s="155">
        <v>210</v>
      </c>
      <c r="AT24" s="156">
        <f>SUM(AU24:AX24)</f>
        <v>741</v>
      </c>
      <c r="AU24" s="153">
        <v>0</v>
      </c>
      <c r="AV24" s="154">
        <v>298</v>
      </c>
      <c r="AW24" s="154">
        <v>227</v>
      </c>
      <c r="AX24" s="155">
        <v>216</v>
      </c>
      <c r="AY24" s="156">
        <f>SUM(AZ24:BC24)</f>
        <v>790</v>
      </c>
      <c r="AZ24" s="153">
        <v>0</v>
      </c>
      <c r="BA24" s="154">
        <v>353</v>
      </c>
      <c r="BB24" s="154">
        <v>224</v>
      </c>
      <c r="BC24" s="155">
        <v>213</v>
      </c>
      <c r="BD24" s="156">
        <f>SUM(BE24:BH24)</f>
        <v>735</v>
      </c>
      <c r="BE24" s="153"/>
      <c r="BF24" s="154">
        <v>299</v>
      </c>
      <c r="BG24" s="154">
        <v>224</v>
      </c>
      <c r="BH24" s="155">
        <v>212</v>
      </c>
      <c r="BI24" s="156">
        <v>734</v>
      </c>
      <c r="BJ24" s="153"/>
      <c r="BK24" s="154">
        <v>300</v>
      </c>
      <c r="BL24" s="154">
        <v>223</v>
      </c>
      <c r="BM24" s="155">
        <v>211</v>
      </c>
      <c r="BN24" s="156">
        <f>SUM(BO24:BR24)</f>
        <v>742</v>
      </c>
      <c r="BO24" s="153">
        <v>0</v>
      </c>
      <c r="BP24" s="154">
        <v>305</v>
      </c>
      <c r="BQ24" s="154">
        <v>223</v>
      </c>
      <c r="BR24" s="155">
        <v>214</v>
      </c>
    </row>
    <row r="25" spans="1:72" ht="21" customHeight="1" x14ac:dyDescent="0.15">
      <c r="A25" s="178" t="s">
        <v>101</v>
      </c>
      <c r="B25" s="178"/>
      <c r="C25" s="179"/>
      <c r="D25" s="138">
        <v>73</v>
      </c>
      <c r="E25" s="139">
        <v>73</v>
      </c>
      <c r="F25" s="152">
        <f>SUM(G25:J25)</f>
        <v>72</v>
      </c>
      <c r="G25" s="153">
        <v>4</v>
      </c>
      <c r="H25" s="154">
        <v>19</v>
      </c>
      <c r="I25" s="154">
        <v>26</v>
      </c>
      <c r="J25" s="155">
        <v>23</v>
      </c>
      <c r="K25" s="152">
        <f>SUM(L25:O25)</f>
        <v>72</v>
      </c>
      <c r="L25" s="153">
        <v>4</v>
      </c>
      <c r="M25" s="154">
        <v>19</v>
      </c>
      <c r="N25" s="154">
        <v>26</v>
      </c>
      <c r="O25" s="155">
        <v>23</v>
      </c>
      <c r="P25" s="156">
        <f>SUM(Q25:T25)</f>
        <v>71</v>
      </c>
      <c r="Q25" s="157">
        <v>4</v>
      </c>
      <c r="R25" s="158">
        <v>19</v>
      </c>
      <c r="S25" s="158">
        <v>25</v>
      </c>
      <c r="T25" s="159">
        <v>23</v>
      </c>
      <c r="U25" s="156">
        <f>SUM(V25:Y25)</f>
        <v>74</v>
      </c>
      <c r="V25" s="153">
        <v>6</v>
      </c>
      <c r="W25" s="154">
        <v>19</v>
      </c>
      <c r="X25" s="154">
        <v>24</v>
      </c>
      <c r="Y25" s="155">
        <v>25</v>
      </c>
      <c r="Z25" s="156">
        <f>SUM(AA25:AD25)</f>
        <v>73</v>
      </c>
      <c r="AA25" s="153">
        <v>6</v>
      </c>
      <c r="AB25" s="154">
        <v>19</v>
      </c>
      <c r="AC25" s="154">
        <v>23</v>
      </c>
      <c r="AD25" s="155">
        <v>25</v>
      </c>
      <c r="AE25" s="156">
        <f>SUM(AF25:AI25)</f>
        <v>65</v>
      </c>
      <c r="AF25" s="153">
        <v>5</v>
      </c>
      <c r="AG25" s="154">
        <v>18</v>
      </c>
      <c r="AH25" s="154">
        <v>20</v>
      </c>
      <c r="AI25" s="155">
        <v>22</v>
      </c>
      <c r="AJ25" s="156">
        <f>SUM(AK25:AN25)</f>
        <v>66</v>
      </c>
      <c r="AK25" s="153">
        <v>5</v>
      </c>
      <c r="AL25" s="154">
        <v>19</v>
      </c>
      <c r="AM25" s="154">
        <v>20</v>
      </c>
      <c r="AN25" s="155">
        <v>22</v>
      </c>
      <c r="AO25" s="156">
        <f>SUM(AP25:AS25)</f>
        <v>71</v>
      </c>
      <c r="AP25" s="153">
        <v>12</v>
      </c>
      <c r="AQ25" s="154">
        <v>19</v>
      </c>
      <c r="AR25" s="154">
        <v>22</v>
      </c>
      <c r="AS25" s="155">
        <v>18</v>
      </c>
      <c r="AT25" s="156">
        <f>SUM(AU25:AX25)</f>
        <v>70</v>
      </c>
      <c r="AU25" s="153">
        <v>11</v>
      </c>
      <c r="AV25" s="154">
        <v>19</v>
      </c>
      <c r="AW25" s="154">
        <v>22</v>
      </c>
      <c r="AX25" s="155">
        <v>18</v>
      </c>
      <c r="AY25" s="156">
        <f>SUM(AZ25:BC25)</f>
        <v>70</v>
      </c>
      <c r="AZ25" s="153">
        <v>11</v>
      </c>
      <c r="BA25" s="154">
        <v>19</v>
      </c>
      <c r="BB25" s="154">
        <v>22</v>
      </c>
      <c r="BC25" s="155">
        <v>18</v>
      </c>
      <c r="BD25" s="156">
        <f>SUM(BE25:BH25)</f>
        <v>71</v>
      </c>
      <c r="BE25" s="153">
        <v>12</v>
      </c>
      <c r="BF25" s="154">
        <v>19</v>
      </c>
      <c r="BG25" s="154">
        <v>22</v>
      </c>
      <c r="BH25" s="155">
        <v>18</v>
      </c>
      <c r="BI25" s="156">
        <v>70</v>
      </c>
      <c r="BJ25" s="153">
        <v>12</v>
      </c>
      <c r="BK25" s="154">
        <v>18</v>
      </c>
      <c r="BL25" s="154">
        <v>21</v>
      </c>
      <c r="BM25" s="155">
        <v>19</v>
      </c>
      <c r="BN25" s="156">
        <f>SUM(BO25:BR25)</f>
        <v>74</v>
      </c>
      <c r="BO25" s="153">
        <v>16</v>
      </c>
      <c r="BP25" s="154">
        <v>18</v>
      </c>
      <c r="BQ25" s="154">
        <v>21</v>
      </c>
      <c r="BR25" s="155">
        <v>19</v>
      </c>
      <c r="BS25" s="180" t="s">
        <v>102</v>
      </c>
      <c r="BT25" s="89" t="s">
        <v>103</v>
      </c>
    </row>
    <row r="26" spans="1:72" ht="15" customHeight="1" x14ac:dyDescent="0.15">
      <c r="A26" s="2" t="s">
        <v>104</v>
      </c>
      <c r="D26" s="181"/>
      <c r="E26" s="181"/>
      <c r="J26" s="181" t="s">
        <v>105</v>
      </c>
      <c r="O26" s="181" t="s">
        <v>105</v>
      </c>
      <c r="T26" s="181"/>
      <c r="Y26" s="181"/>
      <c r="AD26" s="181"/>
      <c r="AI26" s="181"/>
      <c r="AN26" s="89"/>
      <c r="AO26" s="89"/>
      <c r="AS26" s="181"/>
      <c r="AX26" s="181" t="s">
        <v>105</v>
      </c>
      <c r="BC26" s="181"/>
      <c r="BH26" s="181"/>
      <c r="BM26" s="181"/>
      <c r="BR26" s="181"/>
    </row>
    <row r="27" spans="1:72" ht="15" customHeight="1" x14ac:dyDescent="0.15">
      <c r="A27" s="90" t="s">
        <v>106</v>
      </c>
      <c r="AO27" s="89"/>
    </row>
    <row r="28" spans="1:72" ht="15" customHeight="1" x14ac:dyDescent="0.15">
      <c r="A28" s="2" t="s">
        <v>52</v>
      </c>
      <c r="AO28" s="89"/>
    </row>
    <row r="63" hidden="1" x14ac:dyDescent="0.15"/>
    <row r="64" hidden="1" x14ac:dyDescent="0.15"/>
    <row r="65" hidden="1" x14ac:dyDescent="0.15"/>
    <row r="66" hidden="1" x14ac:dyDescent="0.15"/>
  </sheetData>
  <mergeCells count="36">
    <mergeCell ref="A10:A22"/>
    <mergeCell ref="B10:B19"/>
    <mergeCell ref="B20:B22"/>
    <mergeCell ref="A23:C23"/>
    <mergeCell ref="A24:C24"/>
    <mergeCell ref="A25:C25"/>
    <mergeCell ref="BN5:BN6"/>
    <mergeCell ref="BO5:BR5"/>
    <mergeCell ref="A7:C7"/>
    <mergeCell ref="A8:A9"/>
    <mergeCell ref="B8:C8"/>
    <mergeCell ref="B9:C9"/>
    <mergeCell ref="BI4:BI6"/>
    <mergeCell ref="BN4:BR4"/>
    <mergeCell ref="F5:F6"/>
    <mergeCell ref="G5:J5"/>
    <mergeCell ref="K5:K6"/>
    <mergeCell ref="L5:O5"/>
    <mergeCell ref="P5:P6"/>
    <mergeCell ref="Q5:T5"/>
    <mergeCell ref="U5:U6"/>
    <mergeCell ref="V5:Y5"/>
    <mergeCell ref="AE4:AI6"/>
    <mergeCell ref="AJ4:AN6"/>
    <mergeCell ref="AO4:AS6"/>
    <mergeCell ref="AT4:AX6"/>
    <mergeCell ref="AY4:BC6"/>
    <mergeCell ref="BD4:BH6"/>
    <mergeCell ref="A4:C6"/>
    <mergeCell ref="F4:J4"/>
    <mergeCell ref="K4:O4"/>
    <mergeCell ref="P4:T4"/>
    <mergeCell ref="U4:Y4"/>
    <mergeCell ref="Z4:AD4"/>
    <mergeCell ref="Z5:Z6"/>
    <mergeCell ref="AA5:AD5"/>
  </mergeCells>
  <phoneticPr fontId="3"/>
  <pageMargins left="0.39370078740157483" right="0.43307086614173229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0"/>
  <sheetViews>
    <sheetView showGridLines="0" zoomScale="130" zoomScaleNormal="130" zoomScaleSheetLayoutView="115" workbookViewId="0">
      <selection activeCell="P118" sqref="P118"/>
    </sheetView>
  </sheetViews>
  <sheetFormatPr defaultRowHeight="11.25" x14ac:dyDescent="0.4"/>
  <cols>
    <col min="1" max="1" width="3.625" style="2" customWidth="1"/>
    <col min="2" max="2" width="8.625" style="2" customWidth="1"/>
    <col min="3" max="3" width="6.125" style="86" customWidth="1"/>
    <col min="4" max="17" width="5" style="86" customWidth="1"/>
    <col min="18" max="16384" width="9" style="2"/>
  </cols>
  <sheetData>
    <row r="1" spans="1:18" ht="30" customHeight="1" x14ac:dyDescent="0.4">
      <c r="A1" s="1" t="s">
        <v>107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15" customHeight="1" x14ac:dyDescent="0.1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83" t="s">
        <v>108</v>
      </c>
    </row>
    <row r="3" spans="1:18" ht="15" customHeight="1" x14ac:dyDescent="0.4">
      <c r="B3" s="6" t="s">
        <v>1</v>
      </c>
      <c r="C3" s="11" t="s">
        <v>9</v>
      </c>
      <c r="D3" s="184" t="s">
        <v>109</v>
      </c>
      <c r="E3" s="185" t="s">
        <v>110</v>
      </c>
      <c r="F3" s="16" t="s">
        <v>111</v>
      </c>
      <c r="G3" s="16" t="s">
        <v>112</v>
      </c>
      <c r="H3" s="185" t="s">
        <v>113</v>
      </c>
      <c r="I3" s="185" t="s">
        <v>114</v>
      </c>
      <c r="J3" s="185" t="s">
        <v>115</v>
      </c>
      <c r="K3" s="16" t="s">
        <v>116</v>
      </c>
      <c r="L3" s="185" t="s">
        <v>117</v>
      </c>
      <c r="M3" s="16" t="s">
        <v>118</v>
      </c>
      <c r="N3" s="186" t="s">
        <v>14</v>
      </c>
      <c r="O3" s="186"/>
      <c r="P3" s="186"/>
      <c r="Q3" s="187"/>
      <c r="R3" s="12"/>
    </row>
    <row r="4" spans="1:18" ht="30" customHeight="1" x14ac:dyDescent="0.4">
      <c r="B4" s="13"/>
      <c r="C4" s="188"/>
      <c r="D4" s="189"/>
      <c r="E4" s="27"/>
      <c r="F4" s="27"/>
      <c r="G4" s="27"/>
      <c r="H4" s="27"/>
      <c r="I4" s="27"/>
      <c r="J4" s="27"/>
      <c r="K4" s="27"/>
      <c r="L4" s="27"/>
      <c r="M4" s="27"/>
      <c r="N4" s="190" t="s">
        <v>119</v>
      </c>
      <c r="O4" s="190" t="s">
        <v>120</v>
      </c>
      <c r="P4" s="191" t="s">
        <v>121</v>
      </c>
      <c r="Q4" s="192" t="s">
        <v>14</v>
      </c>
      <c r="R4" s="12"/>
    </row>
    <row r="5" spans="1:18" ht="14.1" hidden="1" customHeight="1" x14ac:dyDescent="0.4">
      <c r="B5" s="36" t="s">
        <v>25</v>
      </c>
      <c r="C5" s="37">
        <f t="shared" ref="C5:Q5" si="0">SUM(C6:C9)</f>
        <v>1616</v>
      </c>
      <c r="D5" s="41">
        <f t="shared" si="0"/>
        <v>1</v>
      </c>
      <c r="E5" s="39">
        <f t="shared" si="0"/>
        <v>1</v>
      </c>
      <c r="F5" s="39">
        <f t="shared" si="0"/>
        <v>8</v>
      </c>
      <c r="G5" s="39">
        <f t="shared" si="0"/>
        <v>353</v>
      </c>
      <c r="H5" s="39">
        <f t="shared" si="0"/>
        <v>47</v>
      </c>
      <c r="I5" s="39">
        <f t="shared" si="0"/>
        <v>15</v>
      </c>
      <c r="J5" s="39">
        <f t="shared" si="0"/>
        <v>199</v>
      </c>
      <c r="K5" s="39">
        <f t="shared" si="0"/>
        <v>11</v>
      </c>
      <c r="L5" s="39">
        <f t="shared" si="0"/>
        <v>21</v>
      </c>
      <c r="M5" s="39">
        <f t="shared" si="0"/>
        <v>812</v>
      </c>
      <c r="N5" s="39">
        <f t="shared" si="0"/>
        <v>141</v>
      </c>
      <c r="O5" s="39">
        <f t="shared" si="0"/>
        <v>0</v>
      </c>
      <c r="P5" s="39">
        <f t="shared" si="0"/>
        <v>0</v>
      </c>
      <c r="Q5" s="42">
        <f t="shared" si="0"/>
        <v>7</v>
      </c>
      <c r="R5" s="12"/>
    </row>
    <row r="6" spans="1:18" hidden="1" x14ac:dyDescent="0.4">
      <c r="B6" s="34" t="s">
        <v>26</v>
      </c>
      <c r="C6" s="44">
        <f>SUM(D6:Q6)</f>
        <v>509</v>
      </c>
      <c r="D6" s="48">
        <v>0</v>
      </c>
      <c r="E6" s="46">
        <v>0</v>
      </c>
      <c r="F6" s="46">
        <v>4</v>
      </c>
      <c r="G6" s="46">
        <v>86</v>
      </c>
      <c r="H6" s="46">
        <v>15</v>
      </c>
      <c r="I6" s="46">
        <v>4</v>
      </c>
      <c r="J6" s="46">
        <v>85</v>
      </c>
      <c r="K6" s="46">
        <v>3</v>
      </c>
      <c r="L6" s="46">
        <v>11</v>
      </c>
      <c r="M6" s="46">
        <v>256</v>
      </c>
      <c r="N6" s="46">
        <v>41</v>
      </c>
      <c r="O6" s="46">
        <v>0</v>
      </c>
      <c r="P6" s="46">
        <v>0</v>
      </c>
      <c r="Q6" s="49">
        <v>4</v>
      </c>
      <c r="R6" s="12"/>
    </row>
    <row r="7" spans="1:18" s="51" customFormat="1" hidden="1" x14ac:dyDescent="0.4">
      <c r="B7" s="52" t="s">
        <v>27</v>
      </c>
      <c r="C7" s="53">
        <f>SUM(D7:Q7)</f>
        <v>527</v>
      </c>
      <c r="D7" s="57">
        <v>1</v>
      </c>
      <c r="E7" s="55">
        <v>1</v>
      </c>
      <c r="F7" s="55">
        <v>0</v>
      </c>
      <c r="G7" s="55">
        <v>140</v>
      </c>
      <c r="H7" s="55">
        <v>16</v>
      </c>
      <c r="I7" s="55">
        <v>8</v>
      </c>
      <c r="J7" s="55">
        <v>61</v>
      </c>
      <c r="K7" s="55">
        <v>4</v>
      </c>
      <c r="L7" s="55">
        <v>4</v>
      </c>
      <c r="M7" s="55">
        <v>243</v>
      </c>
      <c r="N7" s="55">
        <v>49</v>
      </c>
      <c r="O7" s="55">
        <v>0</v>
      </c>
      <c r="P7" s="55">
        <v>0</v>
      </c>
      <c r="Q7" s="58">
        <v>0</v>
      </c>
      <c r="R7" s="60"/>
    </row>
    <row r="8" spans="1:18" hidden="1" x14ac:dyDescent="0.4">
      <c r="B8" s="34" t="s">
        <v>28</v>
      </c>
      <c r="C8" s="44">
        <f>SUM(D8:Q8)</f>
        <v>386</v>
      </c>
      <c r="D8" s="48">
        <v>0</v>
      </c>
      <c r="E8" s="46">
        <v>0</v>
      </c>
      <c r="F8" s="46">
        <v>3</v>
      </c>
      <c r="G8" s="46">
        <v>82</v>
      </c>
      <c r="H8" s="46">
        <v>7</v>
      </c>
      <c r="I8" s="46">
        <v>2</v>
      </c>
      <c r="J8" s="46">
        <v>37</v>
      </c>
      <c r="K8" s="46">
        <v>2</v>
      </c>
      <c r="L8" s="46">
        <v>3</v>
      </c>
      <c r="M8" s="46">
        <v>200</v>
      </c>
      <c r="N8" s="46">
        <v>47</v>
      </c>
      <c r="O8" s="46">
        <v>0</v>
      </c>
      <c r="P8" s="46">
        <v>0</v>
      </c>
      <c r="Q8" s="49">
        <v>3</v>
      </c>
      <c r="R8" s="12"/>
    </row>
    <row r="9" spans="1:18" hidden="1" x14ac:dyDescent="0.4">
      <c r="B9" s="61" t="s">
        <v>29</v>
      </c>
      <c r="C9" s="44">
        <f>SUM(D9:Q9)</f>
        <v>194</v>
      </c>
      <c r="D9" s="66">
        <v>0</v>
      </c>
      <c r="E9" s="63">
        <v>0</v>
      </c>
      <c r="F9" s="63">
        <v>1</v>
      </c>
      <c r="G9" s="63">
        <v>45</v>
      </c>
      <c r="H9" s="63">
        <v>9</v>
      </c>
      <c r="I9" s="63">
        <v>1</v>
      </c>
      <c r="J9" s="63">
        <v>16</v>
      </c>
      <c r="K9" s="63">
        <v>2</v>
      </c>
      <c r="L9" s="63">
        <v>3</v>
      </c>
      <c r="M9" s="63">
        <v>113</v>
      </c>
      <c r="N9" s="63">
        <v>4</v>
      </c>
      <c r="O9" s="63">
        <v>0</v>
      </c>
      <c r="P9" s="63">
        <v>0</v>
      </c>
      <c r="Q9" s="67">
        <v>0</v>
      </c>
      <c r="R9" s="12"/>
    </row>
    <row r="10" spans="1:18" ht="14.1" hidden="1" customHeight="1" x14ac:dyDescent="0.4">
      <c r="B10" s="36" t="s">
        <v>30</v>
      </c>
      <c r="C10" s="37">
        <f t="shared" ref="C10:Q10" si="1">SUM(C11:C14)</f>
        <v>1751</v>
      </c>
      <c r="D10" s="41">
        <f t="shared" si="1"/>
        <v>7</v>
      </c>
      <c r="E10" s="39">
        <f t="shared" si="1"/>
        <v>5</v>
      </c>
      <c r="F10" s="39">
        <f t="shared" si="1"/>
        <v>3</v>
      </c>
      <c r="G10" s="39">
        <f t="shared" si="1"/>
        <v>377</v>
      </c>
      <c r="H10" s="39">
        <f t="shared" si="1"/>
        <v>52</v>
      </c>
      <c r="I10" s="39">
        <f t="shared" si="1"/>
        <v>22</v>
      </c>
      <c r="J10" s="39">
        <f t="shared" si="1"/>
        <v>236</v>
      </c>
      <c r="K10" s="39">
        <f t="shared" si="1"/>
        <v>9</v>
      </c>
      <c r="L10" s="39">
        <f t="shared" si="1"/>
        <v>29</v>
      </c>
      <c r="M10" s="39">
        <f t="shared" si="1"/>
        <v>841</v>
      </c>
      <c r="N10" s="39">
        <f t="shared" si="1"/>
        <v>167</v>
      </c>
      <c r="O10" s="39">
        <f t="shared" si="1"/>
        <v>3</v>
      </c>
      <c r="P10" s="39">
        <f t="shared" si="1"/>
        <v>0</v>
      </c>
      <c r="Q10" s="42">
        <f t="shared" si="1"/>
        <v>0</v>
      </c>
      <c r="R10" s="12"/>
    </row>
    <row r="11" spans="1:18" ht="15" hidden="1" customHeight="1" x14ac:dyDescent="0.4">
      <c r="B11" s="34" t="s">
        <v>26</v>
      </c>
      <c r="C11" s="44">
        <f>SUM(D11:Q11)</f>
        <v>476</v>
      </c>
      <c r="D11" s="48">
        <v>5</v>
      </c>
      <c r="E11" s="46">
        <v>0</v>
      </c>
      <c r="F11" s="46">
        <v>2</v>
      </c>
      <c r="G11" s="46">
        <v>68</v>
      </c>
      <c r="H11" s="46">
        <v>13</v>
      </c>
      <c r="I11" s="46">
        <v>1</v>
      </c>
      <c r="J11" s="46">
        <v>79</v>
      </c>
      <c r="K11" s="46">
        <v>1</v>
      </c>
      <c r="L11" s="46">
        <v>15</v>
      </c>
      <c r="M11" s="46">
        <v>237</v>
      </c>
      <c r="N11" s="46">
        <v>55</v>
      </c>
      <c r="O11" s="46">
        <v>0</v>
      </c>
      <c r="P11" s="46">
        <v>0</v>
      </c>
      <c r="Q11" s="49">
        <v>0</v>
      </c>
      <c r="R11" s="12"/>
    </row>
    <row r="12" spans="1:18" s="51" customFormat="1" ht="15" hidden="1" customHeight="1" x14ac:dyDescent="0.4">
      <c r="B12" s="52" t="s">
        <v>27</v>
      </c>
      <c r="C12" s="53">
        <f>SUM(D12:Q12)</f>
        <v>615</v>
      </c>
      <c r="D12" s="57">
        <v>0</v>
      </c>
      <c r="E12" s="55">
        <v>5</v>
      </c>
      <c r="F12" s="55">
        <v>1</v>
      </c>
      <c r="G12" s="55">
        <v>167</v>
      </c>
      <c r="H12" s="55">
        <v>18</v>
      </c>
      <c r="I12" s="55">
        <v>15</v>
      </c>
      <c r="J12" s="55">
        <v>67</v>
      </c>
      <c r="K12" s="55">
        <v>4</v>
      </c>
      <c r="L12" s="55">
        <v>5</v>
      </c>
      <c r="M12" s="55">
        <v>281</v>
      </c>
      <c r="N12" s="55">
        <v>50</v>
      </c>
      <c r="O12" s="55">
        <v>2</v>
      </c>
      <c r="P12" s="55">
        <v>0</v>
      </c>
      <c r="Q12" s="58">
        <v>0</v>
      </c>
      <c r="R12" s="60"/>
    </row>
    <row r="13" spans="1:18" ht="15" hidden="1" customHeight="1" x14ac:dyDescent="0.4">
      <c r="B13" s="34" t="s">
        <v>28</v>
      </c>
      <c r="C13" s="44">
        <f>SUM(D13:Q13)</f>
        <v>452</v>
      </c>
      <c r="D13" s="48">
        <v>0</v>
      </c>
      <c r="E13" s="46">
        <v>0</v>
      </c>
      <c r="F13" s="46">
        <v>0</v>
      </c>
      <c r="G13" s="46">
        <v>97</v>
      </c>
      <c r="H13" s="46">
        <v>13</v>
      </c>
      <c r="I13" s="46">
        <v>1</v>
      </c>
      <c r="J13" s="46">
        <v>55</v>
      </c>
      <c r="K13" s="46">
        <v>4</v>
      </c>
      <c r="L13" s="46">
        <v>3</v>
      </c>
      <c r="M13" s="46">
        <v>219</v>
      </c>
      <c r="N13" s="46">
        <v>59</v>
      </c>
      <c r="O13" s="46">
        <v>1</v>
      </c>
      <c r="P13" s="46">
        <v>0</v>
      </c>
      <c r="Q13" s="49">
        <v>0</v>
      </c>
      <c r="R13" s="12"/>
    </row>
    <row r="14" spans="1:18" ht="15" hidden="1" customHeight="1" x14ac:dyDescent="0.4">
      <c r="B14" s="61" t="s">
        <v>29</v>
      </c>
      <c r="C14" s="44">
        <f>SUM(D14:Q14)</f>
        <v>208</v>
      </c>
      <c r="D14" s="66">
        <v>2</v>
      </c>
      <c r="E14" s="63">
        <v>0</v>
      </c>
      <c r="F14" s="63">
        <v>0</v>
      </c>
      <c r="G14" s="63">
        <v>45</v>
      </c>
      <c r="H14" s="63">
        <v>8</v>
      </c>
      <c r="I14" s="63">
        <v>5</v>
      </c>
      <c r="J14" s="63">
        <v>35</v>
      </c>
      <c r="K14" s="63">
        <v>0</v>
      </c>
      <c r="L14" s="63">
        <v>6</v>
      </c>
      <c r="M14" s="63">
        <v>104</v>
      </c>
      <c r="N14" s="63">
        <v>3</v>
      </c>
      <c r="O14" s="63">
        <v>0</v>
      </c>
      <c r="P14" s="63">
        <v>0</v>
      </c>
      <c r="Q14" s="67">
        <v>0</v>
      </c>
      <c r="R14" s="12"/>
    </row>
    <row r="15" spans="1:18" ht="14.1" hidden="1" customHeight="1" x14ac:dyDescent="0.4">
      <c r="B15" s="36" t="s">
        <v>31</v>
      </c>
      <c r="C15" s="37">
        <f t="shared" ref="C15:Q15" si="2">SUM(C16:C19)</f>
        <v>1889</v>
      </c>
      <c r="D15" s="41">
        <f t="shared" si="2"/>
        <v>3</v>
      </c>
      <c r="E15" s="39">
        <f t="shared" si="2"/>
        <v>0</v>
      </c>
      <c r="F15" s="39">
        <f t="shared" si="2"/>
        <v>5</v>
      </c>
      <c r="G15" s="39">
        <f t="shared" si="2"/>
        <v>354</v>
      </c>
      <c r="H15" s="39">
        <f t="shared" si="2"/>
        <v>54</v>
      </c>
      <c r="I15" s="39">
        <f t="shared" si="2"/>
        <v>27</v>
      </c>
      <c r="J15" s="39">
        <f t="shared" si="2"/>
        <v>255</v>
      </c>
      <c r="K15" s="39">
        <f t="shared" si="2"/>
        <v>9</v>
      </c>
      <c r="L15" s="39">
        <f t="shared" si="2"/>
        <v>33</v>
      </c>
      <c r="M15" s="39">
        <f t="shared" si="2"/>
        <v>907</v>
      </c>
      <c r="N15" s="39">
        <f t="shared" si="2"/>
        <v>237</v>
      </c>
      <c r="O15" s="39">
        <f t="shared" si="2"/>
        <v>1</v>
      </c>
      <c r="P15" s="39">
        <f t="shared" si="2"/>
        <v>0</v>
      </c>
      <c r="Q15" s="42">
        <f t="shared" si="2"/>
        <v>4</v>
      </c>
      <c r="R15" s="12"/>
    </row>
    <row r="16" spans="1:18" ht="15" hidden="1" customHeight="1" x14ac:dyDescent="0.4">
      <c r="B16" s="34" t="s">
        <v>26</v>
      </c>
      <c r="C16" s="44">
        <f>SUM(D16:Q16)</f>
        <v>606</v>
      </c>
      <c r="D16" s="48">
        <v>2</v>
      </c>
      <c r="E16" s="46"/>
      <c r="F16" s="46">
        <v>2</v>
      </c>
      <c r="G16" s="46">
        <v>89</v>
      </c>
      <c r="H16" s="46">
        <v>12</v>
      </c>
      <c r="I16" s="46">
        <v>6</v>
      </c>
      <c r="J16" s="46">
        <v>98</v>
      </c>
      <c r="K16" s="46">
        <v>5</v>
      </c>
      <c r="L16" s="46">
        <v>22</v>
      </c>
      <c r="M16" s="46">
        <v>283</v>
      </c>
      <c r="N16" s="46">
        <v>86</v>
      </c>
      <c r="O16" s="46">
        <v>0</v>
      </c>
      <c r="P16" s="46">
        <v>0</v>
      </c>
      <c r="Q16" s="49">
        <v>1</v>
      </c>
      <c r="R16" s="12"/>
    </row>
    <row r="17" spans="2:18" s="51" customFormat="1" ht="15" hidden="1" customHeight="1" x14ac:dyDescent="0.4">
      <c r="B17" s="52" t="s">
        <v>27</v>
      </c>
      <c r="C17" s="53">
        <f>SUM(D17:Q17)</f>
        <v>596</v>
      </c>
      <c r="D17" s="57">
        <v>0</v>
      </c>
      <c r="E17" s="55">
        <v>0</v>
      </c>
      <c r="F17" s="55">
        <v>2</v>
      </c>
      <c r="G17" s="55">
        <v>143</v>
      </c>
      <c r="H17" s="55">
        <v>21</v>
      </c>
      <c r="I17" s="55">
        <v>12</v>
      </c>
      <c r="J17" s="55">
        <v>73</v>
      </c>
      <c r="K17" s="55">
        <v>2</v>
      </c>
      <c r="L17" s="55">
        <v>5</v>
      </c>
      <c r="M17" s="55">
        <v>273</v>
      </c>
      <c r="N17" s="55">
        <v>61</v>
      </c>
      <c r="O17" s="55">
        <v>1</v>
      </c>
      <c r="P17" s="55">
        <v>0</v>
      </c>
      <c r="Q17" s="58">
        <v>3</v>
      </c>
      <c r="R17" s="60"/>
    </row>
    <row r="18" spans="2:18" ht="15" hidden="1" customHeight="1" x14ac:dyDescent="0.4">
      <c r="B18" s="34" t="s">
        <v>28</v>
      </c>
      <c r="C18" s="44">
        <f>SUM(D18:Q18)</f>
        <v>466</v>
      </c>
      <c r="D18" s="48">
        <v>0</v>
      </c>
      <c r="E18" s="46">
        <v>0</v>
      </c>
      <c r="F18" s="46">
        <v>0</v>
      </c>
      <c r="G18" s="46">
        <v>71</v>
      </c>
      <c r="H18" s="46">
        <v>13</v>
      </c>
      <c r="I18" s="46">
        <v>6</v>
      </c>
      <c r="J18" s="46">
        <v>54</v>
      </c>
      <c r="K18" s="46">
        <v>2</v>
      </c>
      <c r="L18" s="46">
        <v>5</v>
      </c>
      <c r="M18" s="46">
        <v>232</v>
      </c>
      <c r="N18" s="46">
        <v>83</v>
      </c>
      <c r="O18" s="46">
        <v>0</v>
      </c>
      <c r="P18" s="46">
        <v>0</v>
      </c>
      <c r="Q18" s="49">
        <v>0</v>
      </c>
      <c r="R18" s="12"/>
    </row>
    <row r="19" spans="2:18" ht="15" hidden="1" customHeight="1" x14ac:dyDescent="0.4">
      <c r="B19" s="61" t="s">
        <v>29</v>
      </c>
      <c r="C19" s="44">
        <f>SUM(D19:Q19)</f>
        <v>221</v>
      </c>
      <c r="D19" s="66">
        <v>1</v>
      </c>
      <c r="E19" s="63">
        <v>0</v>
      </c>
      <c r="F19" s="63">
        <v>1</v>
      </c>
      <c r="G19" s="63">
        <v>51</v>
      </c>
      <c r="H19" s="63">
        <v>8</v>
      </c>
      <c r="I19" s="63">
        <v>3</v>
      </c>
      <c r="J19" s="63">
        <v>30</v>
      </c>
      <c r="K19" s="63"/>
      <c r="L19" s="63">
        <v>1</v>
      </c>
      <c r="M19" s="63">
        <v>119</v>
      </c>
      <c r="N19" s="63">
        <v>7</v>
      </c>
      <c r="O19" s="63">
        <v>0</v>
      </c>
      <c r="P19" s="63">
        <v>0</v>
      </c>
      <c r="Q19" s="67">
        <v>0</v>
      </c>
      <c r="R19" s="12"/>
    </row>
    <row r="20" spans="2:18" ht="14.1" hidden="1" customHeight="1" x14ac:dyDescent="0.4">
      <c r="B20" s="36" t="s">
        <v>32</v>
      </c>
      <c r="C20" s="37">
        <f t="shared" ref="C20:Q20" si="3">SUM(C21:C24)</f>
        <v>1921</v>
      </c>
      <c r="D20" s="41">
        <f t="shared" si="3"/>
        <v>0</v>
      </c>
      <c r="E20" s="39">
        <f t="shared" si="3"/>
        <v>5</v>
      </c>
      <c r="F20" s="39">
        <f t="shared" si="3"/>
        <v>3</v>
      </c>
      <c r="G20" s="39">
        <f t="shared" si="3"/>
        <v>331</v>
      </c>
      <c r="H20" s="39">
        <f t="shared" si="3"/>
        <v>34</v>
      </c>
      <c r="I20" s="39">
        <f t="shared" si="3"/>
        <v>29</v>
      </c>
      <c r="J20" s="39">
        <f t="shared" si="3"/>
        <v>273</v>
      </c>
      <c r="K20" s="39">
        <f t="shared" si="3"/>
        <v>11</v>
      </c>
      <c r="L20" s="39">
        <f t="shared" si="3"/>
        <v>35</v>
      </c>
      <c r="M20" s="39">
        <f t="shared" si="3"/>
        <v>1017</v>
      </c>
      <c r="N20" s="39">
        <f t="shared" si="3"/>
        <v>179</v>
      </c>
      <c r="O20" s="39">
        <f t="shared" si="3"/>
        <v>2</v>
      </c>
      <c r="P20" s="39">
        <f t="shared" si="3"/>
        <v>0</v>
      </c>
      <c r="Q20" s="42">
        <f t="shared" si="3"/>
        <v>2</v>
      </c>
      <c r="R20" s="12"/>
    </row>
    <row r="21" spans="2:18" ht="15" hidden="1" customHeight="1" x14ac:dyDescent="0.4">
      <c r="B21" s="34" t="s">
        <v>26</v>
      </c>
      <c r="C21" s="44">
        <f>SUM(D21:Q21)</f>
        <v>540</v>
      </c>
      <c r="D21" s="48">
        <v>0</v>
      </c>
      <c r="E21" s="46">
        <v>0</v>
      </c>
      <c r="F21" s="46">
        <v>3</v>
      </c>
      <c r="G21" s="46">
        <v>81</v>
      </c>
      <c r="H21" s="46">
        <v>11</v>
      </c>
      <c r="I21" s="46">
        <v>8</v>
      </c>
      <c r="J21" s="46">
        <v>80</v>
      </c>
      <c r="K21" s="46">
        <v>5</v>
      </c>
      <c r="L21" s="46">
        <v>20</v>
      </c>
      <c r="M21" s="46">
        <v>272</v>
      </c>
      <c r="N21" s="46">
        <v>60</v>
      </c>
      <c r="O21" s="46">
        <v>0</v>
      </c>
      <c r="P21" s="46">
        <v>0</v>
      </c>
      <c r="Q21" s="49">
        <v>0</v>
      </c>
      <c r="R21" s="12"/>
    </row>
    <row r="22" spans="2:18" s="51" customFormat="1" ht="15" hidden="1" customHeight="1" x14ac:dyDescent="0.4">
      <c r="B22" s="52" t="s">
        <v>27</v>
      </c>
      <c r="C22" s="53">
        <f>SUM(D22:Q22)</f>
        <v>668</v>
      </c>
      <c r="D22" s="57">
        <v>0</v>
      </c>
      <c r="E22" s="55">
        <v>5</v>
      </c>
      <c r="F22" s="55">
        <v>0</v>
      </c>
      <c r="G22" s="55">
        <v>127</v>
      </c>
      <c r="H22" s="55">
        <v>11</v>
      </c>
      <c r="I22" s="55">
        <v>13</v>
      </c>
      <c r="J22" s="55">
        <v>96</v>
      </c>
      <c r="K22" s="55">
        <v>4</v>
      </c>
      <c r="L22" s="55">
        <v>5</v>
      </c>
      <c r="M22" s="55">
        <v>355</v>
      </c>
      <c r="N22" s="55">
        <v>50</v>
      </c>
      <c r="O22" s="55">
        <v>0</v>
      </c>
      <c r="P22" s="55">
        <v>0</v>
      </c>
      <c r="Q22" s="58">
        <v>2</v>
      </c>
      <c r="R22" s="60"/>
    </row>
    <row r="23" spans="2:18" ht="15" hidden="1" customHeight="1" x14ac:dyDescent="0.4">
      <c r="B23" s="34" t="s">
        <v>28</v>
      </c>
      <c r="C23" s="44">
        <f>SUM(D23:Q23)</f>
        <v>485</v>
      </c>
      <c r="D23" s="48">
        <v>0</v>
      </c>
      <c r="E23" s="46">
        <v>0</v>
      </c>
      <c r="F23" s="46">
        <v>0</v>
      </c>
      <c r="G23" s="46">
        <v>74</v>
      </c>
      <c r="H23" s="46">
        <v>6</v>
      </c>
      <c r="I23" s="46">
        <v>5</v>
      </c>
      <c r="J23" s="46">
        <v>74</v>
      </c>
      <c r="K23" s="46">
        <v>2</v>
      </c>
      <c r="L23" s="46">
        <v>5</v>
      </c>
      <c r="M23" s="46">
        <v>253</v>
      </c>
      <c r="N23" s="46">
        <v>65</v>
      </c>
      <c r="O23" s="46">
        <v>1</v>
      </c>
      <c r="P23" s="46">
        <v>0</v>
      </c>
      <c r="Q23" s="49">
        <v>0</v>
      </c>
      <c r="R23" s="12"/>
    </row>
    <row r="24" spans="2:18" ht="15" hidden="1" customHeight="1" x14ac:dyDescent="0.4">
      <c r="B24" s="61" t="s">
        <v>29</v>
      </c>
      <c r="C24" s="44">
        <f>SUM(D24:Q24)</f>
        <v>228</v>
      </c>
      <c r="D24" s="66">
        <v>0</v>
      </c>
      <c r="E24" s="63">
        <v>0</v>
      </c>
      <c r="F24" s="63">
        <v>0</v>
      </c>
      <c r="G24" s="63">
        <v>49</v>
      </c>
      <c r="H24" s="63">
        <v>6</v>
      </c>
      <c r="I24" s="63">
        <v>3</v>
      </c>
      <c r="J24" s="63">
        <v>23</v>
      </c>
      <c r="K24" s="63">
        <v>0</v>
      </c>
      <c r="L24" s="63">
        <v>5</v>
      </c>
      <c r="M24" s="63">
        <v>137</v>
      </c>
      <c r="N24" s="63">
        <v>4</v>
      </c>
      <c r="O24" s="63">
        <v>1</v>
      </c>
      <c r="P24" s="63">
        <v>0</v>
      </c>
      <c r="Q24" s="67">
        <v>0</v>
      </c>
      <c r="R24" s="12"/>
    </row>
    <row r="25" spans="2:18" ht="14.1" customHeight="1" x14ac:dyDescent="0.4">
      <c r="B25" s="36" t="s">
        <v>33</v>
      </c>
      <c r="C25" s="37">
        <f t="shared" ref="C25:Q25" si="4">SUM(C26:C29)</f>
        <v>1873</v>
      </c>
      <c r="D25" s="41">
        <f t="shared" si="4"/>
        <v>2</v>
      </c>
      <c r="E25" s="39">
        <f t="shared" si="4"/>
        <v>1</v>
      </c>
      <c r="F25" s="39">
        <f t="shared" si="4"/>
        <v>8</v>
      </c>
      <c r="G25" s="39">
        <f t="shared" si="4"/>
        <v>336</v>
      </c>
      <c r="H25" s="39">
        <f t="shared" si="4"/>
        <v>34</v>
      </c>
      <c r="I25" s="39">
        <f t="shared" si="4"/>
        <v>33</v>
      </c>
      <c r="J25" s="39">
        <f t="shared" si="4"/>
        <v>236</v>
      </c>
      <c r="K25" s="39">
        <f t="shared" si="4"/>
        <v>4</v>
      </c>
      <c r="L25" s="39">
        <f t="shared" si="4"/>
        <v>32</v>
      </c>
      <c r="M25" s="39">
        <f t="shared" si="4"/>
        <v>992</v>
      </c>
      <c r="N25" s="39">
        <f t="shared" si="4"/>
        <v>191</v>
      </c>
      <c r="O25" s="39">
        <f t="shared" si="4"/>
        <v>0</v>
      </c>
      <c r="P25" s="39">
        <f t="shared" si="4"/>
        <v>0</v>
      </c>
      <c r="Q25" s="42">
        <f t="shared" si="4"/>
        <v>4</v>
      </c>
      <c r="R25" s="12"/>
    </row>
    <row r="26" spans="2:18" ht="15" hidden="1" customHeight="1" x14ac:dyDescent="0.4">
      <c r="B26" s="34" t="s">
        <v>26</v>
      </c>
      <c r="C26" s="44">
        <f>SUM(D26:Q26)</f>
        <v>552</v>
      </c>
      <c r="D26" s="48">
        <v>0</v>
      </c>
      <c r="E26" s="46">
        <v>0</v>
      </c>
      <c r="F26" s="46">
        <v>6</v>
      </c>
      <c r="G26" s="46">
        <v>68</v>
      </c>
      <c r="H26" s="46">
        <v>8</v>
      </c>
      <c r="I26" s="46">
        <v>3</v>
      </c>
      <c r="J26" s="46">
        <v>99</v>
      </c>
      <c r="K26" s="46">
        <v>0</v>
      </c>
      <c r="L26" s="46">
        <v>20</v>
      </c>
      <c r="M26" s="46">
        <v>270</v>
      </c>
      <c r="N26" s="46">
        <v>77</v>
      </c>
      <c r="O26" s="46">
        <v>0</v>
      </c>
      <c r="P26" s="46">
        <v>0</v>
      </c>
      <c r="Q26" s="49">
        <v>1</v>
      </c>
      <c r="R26" s="12"/>
    </row>
    <row r="27" spans="2:18" ht="15" hidden="1" customHeight="1" x14ac:dyDescent="0.4">
      <c r="B27" s="34" t="s">
        <v>27</v>
      </c>
      <c r="C27" s="44">
        <f>SUM(D27:Q27)</f>
        <v>648</v>
      </c>
      <c r="D27" s="48">
        <v>1</v>
      </c>
      <c r="E27" s="46">
        <v>1</v>
      </c>
      <c r="F27" s="46">
        <v>2</v>
      </c>
      <c r="G27" s="46">
        <v>134</v>
      </c>
      <c r="H27" s="46">
        <v>13</v>
      </c>
      <c r="I27" s="46">
        <v>20</v>
      </c>
      <c r="J27" s="46">
        <v>69</v>
      </c>
      <c r="K27" s="46">
        <v>3</v>
      </c>
      <c r="L27" s="46">
        <v>3</v>
      </c>
      <c r="M27" s="46">
        <v>351</v>
      </c>
      <c r="N27" s="46">
        <v>48</v>
      </c>
      <c r="O27" s="46">
        <v>0</v>
      </c>
      <c r="P27" s="46">
        <v>0</v>
      </c>
      <c r="Q27" s="49">
        <v>3</v>
      </c>
      <c r="R27" s="12"/>
    </row>
    <row r="28" spans="2:18" ht="15" hidden="1" customHeight="1" x14ac:dyDescent="0.4">
      <c r="B28" s="34" t="s">
        <v>28</v>
      </c>
      <c r="C28" s="44">
        <f>SUM(D28:Q28)</f>
        <v>461</v>
      </c>
      <c r="D28" s="48">
        <v>1</v>
      </c>
      <c r="E28" s="46">
        <v>0</v>
      </c>
      <c r="F28" s="46">
        <v>0</v>
      </c>
      <c r="G28" s="46">
        <v>87</v>
      </c>
      <c r="H28" s="46">
        <v>7</v>
      </c>
      <c r="I28" s="46">
        <v>6</v>
      </c>
      <c r="J28" s="46">
        <v>50</v>
      </c>
      <c r="K28" s="46">
        <v>0</v>
      </c>
      <c r="L28" s="46">
        <v>6</v>
      </c>
      <c r="M28" s="46">
        <v>245</v>
      </c>
      <c r="N28" s="46">
        <v>59</v>
      </c>
      <c r="O28" s="46">
        <v>0</v>
      </c>
      <c r="P28" s="46">
        <v>0</v>
      </c>
      <c r="Q28" s="49">
        <v>0</v>
      </c>
      <c r="R28" s="12"/>
    </row>
    <row r="29" spans="2:18" ht="15" hidden="1" customHeight="1" x14ac:dyDescent="0.4">
      <c r="B29" s="61" t="s">
        <v>29</v>
      </c>
      <c r="C29" s="44">
        <f>SUM(D29:Q29)</f>
        <v>212</v>
      </c>
      <c r="D29" s="66">
        <v>0</v>
      </c>
      <c r="E29" s="63">
        <v>0</v>
      </c>
      <c r="F29" s="63">
        <v>0</v>
      </c>
      <c r="G29" s="63">
        <v>47</v>
      </c>
      <c r="H29" s="63">
        <v>6</v>
      </c>
      <c r="I29" s="63">
        <v>4</v>
      </c>
      <c r="J29" s="63">
        <v>18</v>
      </c>
      <c r="K29" s="63">
        <v>1</v>
      </c>
      <c r="L29" s="63">
        <v>3</v>
      </c>
      <c r="M29" s="63">
        <v>126</v>
      </c>
      <c r="N29" s="63">
        <v>7</v>
      </c>
      <c r="O29" s="63">
        <v>0</v>
      </c>
      <c r="P29" s="63">
        <v>0</v>
      </c>
      <c r="Q29" s="67">
        <v>0</v>
      </c>
      <c r="R29" s="12"/>
    </row>
    <row r="30" spans="2:18" ht="14.1" customHeight="1" x14ac:dyDescent="0.4">
      <c r="B30" s="36" t="s">
        <v>34</v>
      </c>
      <c r="C30" s="37">
        <f t="shared" ref="C30:Q30" si="5">SUM(C31:C34)</f>
        <v>1985</v>
      </c>
      <c r="D30" s="41">
        <f t="shared" si="5"/>
        <v>1</v>
      </c>
      <c r="E30" s="39">
        <f t="shared" si="5"/>
        <v>0</v>
      </c>
      <c r="F30" s="39">
        <f t="shared" si="5"/>
        <v>7</v>
      </c>
      <c r="G30" s="39">
        <f t="shared" si="5"/>
        <v>322</v>
      </c>
      <c r="H30" s="39">
        <f t="shared" si="5"/>
        <v>25</v>
      </c>
      <c r="I30" s="39">
        <f t="shared" si="5"/>
        <v>24</v>
      </c>
      <c r="J30" s="39">
        <f t="shared" si="5"/>
        <v>250</v>
      </c>
      <c r="K30" s="39">
        <f t="shared" si="5"/>
        <v>5</v>
      </c>
      <c r="L30" s="39">
        <f t="shared" si="5"/>
        <v>47</v>
      </c>
      <c r="M30" s="39">
        <f t="shared" si="5"/>
        <v>1072</v>
      </c>
      <c r="N30" s="39">
        <f t="shared" si="5"/>
        <v>226</v>
      </c>
      <c r="O30" s="39">
        <f t="shared" si="5"/>
        <v>0</v>
      </c>
      <c r="P30" s="39">
        <f t="shared" si="5"/>
        <v>0</v>
      </c>
      <c r="Q30" s="42">
        <f t="shared" si="5"/>
        <v>6</v>
      </c>
      <c r="R30" s="12"/>
    </row>
    <row r="31" spans="2:18" ht="15" hidden="1" customHeight="1" x14ac:dyDescent="0.4">
      <c r="B31" s="34" t="s">
        <v>26</v>
      </c>
      <c r="C31" s="44">
        <f>SUM(D31:Q31)</f>
        <v>551</v>
      </c>
      <c r="D31" s="48">
        <v>0</v>
      </c>
      <c r="E31" s="46">
        <v>0</v>
      </c>
      <c r="F31" s="46">
        <v>4</v>
      </c>
      <c r="G31" s="46">
        <v>58</v>
      </c>
      <c r="H31" s="46">
        <v>8</v>
      </c>
      <c r="I31" s="46">
        <v>4</v>
      </c>
      <c r="J31" s="46">
        <v>84</v>
      </c>
      <c r="K31" s="46">
        <v>3</v>
      </c>
      <c r="L31" s="46">
        <v>30</v>
      </c>
      <c r="M31" s="46">
        <v>292</v>
      </c>
      <c r="N31" s="46">
        <v>67</v>
      </c>
      <c r="O31" s="46">
        <v>0</v>
      </c>
      <c r="P31" s="46">
        <v>0</v>
      </c>
      <c r="Q31" s="49">
        <v>1</v>
      </c>
      <c r="R31" s="12"/>
    </row>
    <row r="32" spans="2:18" ht="15" hidden="1" customHeight="1" x14ac:dyDescent="0.4">
      <c r="B32" s="34" t="s">
        <v>27</v>
      </c>
      <c r="C32" s="44">
        <f>SUM(D32:Q32)</f>
        <v>712</v>
      </c>
      <c r="D32" s="48">
        <v>1</v>
      </c>
      <c r="E32" s="46">
        <v>0</v>
      </c>
      <c r="F32" s="46">
        <v>2</v>
      </c>
      <c r="G32" s="46">
        <v>147</v>
      </c>
      <c r="H32" s="46">
        <v>6</v>
      </c>
      <c r="I32" s="46">
        <v>17</v>
      </c>
      <c r="J32" s="46">
        <v>74</v>
      </c>
      <c r="K32" s="46">
        <v>1</v>
      </c>
      <c r="L32" s="46">
        <v>10</v>
      </c>
      <c r="M32" s="46">
        <v>392</v>
      </c>
      <c r="N32" s="46">
        <v>58</v>
      </c>
      <c r="O32" s="46">
        <v>0</v>
      </c>
      <c r="P32" s="46">
        <v>0</v>
      </c>
      <c r="Q32" s="49">
        <v>4</v>
      </c>
      <c r="R32" s="12"/>
    </row>
    <row r="33" spans="2:18" ht="15" hidden="1" customHeight="1" x14ac:dyDescent="0.4">
      <c r="B33" s="34" t="s">
        <v>28</v>
      </c>
      <c r="C33" s="44">
        <f>SUM(D33:Q33)</f>
        <v>500</v>
      </c>
      <c r="D33" s="48">
        <v>0</v>
      </c>
      <c r="E33" s="46">
        <v>0</v>
      </c>
      <c r="F33" s="46">
        <v>1</v>
      </c>
      <c r="G33" s="46">
        <v>77</v>
      </c>
      <c r="H33" s="46">
        <v>6</v>
      </c>
      <c r="I33" s="46">
        <v>1</v>
      </c>
      <c r="J33" s="46">
        <v>61</v>
      </c>
      <c r="K33" s="46">
        <v>1</v>
      </c>
      <c r="L33" s="46">
        <v>6</v>
      </c>
      <c r="M33" s="46">
        <v>253</v>
      </c>
      <c r="N33" s="46">
        <v>93</v>
      </c>
      <c r="O33" s="46">
        <v>0</v>
      </c>
      <c r="P33" s="46">
        <v>0</v>
      </c>
      <c r="Q33" s="49">
        <v>1</v>
      </c>
      <c r="R33" s="12"/>
    </row>
    <row r="34" spans="2:18" ht="15" hidden="1" customHeight="1" x14ac:dyDescent="0.4">
      <c r="B34" s="61" t="s">
        <v>29</v>
      </c>
      <c r="C34" s="44">
        <f>SUM(D34:Q34)</f>
        <v>222</v>
      </c>
      <c r="D34" s="66">
        <v>0</v>
      </c>
      <c r="E34" s="63">
        <v>0</v>
      </c>
      <c r="F34" s="63">
        <v>0</v>
      </c>
      <c r="G34" s="63">
        <v>40</v>
      </c>
      <c r="H34" s="63">
        <v>5</v>
      </c>
      <c r="I34" s="63">
        <v>2</v>
      </c>
      <c r="J34" s="63">
        <v>31</v>
      </c>
      <c r="K34" s="63">
        <v>0</v>
      </c>
      <c r="L34" s="63">
        <v>1</v>
      </c>
      <c r="M34" s="63">
        <v>135</v>
      </c>
      <c r="N34" s="63">
        <v>8</v>
      </c>
      <c r="O34" s="63">
        <v>0</v>
      </c>
      <c r="P34" s="63">
        <v>0</v>
      </c>
      <c r="Q34" s="67">
        <v>0</v>
      </c>
      <c r="R34" s="12"/>
    </row>
    <row r="35" spans="2:18" ht="14.1" customHeight="1" x14ac:dyDescent="0.4">
      <c r="B35" s="36" t="s">
        <v>35</v>
      </c>
      <c r="C35" s="37">
        <f t="shared" ref="C35:Q35" si="6">SUM(C36:C39)</f>
        <v>2075</v>
      </c>
      <c r="D35" s="41">
        <f t="shared" si="6"/>
        <v>2</v>
      </c>
      <c r="E35" s="39">
        <f t="shared" si="6"/>
        <v>0</v>
      </c>
      <c r="F35" s="39">
        <f t="shared" si="6"/>
        <v>3</v>
      </c>
      <c r="G35" s="39">
        <f t="shared" si="6"/>
        <v>340</v>
      </c>
      <c r="H35" s="39">
        <f t="shared" si="6"/>
        <v>41</v>
      </c>
      <c r="I35" s="39">
        <f t="shared" si="6"/>
        <v>19</v>
      </c>
      <c r="J35" s="39">
        <f t="shared" si="6"/>
        <v>263</v>
      </c>
      <c r="K35" s="39">
        <f t="shared" si="6"/>
        <v>6</v>
      </c>
      <c r="L35" s="39">
        <f t="shared" si="6"/>
        <v>43</v>
      </c>
      <c r="M35" s="39">
        <f t="shared" si="6"/>
        <v>1161</v>
      </c>
      <c r="N35" s="39">
        <f t="shared" si="6"/>
        <v>187</v>
      </c>
      <c r="O35" s="39">
        <f t="shared" si="6"/>
        <v>1</v>
      </c>
      <c r="P35" s="39">
        <f t="shared" si="6"/>
        <v>0</v>
      </c>
      <c r="Q35" s="42">
        <f t="shared" si="6"/>
        <v>9</v>
      </c>
      <c r="R35" s="12"/>
    </row>
    <row r="36" spans="2:18" ht="15" hidden="1" customHeight="1" x14ac:dyDescent="0.4">
      <c r="B36" s="34" t="s">
        <v>26</v>
      </c>
      <c r="C36" s="44">
        <f>SUM(D36:Q36)</f>
        <v>583</v>
      </c>
      <c r="D36" s="48">
        <v>0</v>
      </c>
      <c r="E36" s="46">
        <v>0</v>
      </c>
      <c r="F36" s="46">
        <v>2</v>
      </c>
      <c r="G36" s="46">
        <v>68</v>
      </c>
      <c r="H36" s="46">
        <v>14</v>
      </c>
      <c r="I36" s="46">
        <v>8</v>
      </c>
      <c r="J36" s="46">
        <v>91</v>
      </c>
      <c r="K36" s="46">
        <v>5</v>
      </c>
      <c r="L36" s="46">
        <v>32</v>
      </c>
      <c r="M36" s="46">
        <v>300</v>
      </c>
      <c r="N36" s="46">
        <v>60</v>
      </c>
      <c r="O36" s="46">
        <v>0</v>
      </c>
      <c r="P36" s="46">
        <v>0</v>
      </c>
      <c r="Q36" s="49">
        <v>3</v>
      </c>
    </row>
    <row r="37" spans="2:18" ht="15" hidden="1" customHeight="1" x14ac:dyDescent="0.4">
      <c r="B37" s="34" t="s">
        <v>27</v>
      </c>
      <c r="C37" s="44">
        <f>SUM(D37:Q37)</f>
        <v>707</v>
      </c>
      <c r="D37" s="48">
        <v>1</v>
      </c>
      <c r="E37" s="46">
        <v>0</v>
      </c>
      <c r="F37" s="46">
        <v>0</v>
      </c>
      <c r="G37" s="46">
        <v>132</v>
      </c>
      <c r="H37" s="46">
        <v>10</v>
      </c>
      <c r="I37" s="46">
        <v>6</v>
      </c>
      <c r="J37" s="46">
        <v>89</v>
      </c>
      <c r="K37" s="46">
        <v>0</v>
      </c>
      <c r="L37" s="46">
        <v>3</v>
      </c>
      <c r="M37" s="46">
        <v>406</v>
      </c>
      <c r="N37" s="46">
        <v>54</v>
      </c>
      <c r="O37" s="46">
        <v>0</v>
      </c>
      <c r="P37" s="46">
        <v>0</v>
      </c>
      <c r="Q37" s="49">
        <v>6</v>
      </c>
    </row>
    <row r="38" spans="2:18" ht="15" hidden="1" customHeight="1" x14ac:dyDescent="0.4">
      <c r="B38" s="34" t="s">
        <v>28</v>
      </c>
      <c r="C38" s="44">
        <f>SUM(D38:Q38)</f>
        <v>550</v>
      </c>
      <c r="D38" s="48">
        <v>0</v>
      </c>
      <c r="E38" s="46">
        <v>0</v>
      </c>
      <c r="F38" s="46">
        <v>1</v>
      </c>
      <c r="G38" s="46">
        <v>89</v>
      </c>
      <c r="H38" s="46">
        <v>11</v>
      </c>
      <c r="I38" s="46">
        <v>3</v>
      </c>
      <c r="J38" s="46">
        <v>62</v>
      </c>
      <c r="K38" s="46">
        <v>1</v>
      </c>
      <c r="L38" s="46">
        <v>6</v>
      </c>
      <c r="M38" s="46">
        <v>306</v>
      </c>
      <c r="N38" s="46">
        <v>70</v>
      </c>
      <c r="O38" s="46">
        <v>1</v>
      </c>
      <c r="P38" s="46">
        <v>0</v>
      </c>
      <c r="Q38" s="49">
        <v>0</v>
      </c>
    </row>
    <row r="39" spans="2:18" ht="15" hidden="1" customHeight="1" x14ac:dyDescent="0.4">
      <c r="B39" s="61" t="s">
        <v>29</v>
      </c>
      <c r="C39" s="44">
        <f>SUM(D39:Q39)</f>
        <v>235</v>
      </c>
      <c r="D39" s="66">
        <v>1</v>
      </c>
      <c r="E39" s="63">
        <v>0</v>
      </c>
      <c r="F39" s="63">
        <v>0</v>
      </c>
      <c r="G39" s="63">
        <v>51</v>
      </c>
      <c r="H39" s="63">
        <v>6</v>
      </c>
      <c r="I39" s="63">
        <v>2</v>
      </c>
      <c r="J39" s="63">
        <v>21</v>
      </c>
      <c r="K39" s="63">
        <v>0</v>
      </c>
      <c r="L39" s="63">
        <v>2</v>
      </c>
      <c r="M39" s="63">
        <v>149</v>
      </c>
      <c r="N39" s="63">
        <v>3</v>
      </c>
      <c r="O39" s="63">
        <v>0</v>
      </c>
      <c r="P39" s="63">
        <v>0</v>
      </c>
      <c r="Q39" s="67">
        <v>0</v>
      </c>
    </row>
    <row r="40" spans="2:18" s="69" customFormat="1" ht="14.1" customHeight="1" x14ac:dyDescent="0.4">
      <c r="B40" s="36" t="s">
        <v>36</v>
      </c>
      <c r="C40" s="37">
        <f t="shared" ref="C40:Q40" si="7">SUM(C41:C44)</f>
        <v>2380</v>
      </c>
      <c r="D40" s="41">
        <f t="shared" si="7"/>
        <v>3</v>
      </c>
      <c r="E40" s="39">
        <f t="shared" si="7"/>
        <v>2</v>
      </c>
      <c r="F40" s="39">
        <f t="shared" si="7"/>
        <v>3</v>
      </c>
      <c r="G40" s="39">
        <f t="shared" si="7"/>
        <v>355</v>
      </c>
      <c r="H40" s="39">
        <f t="shared" si="7"/>
        <v>32</v>
      </c>
      <c r="I40" s="39">
        <f t="shared" si="7"/>
        <v>39</v>
      </c>
      <c r="J40" s="39">
        <f t="shared" si="7"/>
        <v>356</v>
      </c>
      <c r="K40" s="39">
        <f t="shared" si="7"/>
        <v>11</v>
      </c>
      <c r="L40" s="39">
        <f t="shared" si="7"/>
        <v>46</v>
      </c>
      <c r="M40" s="39">
        <f t="shared" si="7"/>
        <v>1295</v>
      </c>
      <c r="N40" s="39">
        <f t="shared" si="7"/>
        <v>228</v>
      </c>
      <c r="O40" s="39">
        <f t="shared" si="7"/>
        <v>0</v>
      </c>
      <c r="P40" s="39">
        <f t="shared" si="7"/>
        <v>1</v>
      </c>
      <c r="Q40" s="42">
        <f t="shared" si="7"/>
        <v>9</v>
      </c>
    </row>
    <row r="41" spans="2:18" ht="15" hidden="1" customHeight="1" x14ac:dyDescent="0.4">
      <c r="B41" s="34" t="s">
        <v>26</v>
      </c>
      <c r="C41" s="44">
        <f>SUM(D41:Q41)</f>
        <v>685</v>
      </c>
      <c r="D41" s="48">
        <v>2</v>
      </c>
      <c r="E41" s="46">
        <v>0</v>
      </c>
      <c r="F41" s="46">
        <v>3</v>
      </c>
      <c r="G41" s="46">
        <v>75</v>
      </c>
      <c r="H41" s="46">
        <v>11</v>
      </c>
      <c r="I41" s="46">
        <v>10</v>
      </c>
      <c r="J41" s="46">
        <v>94</v>
      </c>
      <c r="K41" s="46">
        <v>2</v>
      </c>
      <c r="L41" s="46">
        <v>28</v>
      </c>
      <c r="M41" s="46">
        <v>364</v>
      </c>
      <c r="N41" s="46">
        <v>90</v>
      </c>
      <c r="O41" s="46">
        <v>0</v>
      </c>
      <c r="P41" s="46">
        <v>1</v>
      </c>
      <c r="Q41" s="49">
        <v>5</v>
      </c>
    </row>
    <row r="42" spans="2:18" ht="15" hidden="1" customHeight="1" x14ac:dyDescent="0.4">
      <c r="B42" s="34" t="s">
        <v>27</v>
      </c>
      <c r="C42" s="44">
        <f>SUM(D42:Q42)</f>
        <v>836</v>
      </c>
      <c r="D42" s="48">
        <v>1</v>
      </c>
      <c r="E42" s="46">
        <v>2</v>
      </c>
      <c r="F42" s="46">
        <v>0</v>
      </c>
      <c r="G42" s="46">
        <v>151</v>
      </c>
      <c r="H42" s="46">
        <v>9</v>
      </c>
      <c r="I42" s="46">
        <v>23</v>
      </c>
      <c r="J42" s="46">
        <v>126</v>
      </c>
      <c r="K42" s="46">
        <v>4</v>
      </c>
      <c r="L42" s="46">
        <v>11</v>
      </c>
      <c r="M42" s="46">
        <v>455</v>
      </c>
      <c r="N42" s="46">
        <v>50</v>
      </c>
      <c r="O42" s="46">
        <v>0</v>
      </c>
      <c r="P42" s="46">
        <v>0</v>
      </c>
      <c r="Q42" s="49">
        <v>4</v>
      </c>
    </row>
    <row r="43" spans="2:18" ht="15" hidden="1" customHeight="1" x14ac:dyDescent="0.4">
      <c r="B43" s="34" t="s">
        <v>28</v>
      </c>
      <c r="C43" s="44">
        <f>SUM(D43:Q43)</f>
        <v>589</v>
      </c>
      <c r="D43" s="48">
        <v>0</v>
      </c>
      <c r="E43" s="46">
        <v>0</v>
      </c>
      <c r="F43" s="46">
        <v>0</v>
      </c>
      <c r="G43" s="46">
        <v>69</v>
      </c>
      <c r="H43" s="46">
        <v>5</v>
      </c>
      <c r="I43" s="46">
        <v>2</v>
      </c>
      <c r="J43" s="46">
        <v>98</v>
      </c>
      <c r="K43" s="46">
        <v>4</v>
      </c>
      <c r="L43" s="46">
        <v>5</v>
      </c>
      <c r="M43" s="46">
        <v>327</v>
      </c>
      <c r="N43" s="46">
        <v>79</v>
      </c>
      <c r="O43" s="46">
        <v>0</v>
      </c>
      <c r="P43" s="46">
        <v>0</v>
      </c>
      <c r="Q43" s="49">
        <v>0</v>
      </c>
    </row>
    <row r="44" spans="2:18" ht="15" hidden="1" customHeight="1" x14ac:dyDescent="0.4">
      <c r="B44" s="61" t="s">
        <v>29</v>
      </c>
      <c r="C44" s="44">
        <f>SUM(D44:Q44)</f>
        <v>270</v>
      </c>
      <c r="D44" s="66">
        <v>0</v>
      </c>
      <c r="E44" s="63">
        <v>0</v>
      </c>
      <c r="F44" s="63">
        <v>0</v>
      </c>
      <c r="G44" s="63">
        <v>60</v>
      </c>
      <c r="H44" s="63">
        <v>7</v>
      </c>
      <c r="I44" s="63">
        <v>4</v>
      </c>
      <c r="J44" s="63">
        <v>38</v>
      </c>
      <c r="K44" s="63">
        <v>1</v>
      </c>
      <c r="L44" s="63">
        <v>2</v>
      </c>
      <c r="M44" s="63">
        <v>149</v>
      </c>
      <c r="N44" s="63">
        <v>9</v>
      </c>
      <c r="O44" s="63">
        <v>0</v>
      </c>
      <c r="P44" s="63">
        <v>0</v>
      </c>
      <c r="Q44" s="67">
        <v>0</v>
      </c>
    </row>
    <row r="45" spans="2:18" s="69" customFormat="1" ht="14.1" customHeight="1" x14ac:dyDescent="0.4">
      <c r="B45" s="36" t="s">
        <v>37</v>
      </c>
      <c r="C45" s="37">
        <f t="shared" ref="C45:Q45" si="8">SUM(C46:C49)</f>
        <v>2294</v>
      </c>
      <c r="D45" s="41">
        <f t="shared" si="8"/>
        <v>2</v>
      </c>
      <c r="E45" s="39">
        <f t="shared" si="8"/>
        <v>0</v>
      </c>
      <c r="F45" s="39">
        <f t="shared" si="8"/>
        <v>6</v>
      </c>
      <c r="G45" s="39">
        <f t="shared" si="8"/>
        <v>312</v>
      </c>
      <c r="H45" s="39">
        <f t="shared" si="8"/>
        <v>39</v>
      </c>
      <c r="I45" s="39">
        <f t="shared" si="8"/>
        <v>27</v>
      </c>
      <c r="J45" s="39">
        <f t="shared" si="8"/>
        <v>337</v>
      </c>
      <c r="K45" s="39">
        <f t="shared" si="8"/>
        <v>11</v>
      </c>
      <c r="L45" s="39">
        <f t="shared" si="8"/>
        <v>36</v>
      </c>
      <c r="M45" s="39">
        <f t="shared" si="8"/>
        <v>1330</v>
      </c>
      <c r="N45" s="39">
        <f t="shared" si="8"/>
        <v>187</v>
      </c>
      <c r="O45" s="39">
        <f t="shared" si="8"/>
        <v>5</v>
      </c>
      <c r="P45" s="39">
        <f t="shared" si="8"/>
        <v>0</v>
      </c>
      <c r="Q45" s="42">
        <f t="shared" si="8"/>
        <v>2</v>
      </c>
    </row>
    <row r="46" spans="2:18" ht="12.95" hidden="1" customHeight="1" x14ac:dyDescent="0.4">
      <c r="B46" s="34" t="s">
        <v>26</v>
      </c>
      <c r="C46" s="44">
        <f>SUM(D46:Q46)</f>
        <v>671</v>
      </c>
      <c r="D46" s="48">
        <v>0</v>
      </c>
      <c r="E46" s="46">
        <v>0</v>
      </c>
      <c r="F46" s="55">
        <v>4</v>
      </c>
      <c r="G46" s="55">
        <v>56</v>
      </c>
      <c r="H46" s="46">
        <v>11</v>
      </c>
      <c r="I46" s="46">
        <v>6</v>
      </c>
      <c r="J46" s="55">
        <v>118</v>
      </c>
      <c r="K46" s="46">
        <v>2</v>
      </c>
      <c r="L46" s="46">
        <v>20</v>
      </c>
      <c r="M46" s="55">
        <v>373</v>
      </c>
      <c r="N46" s="46">
        <v>79</v>
      </c>
      <c r="O46" s="46">
        <v>1</v>
      </c>
      <c r="P46" s="46">
        <v>0</v>
      </c>
      <c r="Q46" s="58">
        <v>1</v>
      </c>
    </row>
    <row r="47" spans="2:18" ht="12.95" hidden="1" customHeight="1" x14ac:dyDescent="0.4">
      <c r="B47" s="34" t="s">
        <v>27</v>
      </c>
      <c r="C47" s="44">
        <f>SUM(D47:Q47)</f>
        <v>751</v>
      </c>
      <c r="D47" s="48">
        <v>1</v>
      </c>
      <c r="E47" s="46">
        <v>0</v>
      </c>
      <c r="F47" s="55">
        <v>2</v>
      </c>
      <c r="G47" s="55">
        <v>128</v>
      </c>
      <c r="H47" s="46">
        <v>11</v>
      </c>
      <c r="I47" s="46">
        <v>19</v>
      </c>
      <c r="J47" s="55">
        <v>92</v>
      </c>
      <c r="K47" s="46">
        <v>3</v>
      </c>
      <c r="L47" s="46">
        <v>9</v>
      </c>
      <c r="M47" s="55">
        <v>441</v>
      </c>
      <c r="N47" s="46">
        <v>44</v>
      </c>
      <c r="O47" s="46">
        <v>1</v>
      </c>
      <c r="P47" s="46">
        <v>0</v>
      </c>
      <c r="Q47" s="49">
        <v>0</v>
      </c>
    </row>
    <row r="48" spans="2:18" ht="12.95" hidden="1" customHeight="1" x14ac:dyDescent="0.4">
      <c r="B48" s="34" t="s">
        <v>28</v>
      </c>
      <c r="C48" s="44">
        <f>SUM(D48:Q48)</f>
        <v>604</v>
      </c>
      <c r="D48" s="48">
        <v>0</v>
      </c>
      <c r="E48" s="46">
        <v>0</v>
      </c>
      <c r="F48" s="46">
        <v>0</v>
      </c>
      <c r="G48" s="46">
        <v>87</v>
      </c>
      <c r="H48" s="46">
        <v>10</v>
      </c>
      <c r="I48" s="46">
        <v>2</v>
      </c>
      <c r="J48" s="46">
        <v>90</v>
      </c>
      <c r="K48" s="46">
        <v>5</v>
      </c>
      <c r="L48" s="46">
        <v>2</v>
      </c>
      <c r="M48" s="46">
        <v>353</v>
      </c>
      <c r="N48" s="46">
        <v>52</v>
      </c>
      <c r="O48" s="46">
        <v>2</v>
      </c>
      <c r="P48" s="46">
        <v>0</v>
      </c>
      <c r="Q48" s="49">
        <v>1</v>
      </c>
    </row>
    <row r="49" spans="2:17" ht="12.95" hidden="1" customHeight="1" x14ac:dyDescent="0.4">
      <c r="B49" s="61" t="s">
        <v>29</v>
      </c>
      <c r="C49" s="65">
        <f>SUM(D49:Q49)</f>
        <v>268</v>
      </c>
      <c r="D49" s="66">
        <v>1</v>
      </c>
      <c r="E49" s="63">
        <v>0</v>
      </c>
      <c r="F49" s="63">
        <v>0</v>
      </c>
      <c r="G49" s="63">
        <v>41</v>
      </c>
      <c r="H49" s="63">
        <v>7</v>
      </c>
      <c r="I49" s="63">
        <v>0</v>
      </c>
      <c r="J49" s="63">
        <v>37</v>
      </c>
      <c r="K49" s="63">
        <v>1</v>
      </c>
      <c r="L49" s="63">
        <v>5</v>
      </c>
      <c r="M49" s="63">
        <v>163</v>
      </c>
      <c r="N49" s="63">
        <v>12</v>
      </c>
      <c r="O49" s="63">
        <v>1</v>
      </c>
      <c r="P49" s="63">
        <v>0</v>
      </c>
      <c r="Q49" s="67">
        <v>0</v>
      </c>
    </row>
    <row r="50" spans="2:17" s="69" customFormat="1" ht="14.1" customHeight="1" x14ac:dyDescent="0.4">
      <c r="B50" s="36" t="s">
        <v>38</v>
      </c>
      <c r="C50" s="37">
        <f t="shared" ref="C50:Q50" si="9">SUM(C51:C54)</f>
        <v>2353</v>
      </c>
      <c r="D50" s="41">
        <f t="shared" si="9"/>
        <v>2</v>
      </c>
      <c r="E50" s="39">
        <f t="shared" si="9"/>
        <v>0</v>
      </c>
      <c r="F50" s="39">
        <f t="shared" si="9"/>
        <v>6</v>
      </c>
      <c r="G50" s="39">
        <f t="shared" si="9"/>
        <v>321</v>
      </c>
      <c r="H50" s="39">
        <f t="shared" si="9"/>
        <v>52</v>
      </c>
      <c r="I50" s="39">
        <f t="shared" si="9"/>
        <v>42</v>
      </c>
      <c r="J50" s="39">
        <f t="shared" si="9"/>
        <v>321</v>
      </c>
      <c r="K50" s="39">
        <f t="shared" si="9"/>
        <v>8</v>
      </c>
      <c r="L50" s="39">
        <f t="shared" si="9"/>
        <v>62</v>
      </c>
      <c r="M50" s="39">
        <f t="shared" si="9"/>
        <v>1322</v>
      </c>
      <c r="N50" s="39">
        <f t="shared" si="9"/>
        <v>211</v>
      </c>
      <c r="O50" s="39">
        <f t="shared" si="9"/>
        <v>4</v>
      </c>
      <c r="P50" s="39">
        <f t="shared" si="9"/>
        <v>0</v>
      </c>
      <c r="Q50" s="42">
        <f t="shared" si="9"/>
        <v>2</v>
      </c>
    </row>
    <row r="51" spans="2:17" ht="12.75" hidden="1" customHeight="1" x14ac:dyDescent="0.4">
      <c r="B51" s="34" t="s">
        <v>26</v>
      </c>
      <c r="C51" s="44">
        <f>SUM(D51:Q51)</f>
        <v>709</v>
      </c>
      <c r="D51" s="48">
        <v>2</v>
      </c>
      <c r="E51" s="46">
        <v>0</v>
      </c>
      <c r="F51" s="55">
        <v>6</v>
      </c>
      <c r="G51" s="55">
        <v>57</v>
      </c>
      <c r="H51" s="46">
        <v>22</v>
      </c>
      <c r="I51" s="46">
        <v>9</v>
      </c>
      <c r="J51" s="55">
        <v>123</v>
      </c>
      <c r="K51" s="46">
        <v>4</v>
      </c>
      <c r="L51" s="46">
        <v>33</v>
      </c>
      <c r="M51" s="55">
        <v>366</v>
      </c>
      <c r="N51" s="46">
        <v>85</v>
      </c>
      <c r="O51" s="46">
        <v>2</v>
      </c>
      <c r="P51" s="46">
        <v>0</v>
      </c>
      <c r="Q51" s="58">
        <v>0</v>
      </c>
    </row>
    <row r="52" spans="2:17" ht="12.75" hidden="1" customHeight="1" x14ac:dyDescent="0.4">
      <c r="B52" s="34" t="s">
        <v>27</v>
      </c>
      <c r="C52" s="44">
        <f>SUM(D52:Q52)</f>
        <v>812</v>
      </c>
      <c r="D52" s="48">
        <v>0</v>
      </c>
      <c r="E52" s="46">
        <v>0</v>
      </c>
      <c r="F52" s="55">
        <v>0</v>
      </c>
      <c r="G52" s="55">
        <v>127</v>
      </c>
      <c r="H52" s="46">
        <v>14</v>
      </c>
      <c r="I52" s="46">
        <v>26</v>
      </c>
      <c r="J52" s="55">
        <v>102</v>
      </c>
      <c r="K52" s="46">
        <v>1</v>
      </c>
      <c r="L52" s="46">
        <v>13</v>
      </c>
      <c r="M52" s="55">
        <v>469</v>
      </c>
      <c r="N52" s="46">
        <v>58</v>
      </c>
      <c r="O52" s="46">
        <v>2</v>
      </c>
      <c r="P52" s="46">
        <v>0</v>
      </c>
      <c r="Q52" s="49">
        <v>0</v>
      </c>
    </row>
    <row r="53" spans="2:17" ht="12.75" hidden="1" customHeight="1" x14ac:dyDescent="0.4">
      <c r="B53" s="34" t="s">
        <v>28</v>
      </c>
      <c r="C53" s="44">
        <f>SUM(D53:Q53)</f>
        <v>554</v>
      </c>
      <c r="D53" s="48">
        <v>0</v>
      </c>
      <c r="E53" s="46">
        <v>0</v>
      </c>
      <c r="F53" s="46">
        <v>0</v>
      </c>
      <c r="G53" s="46">
        <v>87</v>
      </c>
      <c r="H53" s="46">
        <v>13</v>
      </c>
      <c r="I53" s="46">
        <v>2</v>
      </c>
      <c r="J53" s="46">
        <v>57</v>
      </c>
      <c r="K53" s="46">
        <v>1</v>
      </c>
      <c r="L53" s="46">
        <v>9</v>
      </c>
      <c r="M53" s="46">
        <v>323</v>
      </c>
      <c r="N53" s="46">
        <v>60</v>
      </c>
      <c r="O53" s="46">
        <v>0</v>
      </c>
      <c r="P53" s="46">
        <v>0</v>
      </c>
      <c r="Q53" s="49">
        <v>2</v>
      </c>
    </row>
    <row r="54" spans="2:17" ht="12.75" hidden="1" customHeight="1" x14ac:dyDescent="0.4">
      <c r="B54" s="61" t="s">
        <v>29</v>
      </c>
      <c r="C54" s="65">
        <f>SUM(D54:Q54)</f>
        <v>278</v>
      </c>
      <c r="D54" s="66">
        <v>0</v>
      </c>
      <c r="E54" s="63">
        <v>0</v>
      </c>
      <c r="F54" s="63">
        <v>0</v>
      </c>
      <c r="G54" s="63">
        <v>50</v>
      </c>
      <c r="H54" s="63">
        <v>3</v>
      </c>
      <c r="I54" s="63">
        <v>5</v>
      </c>
      <c r="J54" s="63">
        <v>39</v>
      </c>
      <c r="K54" s="63">
        <v>2</v>
      </c>
      <c r="L54" s="63">
        <v>7</v>
      </c>
      <c r="M54" s="63">
        <v>164</v>
      </c>
      <c r="N54" s="63">
        <v>8</v>
      </c>
      <c r="O54" s="63">
        <v>0</v>
      </c>
      <c r="P54" s="63">
        <v>0</v>
      </c>
      <c r="Q54" s="67">
        <v>0</v>
      </c>
    </row>
    <row r="55" spans="2:17" ht="14.1" customHeight="1" x14ac:dyDescent="0.4">
      <c r="B55" s="36" t="s">
        <v>39</v>
      </c>
      <c r="C55" s="37">
        <f t="shared" ref="C55:Q55" si="10">SUM(C56:C59)</f>
        <v>2288</v>
      </c>
      <c r="D55" s="41">
        <f t="shared" si="10"/>
        <v>6</v>
      </c>
      <c r="E55" s="39">
        <f t="shared" si="10"/>
        <v>0</v>
      </c>
      <c r="F55" s="39">
        <f t="shared" si="10"/>
        <v>4</v>
      </c>
      <c r="G55" s="39">
        <f t="shared" si="10"/>
        <v>298</v>
      </c>
      <c r="H55" s="39">
        <f t="shared" si="10"/>
        <v>27</v>
      </c>
      <c r="I55" s="39">
        <f t="shared" si="10"/>
        <v>27</v>
      </c>
      <c r="J55" s="39">
        <f t="shared" si="10"/>
        <v>360</v>
      </c>
      <c r="K55" s="39">
        <f t="shared" si="10"/>
        <v>3</v>
      </c>
      <c r="L55" s="39">
        <f t="shared" si="10"/>
        <v>43</v>
      </c>
      <c r="M55" s="39">
        <f t="shared" si="10"/>
        <v>1291</v>
      </c>
      <c r="N55" s="39">
        <f t="shared" si="10"/>
        <v>218</v>
      </c>
      <c r="O55" s="39">
        <f t="shared" si="10"/>
        <v>1</v>
      </c>
      <c r="P55" s="39">
        <f t="shared" si="10"/>
        <v>0</v>
      </c>
      <c r="Q55" s="42">
        <f t="shared" si="10"/>
        <v>10</v>
      </c>
    </row>
    <row r="56" spans="2:17" ht="12.95" hidden="1" customHeight="1" x14ac:dyDescent="0.4">
      <c r="B56" s="34" t="s">
        <v>26</v>
      </c>
      <c r="C56" s="44">
        <f>SUM(D56:Q56)</f>
        <v>710</v>
      </c>
      <c r="D56" s="48">
        <v>4</v>
      </c>
      <c r="E56" s="46">
        <v>0</v>
      </c>
      <c r="F56" s="55">
        <v>4</v>
      </c>
      <c r="G56" s="55">
        <v>66</v>
      </c>
      <c r="H56" s="46">
        <v>8</v>
      </c>
      <c r="I56" s="46">
        <v>6</v>
      </c>
      <c r="J56" s="55">
        <v>111</v>
      </c>
      <c r="K56" s="46">
        <v>1</v>
      </c>
      <c r="L56" s="46">
        <v>30</v>
      </c>
      <c r="M56" s="55">
        <v>367</v>
      </c>
      <c r="N56" s="46">
        <v>109</v>
      </c>
      <c r="O56" s="46">
        <v>0</v>
      </c>
      <c r="P56" s="46">
        <v>0</v>
      </c>
      <c r="Q56" s="58">
        <v>4</v>
      </c>
    </row>
    <row r="57" spans="2:17" ht="12.95" hidden="1" customHeight="1" x14ac:dyDescent="0.4">
      <c r="B57" s="34" t="s">
        <v>27</v>
      </c>
      <c r="C57" s="44">
        <f>SUM(D57:Q57)</f>
        <v>725</v>
      </c>
      <c r="D57" s="48">
        <v>2</v>
      </c>
      <c r="E57" s="46">
        <v>0</v>
      </c>
      <c r="F57" s="55">
        <v>0</v>
      </c>
      <c r="G57" s="55">
        <v>113</v>
      </c>
      <c r="H57" s="46">
        <v>11</v>
      </c>
      <c r="I57" s="46">
        <v>11</v>
      </c>
      <c r="J57" s="55">
        <v>113</v>
      </c>
      <c r="K57" s="46">
        <v>1</v>
      </c>
      <c r="L57" s="46">
        <v>6</v>
      </c>
      <c r="M57" s="55">
        <v>429</v>
      </c>
      <c r="N57" s="46">
        <v>38</v>
      </c>
      <c r="O57" s="46">
        <v>0</v>
      </c>
      <c r="P57" s="46">
        <v>0</v>
      </c>
      <c r="Q57" s="49">
        <v>1</v>
      </c>
    </row>
    <row r="58" spans="2:17" ht="12.95" hidden="1" customHeight="1" x14ac:dyDescent="0.4">
      <c r="B58" s="34" t="s">
        <v>28</v>
      </c>
      <c r="C58" s="44">
        <f>SUM(D58:Q58)</f>
        <v>602</v>
      </c>
      <c r="D58" s="48">
        <v>0</v>
      </c>
      <c r="E58" s="46">
        <v>0</v>
      </c>
      <c r="F58" s="46">
        <v>0</v>
      </c>
      <c r="G58" s="46">
        <v>79</v>
      </c>
      <c r="H58" s="46">
        <v>4</v>
      </c>
      <c r="I58" s="46">
        <v>5</v>
      </c>
      <c r="J58" s="46">
        <v>98</v>
      </c>
      <c r="K58" s="46">
        <v>1</v>
      </c>
      <c r="L58" s="46">
        <v>7</v>
      </c>
      <c r="M58" s="46">
        <v>338</v>
      </c>
      <c r="N58" s="46">
        <v>67</v>
      </c>
      <c r="O58" s="46">
        <v>0</v>
      </c>
      <c r="P58" s="46">
        <v>0</v>
      </c>
      <c r="Q58" s="49">
        <v>3</v>
      </c>
    </row>
    <row r="59" spans="2:17" ht="12.95" hidden="1" customHeight="1" x14ac:dyDescent="0.4">
      <c r="B59" s="61" t="s">
        <v>29</v>
      </c>
      <c r="C59" s="65">
        <f>SUM(D59:Q59)</f>
        <v>251</v>
      </c>
      <c r="D59" s="66">
        <v>0</v>
      </c>
      <c r="E59" s="63">
        <v>0</v>
      </c>
      <c r="F59" s="63">
        <v>0</v>
      </c>
      <c r="G59" s="63">
        <v>40</v>
      </c>
      <c r="H59" s="63">
        <v>4</v>
      </c>
      <c r="I59" s="63">
        <v>5</v>
      </c>
      <c r="J59" s="63">
        <v>38</v>
      </c>
      <c r="K59" s="63">
        <v>0</v>
      </c>
      <c r="L59" s="63">
        <v>0</v>
      </c>
      <c r="M59" s="63">
        <v>157</v>
      </c>
      <c r="N59" s="63">
        <v>4</v>
      </c>
      <c r="O59" s="63">
        <v>1</v>
      </c>
      <c r="P59" s="63">
        <v>0</v>
      </c>
      <c r="Q59" s="67">
        <v>2</v>
      </c>
    </row>
    <row r="60" spans="2:17" ht="15" customHeight="1" x14ac:dyDescent="0.4">
      <c r="B60" s="36" t="s">
        <v>40</v>
      </c>
      <c r="C60" s="37">
        <f t="shared" ref="C60:Q60" si="11">SUM(C61:C64)</f>
        <v>2327</v>
      </c>
      <c r="D60" s="41">
        <f t="shared" si="11"/>
        <v>2</v>
      </c>
      <c r="E60" s="39">
        <f t="shared" si="11"/>
        <v>0</v>
      </c>
      <c r="F60" s="39">
        <f t="shared" si="11"/>
        <v>8</v>
      </c>
      <c r="G60" s="39">
        <f t="shared" si="11"/>
        <v>294</v>
      </c>
      <c r="H60" s="39">
        <f t="shared" si="11"/>
        <v>21</v>
      </c>
      <c r="I60" s="39">
        <f t="shared" si="11"/>
        <v>27</v>
      </c>
      <c r="J60" s="39">
        <f t="shared" si="11"/>
        <v>336</v>
      </c>
      <c r="K60" s="39">
        <f t="shared" si="11"/>
        <v>8</v>
      </c>
      <c r="L60" s="39">
        <f t="shared" si="11"/>
        <v>51</v>
      </c>
      <c r="M60" s="39">
        <f t="shared" si="11"/>
        <v>1322</v>
      </c>
      <c r="N60" s="39">
        <f t="shared" si="11"/>
        <v>256</v>
      </c>
      <c r="O60" s="39">
        <f t="shared" si="11"/>
        <v>0</v>
      </c>
      <c r="P60" s="39">
        <f t="shared" si="11"/>
        <v>0</v>
      </c>
      <c r="Q60" s="42">
        <f t="shared" si="11"/>
        <v>2</v>
      </c>
    </row>
    <row r="61" spans="2:17" ht="15" hidden="1" customHeight="1" x14ac:dyDescent="0.4">
      <c r="B61" s="34" t="s">
        <v>26</v>
      </c>
      <c r="C61" s="44">
        <f>SUM(D61:Q61)</f>
        <v>755</v>
      </c>
      <c r="D61" s="48">
        <v>1</v>
      </c>
      <c r="E61" s="46">
        <v>0</v>
      </c>
      <c r="F61" s="55">
        <v>8</v>
      </c>
      <c r="G61" s="55">
        <v>64</v>
      </c>
      <c r="H61" s="46">
        <v>7</v>
      </c>
      <c r="I61" s="46">
        <v>13</v>
      </c>
      <c r="J61" s="55">
        <v>120</v>
      </c>
      <c r="K61" s="46">
        <v>3</v>
      </c>
      <c r="L61" s="46">
        <v>34</v>
      </c>
      <c r="M61" s="55">
        <v>376</v>
      </c>
      <c r="N61" s="46">
        <v>127</v>
      </c>
      <c r="O61" s="46">
        <v>0</v>
      </c>
      <c r="P61" s="46">
        <v>0</v>
      </c>
      <c r="Q61" s="58">
        <v>2</v>
      </c>
    </row>
    <row r="62" spans="2:17" ht="15" hidden="1" customHeight="1" x14ac:dyDescent="0.4">
      <c r="B62" s="34" t="s">
        <v>27</v>
      </c>
      <c r="C62" s="44">
        <f>SUM(D62:Q62)</f>
        <v>701</v>
      </c>
      <c r="D62" s="48">
        <v>0</v>
      </c>
      <c r="E62" s="46">
        <v>0</v>
      </c>
      <c r="F62" s="55">
        <v>0</v>
      </c>
      <c r="G62" s="55">
        <v>110</v>
      </c>
      <c r="H62" s="46">
        <v>6</v>
      </c>
      <c r="I62" s="46">
        <v>9</v>
      </c>
      <c r="J62" s="55">
        <v>97</v>
      </c>
      <c r="K62" s="46">
        <v>0</v>
      </c>
      <c r="L62" s="46">
        <v>8</v>
      </c>
      <c r="M62" s="55">
        <v>423</v>
      </c>
      <c r="N62" s="46">
        <v>48</v>
      </c>
      <c r="O62" s="46">
        <v>0</v>
      </c>
      <c r="P62" s="46">
        <v>0</v>
      </c>
      <c r="Q62" s="49">
        <v>0</v>
      </c>
    </row>
    <row r="63" spans="2:17" ht="15" hidden="1" customHeight="1" x14ac:dyDescent="0.4">
      <c r="B63" s="34" t="s">
        <v>28</v>
      </c>
      <c r="C63" s="44">
        <f>SUM(D63:Q63)</f>
        <v>634</v>
      </c>
      <c r="D63" s="48">
        <v>1</v>
      </c>
      <c r="E63" s="46">
        <v>0</v>
      </c>
      <c r="F63" s="46">
        <v>0</v>
      </c>
      <c r="G63" s="46">
        <v>88</v>
      </c>
      <c r="H63" s="46">
        <v>5</v>
      </c>
      <c r="I63" s="46">
        <v>1</v>
      </c>
      <c r="J63" s="46">
        <v>86</v>
      </c>
      <c r="K63" s="46">
        <v>4</v>
      </c>
      <c r="L63" s="46">
        <v>8</v>
      </c>
      <c r="M63" s="46">
        <v>366</v>
      </c>
      <c r="N63" s="46">
        <v>75</v>
      </c>
      <c r="O63" s="46">
        <v>0</v>
      </c>
      <c r="P63" s="46">
        <v>0</v>
      </c>
      <c r="Q63" s="49">
        <v>0</v>
      </c>
    </row>
    <row r="64" spans="2:17" ht="15" hidden="1" customHeight="1" x14ac:dyDescent="0.4">
      <c r="B64" s="61" t="s">
        <v>29</v>
      </c>
      <c r="C64" s="65">
        <f>SUM(D64:Q64)</f>
        <v>237</v>
      </c>
      <c r="D64" s="66">
        <v>0</v>
      </c>
      <c r="E64" s="63">
        <v>0</v>
      </c>
      <c r="F64" s="63">
        <v>0</v>
      </c>
      <c r="G64" s="63">
        <v>32</v>
      </c>
      <c r="H64" s="63">
        <v>3</v>
      </c>
      <c r="I64" s="63">
        <v>4</v>
      </c>
      <c r="J64" s="63">
        <v>33</v>
      </c>
      <c r="K64" s="63">
        <v>1</v>
      </c>
      <c r="L64" s="63">
        <v>1</v>
      </c>
      <c r="M64" s="63">
        <v>157</v>
      </c>
      <c r="N64" s="63">
        <v>6</v>
      </c>
      <c r="O64" s="63">
        <v>0</v>
      </c>
      <c r="P64" s="63">
        <v>0</v>
      </c>
      <c r="Q64" s="67">
        <v>0</v>
      </c>
    </row>
    <row r="65" spans="2:17" ht="15" customHeight="1" x14ac:dyDescent="0.4">
      <c r="B65" s="36" t="s">
        <v>41</v>
      </c>
      <c r="C65" s="37">
        <f t="shared" ref="C65:Q65" si="12">SUM(C66:C69)</f>
        <v>2534</v>
      </c>
      <c r="D65" s="41">
        <f t="shared" si="12"/>
        <v>3</v>
      </c>
      <c r="E65" s="39">
        <f t="shared" si="12"/>
        <v>0</v>
      </c>
      <c r="F65" s="39">
        <f t="shared" si="12"/>
        <v>12</v>
      </c>
      <c r="G65" s="39">
        <f t="shared" si="12"/>
        <v>288</v>
      </c>
      <c r="H65" s="39">
        <f t="shared" si="12"/>
        <v>30</v>
      </c>
      <c r="I65" s="39">
        <f t="shared" si="12"/>
        <v>31</v>
      </c>
      <c r="J65" s="39">
        <f t="shared" si="12"/>
        <v>358</v>
      </c>
      <c r="K65" s="39">
        <f t="shared" si="12"/>
        <v>8</v>
      </c>
      <c r="L65" s="39">
        <f t="shared" si="12"/>
        <v>56</v>
      </c>
      <c r="M65" s="39">
        <f t="shared" si="12"/>
        <v>1489</v>
      </c>
      <c r="N65" s="39">
        <f t="shared" si="12"/>
        <v>258</v>
      </c>
      <c r="O65" s="39">
        <f t="shared" si="12"/>
        <v>1</v>
      </c>
      <c r="P65" s="39">
        <f t="shared" si="12"/>
        <v>0</v>
      </c>
      <c r="Q65" s="42">
        <f t="shared" si="12"/>
        <v>0</v>
      </c>
    </row>
    <row r="66" spans="2:17" ht="15" hidden="1" customHeight="1" x14ac:dyDescent="0.4">
      <c r="B66" s="34" t="s">
        <v>26</v>
      </c>
      <c r="C66" s="44">
        <f>SUM(D66:Q66)</f>
        <v>768</v>
      </c>
      <c r="D66" s="48">
        <v>0</v>
      </c>
      <c r="E66" s="46">
        <v>0</v>
      </c>
      <c r="F66" s="46">
        <v>7</v>
      </c>
      <c r="G66" s="55">
        <v>52</v>
      </c>
      <c r="H66" s="55">
        <v>8</v>
      </c>
      <c r="I66" s="46">
        <v>18</v>
      </c>
      <c r="J66" s="46">
        <v>127</v>
      </c>
      <c r="K66" s="55">
        <v>3</v>
      </c>
      <c r="L66" s="46">
        <v>31</v>
      </c>
      <c r="M66" s="55">
        <v>391</v>
      </c>
      <c r="N66" s="46">
        <v>131</v>
      </c>
      <c r="O66" s="46">
        <v>0</v>
      </c>
      <c r="P66" s="46">
        <v>0</v>
      </c>
      <c r="Q66" s="58">
        <v>0</v>
      </c>
    </row>
    <row r="67" spans="2:17" ht="15" hidden="1" customHeight="1" x14ac:dyDescent="0.4">
      <c r="B67" s="34" t="s">
        <v>27</v>
      </c>
      <c r="C67" s="44">
        <f>SUM(D67:Q67)</f>
        <v>775</v>
      </c>
      <c r="D67" s="48">
        <v>2</v>
      </c>
      <c r="E67" s="46">
        <v>0</v>
      </c>
      <c r="F67" s="46">
        <v>1</v>
      </c>
      <c r="G67" s="55">
        <v>104</v>
      </c>
      <c r="H67" s="55">
        <v>11</v>
      </c>
      <c r="I67" s="46">
        <v>9</v>
      </c>
      <c r="J67" s="46">
        <v>98</v>
      </c>
      <c r="K67" s="55">
        <v>4</v>
      </c>
      <c r="L67" s="46">
        <v>12</v>
      </c>
      <c r="M67" s="55">
        <v>485</v>
      </c>
      <c r="N67" s="46">
        <v>49</v>
      </c>
      <c r="O67" s="46">
        <v>0</v>
      </c>
      <c r="P67" s="46">
        <v>0</v>
      </c>
      <c r="Q67" s="49">
        <v>0</v>
      </c>
    </row>
    <row r="68" spans="2:17" ht="15" hidden="1" customHeight="1" x14ac:dyDescent="0.4">
      <c r="B68" s="34" t="s">
        <v>28</v>
      </c>
      <c r="C68" s="44">
        <f>SUM(D68:Q68)</f>
        <v>715</v>
      </c>
      <c r="D68" s="48">
        <v>1</v>
      </c>
      <c r="E68" s="46">
        <v>0</v>
      </c>
      <c r="F68" s="46">
        <v>2</v>
      </c>
      <c r="G68" s="46">
        <v>94</v>
      </c>
      <c r="H68" s="46">
        <v>7</v>
      </c>
      <c r="I68" s="46">
        <v>4</v>
      </c>
      <c r="J68" s="46">
        <v>99</v>
      </c>
      <c r="K68" s="46">
        <v>1</v>
      </c>
      <c r="L68" s="46">
        <v>8</v>
      </c>
      <c r="M68" s="46">
        <v>422</v>
      </c>
      <c r="N68" s="46">
        <v>76</v>
      </c>
      <c r="O68" s="46">
        <v>1</v>
      </c>
      <c r="P68" s="46">
        <v>0</v>
      </c>
      <c r="Q68" s="49">
        <v>0</v>
      </c>
    </row>
    <row r="69" spans="2:17" ht="15" hidden="1" customHeight="1" x14ac:dyDescent="0.4">
      <c r="B69" s="61" t="s">
        <v>29</v>
      </c>
      <c r="C69" s="65">
        <f>SUM(D69:Q69)</f>
        <v>276</v>
      </c>
      <c r="D69" s="66">
        <v>0</v>
      </c>
      <c r="E69" s="63">
        <v>0</v>
      </c>
      <c r="F69" s="63">
        <v>2</v>
      </c>
      <c r="G69" s="63">
        <v>38</v>
      </c>
      <c r="H69" s="63">
        <v>4</v>
      </c>
      <c r="I69" s="63">
        <v>0</v>
      </c>
      <c r="J69" s="63">
        <v>34</v>
      </c>
      <c r="K69" s="63">
        <v>0</v>
      </c>
      <c r="L69" s="63">
        <v>5</v>
      </c>
      <c r="M69" s="63">
        <v>191</v>
      </c>
      <c r="N69" s="63">
        <v>2</v>
      </c>
      <c r="O69" s="63">
        <v>0</v>
      </c>
      <c r="P69" s="63">
        <v>0</v>
      </c>
      <c r="Q69" s="67">
        <v>0</v>
      </c>
    </row>
    <row r="70" spans="2:17" ht="15" customHeight="1" x14ac:dyDescent="0.4">
      <c r="B70" s="36" t="s">
        <v>42</v>
      </c>
      <c r="C70" s="37">
        <f t="shared" ref="C70:Q70" si="13">SUM(C71:C74)</f>
        <v>2630</v>
      </c>
      <c r="D70" s="41">
        <f t="shared" si="13"/>
        <v>1</v>
      </c>
      <c r="E70" s="39">
        <f t="shared" si="13"/>
        <v>1</v>
      </c>
      <c r="F70" s="39">
        <f t="shared" si="13"/>
        <v>5</v>
      </c>
      <c r="G70" s="39">
        <f t="shared" si="13"/>
        <v>292</v>
      </c>
      <c r="H70" s="39">
        <f t="shared" si="13"/>
        <v>30</v>
      </c>
      <c r="I70" s="39">
        <f t="shared" si="13"/>
        <v>24</v>
      </c>
      <c r="J70" s="39">
        <f t="shared" si="13"/>
        <v>402</v>
      </c>
      <c r="K70" s="39">
        <f t="shared" si="13"/>
        <v>4</v>
      </c>
      <c r="L70" s="39">
        <f t="shared" si="13"/>
        <v>38</v>
      </c>
      <c r="M70" s="39">
        <f t="shared" si="13"/>
        <v>1580</v>
      </c>
      <c r="N70" s="39">
        <f t="shared" si="13"/>
        <v>230</v>
      </c>
      <c r="O70" s="39">
        <f t="shared" si="13"/>
        <v>3</v>
      </c>
      <c r="P70" s="39">
        <f t="shared" si="13"/>
        <v>0</v>
      </c>
      <c r="Q70" s="42">
        <f t="shared" si="13"/>
        <v>20</v>
      </c>
    </row>
    <row r="71" spans="2:17" ht="15" hidden="1" customHeight="1" x14ac:dyDescent="0.4">
      <c r="B71" s="34" t="s">
        <v>26</v>
      </c>
      <c r="C71" s="44">
        <f>SUM(D71:Q71)</f>
        <v>808</v>
      </c>
      <c r="D71" s="48">
        <v>1</v>
      </c>
      <c r="E71" s="46">
        <v>0</v>
      </c>
      <c r="F71" s="46">
        <v>5</v>
      </c>
      <c r="G71" s="55">
        <v>62</v>
      </c>
      <c r="H71" s="55">
        <v>10</v>
      </c>
      <c r="I71" s="46">
        <v>8</v>
      </c>
      <c r="J71" s="46">
        <v>131</v>
      </c>
      <c r="K71" s="55">
        <v>2</v>
      </c>
      <c r="L71" s="46">
        <v>19</v>
      </c>
      <c r="M71" s="55">
        <v>439</v>
      </c>
      <c r="N71" s="46">
        <v>118</v>
      </c>
      <c r="O71" s="46">
        <v>0</v>
      </c>
      <c r="P71" s="46">
        <v>0</v>
      </c>
      <c r="Q71" s="58">
        <v>13</v>
      </c>
    </row>
    <row r="72" spans="2:17" ht="15" hidden="1" customHeight="1" x14ac:dyDescent="0.4">
      <c r="B72" s="34" t="s">
        <v>27</v>
      </c>
      <c r="C72" s="44">
        <f>SUM(D72:Q72)</f>
        <v>819</v>
      </c>
      <c r="D72" s="48">
        <v>0</v>
      </c>
      <c r="E72" s="46">
        <v>0</v>
      </c>
      <c r="F72" s="46">
        <v>0</v>
      </c>
      <c r="G72" s="55">
        <v>106</v>
      </c>
      <c r="H72" s="55">
        <v>12</v>
      </c>
      <c r="I72" s="46">
        <v>12</v>
      </c>
      <c r="J72" s="46">
        <v>126</v>
      </c>
      <c r="K72" s="55">
        <v>0</v>
      </c>
      <c r="L72" s="46">
        <v>8</v>
      </c>
      <c r="M72" s="55">
        <v>522</v>
      </c>
      <c r="N72" s="46">
        <v>29</v>
      </c>
      <c r="O72" s="46">
        <v>3</v>
      </c>
      <c r="P72" s="46">
        <v>0</v>
      </c>
      <c r="Q72" s="49">
        <v>1</v>
      </c>
    </row>
    <row r="73" spans="2:17" ht="15" hidden="1" customHeight="1" x14ac:dyDescent="0.4">
      <c r="B73" s="34" t="s">
        <v>28</v>
      </c>
      <c r="C73" s="44">
        <f>SUM(D73:Q73)</f>
        <v>712</v>
      </c>
      <c r="D73" s="48">
        <v>0</v>
      </c>
      <c r="E73" s="46">
        <v>1</v>
      </c>
      <c r="F73" s="46">
        <v>0</v>
      </c>
      <c r="G73" s="46">
        <v>84</v>
      </c>
      <c r="H73" s="46">
        <v>6</v>
      </c>
      <c r="I73" s="46">
        <v>3</v>
      </c>
      <c r="J73" s="46">
        <v>107</v>
      </c>
      <c r="K73" s="46">
        <v>1</v>
      </c>
      <c r="L73" s="46">
        <v>9</v>
      </c>
      <c r="M73" s="46">
        <v>418</v>
      </c>
      <c r="N73" s="46">
        <v>80</v>
      </c>
      <c r="O73" s="46">
        <v>0</v>
      </c>
      <c r="P73" s="46">
        <v>0</v>
      </c>
      <c r="Q73" s="49">
        <v>3</v>
      </c>
    </row>
    <row r="74" spans="2:17" ht="15" hidden="1" customHeight="1" x14ac:dyDescent="0.4">
      <c r="B74" s="61" t="s">
        <v>29</v>
      </c>
      <c r="C74" s="65">
        <f>SUM(D74:Q74)</f>
        <v>291</v>
      </c>
      <c r="D74" s="66">
        <v>0</v>
      </c>
      <c r="E74" s="63">
        <v>0</v>
      </c>
      <c r="F74" s="63">
        <v>0</v>
      </c>
      <c r="G74" s="63">
        <v>40</v>
      </c>
      <c r="H74" s="63">
        <v>2</v>
      </c>
      <c r="I74" s="63">
        <v>1</v>
      </c>
      <c r="J74" s="63">
        <v>38</v>
      </c>
      <c r="K74" s="63">
        <v>1</v>
      </c>
      <c r="L74" s="63">
        <v>2</v>
      </c>
      <c r="M74" s="63">
        <v>201</v>
      </c>
      <c r="N74" s="63">
        <v>3</v>
      </c>
      <c r="O74" s="63">
        <v>0</v>
      </c>
      <c r="P74" s="63">
        <v>0</v>
      </c>
      <c r="Q74" s="67">
        <v>3</v>
      </c>
    </row>
    <row r="75" spans="2:17" ht="15" customHeight="1" x14ac:dyDescent="0.4">
      <c r="B75" s="36" t="s">
        <v>43</v>
      </c>
      <c r="C75" s="37">
        <f t="shared" ref="C75:Q75" si="14">SUM(C76:C79)</f>
        <v>2707</v>
      </c>
      <c r="D75" s="41">
        <f t="shared" si="14"/>
        <v>2</v>
      </c>
      <c r="E75" s="39">
        <f t="shared" si="14"/>
        <v>1</v>
      </c>
      <c r="F75" s="39">
        <f t="shared" si="14"/>
        <v>6</v>
      </c>
      <c r="G75" s="39">
        <f t="shared" si="14"/>
        <v>304</v>
      </c>
      <c r="H75" s="39">
        <f t="shared" si="14"/>
        <v>25</v>
      </c>
      <c r="I75" s="39">
        <f t="shared" si="14"/>
        <v>17</v>
      </c>
      <c r="J75" s="39">
        <f t="shared" si="14"/>
        <v>406</v>
      </c>
      <c r="K75" s="39">
        <f t="shared" si="14"/>
        <v>10</v>
      </c>
      <c r="L75" s="39">
        <f t="shared" si="14"/>
        <v>23</v>
      </c>
      <c r="M75" s="39">
        <f t="shared" si="14"/>
        <v>1648</v>
      </c>
      <c r="N75" s="39">
        <f t="shared" si="14"/>
        <v>257</v>
      </c>
      <c r="O75" s="39">
        <f t="shared" si="14"/>
        <v>1</v>
      </c>
      <c r="P75" s="39">
        <f t="shared" si="14"/>
        <v>0</v>
      </c>
      <c r="Q75" s="42">
        <f t="shared" si="14"/>
        <v>7</v>
      </c>
    </row>
    <row r="76" spans="2:17" ht="15" hidden="1" customHeight="1" x14ac:dyDescent="0.4">
      <c r="B76" s="34" t="s">
        <v>26</v>
      </c>
      <c r="C76" s="44">
        <f>SUM(D76:Q76)</f>
        <v>783</v>
      </c>
      <c r="D76" s="48">
        <v>1</v>
      </c>
      <c r="E76" s="46">
        <v>0</v>
      </c>
      <c r="F76" s="46">
        <v>5</v>
      </c>
      <c r="G76" s="55">
        <v>47</v>
      </c>
      <c r="H76" s="55">
        <v>5</v>
      </c>
      <c r="I76" s="46">
        <v>7</v>
      </c>
      <c r="J76" s="46">
        <v>131</v>
      </c>
      <c r="K76" s="55">
        <v>2</v>
      </c>
      <c r="L76" s="46">
        <v>7</v>
      </c>
      <c r="M76" s="55">
        <v>444</v>
      </c>
      <c r="N76" s="46">
        <v>130</v>
      </c>
      <c r="O76" s="46">
        <v>0</v>
      </c>
      <c r="P76" s="46">
        <v>0</v>
      </c>
      <c r="Q76" s="58">
        <v>4</v>
      </c>
    </row>
    <row r="77" spans="2:17" ht="15" hidden="1" customHeight="1" x14ac:dyDescent="0.4">
      <c r="B77" s="34" t="s">
        <v>27</v>
      </c>
      <c r="C77" s="44">
        <f>SUM(D77:Q77)</f>
        <v>862</v>
      </c>
      <c r="D77" s="48">
        <v>0</v>
      </c>
      <c r="E77" s="46">
        <v>1</v>
      </c>
      <c r="F77" s="46">
        <v>0</v>
      </c>
      <c r="G77" s="55">
        <v>126</v>
      </c>
      <c r="H77" s="55">
        <v>8</v>
      </c>
      <c r="I77" s="46">
        <v>8</v>
      </c>
      <c r="J77" s="46">
        <v>129</v>
      </c>
      <c r="K77" s="55">
        <v>4</v>
      </c>
      <c r="L77" s="46">
        <v>9</v>
      </c>
      <c r="M77" s="55">
        <v>540</v>
      </c>
      <c r="N77" s="46">
        <v>34</v>
      </c>
      <c r="O77" s="46">
        <v>1</v>
      </c>
      <c r="P77" s="46">
        <v>0</v>
      </c>
      <c r="Q77" s="49">
        <v>2</v>
      </c>
    </row>
    <row r="78" spans="2:17" ht="15" hidden="1" customHeight="1" x14ac:dyDescent="0.4">
      <c r="B78" s="34" t="s">
        <v>28</v>
      </c>
      <c r="C78" s="44">
        <f>SUM(D78:Q78)</f>
        <v>756</v>
      </c>
      <c r="D78" s="48">
        <v>1</v>
      </c>
      <c r="E78" s="46">
        <v>0</v>
      </c>
      <c r="F78" s="46">
        <v>1</v>
      </c>
      <c r="G78" s="46">
        <v>90</v>
      </c>
      <c r="H78" s="46">
        <v>7</v>
      </c>
      <c r="I78" s="46">
        <v>1</v>
      </c>
      <c r="J78" s="46">
        <v>103</v>
      </c>
      <c r="K78" s="46">
        <v>2</v>
      </c>
      <c r="L78" s="46">
        <v>4</v>
      </c>
      <c r="M78" s="46">
        <v>456</v>
      </c>
      <c r="N78" s="46">
        <v>90</v>
      </c>
      <c r="O78" s="46">
        <v>0</v>
      </c>
      <c r="P78" s="46">
        <v>0</v>
      </c>
      <c r="Q78" s="49">
        <v>1</v>
      </c>
    </row>
    <row r="79" spans="2:17" ht="15" hidden="1" customHeight="1" x14ac:dyDescent="0.4">
      <c r="B79" s="61" t="s">
        <v>29</v>
      </c>
      <c r="C79" s="65">
        <f>SUM(D79:Q79)</f>
        <v>306</v>
      </c>
      <c r="D79" s="66">
        <v>0</v>
      </c>
      <c r="E79" s="63">
        <v>0</v>
      </c>
      <c r="F79" s="63">
        <v>0</v>
      </c>
      <c r="G79" s="63">
        <v>41</v>
      </c>
      <c r="H79" s="63">
        <v>5</v>
      </c>
      <c r="I79" s="63">
        <v>1</v>
      </c>
      <c r="J79" s="63">
        <v>43</v>
      </c>
      <c r="K79" s="63">
        <v>2</v>
      </c>
      <c r="L79" s="63">
        <v>3</v>
      </c>
      <c r="M79" s="63">
        <v>208</v>
      </c>
      <c r="N79" s="63">
        <v>3</v>
      </c>
      <c r="O79" s="63">
        <v>0</v>
      </c>
      <c r="P79" s="63">
        <v>0</v>
      </c>
      <c r="Q79" s="67">
        <v>0</v>
      </c>
    </row>
    <row r="80" spans="2:17" ht="15" customHeight="1" x14ac:dyDescent="0.4">
      <c r="B80" s="36" t="s">
        <v>44</v>
      </c>
      <c r="C80" s="37">
        <f t="shared" ref="C80:Q80" si="15">SUM(C81:C84)</f>
        <v>2613</v>
      </c>
      <c r="D80" s="41">
        <f t="shared" si="15"/>
        <v>1</v>
      </c>
      <c r="E80" s="39">
        <f t="shared" si="15"/>
        <v>0</v>
      </c>
      <c r="F80" s="39">
        <f t="shared" si="15"/>
        <v>8</v>
      </c>
      <c r="G80" s="39">
        <f t="shared" si="15"/>
        <v>308</v>
      </c>
      <c r="H80" s="39">
        <f t="shared" si="15"/>
        <v>30</v>
      </c>
      <c r="I80" s="39">
        <f t="shared" si="15"/>
        <v>22</v>
      </c>
      <c r="J80" s="39">
        <f t="shared" si="15"/>
        <v>393</v>
      </c>
      <c r="K80" s="39">
        <f t="shared" si="15"/>
        <v>1</v>
      </c>
      <c r="L80" s="39">
        <f t="shared" si="15"/>
        <v>40</v>
      </c>
      <c r="M80" s="39">
        <f t="shared" si="15"/>
        <v>1559</v>
      </c>
      <c r="N80" s="39">
        <f t="shared" si="15"/>
        <v>246</v>
      </c>
      <c r="O80" s="39">
        <f t="shared" si="15"/>
        <v>1</v>
      </c>
      <c r="P80" s="39">
        <f t="shared" si="15"/>
        <v>0</v>
      </c>
      <c r="Q80" s="42">
        <f t="shared" si="15"/>
        <v>4</v>
      </c>
    </row>
    <row r="81" spans="2:17" ht="15" customHeight="1" x14ac:dyDescent="0.4">
      <c r="B81" s="34" t="s">
        <v>26</v>
      </c>
      <c r="C81" s="44">
        <f>SUM(D81:Q81)</f>
        <v>786</v>
      </c>
      <c r="D81" s="48">
        <v>0</v>
      </c>
      <c r="E81" s="46">
        <v>0</v>
      </c>
      <c r="F81" s="46">
        <v>6</v>
      </c>
      <c r="G81" s="55">
        <v>62</v>
      </c>
      <c r="H81" s="55">
        <v>5</v>
      </c>
      <c r="I81" s="46">
        <v>8</v>
      </c>
      <c r="J81" s="46">
        <v>129</v>
      </c>
      <c r="K81" s="55">
        <v>0</v>
      </c>
      <c r="L81" s="46">
        <v>23</v>
      </c>
      <c r="M81" s="55">
        <v>433</v>
      </c>
      <c r="N81" s="46">
        <v>117</v>
      </c>
      <c r="O81" s="46">
        <v>0</v>
      </c>
      <c r="P81" s="46">
        <v>0</v>
      </c>
      <c r="Q81" s="58">
        <v>3</v>
      </c>
    </row>
    <row r="82" spans="2:17" ht="15" customHeight="1" x14ac:dyDescent="0.4">
      <c r="B82" s="34" t="s">
        <v>27</v>
      </c>
      <c r="C82" s="44">
        <f>SUM(D82:Q82)</f>
        <v>819</v>
      </c>
      <c r="D82" s="48">
        <v>1</v>
      </c>
      <c r="E82" s="46">
        <v>0</v>
      </c>
      <c r="F82" s="46">
        <v>1</v>
      </c>
      <c r="G82" s="55">
        <v>109</v>
      </c>
      <c r="H82" s="55">
        <v>9</v>
      </c>
      <c r="I82" s="46">
        <v>9</v>
      </c>
      <c r="J82" s="46">
        <v>130</v>
      </c>
      <c r="K82" s="55">
        <v>1</v>
      </c>
      <c r="L82" s="46">
        <v>7</v>
      </c>
      <c r="M82" s="55">
        <v>523</v>
      </c>
      <c r="N82" s="46">
        <v>29</v>
      </c>
      <c r="O82" s="46">
        <v>0</v>
      </c>
      <c r="P82" s="46">
        <v>0</v>
      </c>
      <c r="Q82" s="49">
        <v>0</v>
      </c>
    </row>
    <row r="83" spans="2:17" ht="15" customHeight="1" x14ac:dyDescent="0.4">
      <c r="B83" s="34" t="s">
        <v>28</v>
      </c>
      <c r="C83" s="44">
        <f>SUM(D83:Q83)</f>
        <v>712</v>
      </c>
      <c r="D83" s="48">
        <v>0</v>
      </c>
      <c r="E83" s="46">
        <v>0</v>
      </c>
      <c r="F83" s="46">
        <v>1</v>
      </c>
      <c r="G83" s="46">
        <v>87</v>
      </c>
      <c r="H83" s="46">
        <v>10</v>
      </c>
      <c r="I83" s="46">
        <v>0</v>
      </c>
      <c r="J83" s="46">
        <v>89</v>
      </c>
      <c r="K83" s="46">
        <v>0</v>
      </c>
      <c r="L83" s="46">
        <v>6</v>
      </c>
      <c r="M83" s="46">
        <v>419</v>
      </c>
      <c r="N83" s="46">
        <v>99</v>
      </c>
      <c r="O83" s="46">
        <v>1</v>
      </c>
      <c r="P83" s="46">
        <v>0</v>
      </c>
      <c r="Q83" s="49">
        <v>0</v>
      </c>
    </row>
    <row r="84" spans="2:17" ht="15" customHeight="1" x14ac:dyDescent="0.4">
      <c r="B84" s="61" t="s">
        <v>29</v>
      </c>
      <c r="C84" s="65">
        <f>SUM(D84:Q84)</f>
        <v>296</v>
      </c>
      <c r="D84" s="66">
        <v>0</v>
      </c>
      <c r="E84" s="63">
        <v>0</v>
      </c>
      <c r="F84" s="63">
        <v>0</v>
      </c>
      <c r="G84" s="63">
        <v>50</v>
      </c>
      <c r="H84" s="63">
        <v>6</v>
      </c>
      <c r="I84" s="63">
        <v>5</v>
      </c>
      <c r="J84" s="63">
        <v>45</v>
      </c>
      <c r="K84" s="63">
        <v>0</v>
      </c>
      <c r="L84" s="63">
        <v>4</v>
      </c>
      <c r="M84" s="63">
        <v>184</v>
      </c>
      <c r="N84" s="63">
        <v>1</v>
      </c>
      <c r="O84" s="63">
        <v>0</v>
      </c>
      <c r="P84" s="63">
        <v>0</v>
      </c>
      <c r="Q84" s="67">
        <v>1</v>
      </c>
    </row>
    <row r="85" spans="2:17" ht="15" customHeight="1" x14ac:dyDescent="0.4">
      <c r="B85" s="36" t="s">
        <v>45</v>
      </c>
      <c r="C85" s="37">
        <f t="shared" ref="C85:Q85" si="16">SUM(C86:C89)</f>
        <v>2782</v>
      </c>
      <c r="D85" s="41">
        <f t="shared" si="16"/>
        <v>2</v>
      </c>
      <c r="E85" s="39">
        <f t="shared" si="16"/>
        <v>0</v>
      </c>
      <c r="F85" s="39">
        <f t="shared" si="16"/>
        <v>4</v>
      </c>
      <c r="G85" s="39">
        <f t="shared" si="16"/>
        <v>311</v>
      </c>
      <c r="H85" s="39">
        <f t="shared" si="16"/>
        <v>33</v>
      </c>
      <c r="I85" s="39">
        <f t="shared" si="16"/>
        <v>24</v>
      </c>
      <c r="J85" s="39">
        <f t="shared" si="16"/>
        <v>413</v>
      </c>
      <c r="K85" s="39">
        <f t="shared" si="16"/>
        <v>11</v>
      </c>
      <c r="L85" s="39">
        <f t="shared" si="16"/>
        <v>29</v>
      </c>
      <c r="M85" s="39">
        <f t="shared" si="16"/>
        <v>1699</v>
      </c>
      <c r="N85" s="39">
        <f t="shared" si="16"/>
        <v>247</v>
      </c>
      <c r="O85" s="39">
        <f t="shared" si="16"/>
        <v>0</v>
      </c>
      <c r="P85" s="39">
        <f t="shared" si="16"/>
        <v>0</v>
      </c>
      <c r="Q85" s="42">
        <f t="shared" si="16"/>
        <v>9</v>
      </c>
    </row>
    <row r="86" spans="2:17" ht="15" customHeight="1" x14ac:dyDescent="0.4">
      <c r="B86" s="34" t="s">
        <v>26</v>
      </c>
      <c r="C86" s="44">
        <f>SUM(D86:Q86)</f>
        <v>895</v>
      </c>
      <c r="D86" s="48">
        <v>0</v>
      </c>
      <c r="E86" s="46">
        <v>0</v>
      </c>
      <c r="F86" s="46">
        <v>3</v>
      </c>
      <c r="G86" s="55">
        <v>50</v>
      </c>
      <c r="H86" s="55">
        <v>8</v>
      </c>
      <c r="I86" s="46">
        <v>8</v>
      </c>
      <c r="J86" s="46">
        <v>153</v>
      </c>
      <c r="K86" s="55">
        <v>2</v>
      </c>
      <c r="L86" s="46">
        <v>8</v>
      </c>
      <c r="M86" s="55">
        <v>510</v>
      </c>
      <c r="N86" s="46">
        <v>147</v>
      </c>
      <c r="O86" s="46">
        <v>0</v>
      </c>
      <c r="P86" s="46">
        <v>0</v>
      </c>
      <c r="Q86" s="58">
        <v>6</v>
      </c>
    </row>
    <row r="87" spans="2:17" ht="15" customHeight="1" x14ac:dyDescent="0.4">
      <c r="B87" s="34" t="s">
        <v>27</v>
      </c>
      <c r="C87" s="44">
        <f>SUM(D87:Q87)</f>
        <v>866</v>
      </c>
      <c r="D87" s="48">
        <v>1</v>
      </c>
      <c r="E87" s="46">
        <v>0</v>
      </c>
      <c r="F87" s="46">
        <v>1</v>
      </c>
      <c r="G87" s="55">
        <v>102</v>
      </c>
      <c r="H87" s="55">
        <v>11</v>
      </c>
      <c r="I87" s="46">
        <v>12</v>
      </c>
      <c r="J87" s="46">
        <v>124</v>
      </c>
      <c r="K87" s="55">
        <v>6</v>
      </c>
      <c r="L87" s="46">
        <v>11</v>
      </c>
      <c r="M87" s="55">
        <v>570</v>
      </c>
      <c r="N87" s="46">
        <v>26</v>
      </c>
      <c r="O87" s="46">
        <v>0</v>
      </c>
      <c r="P87" s="46">
        <v>0</v>
      </c>
      <c r="Q87" s="49">
        <v>2</v>
      </c>
    </row>
    <row r="88" spans="2:17" ht="15" customHeight="1" x14ac:dyDescent="0.4">
      <c r="B88" s="34" t="s">
        <v>28</v>
      </c>
      <c r="C88" s="44">
        <f>SUM(D88:Q88)</f>
        <v>695</v>
      </c>
      <c r="D88" s="48">
        <v>1</v>
      </c>
      <c r="E88" s="46">
        <v>0</v>
      </c>
      <c r="F88" s="46">
        <v>0</v>
      </c>
      <c r="G88" s="46">
        <v>92</v>
      </c>
      <c r="H88" s="46">
        <v>7</v>
      </c>
      <c r="I88" s="46">
        <v>1</v>
      </c>
      <c r="J88" s="46">
        <v>92</v>
      </c>
      <c r="K88" s="46">
        <v>3</v>
      </c>
      <c r="L88" s="46">
        <v>8</v>
      </c>
      <c r="M88" s="46">
        <v>420</v>
      </c>
      <c r="N88" s="46">
        <v>71</v>
      </c>
      <c r="O88" s="46">
        <v>0</v>
      </c>
      <c r="P88" s="46">
        <v>0</v>
      </c>
      <c r="Q88" s="49">
        <v>0</v>
      </c>
    </row>
    <row r="89" spans="2:17" ht="15" customHeight="1" x14ac:dyDescent="0.4">
      <c r="B89" s="61" t="s">
        <v>29</v>
      </c>
      <c r="C89" s="65">
        <f>SUM(D89:Q89)</f>
        <v>326</v>
      </c>
      <c r="D89" s="66">
        <v>0</v>
      </c>
      <c r="E89" s="63">
        <v>0</v>
      </c>
      <c r="F89" s="63">
        <v>0</v>
      </c>
      <c r="G89" s="63">
        <v>67</v>
      </c>
      <c r="H89" s="63">
        <v>7</v>
      </c>
      <c r="I89" s="63">
        <v>3</v>
      </c>
      <c r="J89" s="63">
        <v>44</v>
      </c>
      <c r="K89" s="63">
        <v>0</v>
      </c>
      <c r="L89" s="63">
        <v>2</v>
      </c>
      <c r="M89" s="63">
        <v>199</v>
      </c>
      <c r="N89" s="63">
        <v>3</v>
      </c>
      <c r="O89" s="63">
        <v>0</v>
      </c>
      <c r="P89" s="63">
        <v>0</v>
      </c>
      <c r="Q89" s="67">
        <v>1</v>
      </c>
    </row>
    <row r="90" spans="2:17" ht="15" customHeight="1" x14ac:dyDescent="0.4">
      <c r="B90" s="36" t="s">
        <v>46</v>
      </c>
      <c r="C90" s="37">
        <f t="shared" ref="C90:Q90" si="17">SUM(C91:C94)</f>
        <v>2870</v>
      </c>
      <c r="D90" s="41">
        <f t="shared" si="17"/>
        <v>1</v>
      </c>
      <c r="E90" s="39">
        <f t="shared" si="17"/>
        <v>0</v>
      </c>
      <c r="F90" s="39">
        <f t="shared" si="17"/>
        <v>4</v>
      </c>
      <c r="G90" s="39">
        <f t="shared" si="17"/>
        <v>358</v>
      </c>
      <c r="H90" s="39">
        <f t="shared" si="17"/>
        <v>38</v>
      </c>
      <c r="I90" s="39">
        <f t="shared" si="17"/>
        <v>32</v>
      </c>
      <c r="J90" s="39">
        <f t="shared" si="17"/>
        <v>418</v>
      </c>
      <c r="K90" s="39">
        <f t="shared" si="17"/>
        <v>11</v>
      </c>
      <c r="L90" s="39">
        <f t="shared" si="17"/>
        <v>20</v>
      </c>
      <c r="M90" s="39">
        <f t="shared" si="17"/>
        <v>1739</v>
      </c>
      <c r="N90" s="39">
        <f t="shared" si="17"/>
        <v>226</v>
      </c>
      <c r="O90" s="39">
        <f t="shared" si="17"/>
        <v>0</v>
      </c>
      <c r="P90" s="39">
        <f t="shared" si="17"/>
        <v>0</v>
      </c>
      <c r="Q90" s="42">
        <f t="shared" si="17"/>
        <v>23</v>
      </c>
    </row>
    <row r="91" spans="2:17" ht="15" customHeight="1" x14ac:dyDescent="0.4">
      <c r="B91" s="34" t="s">
        <v>26</v>
      </c>
      <c r="C91" s="44">
        <f>SUM(D91:Q91)</f>
        <v>861</v>
      </c>
      <c r="D91" s="48">
        <v>1</v>
      </c>
      <c r="E91" s="46">
        <v>0</v>
      </c>
      <c r="F91" s="46">
        <v>3</v>
      </c>
      <c r="G91" s="55">
        <v>54</v>
      </c>
      <c r="H91" s="55">
        <v>15</v>
      </c>
      <c r="I91" s="46">
        <v>10</v>
      </c>
      <c r="J91" s="46">
        <v>125</v>
      </c>
      <c r="K91" s="55">
        <v>4</v>
      </c>
      <c r="L91" s="46">
        <v>6</v>
      </c>
      <c r="M91" s="55">
        <v>499</v>
      </c>
      <c r="N91" s="46">
        <v>123</v>
      </c>
      <c r="O91" s="46">
        <v>0</v>
      </c>
      <c r="P91" s="46">
        <v>0</v>
      </c>
      <c r="Q91" s="58">
        <v>21</v>
      </c>
    </row>
    <row r="92" spans="2:17" ht="15" customHeight="1" x14ac:dyDescent="0.4">
      <c r="B92" s="34" t="s">
        <v>27</v>
      </c>
      <c r="C92" s="44">
        <f>SUM(D92:Q92)</f>
        <v>921</v>
      </c>
      <c r="D92" s="48">
        <v>0</v>
      </c>
      <c r="E92" s="46">
        <v>0</v>
      </c>
      <c r="F92" s="46">
        <v>1</v>
      </c>
      <c r="G92" s="55">
        <v>142</v>
      </c>
      <c r="H92" s="55">
        <v>11</v>
      </c>
      <c r="I92" s="46">
        <v>16</v>
      </c>
      <c r="J92" s="46">
        <v>137</v>
      </c>
      <c r="K92" s="55">
        <v>4</v>
      </c>
      <c r="L92" s="46">
        <v>4</v>
      </c>
      <c r="M92" s="55">
        <v>582</v>
      </c>
      <c r="N92" s="46">
        <v>23</v>
      </c>
      <c r="O92" s="46">
        <v>0</v>
      </c>
      <c r="P92" s="46">
        <v>0</v>
      </c>
      <c r="Q92" s="49">
        <v>1</v>
      </c>
    </row>
    <row r="93" spans="2:17" ht="15" customHeight="1" x14ac:dyDescent="0.4">
      <c r="B93" s="34" t="s">
        <v>28</v>
      </c>
      <c r="C93" s="44">
        <f>SUM(D93:Q93)</f>
        <v>752</v>
      </c>
      <c r="D93" s="48">
        <v>0</v>
      </c>
      <c r="E93" s="46">
        <v>0</v>
      </c>
      <c r="F93" s="46">
        <v>0</v>
      </c>
      <c r="G93" s="46">
        <v>106</v>
      </c>
      <c r="H93" s="46">
        <v>8</v>
      </c>
      <c r="I93" s="46">
        <v>4</v>
      </c>
      <c r="J93" s="46">
        <v>106</v>
      </c>
      <c r="K93" s="46">
        <v>2</v>
      </c>
      <c r="L93" s="46">
        <v>6</v>
      </c>
      <c r="M93" s="46">
        <v>443</v>
      </c>
      <c r="N93" s="46">
        <v>76</v>
      </c>
      <c r="O93" s="46">
        <v>0</v>
      </c>
      <c r="P93" s="46">
        <v>0</v>
      </c>
      <c r="Q93" s="49">
        <v>1</v>
      </c>
    </row>
    <row r="94" spans="2:17" ht="15" customHeight="1" x14ac:dyDescent="0.4">
      <c r="B94" s="61" t="s">
        <v>29</v>
      </c>
      <c r="C94" s="65">
        <f>SUM(D94:Q94)</f>
        <v>336</v>
      </c>
      <c r="D94" s="66">
        <v>0</v>
      </c>
      <c r="E94" s="63">
        <v>0</v>
      </c>
      <c r="F94" s="63">
        <v>0</v>
      </c>
      <c r="G94" s="63">
        <v>56</v>
      </c>
      <c r="H94" s="63">
        <v>4</v>
      </c>
      <c r="I94" s="63">
        <v>2</v>
      </c>
      <c r="J94" s="63">
        <v>50</v>
      </c>
      <c r="K94" s="63">
        <v>1</v>
      </c>
      <c r="L94" s="63">
        <v>4</v>
      </c>
      <c r="M94" s="63">
        <v>215</v>
      </c>
      <c r="N94" s="63">
        <v>4</v>
      </c>
      <c r="O94" s="63">
        <v>0</v>
      </c>
      <c r="P94" s="63">
        <v>0</v>
      </c>
      <c r="Q94" s="67">
        <v>0</v>
      </c>
    </row>
    <row r="95" spans="2:17" ht="15" customHeight="1" x14ac:dyDescent="0.4">
      <c r="B95" s="36" t="s">
        <v>47</v>
      </c>
      <c r="C95" s="37">
        <f t="shared" ref="C95:Q95" si="18">SUM(C96:C99)</f>
        <v>2992</v>
      </c>
      <c r="D95" s="41">
        <f t="shared" si="18"/>
        <v>2</v>
      </c>
      <c r="E95" s="39">
        <f t="shared" si="18"/>
        <v>0</v>
      </c>
      <c r="F95" s="39">
        <f t="shared" si="18"/>
        <v>2</v>
      </c>
      <c r="G95" s="39">
        <f t="shared" si="18"/>
        <v>335</v>
      </c>
      <c r="H95" s="39">
        <f t="shared" si="18"/>
        <v>45</v>
      </c>
      <c r="I95" s="39">
        <f t="shared" si="18"/>
        <v>27</v>
      </c>
      <c r="J95" s="39">
        <f t="shared" si="18"/>
        <v>442</v>
      </c>
      <c r="K95" s="39">
        <f t="shared" si="18"/>
        <v>6</v>
      </c>
      <c r="L95" s="39">
        <f t="shared" si="18"/>
        <v>19</v>
      </c>
      <c r="M95" s="39">
        <f t="shared" si="18"/>
        <v>1783</v>
      </c>
      <c r="N95" s="39">
        <f t="shared" si="18"/>
        <v>303</v>
      </c>
      <c r="O95" s="39">
        <f t="shared" si="18"/>
        <v>0</v>
      </c>
      <c r="P95" s="39">
        <f t="shared" si="18"/>
        <v>0</v>
      </c>
      <c r="Q95" s="42">
        <f t="shared" si="18"/>
        <v>28</v>
      </c>
    </row>
    <row r="96" spans="2:17" ht="15" customHeight="1" x14ac:dyDescent="0.4">
      <c r="B96" s="34" t="s">
        <v>26</v>
      </c>
      <c r="C96" s="44">
        <f>SUM(D96:Q96)</f>
        <v>914</v>
      </c>
      <c r="D96" s="48">
        <v>1</v>
      </c>
      <c r="E96" s="46">
        <v>0</v>
      </c>
      <c r="F96" s="46">
        <v>1</v>
      </c>
      <c r="G96" s="55">
        <v>59</v>
      </c>
      <c r="H96" s="55">
        <v>13</v>
      </c>
      <c r="I96" s="46">
        <v>12</v>
      </c>
      <c r="J96" s="46">
        <v>148</v>
      </c>
      <c r="K96" s="55">
        <v>1</v>
      </c>
      <c r="L96" s="46">
        <v>10</v>
      </c>
      <c r="M96" s="55">
        <v>489</v>
      </c>
      <c r="N96" s="46">
        <v>159</v>
      </c>
      <c r="O96" s="46">
        <v>0</v>
      </c>
      <c r="P96" s="46">
        <v>0</v>
      </c>
      <c r="Q96" s="58">
        <v>21</v>
      </c>
    </row>
    <row r="97" spans="2:17" ht="15" customHeight="1" x14ac:dyDescent="0.4">
      <c r="B97" s="34" t="s">
        <v>27</v>
      </c>
      <c r="C97" s="44">
        <f>SUM(D97:Q97)</f>
        <v>901</v>
      </c>
      <c r="D97" s="48">
        <v>0</v>
      </c>
      <c r="E97" s="46">
        <v>0</v>
      </c>
      <c r="F97" s="46">
        <v>0</v>
      </c>
      <c r="G97" s="55">
        <v>121</v>
      </c>
      <c r="H97" s="55">
        <v>15</v>
      </c>
      <c r="I97" s="46">
        <v>12</v>
      </c>
      <c r="J97" s="46">
        <v>143</v>
      </c>
      <c r="K97" s="55">
        <v>3</v>
      </c>
      <c r="L97" s="46">
        <v>2</v>
      </c>
      <c r="M97" s="55">
        <v>572</v>
      </c>
      <c r="N97" s="46">
        <v>27</v>
      </c>
      <c r="O97" s="46">
        <v>0</v>
      </c>
      <c r="P97" s="46">
        <v>0</v>
      </c>
      <c r="Q97" s="49">
        <v>6</v>
      </c>
    </row>
    <row r="98" spans="2:17" ht="15" customHeight="1" x14ac:dyDescent="0.4">
      <c r="B98" s="34" t="s">
        <v>28</v>
      </c>
      <c r="C98" s="44">
        <f>SUM(D98:Q98)</f>
        <v>801</v>
      </c>
      <c r="D98" s="48">
        <v>1</v>
      </c>
      <c r="E98" s="46">
        <v>0</v>
      </c>
      <c r="F98" s="46">
        <v>1</v>
      </c>
      <c r="G98" s="46">
        <v>93</v>
      </c>
      <c r="H98" s="46">
        <v>13</v>
      </c>
      <c r="I98" s="46">
        <v>2</v>
      </c>
      <c r="J98" s="46">
        <v>103</v>
      </c>
      <c r="K98" s="46">
        <v>2</v>
      </c>
      <c r="L98" s="46">
        <v>6</v>
      </c>
      <c r="M98" s="46">
        <v>464</v>
      </c>
      <c r="N98" s="46">
        <v>116</v>
      </c>
      <c r="O98" s="46">
        <v>0</v>
      </c>
      <c r="P98" s="46">
        <v>0</v>
      </c>
      <c r="Q98" s="49">
        <v>0</v>
      </c>
    </row>
    <row r="99" spans="2:17" ht="15" customHeight="1" x14ac:dyDescent="0.4">
      <c r="B99" s="61" t="s">
        <v>29</v>
      </c>
      <c r="C99" s="65">
        <f>SUM(D99:Q99)</f>
        <v>376</v>
      </c>
      <c r="D99" s="66">
        <v>0</v>
      </c>
      <c r="E99" s="63">
        <v>0</v>
      </c>
      <c r="F99" s="63">
        <v>0</v>
      </c>
      <c r="G99" s="63">
        <v>62</v>
      </c>
      <c r="H99" s="63">
        <v>4</v>
      </c>
      <c r="I99" s="63">
        <v>1</v>
      </c>
      <c r="J99" s="63">
        <v>48</v>
      </c>
      <c r="K99" s="63">
        <v>0</v>
      </c>
      <c r="L99" s="63">
        <v>1</v>
      </c>
      <c r="M99" s="63">
        <v>258</v>
      </c>
      <c r="N99" s="63">
        <v>1</v>
      </c>
      <c r="O99" s="63">
        <v>0</v>
      </c>
      <c r="P99" s="63">
        <v>0</v>
      </c>
      <c r="Q99" s="67">
        <v>1</v>
      </c>
    </row>
    <row r="100" spans="2:17" ht="15" customHeight="1" x14ac:dyDescent="0.4">
      <c r="B100" s="36" t="s">
        <v>48</v>
      </c>
      <c r="C100" s="37">
        <f t="shared" ref="C100:Q100" si="19">SUM(C101:C104)</f>
        <v>3101</v>
      </c>
      <c r="D100" s="41">
        <f t="shared" si="19"/>
        <v>3</v>
      </c>
      <c r="E100" s="39">
        <f t="shared" si="19"/>
        <v>0</v>
      </c>
      <c r="F100" s="39">
        <f t="shared" si="19"/>
        <v>19</v>
      </c>
      <c r="G100" s="39">
        <f t="shared" si="19"/>
        <v>295</v>
      </c>
      <c r="H100" s="39">
        <f t="shared" si="19"/>
        <v>37</v>
      </c>
      <c r="I100" s="39">
        <f t="shared" si="19"/>
        <v>42</v>
      </c>
      <c r="J100" s="39">
        <f t="shared" si="19"/>
        <v>479</v>
      </c>
      <c r="K100" s="39">
        <f t="shared" si="19"/>
        <v>9</v>
      </c>
      <c r="L100" s="39">
        <f t="shared" si="19"/>
        <v>18</v>
      </c>
      <c r="M100" s="39">
        <f t="shared" si="19"/>
        <v>1846</v>
      </c>
      <c r="N100" s="39">
        <f t="shared" si="19"/>
        <v>337</v>
      </c>
      <c r="O100" s="39">
        <f t="shared" si="19"/>
        <v>0</v>
      </c>
      <c r="P100" s="39">
        <f t="shared" si="19"/>
        <v>0</v>
      </c>
      <c r="Q100" s="42">
        <f t="shared" si="19"/>
        <v>16</v>
      </c>
    </row>
    <row r="101" spans="2:17" ht="15" customHeight="1" x14ac:dyDescent="0.4">
      <c r="B101" s="34" t="s">
        <v>26</v>
      </c>
      <c r="C101" s="44">
        <f>SUM(D101:Q101)</f>
        <v>898</v>
      </c>
      <c r="D101" s="48">
        <v>0</v>
      </c>
      <c r="E101" s="46">
        <v>0</v>
      </c>
      <c r="F101" s="46">
        <v>17</v>
      </c>
      <c r="G101" s="55">
        <v>33</v>
      </c>
      <c r="H101" s="55">
        <v>12</v>
      </c>
      <c r="I101" s="46">
        <v>17</v>
      </c>
      <c r="J101" s="46">
        <v>143</v>
      </c>
      <c r="K101" s="55">
        <v>2</v>
      </c>
      <c r="L101" s="46">
        <v>5</v>
      </c>
      <c r="M101" s="55">
        <v>493</v>
      </c>
      <c r="N101" s="46">
        <v>168</v>
      </c>
      <c r="O101" s="46">
        <v>0</v>
      </c>
      <c r="P101" s="46">
        <v>0</v>
      </c>
      <c r="Q101" s="58">
        <v>8</v>
      </c>
    </row>
    <row r="102" spans="2:17" ht="15" customHeight="1" x14ac:dyDescent="0.4">
      <c r="B102" s="34" t="s">
        <v>27</v>
      </c>
      <c r="C102" s="44">
        <f>SUM(D102:Q102)</f>
        <v>961</v>
      </c>
      <c r="D102" s="48">
        <v>1</v>
      </c>
      <c r="E102" s="46">
        <v>0</v>
      </c>
      <c r="F102" s="46">
        <v>1</v>
      </c>
      <c r="G102" s="55">
        <v>103</v>
      </c>
      <c r="H102" s="55">
        <v>13</v>
      </c>
      <c r="I102" s="46">
        <v>18</v>
      </c>
      <c r="J102" s="46">
        <v>174</v>
      </c>
      <c r="K102" s="55">
        <v>7</v>
      </c>
      <c r="L102" s="46">
        <v>8</v>
      </c>
      <c r="M102" s="55">
        <v>594</v>
      </c>
      <c r="N102" s="46">
        <v>36</v>
      </c>
      <c r="O102" s="46">
        <v>0</v>
      </c>
      <c r="P102" s="46">
        <v>0</v>
      </c>
      <c r="Q102" s="49">
        <v>6</v>
      </c>
    </row>
    <row r="103" spans="2:17" ht="15" customHeight="1" x14ac:dyDescent="0.4">
      <c r="B103" s="34" t="s">
        <v>28</v>
      </c>
      <c r="C103" s="44">
        <f>SUM(D103:Q103)</f>
        <v>882</v>
      </c>
      <c r="D103" s="48">
        <v>2</v>
      </c>
      <c r="E103" s="46">
        <v>0</v>
      </c>
      <c r="F103" s="46">
        <v>1</v>
      </c>
      <c r="G103" s="46">
        <v>101</v>
      </c>
      <c r="H103" s="46">
        <v>9</v>
      </c>
      <c r="I103" s="46">
        <v>5</v>
      </c>
      <c r="J103" s="46">
        <v>123</v>
      </c>
      <c r="K103" s="46">
        <v>0</v>
      </c>
      <c r="L103" s="46">
        <v>3</v>
      </c>
      <c r="M103" s="46">
        <v>507</v>
      </c>
      <c r="N103" s="46">
        <v>130</v>
      </c>
      <c r="O103" s="46">
        <v>0</v>
      </c>
      <c r="P103" s="46">
        <v>0</v>
      </c>
      <c r="Q103" s="49">
        <v>1</v>
      </c>
    </row>
    <row r="104" spans="2:17" ht="15" customHeight="1" x14ac:dyDescent="0.4">
      <c r="B104" s="61" t="s">
        <v>29</v>
      </c>
      <c r="C104" s="65">
        <f>SUM(D104:Q104)</f>
        <v>360</v>
      </c>
      <c r="D104" s="66">
        <v>0</v>
      </c>
      <c r="E104" s="63">
        <v>0</v>
      </c>
      <c r="F104" s="63">
        <v>0</v>
      </c>
      <c r="G104" s="63">
        <v>58</v>
      </c>
      <c r="H104" s="63">
        <v>3</v>
      </c>
      <c r="I104" s="63">
        <v>2</v>
      </c>
      <c r="J104" s="63">
        <v>39</v>
      </c>
      <c r="K104" s="63">
        <v>0</v>
      </c>
      <c r="L104" s="63">
        <v>2</v>
      </c>
      <c r="M104" s="63">
        <v>252</v>
      </c>
      <c r="N104" s="63">
        <v>3</v>
      </c>
      <c r="O104" s="63">
        <v>0</v>
      </c>
      <c r="P104" s="63">
        <v>0</v>
      </c>
      <c r="Q104" s="67">
        <v>1</v>
      </c>
    </row>
    <row r="105" spans="2:17" ht="15" customHeight="1" x14ac:dyDescent="0.4">
      <c r="B105" s="70" t="s">
        <v>49</v>
      </c>
      <c r="C105" s="71">
        <v>3386</v>
      </c>
      <c r="D105" s="75">
        <f t="shared" ref="D105:Q105" si="20">SUM(D106:D109)</f>
        <v>7</v>
      </c>
      <c r="E105" s="73">
        <f t="shared" si="20"/>
        <v>0</v>
      </c>
      <c r="F105" s="73">
        <f t="shared" si="20"/>
        <v>9</v>
      </c>
      <c r="G105" s="73">
        <f t="shared" si="20"/>
        <v>297</v>
      </c>
      <c r="H105" s="73">
        <f t="shared" si="20"/>
        <v>56</v>
      </c>
      <c r="I105" s="73">
        <f t="shared" si="20"/>
        <v>25</v>
      </c>
      <c r="J105" s="73">
        <f t="shared" si="20"/>
        <v>564</v>
      </c>
      <c r="K105" s="73">
        <f t="shared" si="20"/>
        <v>3</v>
      </c>
      <c r="L105" s="73">
        <f t="shared" si="20"/>
        <v>33</v>
      </c>
      <c r="M105" s="73">
        <f t="shared" si="20"/>
        <v>2046</v>
      </c>
      <c r="N105" s="73">
        <f t="shared" si="20"/>
        <v>329</v>
      </c>
      <c r="O105" s="73">
        <f t="shared" si="20"/>
        <v>0</v>
      </c>
      <c r="P105" s="73">
        <f t="shared" si="20"/>
        <v>0</v>
      </c>
      <c r="Q105" s="76">
        <f t="shared" si="20"/>
        <v>17</v>
      </c>
    </row>
    <row r="106" spans="2:17" ht="15" customHeight="1" x14ac:dyDescent="0.4">
      <c r="B106" s="52" t="s">
        <v>26</v>
      </c>
      <c r="C106" s="53">
        <v>1023</v>
      </c>
      <c r="D106" s="57">
        <v>3</v>
      </c>
      <c r="E106" s="55">
        <v>0</v>
      </c>
      <c r="F106" s="55">
        <v>9</v>
      </c>
      <c r="G106" s="55">
        <v>54</v>
      </c>
      <c r="H106" s="55">
        <v>15</v>
      </c>
      <c r="I106" s="55">
        <v>12</v>
      </c>
      <c r="J106" s="55">
        <v>180</v>
      </c>
      <c r="K106" s="55">
        <v>1</v>
      </c>
      <c r="L106" s="55">
        <v>7</v>
      </c>
      <c r="M106" s="55">
        <v>581</v>
      </c>
      <c r="N106" s="55">
        <v>153</v>
      </c>
      <c r="O106" s="55">
        <v>0</v>
      </c>
      <c r="P106" s="55">
        <v>0</v>
      </c>
      <c r="Q106" s="58">
        <v>8</v>
      </c>
    </row>
    <row r="107" spans="2:17" ht="15" customHeight="1" x14ac:dyDescent="0.4">
      <c r="B107" s="52" t="s">
        <v>27</v>
      </c>
      <c r="C107" s="53">
        <v>1024</v>
      </c>
      <c r="D107" s="57">
        <v>1</v>
      </c>
      <c r="E107" s="55">
        <v>0</v>
      </c>
      <c r="F107" s="55">
        <v>0</v>
      </c>
      <c r="G107" s="55">
        <v>123</v>
      </c>
      <c r="H107" s="55">
        <v>19</v>
      </c>
      <c r="I107" s="55">
        <v>12</v>
      </c>
      <c r="J107" s="55">
        <v>190</v>
      </c>
      <c r="K107" s="55">
        <v>0</v>
      </c>
      <c r="L107" s="55">
        <v>8</v>
      </c>
      <c r="M107" s="55">
        <v>626</v>
      </c>
      <c r="N107" s="55">
        <v>42</v>
      </c>
      <c r="O107" s="55">
        <v>0</v>
      </c>
      <c r="P107" s="55">
        <v>0</v>
      </c>
      <c r="Q107" s="58">
        <v>3</v>
      </c>
    </row>
    <row r="108" spans="2:17" ht="15" customHeight="1" x14ac:dyDescent="0.4">
      <c r="B108" s="52" t="s">
        <v>28</v>
      </c>
      <c r="C108" s="53">
        <v>902</v>
      </c>
      <c r="D108" s="57">
        <v>0</v>
      </c>
      <c r="E108" s="55">
        <v>0</v>
      </c>
      <c r="F108" s="55">
        <v>0</v>
      </c>
      <c r="G108" s="55">
        <v>73</v>
      </c>
      <c r="H108" s="55">
        <v>8</v>
      </c>
      <c r="I108" s="55">
        <v>0</v>
      </c>
      <c r="J108" s="55">
        <v>133</v>
      </c>
      <c r="K108" s="55">
        <v>2</v>
      </c>
      <c r="L108" s="55">
        <v>13</v>
      </c>
      <c r="M108" s="55">
        <v>541</v>
      </c>
      <c r="N108" s="55">
        <v>128</v>
      </c>
      <c r="O108" s="55">
        <v>0</v>
      </c>
      <c r="P108" s="55">
        <v>0</v>
      </c>
      <c r="Q108" s="58">
        <v>4</v>
      </c>
    </row>
    <row r="109" spans="2:17" ht="15" customHeight="1" x14ac:dyDescent="0.4">
      <c r="B109" s="78" t="s">
        <v>29</v>
      </c>
      <c r="C109" s="79">
        <v>437</v>
      </c>
      <c r="D109" s="83">
        <v>3</v>
      </c>
      <c r="E109" s="81">
        <v>0</v>
      </c>
      <c r="F109" s="81">
        <v>0</v>
      </c>
      <c r="G109" s="81">
        <v>47</v>
      </c>
      <c r="H109" s="81">
        <v>14</v>
      </c>
      <c r="I109" s="81">
        <v>1</v>
      </c>
      <c r="J109" s="81">
        <v>61</v>
      </c>
      <c r="K109" s="81">
        <v>0</v>
      </c>
      <c r="L109" s="81">
        <v>5</v>
      </c>
      <c r="M109" s="81">
        <v>298</v>
      </c>
      <c r="N109" s="81">
        <v>6</v>
      </c>
      <c r="O109" s="81">
        <v>0</v>
      </c>
      <c r="P109" s="81">
        <v>0</v>
      </c>
      <c r="Q109" s="84">
        <v>2</v>
      </c>
    </row>
    <row r="110" spans="2:17" ht="15" customHeight="1" x14ac:dyDescent="0.4">
      <c r="B110" s="70" t="s">
        <v>50</v>
      </c>
      <c r="C110" s="71">
        <v>3187</v>
      </c>
      <c r="D110" s="75">
        <v>4</v>
      </c>
      <c r="E110" s="73">
        <v>0</v>
      </c>
      <c r="F110" s="73">
        <v>10</v>
      </c>
      <c r="G110" s="73">
        <v>240</v>
      </c>
      <c r="H110" s="73">
        <v>33</v>
      </c>
      <c r="I110" s="73">
        <v>36</v>
      </c>
      <c r="J110" s="73">
        <v>528</v>
      </c>
      <c r="K110" s="73">
        <v>3</v>
      </c>
      <c r="L110" s="73">
        <v>15</v>
      </c>
      <c r="M110" s="73">
        <v>1970</v>
      </c>
      <c r="N110" s="73">
        <v>330</v>
      </c>
      <c r="O110" s="73">
        <v>0</v>
      </c>
      <c r="P110" s="73">
        <v>0</v>
      </c>
      <c r="Q110" s="76">
        <v>18</v>
      </c>
    </row>
    <row r="111" spans="2:17" ht="15" customHeight="1" x14ac:dyDescent="0.4">
      <c r="B111" s="52" t="s">
        <v>26</v>
      </c>
      <c r="C111" s="53">
        <v>953</v>
      </c>
      <c r="D111" s="57">
        <v>1</v>
      </c>
      <c r="E111" s="55">
        <v>0</v>
      </c>
      <c r="F111" s="55">
        <v>10</v>
      </c>
      <c r="G111" s="55">
        <v>55</v>
      </c>
      <c r="H111" s="55">
        <v>10</v>
      </c>
      <c r="I111" s="55">
        <v>10</v>
      </c>
      <c r="J111" s="55">
        <v>156</v>
      </c>
      <c r="K111" s="55">
        <v>0</v>
      </c>
      <c r="L111" s="55">
        <v>5</v>
      </c>
      <c r="M111" s="55">
        <v>519</v>
      </c>
      <c r="N111" s="55">
        <v>172</v>
      </c>
      <c r="O111" s="55">
        <v>0</v>
      </c>
      <c r="P111" s="55">
        <v>0</v>
      </c>
      <c r="Q111" s="58">
        <v>15</v>
      </c>
    </row>
    <row r="112" spans="2:17" ht="15" customHeight="1" x14ac:dyDescent="0.4">
      <c r="B112" s="52" t="s">
        <v>27</v>
      </c>
      <c r="C112" s="53">
        <v>943</v>
      </c>
      <c r="D112" s="57">
        <v>1</v>
      </c>
      <c r="E112" s="55">
        <v>0</v>
      </c>
      <c r="F112" s="55">
        <v>0</v>
      </c>
      <c r="G112" s="55">
        <v>80</v>
      </c>
      <c r="H112" s="55">
        <v>5</v>
      </c>
      <c r="I112" s="55">
        <v>22</v>
      </c>
      <c r="J112" s="55">
        <v>190</v>
      </c>
      <c r="K112" s="55">
        <v>1</v>
      </c>
      <c r="L112" s="55">
        <v>5</v>
      </c>
      <c r="M112" s="55">
        <v>606</v>
      </c>
      <c r="N112" s="55">
        <v>30</v>
      </c>
      <c r="O112" s="55">
        <v>0</v>
      </c>
      <c r="P112" s="55">
        <v>0</v>
      </c>
      <c r="Q112" s="58">
        <v>3</v>
      </c>
    </row>
    <row r="113" spans="2:17" ht="15" customHeight="1" x14ac:dyDescent="0.4">
      <c r="B113" s="52" t="s">
        <v>28</v>
      </c>
      <c r="C113" s="53">
        <v>888</v>
      </c>
      <c r="D113" s="57">
        <v>0</v>
      </c>
      <c r="E113" s="55">
        <v>0</v>
      </c>
      <c r="F113" s="55">
        <v>0</v>
      </c>
      <c r="G113" s="55">
        <v>61</v>
      </c>
      <c r="H113" s="55">
        <v>6</v>
      </c>
      <c r="I113" s="55">
        <v>2</v>
      </c>
      <c r="J113" s="55">
        <v>123</v>
      </c>
      <c r="K113" s="55">
        <v>1</v>
      </c>
      <c r="L113" s="55">
        <v>2</v>
      </c>
      <c r="M113" s="55">
        <v>566</v>
      </c>
      <c r="N113" s="55">
        <v>127</v>
      </c>
      <c r="O113" s="55">
        <v>0</v>
      </c>
      <c r="P113" s="55">
        <v>0</v>
      </c>
      <c r="Q113" s="58">
        <v>0</v>
      </c>
    </row>
    <row r="114" spans="2:17" ht="15" customHeight="1" x14ac:dyDescent="0.4">
      <c r="B114" s="78" t="s">
        <v>29</v>
      </c>
      <c r="C114" s="79">
        <v>403</v>
      </c>
      <c r="D114" s="83">
        <v>2</v>
      </c>
      <c r="E114" s="81">
        <v>0</v>
      </c>
      <c r="F114" s="81">
        <v>0</v>
      </c>
      <c r="G114" s="81">
        <v>44</v>
      </c>
      <c r="H114" s="81">
        <v>12</v>
      </c>
      <c r="I114" s="81">
        <v>2</v>
      </c>
      <c r="J114" s="81">
        <v>59</v>
      </c>
      <c r="K114" s="81">
        <v>1</v>
      </c>
      <c r="L114" s="81">
        <v>3</v>
      </c>
      <c r="M114" s="81">
        <v>279</v>
      </c>
      <c r="N114" s="81">
        <v>1</v>
      </c>
      <c r="O114" s="81">
        <v>0</v>
      </c>
      <c r="P114" s="81">
        <v>0</v>
      </c>
      <c r="Q114" s="84">
        <v>0</v>
      </c>
    </row>
    <row r="115" spans="2:17" ht="15" customHeight="1" x14ac:dyDescent="0.4">
      <c r="B115" s="70" t="s">
        <v>51</v>
      </c>
      <c r="C115" s="71">
        <f>SUM(C116:C119)</f>
        <v>2721</v>
      </c>
      <c r="D115" s="75">
        <f>SUM(D116:D119)</f>
        <v>2</v>
      </c>
      <c r="E115" s="73">
        <f t="shared" ref="E115:Q115" si="21">SUM(E116:E119)</f>
        <v>0</v>
      </c>
      <c r="F115" s="73">
        <f t="shared" si="21"/>
        <v>10</v>
      </c>
      <c r="G115" s="73">
        <f t="shared" si="21"/>
        <v>198</v>
      </c>
      <c r="H115" s="73">
        <f t="shared" si="21"/>
        <v>32</v>
      </c>
      <c r="I115" s="73">
        <f t="shared" si="21"/>
        <v>18</v>
      </c>
      <c r="J115" s="73">
        <f t="shared" si="21"/>
        <v>434</v>
      </c>
      <c r="K115" s="73">
        <f t="shared" si="21"/>
        <v>11</v>
      </c>
      <c r="L115" s="73">
        <f t="shared" si="21"/>
        <v>30</v>
      </c>
      <c r="M115" s="73">
        <f t="shared" si="21"/>
        <v>1679</v>
      </c>
      <c r="N115" s="73">
        <f t="shared" si="21"/>
        <v>284</v>
      </c>
      <c r="O115" s="73">
        <f t="shared" si="21"/>
        <v>0</v>
      </c>
      <c r="P115" s="73">
        <f t="shared" si="21"/>
        <v>0</v>
      </c>
      <c r="Q115" s="76">
        <f t="shared" si="21"/>
        <v>23</v>
      </c>
    </row>
    <row r="116" spans="2:17" ht="15" customHeight="1" x14ac:dyDescent="0.4">
      <c r="B116" s="52" t="s">
        <v>26</v>
      </c>
      <c r="C116" s="53">
        <f>SUM(D116:Q116)</f>
        <v>819</v>
      </c>
      <c r="D116" s="57">
        <v>0</v>
      </c>
      <c r="E116" s="55">
        <v>0</v>
      </c>
      <c r="F116" s="55">
        <v>8</v>
      </c>
      <c r="G116" s="55">
        <v>36</v>
      </c>
      <c r="H116" s="55">
        <v>8</v>
      </c>
      <c r="I116" s="55">
        <v>3</v>
      </c>
      <c r="J116" s="55">
        <v>143</v>
      </c>
      <c r="K116" s="55">
        <v>4</v>
      </c>
      <c r="L116" s="55">
        <v>5</v>
      </c>
      <c r="M116" s="55">
        <v>448</v>
      </c>
      <c r="N116" s="55">
        <v>149</v>
      </c>
      <c r="O116" s="55">
        <v>0</v>
      </c>
      <c r="P116" s="55">
        <v>0</v>
      </c>
      <c r="Q116" s="58">
        <v>15</v>
      </c>
    </row>
    <row r="117" spans="2:17" ht="15" customHeight="1" x14ac:dyDescent="0.4">
      <c r="B117" s="52" t="s">
        <v>27</v>
      </c>
      <c r="C117" s="53">
        <f t="shared" ref="C117:C119" si="22">SUM(D117:Q117)</f>
        <v>783</v>
      </c>
      <c r="D117" s="57">
        <v>0</v>
      </c>
      <c r="E117" s="55">
        <v>0</v>
      </c>
      <c r="F117" s="55">
        <v>0</v>
      </c>
      <c r="G117" s="55">
        <v>81</v>
      </c>
      <c r="H117" s="55">
        <v>9</v>
      </c>
      <c r="I117" s="55">
        <v>10</v>
      </c>
      <c r="J117" s="55">
        <v>132</v>
      </c>
      <c r="K117" s="55">
        <v>1</v>
      </c>
      <c r="L117" s="55">
        <v>7</v>
      </c>
      <c r="M117" s="55">
        <v>512</v>
      </c>
      <c r="N117" s="55">
        <v>27</v>
      </c>
      <c r="O117" s="55">
        <v>0</v>
      </c>
      <c r="P117" s="55">
        <v>0</v>
      </c>
      <c r="Q117" s="58">
        <v>4</v>
      </c>
    </row>
    <row r="118" spans="2:17" ht="15" customHeight="1" x14ac:dyDescent="0.4">
      <c r="B118" s="52" t="s">
        <v>28</v>
      </c>
      <c r="C118" s="53">
        <f t="shared" si="22"/>
        <v>759</v>
      </c>
      <c r="D118" s="57">
        <v>1</v>
      </c>
      <c r="E118" s="55">
        <v>0</v>
      </c>
      <c r="F118" s="55">
        <v>1</v>
      </c>
      <c r="G118" s="55">
        <v>51</v>
      </c>
      <c r="H118" s="55">
        <v>11</v>
      </c>
      <c r="I118" s="55">
        <v>1</v>
      </c>
      <c r="J118" s="55">
        <v>106</v>
      </c>
      <c r="K118" s="55">
        <v>2</v>
      </c>
      <c r="L118" s="55">
        <v>8</v>
      </c>
      <c r="M118" s="55">
        <v>467</v>
      </c>
      <c r="N118" s="55">
        <v>108</v>
      </c>
      <c r="O118" s="55">
        <v>0</v>
      </c>
      <c r="P118" s="55">
        <v>0</v>
      </c>
      <c r="Q118" s="58">
        <v>3</v>
      </c>
    </row>
    <row r="119" spans="2:17" ht="15" customHeight="1" x14ac:dyDescent="0.4">
      <c r="B119" s="78" t="s">
        <v>29</v>
      </c>
      <c r="C119" s="79">
        <f t="shared" si="22"/>
        <v>360</v>
      </c>
      <c r="D119" s="83">
        <v>1</v>
      </c>
      <c r="E119" s="81">
        <v>0</v>
      </c>
      <c r="F119" s="81">
        <v>1</v>
      </c>
      <c r="G119" s="81">
        <v>30</v>
      </c>
      <c r="H119" s="81">
        <v>4</v>
      </c>
      <c r="I119" s="81">
        <v>4</v>
      </c>
      <c r="J119" s="81">
        <v>53</v>
      </c>
      <c r="K119" s="81">
        <v>4</v>
      </c>
      <c r="L119" s="81">
        <v>10</v>
      </c>
      <c r="M119" s="81">
        <v>252</v>
      </c>
      <c r="N119" s="81">
        <v>0</v>
      </c>
      <c r="O119" s="81">
        <v>0</v>
      </c>
      <c r="P119" s="81">
        <v>0</v>
      </c>
      <c r="Q119" s="84">
        <v>1</v>
      </c>
    </row>
    <row r="120" spans="2:17" ht="15" customHeight="1" x14ac:dyDescent="0.4">
      <c r="B120" s="2" t="s">
        <v>52</v>
      </c>
      <c r="Q120" s="87"/>
    </row>
  </sheetData>
  <mergeCells count="13">
    <mergeCell ref="N3:Q3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honeticPr fontId="3"/>
  <pageMargins left="0.59055118110236227" right="0.39370078740157483" top="0.78740157480314965" bottom="0.78740157480314965" header="0.39370078740157483" footer="0.39370078740157483"/>
  <pageSetup paperSize="9" scale="93" orientation="portrait" verticalDpi="300" r:id="rId1"/>
  <headerFooter alignWithMargins="0">
    <oddHeader>&amp;R18.災害・事故</oddHeader>
    <oddFooter>&amp;C-124-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31"/>
  <sheetViews>
    <sheetView showGridLines="0" topLeftCell="CD1" zoomScaleNormal="100" workbookViewId="0">
      <selection activeCell="DH26" sqref="DH26"/>
    </sheetView>
  </sheetViews>
  <sheetFormatPr defaultRowHeight="11.25" x14ac:dyDescent="0.15"/>
  <cols>
    <col min="1" max="1" width="1.625" style="89" customWidth="1"/>
    <col min="2" max="2" width="8.125" style="89" customWidth="1"/>
    <col min="3" max="3" width="5.625" style="89" customWidth="1"/>
    <col min="4" max="4" width="5.625" style="2" customWidth="1"/>
    <col min="5" max="5" width="8.625" style="2" hidden="1" customWidth="1"/>
    <col min="6" max="11" width="9" style="2" hidden="1" customWidth="1"/>
    <col min="12" max="12" width="8.625" style="2" hidden="1" customWidth="1"/>
    <col min="13" max="18" width="9" style="2" hidden="1" customWidth="1"/>
    <col min="19" max="19" width="8.625" style="90" hidden="1" customWidth="1"/>
    <col min="20" max="21" width="6.625" style="90" hidden="1" customWidth="1"/>
    <col min="22" max="25" width="6.625" style="91" hidden="1" customWidth="1"/>
    <col min="26" max="26" width="8.375" style="90" hidden="1" customWidth="1"/>
    <col min="27" max="27" width="0.125" style="90" hidden="1" customWidth="1"/>
    <col min="28" max="28" width="6.625" style="90" hidden="1" customWidth="1"/>
    <col min="29" max="32" width="6.625" style="91" hidden="1" customWidth="1"/>
    <col min="33" max="33" width="8.625" style="90" hidden="1" customWidth="1"/>
    <col min="34" max="35" width="6.625" style="90" hidden="1" customWidth="1"/>
    <col min="36" max="39" width="6.625" style="91" hidden="1" customWidth="1"/>
    <col min="40" max="40" width="7.625" style="90" hidden="1" customWidth="1"/>
    <col min="41" max="42" width="6.625" style="90" hidden="1" customWidth="1"/>
    <col min="43" max="46" width="6.625" style="91" hidden="1" customWidth="1"/>
    <col min="47" max="47" width="7.25" style="90" hidden="1" customWidth="1"/>
    <col min="48" max="49" width="6.625" style="90" hidden="1" customWidth="1"/>
    <col min="50" max="53" width="6.625" style="91" hidden="1" customWidth="1"/>
    <col min="54" max="54" width="7.25" style="90" hidden="1" customWidth="1"/>
    <col min="55" max="56" width="6.625" style="90" hidden="1" customWidth="1"/>
    <col min="57" max="60" width="6.625" style="91" hidden="1" customWidth="1"/>
    <col min="61" max="61" width="7.25" style="90" hidden="1" customWidth="1"/>
    <col min="62" max="63" width="6.125" style="90" hidden="1" customWidth="1"/>
    <col min="64" max="67" width="6.125" style="91" hidden="1" customWidth="1"/>
    <col min="68" max="68" width="7.25" style="89" hidden="1" customWidth="1"/>
    <col min="69" max="74" width="6.125" style="89" hidden="1" customWidth="1"/>
    <col min="75" max="75" width="8.75" style="89" hidden="1" customWidth="1"/>
    <col min="76" max="81" width="6.125" style="89" hidden="1" customWidth="1"/>
    <col min="82" max="82" width="8.75" style="89" customWidth="1"/>
    <col min="83" max="88" width="6.125" style="89" hidden="1" customWidth="1"/>
    <col min="89" max="89" width="8.75" style="89" customWidth="1"/>
    <col min="90" max="95" width="6.125" style="89" hidden="1" customWidth="1"/>
    <col min="96" max="96" width="8.75" style="89" customWidth="1"/>
    <col min="97" max="102" width="5.875" style="89" hidden="1" customWidth="1"/>
    <col min="103" max="103" width="9" style="89"/>
    <col min="104" max="109" width="5.625" style="89" customWidth="1"/>
    <col min="110" max="256" width="9" style="89"/>
    <col min="257" max="257" width="1.625" style="89" customWidth="1"/>
    <col min="258" max="258" width="8.125" style="89" customWidth="1"/>
    <col min="259" max="260" width="5.625" style="89" customWidth="1"/>
    <col min="261" max="337" width="0" style="89" hidden="1" customWidth="1"/>
    <col min="338" max="338" width="8.75" style="89" customWidth="1"/>
    <col min="339" max="344" width="0" style="89" hidden="1" customWidth="1"/>
    <col min="345" max="345" width="8.75" style="89" customWidth="1"/>
    <col min="346" max="351" width="0" style="89" hidden="1" customWidth="1"/>
    <col min="352" max="352" width="8.75" style="89" customWidth="1"/>
    <col min="353" max="358" width="0" style="89" hidden="1" customWidth="1"/>
    <col min="359" max="359" width="9" style="89"/>
    <col min="360" max="365" width="5.625" style="89" customWidth="1"/>
    <col min="366" max="512" width="9" style="89"/>
    <col min="513" max="513" width="1.625" style="89" customWidth="1"/>
    <col min="514" max="514" width="8.125" style="89" customWidth="1"/>
    <col min="515" max="516" width="5.625" style="89" customWidth="1"/>
    <col min="517" max="593" width="0" style="89" hidden="1" customWidth="1"/>
    <col min="594" max="594" width="8.75" style="89" customWidth="1"/>
    <col min="595" max="600" width="0" style="89" hidden="1" customWidth="1"/>
    <col min="601" max="601" width="8.75" style="89" customWidth="1"/>
    <col min="602" max="607" width="0" style="89" hidden="1" customWidth="1"/>
    <col min="608" max="608" width="8.75" style="89" customWidth="1"/>
    <col min="609" max="614" width="0" style="89" hidden="1" customWidth="1"/>
    <col min="615" max="615" width="9" style="89"/>
    <col min="616" max="621" width="5.625" style="89" customWidth="1"/>
    <col min="622" max="768" width="9" style="89"/>
    <col min="769" max="769" width="1.625" style="89" customWidth="1"/>
    <col min="770" max="770" width="8.125" style="89" customWidth="1"/>
    <col min="771" max="772" width="5.625" style="89" customWidth="1"/>
    <col min="773" max="849" width="0" style="89" hidden="1" customWidth="1"/>
    <col min="850" max="850" width="8.75" style="89" customWidth="1"/>
    <col min="851" max="856" width="0" style="89" hidden="1" customWidth="1"/>
    <col min="857" max="857" width="8.75" style="89" customWidth="1"/>
    <col min="858" max="863" width="0" style="89" hidden="1" customWidth="1"/>
    <col min="864" max="864" width="8.75" style="89" customWidth="1"/>
    <col min="865" max="870" width="0" style="89" hidden="1" customWidth="1"/>
    <col min="871" max="871" width="9" style="89"/>
    <col min="872" max="877" width="5.625" style="89" customWidth="1"/>
    <col min="878" max="1024" width="9" style="89"/>
    <col min="1025" max="1025" width="1.625" style="89" customWidth="1"/>
    <col min="1026" max="1026" width="8.125" style="89" customWidth="1"/>
    <col min="1027" max="1028" width="5.625" style="89" customWidth="1"/>
    <col min="1029" max="1105" width="0" style="89" hidden="1" customWidth="1"/>
    <col min="1106" max="1106" width="8.75" style="89" customWidth="1"/>
    <col min="1107" max="1112" width="0" style="89" hidden="1" customWidth="1"/>
    <col min="1113" max="1113" width="8.75" style="89" customWidth="1"/>
    <col min="1114" max="1119" width="0" style="89" hidden="1" customWidth="1"/>
    <col min="1120" max="1120" width="8.75" style="89" customWidth="1"/>
    <col min="1121" max="1126" width="0" style="89" hidden="1" customWidth="1"/>
    <col min="1127" max="1127" width="9" style="89"/>
    <col min="1128" max="1133" width="5.625" style="89" customWidth="1"/>
    <col min="1134" max="1280" width="9" style="89"/>
    <col min="1281" max="1281" width="1.625" style="89" customWidth="1"/>
    <col min="1282" max="1282" width="8.125" style="89" customWidth="1"/>
    <col min="1283" max="1284" width="5.625" style="89" customWidth="1"/>
    <col min="1285" max="1361" width="0" style="89" hidden="1" customWidth="1"/>
    <col min="1362" max="1362" width="8.75" style="89" customWidth="1"/>
    <col min="1363" max="1368" width="0" style="89" hidden="1" customWidth="1"/>
    <col min="1369" max="1369" width="8.75" style="89" customWidth="1"/>
    <col min="1370" max="1375" width="0" style="89" hidden="1" customWidth="1"/>
    <col min="1376" max="1376" width="8.75" style="89" customWidth="1"/>
    <col min="1377" max="1382" width="0" style="89" hidden="1" customWidth="1"/>
    <col min="1383" max="1383" width="9" style="89"/>
    <col min="1384" max="1389" width="5.625" style="89" customWidth="1"/>
    <col min="1390" max="1536" width="9" style="89"/>
    <col min="1537" max="1537" width="1.625" style="89" customWidth="1"/>
    <col min="1538" max="1538" width="8.125" style="89" customWidth="1"/>
    <col min="1539" max="1540" width="5.625" style="89" customWidth="1"/>
    <col min="1541" max="1617" width="0" style="89" hidden="1" customWidth="1"/>
    <col min="1618" max="1618" width="8.75" style="89" customWidth="1"/>
    <col min="1619" max="1624" width="0" style="89" hidden="1" customWidth="1"/>
    <col min="1625" max="1625" width="8.75" style="89" customWidth="1"/>
    <col min="1626" max="1631" width="0" style="89" hidden="1" customWidth="1"/>
    <col min="1632" max="1632" width="8.75" style="89" customWidth="1"/>
    <col min="1633" max="1638" width="0" style="89" hidden="1" customWidth="1"/>
    <col min="1639" max="1639" width="9" style="89"/>
    <col min="1640" max="1645" width="5.625" style="89" customWidth="1"/>
    <col min="1646" max="1792" width="9" style="89"/>
    <col min="1793" max="1793" width="1.625" style="89" customWidth="1"/>
    <col min="1794" max="1794" width="8.125" style="89" customWidth="1"/>
    <col min="1795" max="1796" width="5.625" style="89" customWidth="1"/>
    <col min="1797" max="1873" width="0" style="89" hidden="1" customWidth="1"/>
    <col min="1874" max="1874" width="8.75" style="89" customWidth="1"/>
    <col min="1875" max="1880" width="0" style="89" hidden="1" customWidth="1"/>
    <col min="1881" max="1881" width="8.75" style="89" customWidth="1"/>
    <col min="1882" max="1887" width="0" style="89" hidden="1" customWidth="1"/>
    <col min="1888" max="1888" width="8.75" style="89" customWidth="1"/>
    <col min="1889" max="1894" width="0" style="89" hidden="1" customWidth="1"/>
    <col min="1895" max="1895" width="9" style="89"/>
    <col min="1896" max="1901" width="5.625" style="89" customWidth="1"/>
    <col min="1902" max="2048" width="9" style="89"/>
    <col min="2049" max="2049" width="1.625" style="89" customWidth="1"/>
    <col min="2050" max="2050" width="8.125" style="89" customWidth="1"/>
    <col min="2051" max="2052" width="5.625" style="89" customWidth="1"/>
    <col min="2053" max="2129" width="0" style="89" hidden="1" customWidth="1"/>
    <col min="2130" max="2130" width="8.75" style="89" customWidth="1"/>
    <col min="2131" max="2136" width="0" style="89" hidden="1" customWidth="1"/>
    <col min="2137" max="2137" width="8.75" style="89" customWidth="1"/>
    <col min="2138" max="2143" width="0" style="89" hidden="1" customWidth="1"/>
    <col min="2144" max="2144" width="8.75" style="89" customWidth="1"/>
    <col min="2145" max="2150" width="0" style="89" hidden="1" customWidth="1"/>
    <col min="2151" max="2151" width="9" style="89"/>
    <col min="2152" max="2157" width="5.625" style="89" customWidth="1"/>
    <col min="2158" max="2304" width="9" style="89"/>
    <col min="2305" max="2305" width="1.625" style="89" customWidth="1"/>
    <col min="2306" max="2306" width="8.125" style="89" customWidth="1"/>
    <col min="2307" max="2308" width="5.625" style="89" customWidth="1"/>
    <col min="2309" max="2385" width="0" style="89" hidden="1" customWidth="1"/>
    <col min="2386" max="2386" width="8.75" style="89" customWidth="1"/>
    <col min="2387" max="2392" width="0" style="89" hidden="1" customWidth="1"/>
    <col min="2393" max="2393" width="8.75" style="89" customWidth="1"/>
    <col min="2394" max="2399" width="0" style="89" hidden="1" customWidth="1"/>
    <col min="2400" max="2400" width="8.75" style="89" customWidth="1"/>
    <col min="2401" max="2406" width="0" style="89" hidden="1" customWidth="1"/>
    <col min="2407" max="2407" width="9" style="89"/>
    <col min="2408" max="2413" width="5.625" style="89" customWidth="1"/>
    <col min="2414" max="2560" width="9" style="89"/>
    <col min="2561" max="2561" width="1.625" style="89" customWidth="1"/>
    <col min="2562" max="2562" width="8.125" style="89" customWidth="1"/>
    <col min="2563" max="2564" width="5.625" style="89" customWidth="1"/>
    <col min="2565" max="2641" width="0" style="89" hidden="1" customWidth="1"/>
    <col min="2642" max="2642" width="8.75" style="89" customWidth="1"/>
    <col min="2643" max="2648" width="0" style="89" hidden="1" customWidth="1"/>
    <col min="2649" max="2649" width="8.75" style="89" customWidth="1"/>
    <col min="2650" max="2655" width="0" style="89" hidden="1" customWidth="1"/>
    <col min="2656" max="2656" width="8.75" style="89" customWidth="1"/>
    <col min="2657" max="2662" width="0" style="89" hidden="1" customWidth="1"/>
    <col min="2663" max="2663" width="9" style="89"/>
    <col min="2664" max="2669" width="5.625" style="89" customWidth="1"/>
    <col min="2670" max="2816" width="9" style="89"/>
    <col min="2817" max="2817" width="1.625" style="89" customWidth="1"/>
    <col min="2818" max="2818" width="8.125" style="89" customWidth="1"/>
    <col min="2819" max="2820" width="5.625" style="89" customWidth="1"/>
    <col min="2821" max="2897" width="0" style="89" hidden="1" customWidth="1"/>
    <col min="2898" max="2898" width="8.75" style="89" customWidth="1"/>
    <col min="2899" max="2904" width="0" style="89" hidden="1" customWidth="1"/>
    <col min="2905" max="2905" width="8.75" style="89" customWidth="1"/>
    <col min="2906" max="2911" width="0" style="89" hidden="1" customWidth="1"/>
    <col min="2912" max="2912" width="8.75" style="89" customWidth="1"/>
    <col min="2913" max="2918" width="0" style="89" hidden="1" customWidth="1"/>
    <col min="2919" max="2919" width="9" style="89"/>
    <col min="2920" max="2925" width="5.625" style="89" customWidth="1"/>
    <col min="2926" max="3072" width="9" style="89"/>
    <col min="3073" max="3073" width="1.625" style="89" customWidth="1"/>
    <col min="3074" max="3074" width="8.125" style="89" customWidth="1"/>
    <col min="3075" max="3076" width="5.625" style="89" customWidth="1"/>
    <col min="3077" max="3153" width="0" style="89" hidden="1" customWidth="1"/>
    <col min="3154" max="3154" width="8.75" style="89" customWidth="1"/>
    <col min="3155" max="3160" width="0" style="89" hidden="1" customWidth="1"/>
    <col min="3161" max="3161" width="8.75" style="89" customWidth="1"/>
    <col min="3162" max="3167" width="0" style="89" hidden="1" customWidth="1"/>
    <col min="3168" max="3168" width="8.75" style="89" customWidth="1"/>
    <col min="3169" max="3174" width="0" style="89" hidden="1" customWidth="1"/>
    <col min="3175" max="3175" width="9" style="89"/>
    <col min="3176" max="3181" width="5.625" style="89" customWidth="1"/>
    <col min="3182" max="3328" width="9" style="89"/>
    <col min="3329" max="3329" width="1.625" style="89" customWidth="1"/>
    <col min="3330" max="3330" width="8.125" style="89" customWidth="1"/>
    <col min="3331" max="3332" width="5.625" style="89" customWidth="1"/>
    <col min="3333" max="3409" width="0" style="89" hidden="1" customWidth="1"/>
    <col min="3410" max="3410" width="8.75" style="89" customWidth="1"/>
    <col min="3411" max="3416" width="0" style="89" hidden="1" customWidth="1"/>
    <col min="3417" max="3417" width="8.75" style="89" customWidth="1"/>
    <col min="3418" max="3423" width="0" style="89" hidden="1" customWidth="1"/>
    <col min="3424" max="3424" width="8.75" style="89" customWidth="1"/>
    <col min="3425" max="3430" width="0" style="89" hidden="1" customWidth="1"/>
    <col min="3431" max="3431" width="9" style="89"/>
    <col min="3432" max="3437" width="5.625" style="89" customWidth="1"/>
    <col min="3438" max="3584" width="9" style="89"/>
    <col min="3585" max="3585" width="1.625" style="89" customWidth="1"/>
    <col min="3586" max="3586" width="8.125" style="89" customWidth="1"/>
    <col min="3587" max="3588" width="5.625" style="89" customWidth="1"/>
    <col min="3589" max="3665" width="0" style="89" hidden="1" customWidth="1"/>
    <col min="3666" max="3666" width="8.75" style="89" customWidth="1"/>
    <col min="3667" max="3672" width="0" style="89" hidden="1" customWidth="1"/>
    <col min="3673" max="3673" width="8.75" style="89" customWidth="1"/>
    <col min="3674" max="3679" width="0" style="89" hidden="1" customWidth="1"/>
    <col min="3680" max="3680" width="8.75" style="89" customWidth="1"/>
    <col min="3681" max="3686" width="0" style="89" hidden="1" customWidth="1"/>
    <col min="3687" max="3687" width="9" style="89"/>
    <col min="3688" max="3693" width="5.625" style="89" customWidth="1"/>
    <col min="3694" max="3840" width="9" style="89"/>
    <col min="3841" max="3841" width="1.625" style="89" customWidth="1"/>
    <col min="3842" max="3842" width="8.125" style="89" customWidth="1"/>
    <col min="3843" max="3844" width="5.625" style="89" customWidth="1"/>
    <col min="3845" max="3921" width="0" style="89" hidden="1" customWidth="1"/>
    <col min="3922" max="3922" width="8.75" style="89" customWidth="1"/>
    <col min="3923" max="3928" width="0" style="89" hidden="1" customWidth="1"/>
    <col min="3929" max="3929" width="8.75" style="89" customWidth="1"/>
    <col min="3930" max="3935" width="0" style="89" hidden="1" customWidth="1"/>
    <col min="3936" max="3936" width="8.75" style="89" customWidth="1"/>
    <col min="3937" max="3942" width="0" style="89" hidden="1" customWidth="1"/>
    <col min="3943" max="3943" width="9" style="89"/>
    <col min="3944" max="3949" width="5.625" style="89" customWidth="1"/>
    <col min="3950" max="4096" width="9" style="89"/>
    <col min="4097" max="4097" width="1.625" style="89" customWidth="1"/>
    <col min="4098" max="4098" width="8.125" style="89" customWidth="1"/>
    <col min="4099" max="4100" width="5.625" style="89" customWidth="1"/>
    <col min="4101" max="4177" width="0" style="89" hidden="1" customWidth="1"/>
    <col min="4178" max="4178" width="8.75" style="89" customWidth="1"/>
    <col min="4179" max="4184" width="0" style="89" hidden="1" customWidth="1"/>
    <col min="4185" max="4185" width="8.75" style="89" customWidth="1"/>
    <col min="4186" max="4191" width="0" style="89" hidden="1" customWidth="1"/>
    <col min="4192" max="4192" width="8.75" style="89" customWidth="1"/>
    <col min="4193" max="4198" width="0" style="89" hidden="1" customWidth="1"/>
    <col min="4199" max="4199" width="9" style="89"/>
    <col min="4200" max="4205" width="5.625" style="89" customWidth="1"/>
    <col min="4206" max="4352" width="9" style="89"/>
    <col min="4353" max="4353" width="1.625" style="89" customWidth="1"/>
    <col min="4354" max="4354" width="8.125" style="89" customWidth="1"/>
    <col min="4355" max="4356" width="5.625" style="89" customWidth="1"/>
    <col min="4357" max="4433" width="0" style="89" hidden="1" customWidth="1"/>
    <col min="4434" max="4434" width="8.75" style="89" customWidth="1"/>
    <col min="4435" max="4440" width="0" style="89" hidden="1" customWidth="1"/>
    <col min="4441" max="4441" width="8.75" style="89" customWidth="1"/>
    <col min="4442" max="4447" width="0" style="89" hidden="1" customWidth="1"/>
    <col min="4448" max="4448" width="8.75" style="89" customWidth="1"/>
    <col min="4449" max="4454" width="0" style="89" hidden="1" customWidth="1"/>
    <col min="4455" max="4455" width="9" style="89"/>
    <col min="4456" max="4461" width="5.625" style="89" customWidth="1"/>
    <col min="4462" max="4608" width="9" style="89"/>
    <col min="4609" max="4609" width="1.625" style="89" customWidth="1"/>
    <col min="4610" max="4610" width="8.125" style="89" customWidth="1"/>
    <col min="4611" max="4612" width="5.625" style="89" customWidth="1"/>
    <col min="4613" max="4689" width="0" style="89" hidden="1" customWidth="1"/>
    <col min="4690" max="4690" width="8.75" style="89" customWidth="1"/>
    <col min="4691" max="4696" width="0" style="89" hidden="1" customWidth="1"/>
    <col min="4697" max="4697" width="8.75" style="89" customWidth="1"/>
    <col min="4698" max="4703" width="0" style="89" hidden="1" customWidth="1"/>
    <col min="4704" max="4704" width="8.75" style="89" customWidth="1"/>
    <col min="4705" max="4710" width="0" style="89" hidden="1" customWidth="1"/>
    <col min="4711" max="4711" width="9" style="89"/>
    <col min="4712" max="4717" width="5.625" style="89" customWidth="1"/>
    <col min="4718" max="4864" width="9" style="89"/>
    <col min="4865" max="4865" width="1.625" style="89" customWidth="1"/>
    <col min="4866" max="4866" width="8.125" style="89" customWidth="1"/>
    <col min="4867" max="4868" width="5.625" style="89" customWidth="1"/>
    <col min="4869" max="4945" width="0" style="89" hidden="1" customWidth="1"/>
    <col min="4946" max="4946" width="8.75" style="89" customWidth="1"/>
    <col min="4947" max="4952" width="0" style="89" hidden="1" customWidth="1"/>
    <col min="4953" max="4953" width="8.75" style="89" customWidth="1"/>
    <col min="4954" max="4959" width="0" style="89" hidden="1" customWidth="1"/>
    <col min="4960" max="4960" width="8.75" style="89" customWidth="1"/>
    <col min="4961" max="4966" width="0" style="89" hidden="1" customWidth="1"/>
    <col min="4967" max="4967" width="9" style="89"/>
    <col min="4968" max="4973" width="5.625" style="89" customWidth="1"/>
    <col min="4974" max="5120" width="9" style="89"/>
    <col min="5121" max="5121" width="1.625" style="89" customWidth="1"/>
    <col min="5122" max="5122" width="8.125" style="89" customWidth="1"/>
    <col min="5123" max="5124" width="5.625" style="89" customWidth="1"/>
    <col min="5125" max="5201" width="0" style="89" hidden="1" customWidth="1"/>
    <col min="5202" max="5202" width="8.75" style="89" customWidth="1"/>
    <col min="5203" max="5208" width="0" style="89" hidden="1" customWidth="1"/>
    <col min="5209" max="5209" width="8.75" style="89" customWidth="1"/>
    <col min="5210" max="5215" width="0" style="89" hidden="1" customWidth="1"/>
    <col min="5216" max="5216" width="8.75" style="89" customWidth="1"/>
    <col min="5217" max="5222" width="0" style="89" hidden="1" customWidth="1"/>
    <col min="5223" max="5223" width="9" style="89"/>
    <col min="5224" max="5229" width="5.625" style="89" customWidth="1"/>
    <col min="5230" max="5376" width="9" style="89"/>
    <col min="5377" max="5377" width="1.625" style="89" customWidth="1"/>
    <col min="5378" max="5378" width="8.125" style="89" customWidth="1"/>
    <col min="5379" max="5380" width="5.625" style="89" customWidth="1"/>
    <col min="5381" max="5457" width="0" style="89" hidden="1" customWidth="1"/>
    <col min="5458" max="5458" width="8.75" style="89" customWidth="1"/>
    <col min="5459" max="5464" width="0" style="89" hidden="1" customWidth="1"/>
    <col min="5465" max="5465" width="8.75" style="89" customWidth="1"/>
    <col min="5466" max="5471" width="0" style="89" hidden="1" customWidth="1"/>
    <col min="5472" max="5472" width="8.75" style="89" customWidth="1"/>
    <col min="5473" max="5478" width="0" style="89" hidden="1" customWidth="1"/>
    <col min="5479" max="5479" width="9" style="89"/>
    <col min="5480" max="5485" width="5.625" style="89" customWidth="1"/>
    <col min="5486" max="5632" width="9" style="89"/>
    <col min="5633" max="5633" width="1.625" style="89" customWidth="1"/>
    <col min="5634" max="5634" width="8.125" style="89" customWidth="1"/>
    <col min="5635" max="5636" width="5.625" style="89" customWidth="1"/>
    <col min="5637" max="5713" width="0" style="89" hidden="1" customWidth="1"/>
    <col min="5714" max="5714" width="8.75" style="89" customWidth="1"/>
    <col min="5715" max="5720" width="0" style="89" hidden="1" customWidth="1"/>
    <col min="5721" max="5721" width="8.75" style="89" customWidth="1"/>
    <col min="5722" max="5727" width="0" style="89" hidden="1" customWidth="1"/>
    <col min="5728" max="5728" width="8.75" style="89" customWidth="1"/>
    <col min="5729" max="5734" width="0" style="89" hidden="1" customWidth="1"/>
    <col min="5735" max="5735" width="9" style="89"/>
    <col min="5736" max="5741" width="5.625" style="89" customWidth="1"/>
    <col min="5742" max="5888" width="9" style="89"/>
    <col min="5889" max="5889" width="1.625" style="89" customWidth="1"/>
    <col min="5890" max="5890" width="8.125" style="89" customWidth="1"/>
    <col min="5891" max="5892" width="5.625" style="89" customWidth="1"/>
    <col min="5893" max="5969" width="0" style="89" hidden="1" customWidth="1"/>
    <col min="5970" max="5970" width="8.75" style="89" customWidth="1"/>
    <col min="5971" max="5976" width="0" style="89" hidden="1" customWidth="1"/>
    <col min="5977" max="5977" width="8.75" style="89" customWidth="1"/>
    <col min="5978" max="5983" width="0" style="89" hidden="1" customWidth="1"/>
    <col min="5984" max="5984" width="8.75" style="89" customWidth="1"/>
    <col min="5985" max="5990" width="0" style="89" hidden="1" customWidth="1"/>
    <col min="5991" max="5991" width="9" style="89"/>
    <col min="5992" max="5997" width="5.625" style="89" customWidth="1"/>
    <col min="5998" max="6144" width="9" style="89"/>
    <col min="6145" max="6145" width="1.625" style="89" customWidth="1"/>
    <col min="6146" max="6146" width="8.125" style="89" customWidth="1"/>
    <col min="6147" max="6148" width="5.625" style="89" customWidth="1"/>
    <col min="6149" max="6225" width="0" style="89" hidden="1" customWidth="1"/>
    <col min="6226" max="6226" width="8.75" style="89" customWidth="1"/>
    <col min="6227" max="6232" width="0" style="89" hidden="1" customWidth="1"/>
    <col min="6233" max="6233" width="8.75" style="89" customWidth="1"/>
    <col min="6234" max="6239" width="0" style="89" hidden="1" customWidth="1"/>
    <col min="6240" max="6240" width="8.75" style="89" customWidth="1"/>
    <col min="6241" max="6246" width="0" style="89" hidden="1" customWidth="1"/>
    <col min="6247" max="6247" width="9" style="89"/>
    <col min="6248" max="6253" width="5.625" style="89" customWidth="1"/>
    <col min="6254" max="6400" width="9" style="89"/>
    <col min="6401" max="6401" width="1.625" style="89" customWidth="1"/>
    <col min="6402" max="6402" width="8.125" style="89" customWidth="1"/>
    <col min="6403" max="6404" width="5.625" style="89" customWidth="1"/>
    <col min="6405" max="6481" width="0" style="89" hidden="1" customWidth="1"/>
    <col min="6482" max="6482" width="8.75" style="89" customWidth="1"/>
    <col min="6483" max="6488" width="0" style="89" hidden="1" customWidth="1"/>
    <col min="6489" max="6489" width="8.75" style="89" customWidth="1"/>
    <col min="6490" max="6495" width="0" style="89" hidden="1" customWidth="1"/>
    <col min="6496" max="6496" width="8.75" style="89" customWidth="1"/>
    <col min="6497" max="6502" width="0" style="89" hidden="1" customWidth="1"/>
    <col min="6503" max="6503" width="9" style="89"/>
    <col min="6504" max="6509" width="5.625" style="89" customWidth="1"/>
    <col min="6510" max="6656" width="9" style="89"/>
    <col min="6657" max="6657" width="1.625" style="89" customWidth="1"/>
    <col min="6658" max="6658" width="8.125" style="89" customWidth="1"/>
    <col min="6659" max="6660" width="5.625" style="89" customWidth="1"/>
    <col min="6661" max="6737" width="0" style="89" hidden="1" customWidth="1"/>
    <col min="6738" max="6738" width="8.75" style="89" customWidth="1"/>
    <col min="6739" max="6744" width="0" style="89" hidden="1" customWidth="1"/>
    <col min="6745" max="6745" width="8.75" style="89" customWidth="1"/>
    <col min="6746" max="6751" width="0" style="89" hidden="1" customWidth="1"/>
    <col min="6752" max="6752" width="8.75" style="89" customWidth="1"/>
    <col min="6753" max="6758" width="0" style="89" hidden="1" customWidth="1"/>
    <col min="6759" max="6759" width="9" style="89"/>
    <col min="6760" max="6765" width="5.625" style="89" customWidth="1"/>
    <col min="6766" max="6912" width="9" style="89"/>
    <col min="6913" max="6913" width="1.625" style="89" customWidth="1"/>
    <col min="6914" max="6914" width="8.125" style="89" customWidth="1"/>
    <col min="6915" max="6916" width="5.625" style="89" customWidth="1"/>
    <col min="6917" max="6993" width="0" style="89" hidden="1" customWidth="1"/>
    <col min="6994" max="6994" width="8.75" style="89" customWidth="1"/>
    <col min="6995" max="7000" width="0" style="89" hidden="1" customWidth="1"/>
    <col min="7001" max="7001" width="8.75" style="89" customWidth="1"/>
    <col min="7002" max="7007" width="0" style="89" hidden="1" customWidth="1"/>
    <col min="7008" max="7008" width="8.75" style="89" customWidth="1"/>
    <col min="7009" max="7014" width="0" style="89" hidden="1" customWidth="1"/>
    <col min="7015" max="7015" width="9" style="89"/>
    <col min="7016" max="7021" width="5.625" style="89" customWidth="1"/>
    <col min="7022" max="7168" width="9" style="89"/>
    <col min="7169" max="7169" width="1.625" style="89" customWidth="1"/>
    <col min="7170" max="7170" width="8.125" style="89" customWidth="1"/>
    <col min="7171" max="7172" width="5.625" style="89" customWidth="1"/>
    <col min="7173" max="7249" width="0" style="89" hidden="1" customWidth="1"/>
    <col min="7250" max="7250" width="8.75" style="89" customWidth="1"/>
    <col min="7251" max="7256" width="0" style="89" hidden="1" customWidth="1"/>
    <col min="7257" max="7257" width="8.75" style="89" customWidth="1"/>
    <col min="7258" max="7263" width="0" style="89" hidden="1" customWidth="1"/>
    <col min="7264" max="7264" width="8.75" style="89" customWidth="1"/>
    <col min="7265" max="7270" width="0" style="89" hidden="1" customWidth="1"/>
    <col min="7271" max="7271" width="9" style="89"/>
    <col min="7272" max="7277" width="5.625" style="89" customWidth="1"/>
    <col min="7278" max="7424" width="9" style="89"/>
    <col min="7425" max="7425" width="1.625" style="89" customWidth="1"/>
    <col min="7426" max="7426" width="8.125" style="89" customWidth="1"/>
    <col min="7427" max="7428" width="5.625" style="89" customWidth="1"/>
    <col min="7429" max="7505" width="0" style="89" hidden="1" customWidth="1"/>
    <col min="7506" max="7506" width="8.75" style="89" customWidth="1"/>
    <col min="7507" max="7512" width="0" style="89" hidden="1" customWidth="1"/>
    <col min="7513" max="7513" width="8.75" style="89" customWidth="1"/>
    <col min="7514" max="7519" width="0" style="89" hidden="1" customWidth="1"/>
    <col min="7520" max="7520" width="8.75" style="89" customWidth="1"/>
    <col min="7521" max="7526" width="0" style="89" hidden="1" customWidth="1"/>
    <col min="7527" max="7527" width="9" style="89"/>
    <col min="7528" max="7533" width="5.625" style="89" customWidth="1"/>
    <col min="7534" max="7680" width="9" style="89"/>
    <col min="7681" max="7681" width="1.625" style="89" customWidth="1"/>
    <col min="7682" max="7682" width="8.125" style="89" customWidth="1"/>
    <col min="7683" max="7684" width="5.625" style="89" customWidth="1"/>
    <col min="7685" max="7761" width="0" style="89" hidden="1" customWidth="1"/>
    <col min="7762" max="7762" width="8.75" style="89" customWidth="1"/>
    <col min="7763" max="7768" width="0" style="89" hidden="1" customWidth="1"/>
    <col min="7769" max="7769" width="8.75" style="89" customWidth="1"/>
    <col min="7770" max="7775" width="0" style="89" hidden="1" customWidth="1"/>
    <col min="7776" max="7776" width="8.75" style="89" customWidth="1"/>
    <col min="7777" max="7782" width="0" style="89" hidden="1" customWidth="1"/>
    <col min="7783" max="7783" width="9" style="89"/>
    <col min="7784" max="7789" width="5.625" style="89" customWidth="1"/>
    <col min="7790" max="7936" width="9" style="89"/>
    <col min="7937" max="7937" width="1.625" style="89" customWidth="1"/>
    <col min="7938" max="7938" width="8.125" style="89" customWidth="1"/>
    <col min="7939" max="7940" width="5.625" style="89" customWidth="1"/>
    <col min="7941" max="8017" width="0" style="89" hidden="1" customWidth="1"/>
    <col min="8018" max="8018" width="8.75" style="89" customWidth="1"/>
    <col min="8019" max="8024" width="0" style="89" hidden="1" customWidth="1"/>
    <col min="8025" max="8025" width="8.75" style="89" customWidth="1"/>
    <col min="8026" max="8031" width="0" style="89" hidden="1" customWidth="1"/>
    <col min="8032" max="8032" width="8.75" style="89" customWidth="1"/>
    <col min="8033" max="8038" width="0" style="89" hidden="1" customWidth="1"/>
    <col min="8039" max="8039" width="9" style="89"/>
    <col min="8040" max="8045" width="5.625" style="89" customWidth="1"/>
    <col min="8046" max="8192" width="9" style="89"/>
    <col min="8193" max="8193" width="1.625" style="89" customWidth="1"/>
    <col min="8194" max="8194" width="8.125" style="89" customWidth="1"/>
    <col min="8195" max="8196" width="5.625" style="89" customWidth="1"/>
    <col min="8197" max="8273" width="0" style="89" hidden="1" customWidth="1"/>
    <col min="8274" max="8274" width="8.75" style="89" customWidth="1"/>
    <col min="8275" max="8280" width="0" style="89" hidden="1" customWidth="1"/>
    <col min="8281" max="8281" width="8.75" style="89" customWidth="1"/>
    <col min="8282" max="8287" width="0" style="89" hidden="1" customWidth="1"/>
    <col min="8288" max="8288" width="8.75" style="89" customWidth="1"/>
    <col min="8289" max="8294" width="0" style="89" hidden="1" customWidth="1"/>
    <col min="8295" max="8295" width="9" style="89"/>
    <col min="8296" max="8301" width="5.625" style="89" customWidth="1"/>
    <col min="8302" max="8448" width="9" style="89"/>
    <col min="8449" max="8449" width="1.625" style="89" customWidth="1"/>
    <col min="8450" max="8450" width="8.125" style="89" customWidth="1"/>
    <col min="8451" max="8452" width="5.625" style="89" customWidth="1"/>
    <col min="8453" max="8529" width="0" style="89" hidden="1" customWidth="1"/>
    <col min="8530" max="8530" width="8.75" style="89" customWidth="1"/>
    <col min="8531" max="8536" width="0" style="89" hidden="1" customWidth="1"/>
    <col min="8537" max="8537" width="8.75" style="89" customWidth="1"/>
    <col min="8538" max="8543" width="0" style="89" hidden="1" customWidth="1"/>
    <col min="8544" max="8544" width="8.75" style="89" customWidth="1"/>
    <col min="8545" max="8550" width="0" style="89" hidden="1" customWidth="1"/>
    <col min="8551" max="8551" width="9" style="89"/>
    <col min="8552" max="8557" width="5.625" style="89" customWidth="1"/>
    <col min="8558" max="8704" width="9" style="89"/>
    <col min="8705" max="8705" width="1.625" style="89" customWidth="1"/>
    <col min="8706" max="8706" width="8.125" style="89" customWidth="1"/>
    <col min="8707" max="8708" width="5.625" style="89" customWidth="1"/>
    <col min="8709" max="8785" width="0" style="89" hidden="1" customWidth="1"/>
    <col min="8786" max="8786" width="8.75" style="89" customWidth="1"/>
    <col min="8787" max="8792" width="0" style="89" hidden="1" customWidth="1"/>
    <col min="8793" max="8793" width="8.75" style="89" customWidth="1"/>
    <col min="8794" max="8799" width="0" style="89" hidden="1" customWidth="1"/>
    <col min="8800" max="8800" width="8.75" style="89" customWidth="1"/>
    <col min="8801" max="8806" width="0" style="89" hidden="1" customWidth="1"/>
    <col min="8807" max="8807" width="9" style="89"/>
    <col min="8808" max="8813" width="5.625" style="89" customWidth="1"/>
    <col min="8814" max="8960" width="9" style="89"/>
    <col min="8961" max="8961" width="1.625" style="89" customWidth="1"/>
    <col min="8962" max="8962" width="8.125" style="89" customWidth="1"/>
    <col min="8963" max="8964" width="5.625" style="89" customWidth="1"/>
    <col min="8965" max="9041" width="0" style="89" hidden="1" customWidth="1"/>
    <col min="9042" max="9042" width="8.75" style="89" customWidth="1"/>
    <col min="9043" max="9048" width="0" style="89" hidden="1" customWidth="1"/>
    <col min="9049" max="9049" width="8.75" style="89" customWidth="1"/>
    <col min="9050" max="9055" width="0" style="89" hidden="1" customWidth="1"/>
    <col min="9056" max="9056" width="8.75" style="89" customWidth="1"/>
    <col min="9057" max="9062" width="0" style="89" hidden="1" customWidth="1"/>
    <col min="9063" max="9063" width="9" style="89"/>
    <col min="9064" max="9069" width="5.625" style="89" customWidth="1"/>
    <col min="9070" max="9216" width="9" style="89"/>
    <col min="9217" max="9217" width="1.625" style="89" customWidth="1"/>
    <col min="9218" max="9218" width="8.125" style="89" customWidth="1"/>
    <col min="9219" max="9220" width="5.625" style="89" customWidth="1"/>
    <col min="9221" max="9297" width="0" style="89" hidden="1" customWidth="1"/>
    <col min="9298" max="9298" width="8.75" style="89" customWidth="1"/>
    <col min="9299" max="9304" width="0" style="89" hidden="1" customWidth="1"/>
    <col min="9305" max="9305" width="8.75" style="89" customWidth="1"/>
    <col min="9306" max="9311" width="0" style="89" hidden="1" customWidth="1"/>
    <col min="9312" max="9312" width="8.75" style="89" customWidth="1"/>
    <col min="9313" max="9318" width="0" style="89" hidden="1" customWidth="1"/>
    <col min="9319" max="9319" width="9" style="89"/>
    <col min="9320" max="9325" width="5.625" style="89" customWidth="1"/>
    <col min="9326" max="9472" width="9" style="89"/>
    <col min="9473" max="9473" width="1.625" style="89" customWidth="1"/>
    <col min="9474" max="9474" width="8.125" style="89" customWidth="1"/>
    <col min="9475" max="9476" width="5.625" style="89" customWidth="1"/>
    <col min="9477" max="9553" width="0" style="89" hidden="1" customWidth="1"/>
    <col min="9554" max="9554" width="8.75" style="89" customWidth="1"/>
    <col min="9555" max="9560" width="0" style="89" hidden="1" customWidth="1"/>
    <col min="9561" max="9561" width="8.75" style="89" customWidth="1"/>
    <col min="9562" max="9567" width="0" style="89" hidden="1" customWidth="1"/>
    <col min="9568" max="9568" width="8.75" style="89" customWidth="1"/>
    <col min="9569" max="9574" width="0" style="89" hidden="1" customWidth="1"/>
    <col min="9575" max="9575" width="9" style="89"/>
    <col min="9576" max="9581" width="5.625" style="89" customWidth="1"/>
    <col min="9582" max="9728" width="9" style="89"/>
    <col min="9729" max="9729" width="1.625" style="89" customWidth="1"/>
    <col min="9730" max="9730" width="8.125" style="89" customWidth="1"/>
    <col min="9731" max="9732" width="5.625" style="89" customWidth="1"/>
    <col min="9733" max="9809" width="0" style="89" hidden="1" customWidth="1"/>
    <col min="9810" max="9810" width="8.75" style="89" customWidth="1"/>
    <col min="9811" max="9816" width="0" style="89" hidden="1" customWidth="1"/>
    <col min="9817" max="9817" width="8.75" style="89" customWidth="1"/>
    <col min="9818" max="9823" width="0" style="89" hidden="1" customWidth="1"/>
    <col min="9824" max="9824" width="8.75" style="89" customWidth="1"/>
    <col min="9825" max="9830" width="0" style="89" hidden="1" customWidth="1"/>
    <col min="9831" max="9831" width="9" style="89"/>
    <col min="9832" max="9837" width="5.625" style="89" customWidth="1"/>
    <col min="9838" max="9984" width="9" style="89"/>
    <col min="9985" max="9985" width="1.625" style="89" customWidth="1"/>
    <col min="9986" max="9986" width="8.125" style="89" customWidth="1"/>
    <col min="9987" max="9988" width="5.625" style="89" customWidth="1"/>
    <col min="9989" max="10065" width="0" style="89" hidden="1" customWidth="1"/>
    <col min="10066" max="10066" width="8.75" style="89" customWidth="1"/>
    <col min="10067" max="10072" width="0" style="89" hidden="1" customWidth="1"/>
    <col min="10073" max="10073" width="8.75" style="89" customWidth="1"/>
    <col min="10074" max="10079" width="0" style="89" hidden="1" customWidth="1"/>
    <col min="10080" max="10080" width="8.75" style="89" customWidth="1"/>
    <col min="10081" max="10086" width="0" style="89" hidden="1" customWidth="1"/>
    <col min="10087" max="10087" width="9" style="89"/>
    <col min="10088" max="10093" width="5.625" style="89" customWidth="1"/>
    <col min="10094" max="10240" width="9" style="89"/>
    <col min="10241" max="10241" width="1.625" style="89" customWidth="1"/>
    <col min="10242" max="10242" width="8.125" style="89" customWidth="1"/>
    <col min="10243" max="10244" width="5.625" style="89" customWidth="1"/>
    <col min="10245" max="10321" width="0" style="89" hidden="1" customWidth="1"/>
    <col min="10322" max="10322" width="8.75" style="89" customWidth="1"/>
    <col min="10323" max="10328" width="0" style="89" hidden="1" customWidth="1"/>
    <col min="10329" max="10329" width="8.75" style="89" customWidth="1"/>
    <col min="10330" max="10335" width="0" style="89" hidden="1" customWidth="1"/>
    <col min="10336" max="10336" width="8.75" style="89" customWidth="1"/>
    <col min="10337" max="10342" width="0" style="89" hidden="1" customWidth="1"/>
    <col min="10343" max="10343" width="9" style="89"/>
    <col min="10344" max="10349" width="5.625" style="89" customWidth="1"/>
    <col min="10350" max="10496" width="9" style="89"/>
    <col min="10497" max="10497" width="1.625" style="89" customWidth="1"/>
    <col min="10498" max="10498" width="8.125" style="89" customWidth="1"/>
    <col min="10499" max="10500" width="5.625" style="89" customWidth="1"/>
    <col min="10501" max="10577" width="0" style="89" hidden="1" customWidth="1"/>
    <col min="10578" max="10578" width="8.75" style="89" customWidth="1"/>
    <col min="10579" max="10584" width="0" style="89" hidden="1" customWidth="1"/>
    <col min="10585" max="10585" width="8.75" style="89" customWidth="1"/>
    <col min="10586" max="10591" width="0" style="89" hidden="1" customWidth="1"/>
    <col min="10592" max="10592" width="8.75" style="89" customWidth="1"/>
    <col min="10593" max="10598" width="0" style="89" hidden="1" customWidth="1"/>
    <col min="10599" max="10599" width="9" style="89"/>
    <col min="10600" max="10605" width="5.625" style="89" customWidth="1"/>
    <col min="10606" max="10752" width="9" style="89"/>
    <col min="10753" max="10753" width="1.625" style="89" customWidth="1"/>
    <col min="10754" max="10754" width="8.125" style="89" customWidth="1"/>
    <col min="10755" max="10756" width="5.625" style="89" customWidth="1"/>
    <col min="10757" max="10833" width="0" style="89" hidden="1" customWidth="1"/>
    <col min="10834" max="10834" width="8.75" style="89" customWidth="1"/>
    <col min="10835" max="10840" width="0" style="89" hidden="1" customWidth="1"/>
    <col min="10841" max="10841" width="8.75" style="89" customWidth="1"/>
    <col min="10842" max="10847" width="0" style="89" hidden="1" customWidth="1"/>
    <col min="10848" max="10848" width="8.75" style="89" customWidth="1"/>
    <col min="10849" max="10854" width="0" style="89" hidden="1" customWidth="1"/>
    <col min="10855" max="10855" width="9" style="89"/>
    <col min="10856" max="10861" width="5.625" style="89" customWidth="1"/>
    <col min="10862" max="11008" width="9" style="89"/>
    <col min="11009" max="11009" width="1.625" style="89" customWidth="1"/>
    <col min="11010" max="11010" width="8.125" style="89" customWidth="1"/>
    <col min="11011" max="11012" width="5.625" style="89" customWidth="1"/>
    <col min="11013" max="11089" width="0" style="89" hidden="1" customWidth="1"/>
    <col min="11090" max="11090" width="8.75" style="89" customWidth="1"/>
    <col min="11091" max="11096" width="0" style="89" hidden="1" customWidth="1"/>
    <col min="11097" max="11097" width="8.75" style="89" customWidth="1"/>
    <col min="11098" max="11103" width="0" style="89" hidden="1" customWidth="1"/>
    <col min="11104" max="11104" width="8.75" style="89" customWidth="1"/>
    <col min="11105" max="11110" width="0" style="89" hidden="1" customWidth="1"/>
    <col min="11111" max="11111" width="9" style="89"/>
    <col min="11112" max="11117" width="5.625" style="89" customWidth="1"/>
    <col min="11118" max="11264" width="9" style="89"/>
    <col min="11265" max="11265" width="1.625" style="89" customWidth="1"/>
    <col min="11266" max="11266" width="8.125" style="89" customWidth="1"/>
    <col min="11267" max="11268" width="5.625" style="89" customWidth="1"/>
    <col min="11269" max="11345" width="0" style="89" hidden="1" customWidth="1"/>
    <col min="11346" max="11346" width="8.75" style="89" customWidth="1"/>
    <col min="11347" max="11352" width="0" style="89" hidden="1" customWidth="1"/>
    <col min="11353" max="11353" width="8.75" style="89" customWidth="1"/>
    <col min="11354" max="11359" width="0" style="89" hidden="1" customWidth="1"/>
    <col min="11360" max="11360" width="8.75" style="89" customWidth="1"/>
    <col min="11361" max="11366" width="0" style="89" hidden="1" customWidth="1"/>
    <col min="11367" max="11367" width="9" style="89"/>
    <col min="11368" max="11373" width="5.625" style="89" customWidth="1"/>
    <col min="11374" max="11520" width="9" style="89"/>
    <col min="11521" max="11521" width="1.625" style="89" customWidth="1"/>
    <col min="11522" max="11522" width="8.125" style="89" customWidth="1"/>
    <col min="11523" max="11524" width="5.625" style="89" customWidth="1"/>
    <col min="11525" max="11601" width="0" style="89" hidden="1" customWidth="1"/>
    <col min="11602" max="11602" width="8.75" style="89" customWidth="1"/>
    <col min="11603" max="11608" width="0" style="89" hidden="1" customWidth="1"/>
    <col min="11609" max="11609" width="8.75" style="89" customWidth="1"/>
    <col min="11610" max="11615" width="0" style="89" hidden="1" customWidth="1"/>
    <col min="11616" max="11616" width="8.75" style="89" customWidth="1"/>
    <col min="11617" max="11622" width="0" style="89" hidden="1" customWidth="1"/>
    <col min="11623" max="11623" width="9" style="89"/>
    <col min="11624" max="11629" width="5.625" style="89" customWidth="1"/>
    <col min="11630" max="11776" width="9" style="89"/>
    <col min="11777" max="11777" width="1.625" style="89" customWidth="1"/>
    <col min="11778" max="11778" width="8.125" style="89" customWidth="1"/>
    <col min="11779" max="11780" width="5.625" style="89" customWidth="1"/>
    <col min="11781" max="11857" width="0" style="89" hidden="1" customWidth="1"/>
    <col min="11858" max="11858" width="8.75" style="89" customWidth="1"/>
    <col min="11859" max="11864" width="0" style="89" hidden="1" customWidth="1"/>
    <col min="11865" max="11865" width="8.75" style="89" customWidth="1"/>
    <col min="11866" max="11871" width="0" style="89" hidden="1" customWidth="1"/>
    <col min="11872" max="11872" width="8.75" style="89" customWidth="1"/>
    <col min="11873" max="11878" width="0" style="89" hidden="1" customWidth="1"/>
    <col min="11879" max="11879" width="9" style="89"/>
    <col min="11880" max="11885" width="5.625" style="89" customWidth="1"/>
    <col min="11886" max="12032" width="9" style="89"/>
    <col min="12033" max="12033" width="1.625" style="89" customWidth="1"/>
    <col min="12034" max="12034" width="8.125" style="89" customWidth="1"/>
    <col min="12035" max="12036" width="5.625" style="89" customWidth="1"/>
    <col min="12037" max="12113" width="0" style="89" hidden="1" customWidth="1"/>
    <col min="12114" max="12114" width="8.75" style="89" customWidth="1"/>
    <col min="12115" max="12120" width="0" style="89" hidden="1" customWidth="1"/>
    <col min="12121" max="12121" width="8.75" style="89" customWidth="1"/>
    <col min="12122" max="12127" width="0" style="89" hidden="1" customWidth="1"/>
    <col min="12128" max="12128" width="8.75" style="89" customWidth="1"/>
    <col min="12129" max="12134" width="0" style="89" hidden="1" customWidth="1"/>
    <col min="12135" max="12135" width="9" style="89"/>
    <col min="12136" max="12141" width="5.625" style="89" customWidth="1"/>
    <col min="12142" max="12288" width="9" style="89"/>
    <col min="12289" max="12289" width="1.625" style="89" customWidth="1"/>
    <col min="12290" max="12290" width="8.125" style="89" customWidth="1"/>
    <col min="12291" max="12292" width="5.625" style="89" customWidth="1"/>
    <col min="12293" max="12369" width="0" style="89" hidden="1" customWidth="1"/>
    <col min="12370" max="12370" width="8.75" style="89" customWidth="1"/>
    <col min="12371" max="12376" width="0" style="89" hidden="1" customWidth="1"/>
    <col min="12377" max="12377" width="8.75" style="89" customWidth="1"/>
    <col min="12378" max="12383" width="0" style="89" hidden="1" customWidth="1"/>
    <col min="12384" max="12384" width="8.75" style="89" customWidth="1"/>
    <col min="12385" max="12390" width="0" style="89" hidden="1" customWidth="1"/>
    <col min="12391" max="12391" width="9" style="89"/>
    <col min="12392" max="12397" width="5.625" style="89" customWidth="1"/>
    <col min="12398" max="12544" width="9" style="89"/>
    <col min="12545" max="12545" width="1.625" style="89" customWidth="1"/>
    <col min="12546" max="12546" width="8.125" style="89" customWidth="1"/>
    <col min="12547" max="12548" width="5.625" style="89" customWidth="1"/>
    <col min="12549" max="12625" width="0" style="89" hidden="1" customWidth="1"/>
    <col min="12626" max="12626" width="8.75" style="89" customWidth="1"/>
    <col min="12627" max="12632" width="0" style="89" hidden="1" customWidth="1"/>
    <col min="12633" max="12633" width="8.75" style="89" customWidth="1"/>
    <col min="12634" max="12639" width="0" style="89" hidden="1" customWidth="1"/>
    <col min="12640" max="12640" width="8.75" style="89" customWidth="1"/>
    <col min="12641" max="12646" width="0" style="89" hidden="1" customWidth="1"/>
    <col min="12647" max="12647" width="9" style="89"/>
    <col min="12648" max="12653" width="5.625" style="89" customWidth="1"/>
    <col min="12654" max="12800" width="9" style="89"/>
    <col min="12801" max="12801" width="1.625" style="89" customWidth="1"/>
    <col min="12802" max="12802" width="8.125" style="89" customWidth="1"/>
    <col min="12803" max="12804" width="5.625" style="89" customWidth="1"/>
    <col min="12805" max="12881" width="0" style="89" hidden="1" customWidth="1"/>
    <col min="12882" max="12882" width="8.75" style="89" customWidth="1"/>
    <col min="12883" max="12888" width="0" style="89" hidden="1" customWidth="1"/>
    <col min="12889" max="12889" width="8.75" style="89" customWidth="1"/>
    <col min="12890" max="12895" width="0" style="89" hidden="1" customWidth="1"/>
    <col min="12896" max="12896" width="8.75" style="89" customWidth="1"/>
    <col min="12897" max="12902" width="0" style="89" hidden="1" customWidth="1"/>
    <col min="12903" max="12903" width="9" style="89"/>
    <col min="12904" max="12909" width="5.625" style="89" customWidth="1"/>
    <col min="12910" max="13056" width="9" style="89"/>
    <col min="13057" max="13057" width="1.625" style="89" customWidth="1"/>
    <col min="13058" max="13058" width="8.125" style="89" customWidth="1"/>
    <col min="13059" max="13060" width="5.625" style="89" customWidth="1"/>
    <col min="13061" max="13137" width="0" style="89" hidden="1" customWidth="1"/>
    <col min="13138" max="13138" width="8.75" style="89" customWidth="1"/>
    <col min="13139" max="13144" width="0" style="89" hidden="1" customWidth="1"/>
    <col min="13145" max="13145" width="8.75" style="89" customWidth="1"/>
    <col min="13146" max="13151" width="0" style="89" hidden="1" customWidth="1"/>
    <col min="13152" max="13152" width="8.75" style="89" customWidth="1"/>
    <col min="13153" max="13158" width="0" style="89" hidden="1" customWidth="1"/>
    <col min="13159" max="13159" width="9" style="89"/>
    <col min="13160" max="13165" width="5.625" style="89" customWidth="1"/>
    <col min="13166" max="13312" width="9" style="89"/>
    <col min="13313" max="13313" width="1.625" style="89" customWidth="1"/>
    <col min="13314" max="13314" width="8.125" style="89" customWidth="1"/>
    <col min="13315" max="13316" width="5.625" style="89" customWidth="1"/>
    <col min="13317" max="13393" width="0" style="89" hidden="1" customWidth="1"/>
    <col min="13394" max="13394" width="8.75" style="89" customWidth="1"/>
    <col min="13395" max="13400" width="0" style="89" hidden="1" customWidth="1"/>
    <col min="13401" max="13401" width="8.75" style="89" customWidth="1"/>
    <col min="13402" max="13407" width="0" style="89" hidden="1" customWidth="1"/>
    <col min="13408" max="13408" width="8.75" style="89" customWidth="1"/>
    <col min="13409" max="13414" width="0" style="89" hidden="1" customWidth="1"/>
    <col min="13415" max="13415" width="9" style="89"/>
    <col min="13416" max="13421" width="5.625" style="89" customWidth="1"/>
    <col min="13422" max="13568" width="9" style="89"/>
    <col min="13569" max="13569" width="1.625" style="89" customWidth="1"/>
    <col min="13570" max="13570" width="8.125" style="89" customWidth="1"/>
    <col min="13571" max="13572" width="5.625" style="89" customWidth="1"/>
    <col min="13573" max="13649" width="0" style="89" hidden="1" customWidth="1"/>
    <col min="13650" max="13650" width="8.75" style="89" customWidth="1"/>
    <col min="13651" max="13656" width="0" style="89" hidden="1" customWidth="1"/>
    <col min="13657" max="13657" width="8.75" style="89" customWidth="1"/>
    <col min="13658" max="13663" width="0" style="89" hidden="1" customWidth="1"/>
    <col min="13664" max="13664" width="8.75" style="89" customWidth="1"/>
    <col min="13665" max="13670" width="0" style="89" hidden="1" customWidth="1"/>
    <col min="13671" max="13671" width="9" style="89"/>
    <col min="13672" max="13677" width="5.625" style="89" customWidth="1"/>
    <col min="13678" max="13824" width="9" style="89"/>
    <col min="13825" max="13825" width="1.625" style="89" customWidth="1"/>
    <col min="13826" max="13826" width="8.125" style="89" customWidth="1"/>
    <col min="13827" max="13828" width="5.625" style="89" customWidth="1"/>
    <col min="13829" max="13905" width="0" style="89" hidden="1" customWidth="1"/>
    <col min="13906" max="13906" width="8.75" style="89" customWidth="1"/>
    <col min="13907" max="13912" width="0" style="89" hidden="1" customWidth="1"/>
    <col min="13913" max="13913" width="8.75" style="89" customWidth="1"/>
    <col min="13914" max="13919" width="0" style="89" hidden="1" customWidth="1"/>
    <col min="13920" max="13920" width="8.75" style="89" customWidth="1"/>
    <col min="13921" max="13926" width="0" style="89" hidden="1" customWidth="1"/>
    <col min="13927" max="13927" width="9" style="89"/>
    <col min="13928" max="13933" width="5.625" style="89" customWidth="1"/>
    <col min="13934" max="14080" width="9" style="89"/>
    <col min="14081" max="14081" width="1.625" style="89" customWidth="1"/>
    <col min="14082" max="14082" width="8.125" style="89" customWidth="1"/>
    <col min="14083" max="14084" width="5.625" style="89" customWidth="1"/>
    <col min="14085" max="14161" width="0" style="89" hidden="1" customWidth="1"/>
    <col min="14162" max="14162" width="8.75" style="89" customWidth="1"/>
    <col min="14163" max="14168" width="0" style="89" hidden="1" customWidth="1"/>
    <col min="14169" max="14169" width="8.75" style="89" customWidth="1"/>
    <col min="14170" max="14175" width="0" style="89" hidden="1" customWidth="1"/>
    <col min="14176" max="14176" width="8.75" style="89" customWidth="1"/>
    <col min="14177" max="14182" width="0" style="89" hidden="1" customWidth="1"/>
    <col min="14183" max="14183" width="9" style="89"/>
    <col min="14184" max="14189" width="5.625" style="89" customWidth="1"/>
    <col min="14190" max="14336" width="9" style="89"/>
    <col min="14337" max="14337" width="1.625" style="89" customWidth="1"/>
    <col min="14338" max="14338" width="8.125" style="89" customWidth="1"/>
    <col min="14339" max="14340" width="5.625" style="89" customWidth="1"/>
    <col min="14341" max="14417" width="0" style="89" hidden="1" customWidth="1"/>
    <col min="14418" max="14418" width="8.75" style="89" customWidth="1"/>
    <col min="14419" max="14424" width="0" style="89" hidden="1" customWidth="1"/>
    <col min="14425" max="14425" width="8.75" style="89" customWidth="1"/>
    <col min="14426" max="14431" width="0" style="89" hidden="1" customWidth="1"/>
    <col min="14432" max="14432" width="8.75" style="89" customWidth="1"/>
    <col min="14433" max="14438" width="0" style="89" hidden="1" customWidth="1"/>
    <col min="14439" max="14439" width="9" style="89"/>
    <col min="14440" max="14445" width="5.625" style="89" customWidth="1"/>
    <col min="14446" max="14592" width="9" style="89"/>
    <col min="14593" max="14593" width="1.625" style="89" customWidth="1"/>
    <col min="14594" max="14594" width="8.125" style="89" customWidth="1"/>
    <col min="14595" max="14596" width="5.625" style="89" customWidth="1"/>
    <col min="14597" max="14673" width="0" style="89" hidden="1" customWidth="1"/>
    <col min="14674" max="14674" width="8.75" style="89" customWidth="1"/>
    <col min="14675" max="14680" width="0" style="89" hidden="1" customWidth="1"/>
    <col min="14681" max="14681" width="8.75" style="89" customWidth="1"/>
    <col min="14682" max="14687" width="0" style="89" hidden="1" customWidth="1"/>
    <col min="14688" max="14688" width="8.75" style="89" customWidth="1"/>
    <col min="14689" max="14694" width="0" style="89" hidden="1" customWidth="1"/>
    <col min="14695" max="14695" width="9" style="89"/>
    <col min="14696" max="14701" width="5.625" style="89" customWidth="1"/>
    <col min="14702" max="14848" width="9" style="89"/>
    <col min="14849" max="14849" width="1.625" style="89" customWidth="1"/>
    <col min="14850" max="14850" width="8.125" style="89" customWidth="1"/>
    <col min="14851" max="14852" width="5.625" style="89" customWidth="1"/>
    <col min="14853" max="14929" width="0" style="89" hidden="1" customWidth="1"/>
    <col min="14930" max="14930" width="8.75" style="89" customWidth="1"/>
    <col min="14931" max="14936" width="0" style="89" hidden="1" customWidth="1"/>
    <col min="14937" max="14937" width="8.75" style="89" customWidth="1"/>
    <col min="14938" max="14943" width="0" style="89" hidden="1" customWidth="1"/>
    <col min="14944" max="14944" width="8.75" style="89" customWidth="1"/>
    <col min="14945" max="14950" width="0" style="89" hidden="1" customWidth="1"/>
    <col min="14951" max="14951" width="9" style="89"/>
    <col min="14952" max="14957" width="5.625" style="89" customWidth="1"/>
    <col min="14958" max="15104" width="9" style="89"/>
    <col min="15105" max="15105" width="1.625" style="89" customWidth="1"/>
    <col min="15106" max="15106" width="8.125" style="89" customWidth="1"/>
    <col min="15107" max="15108" width="5.625" style="89" customWidth="1"/>
    <col min="15109" max="15185" width="0" style="89" hidden="1" customWidth="1"/>
    <col min="15186" max="15186" width="8.75" style="89" customWidth="1"/>
    <col min="15187" max="15192" width="0" style="89" hidden="1" customWidth="1"/>
    <col min="15193" max="15193" width="8.75" style="89" customWidth="1"/>
    <col min="15194" max="15199" width="0" style="89" hidden="1" customWidth="1"/>
    <col min="15200" max="15200" width="8.75" style="89" customWidth="1"/>
    <col min="15201" max="15206" width="0" style="89" hidden="1" customWidth="1"/>
    <col min="15207" max="15207" width="9" style="89"/>
    <col min="15208" max="15213" width="5.625" style="89" customWidth="1"/>
    <col min="15214" max="15360" width="9" style="89"/>
    <col min="15361" max="15361" width="1.625" style="89" customWidth="1"/>
    <col min="15362" max="15362" width="8.125" style="89" customWidth="1"/>
    <col min="15363" max="15364" width="5.625" style="89" customWidth="1"/>
    <col min="15365" max="15441" width="0" style="89" hidden="1" customWidth="1"/>
    <col min="15442" max="15442" width="8.75" style="89" customWidth="1"/>
    <col min="15443" max="15448" width="0" style="89" hidden="1" customWidth="1"/>
    <col min="15449" max="15449" width="8.75" style="89" customWidth="1"/>
    <col min="15450" max="15455" width="0" style="89" hidden="1" customWidth="1"/>
    <col min="15456" max="15456" width="8.75" style="89" customWidth="1"/>
    <col min="15457" max="15462" width="0" style="89" hidden="1" customWidth="1"/>
    <col min="15463" max="15463" width="9" style="89"/>
    <col min="15464" max="15469" width="5.625" style="89" customWidth="1"/>
    <col min="15470" max="15616" width="9" style="89"/>
    <col min="15617" max="15617" width="1.625" style="89" customWidth="1"/>
    <col min="15618" max="15618" width="8.125" style="89" customWidth="1"/>
    <col min="15619" max="15620" width="5.625" style="89" customWidth="1"/>
    <col min="15621" max="15697" width="0" style="89" hidden="1" customWidth="1"/>
    <col min="15698" max="15698" width="8.75" style="89" customWidth="1"/>
    <col min="15699" max="15704" width="0" style="89" hidden="1" customWidth="1"/>
    <col min="15705" max="15705" width="8.75" style="89" customWidth="1"/>
    <col min="15706" max="15711" width="0" style="89" hidden="1" customWidth="1"/>
    <col min="15712" max="15712" width="8.75" style="89" customWidth="1"/>
    <col min="15713" max="15718" width="0" style="89" hidden="1" customWidth="1"/>
    <col min="15719" max="15719" width="9" style="89"/>
    <col min="15720" max="15725" width="5.625" style="89" customWidth="1"/>
    <col min="15726" max="15872" width="9" style="89"/>
    <col min="15873" max="15873" width="1.625" style="89" customWidth="1"/>
    <col min="15874" max="15874" width="8.125" style="89" customWidth="1"/>
    <col min="15875" max="15876" width="5.625" style="89" customWidth="1"/>
    <col min="15877" max="15953" width="0" style="89" hidden="1" customWidth="1"/>
    <col min="15954" max="15954" width="8.75" style="89" customWidth="1"/>
    <col min="15955" max="15960" width="0" style="89" hidden="1" customWidth="1"/>
    <col min="15961" max="15961" width="8.75" style="89" customWidth="1"/>
    <col min="15962" max="15967" width="0" style="89" hidden="1" customWidth="1"/>
    <col min="15968" max="15968" width="8.75" style="89" customWidth="1"/>
    <col min="15969" max="15974" width="0" style="89" hidden="1" customWidth="1"/>
    <col min="15975" max="15975" width="9" style="89"/>
    <col min="15976" max="15981" width="5.625" style="89" customWidth="1"/>
    <col min="15982" max="16128" width="9" style="89"/>
    <col min="16129" max="16129" width="1.625" style="89" customWidth="1"/>
    <col min="16130" max="16130" width="8.125" style="89" customWidth="1"/>
    <col min="16131" max="16132" width="5.625" style="89" customWidth="1"/>
    <col min="16133" max="16209" width="0" style="89" hidden="1" customWidth="1"/>
    <col min="16210" max="16210" width="8.75" style="89" customWidth="1"/>
    <col min="16211" max="16216" width="0" style="89" hidden="1" customWidth="1"/>
    <col min="16217" max="16217" width="8.75" style="89" customWidth="1"/>
    <col min="16218" max="16223" width="0" style="89" hidden="1" customWidth="1"/>
    <col min="16224" max="16224" width="8.75" style="89" customWidth="1"/>
    <col min="16225" max="16230" width="0" style="89" hidden="1" customWidth="1"/>
    <col min="16231" max="16231" width="9" style="89"/>
    <col min="16232" max="16237" width="5.625" style="89" customWidth="1"/>
    <col min="16238" max="16384" width="9" style="89"/>
  </cols>
  <sheetData>
    <row r="1" spans="1:109" ht="30" customHeight="1" x14ac:dyDescent="0.15">
      <c r="A1" s="1" t="s">
        <v>122</v>
      </c>
    </row>
    <row r="2" spans="1:109" ht="7.5" customHeight="1" x14ac:dyDescent="0.15">
      <c r="B2" s="92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93"/>
      <c r="Z2" s="93"/>
      <c r="AG2" s="93"/>
      <c r="AN2" s="93"/>
      <c r="AU2" s="93"/>
      <c r="BB2" s="93"/>
      <c r="BI2" s="93"/>
    </row>
    <row r="3" spans="1:109" ht="22.5" customHeight="1" x14ac:dyDescent="0.15">
      <c r="B3" s="92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93"/>
      <c r="Z3" s="93"/>
      <c r="AG3" s="93"/>
      <c r="AN3" s="93"/>
      <c r="AU3" s="93"/>
      <c r="BB3" s="93"/>
      <c r="BI3" s="93"/>
    </row>
    <row r="4" spans="1:109" ht="19.5" customHeight="1" x14ac:dyDescent="0.15">
      <c r="B4" s="94" t="s">
        <v>123</v>
      </c>
      <c r="C4" s="95"/>
      <c r="D4" s="96"/>
      <c r="E4" s="98" t="s">
        <v>124</v>
      </c>
      <c r="F4" s="193"/>
      <c r="G4" s="194"/>
      <c r="H4" s="194"/>
      <c r="I4" s="194"/>
      <c r="J4" s="194"/>
      <c r="K4" s="195"/>
      <c r="L4" s="98" t="s">
        <v>125</v>
      </c>
      <c r="M4" s="193"/>
      <c r="N4" s="194"/>
      <c r="O4" s="194"/>
      <c r="P4" s="194"/>
      <c r="Q4" s="194"/>
      <c r="R4" s="195"/>
      <c r="S4" s="99" t="s">
        <v>126</v>
      </c>
      <c r="T4" s="196"/>
      <c r="U4" s="196"/>
      <c r="V4" s="196"/>
      <c r="W4" s="196"/>
      <c r="X4" s="196"/>
      <c r="Y4" s="197"/>
      <c r="Z4" s="99" t="s">
        <v>127</v>
      </c>
      <c r="AA4" s="196"/>
      <c r="AB4" s="196"/>
      <c r="AC4" s="196"/>
      <c r="AD4" s="196"/>
      <c r="AE4" s="196"/>
      <c r="AF4" s="197"/>
      <c r="AG4" s="99" t="s">
        <v>128</v>
      </c>
      <c r="AH4" s="196"/>
      <c r="AI4" s="196"/>
      <c r="AJ4" s="196"/>
      <c r="AK4" s="196"/>
      <c r="AL4" s="196"/>
      <c r="AM4" s="197"/>
      <c r="AN4" s="99" t="s">
        <v>129</v>
      </c>
      <c r="AO4" s="196"/>
      <c r="AP4" s="196"/>
      <c r="AQ4" s="196"/>
      <c r="AR4" s="196"/>
      <c r="AS4" s="196"/>
      <c r="AT4" s="197"/>
      <c r="AU4" s="198" t="s">
        <v>130</v>
      </c>
      <c r="AV4" s="199"/>
      <c r="AW4" s="199"/>
      <c r="AX4" s="199"/>
      <c r="AY4" s="199"/>
      <c r="AZ4" s="199"/>
      <c r="BA4" s="200"/>
      <c r="BB4" s="99" t="s">
        <v>131</v>
      </c>
      <c r="BC4" s="196"/>
      <c r="BD4" s="196"/>
      <c r="BE4" s="196"/>
      <c r="BF4" s="196"/>
      <c r="BG4" s="196"/>
      <c r="BH4" s="197"/>
      <c r="BI4" s="99" t="s">
        <v>132</v>
      </c>
      <c r="BJ4" s="196"/>
      <c r="BK4" s="196"/>
      <c r="BL4" s="196"/>
      <c r="BM4" s="196"/>
      <c r="BN4" s="196"/>
      <c r="BO4" s="197"/>
      <c r="BP4" s="99" t="s">
        <v>133</v>
      </c>
      <c r="BQ4" s="196"/>
      <c r="BR4" s="196"/>
      <c r="BS4" s="196"/>
      <c r="BT4" s="196"/>
      <c r="BU4" s="196"/>
      <c r="BV4" s="197"/>
      <c r="BW4" s="99" t="s">
        <v>134</v>
      </c>
      <c r="BX4" s="196"/>
      <c r="BY4" s="196"/>
      <c r="BZ4" s="196"/>
      <c r="CA4" s="196"/>
      <c r="CB4" s="196"/>
      <c r="CC4" s="197"/>
      <c r="CD4" s="99" t="s">
        <v>135</v>
      </c>
      <c r="CE4" s="196"/>
      <c r="CF4" s="196"/>
      <c r="CG4" s="196"/>
      <c r="CH4" s="196"/>
      <c r="CI4" s="196"/>
      <c r="CJ4" s="197"/>
      <c r="CK4" s="99" t="s">
        <v>136</v>
      </c>
      <c r="CL4" s="196"/>
      <c r="CM4" s="196"/>
      <c r="CN4" s="196"/>
      <c r="CO4" s="196"/>
      <c r="CP4" s="196"/>
      <c r="CQ4" s="197"/>
      <c r="CR4" s="201" t="s">
        <v>137</v>
      </c>
      <c r="CS4" s="202"/>
      <c r="CT4" s="202"/>
      <c r="CU4" s="202"/>
      <c r="CV4" s="202"/>
      <c r="CW4" s="202"/>
      <c r="CX4" s="203"/>
      <c r="CY4" s="99" t="s">
        <v>138</v>
      </c>
      <c r="CZ4" s="100"/>
      <c r="DA4" s="100"/>
      <c r="DB4" s="100"/>
      <c r="DC4" s="100"/>
      <c r="DD4" s="100"/>
      <c r="DE4" s="101"/>
    </row>
    <row r="5" spans="1:109" ht="27" customHeight="1" x14ac:dyDescent="0.15">
      <c r="A5" s="204"/>
      <c r="B5" s="122"/>
      <c r="C5" s="123"/>
      <c r="D5" s="124"/>
      <c r="E5" s="205"/>
      <c r="F5" s="206" t="s">
        <v>139</v>
      </c>
      <c r="G5" s="207" t="s">
        <v>140</v>
      </c>
      <c r="H5" s="207" t="s">
        <v>141</v>
      </c>
      <c r="I5" s="207" t="s">
        <v>142</v>
      </c>
      <c r="J5" s="207" t="s">
        <v>143</v>
      </c>
      <c r="K5" s="208" t="s">
        <v>144</v>
      </c>
      <c r="L5" s="205"/>
      <c r="M5" s="206" t="s">
        <v>139</v>
      </c>
      <c r="N5" s="207" t="s">
        <v>140</v>
      </c>
      <c r="O5" s="207" t="s">
        <v>141</v>
      </c>
      <c r="P5" s="207" t="s">
        <v>142</v>
      </c>
      <c r="Q5" s="207" t="s">
        <v>143</v>
      </c>
      <c r="R5" s="208" t="s">
        <v>144</v>
      </c>
      <c r="S5" s="209"/>
      <c r="T5" s="210" t="s">
        <v>139</v>
      </c>
      <c r="U5" s="211" t="s">
        <v>140</v>
      </c>
      <c r="V5" s="211" t="s">
        <v>141</v>
      </c>
      <c r="W5" s="211" t="s">
        <v>142</v>
      </c>
      <c r="X5" s="211" t="s">
        <v>143</v>
      </c>
      <c r="Y5" s="212" t="s">
        <v>145</v>
      </c>
      <c r="Z5" s="209" t="s">
        <v>9</v>
      </c>
      <c r="AA5" s="210" t="s">
        <v>139</v>
      </c>
      <c r="AB5" s="211" t="s">
        <v>140</v>
      </c>
      <c r="AC5" s="211" t="s">
        <v>141</v>
      </c>
      <c r="AD5" s="211" t="s">
        <v>142</v>
      </c>
      <c r="AE5" s="211" t="s">
        <v>143</v>
      </c>
      <c r="AF5" s="212" t="s">
        <v>145</v>
      </c>
      <c r="AG5" s="209" t="s">
        <v>9</v>
      </c>
      <c r="AH5" s="210" t="s">
        <v>139</v>
      </c>
      <c r="AI5" s="211" t="s">
        <v>140</v>
      </c>
      <c r="AJ5" s="211" t="s">
        <v>141</v>
      </c>
      <c r="AK5" s="211" t="s">
        <v>142</v>
      </c>
      <c r="AL5" s="211" t="s">
        <v>143</v>
      </c>
      <c r="AM5" s="212" t="s">
        <v>145</v>
      </c>
      <c r="AN5" s="209" t="s">
        <v>9</v>
      </c>
      <c r="AO5" s="210" t="s">
        <v>139</v>
      </c>
      <c r="AP5" s="211" t="s">
        <v>140</v>
      </c>
      <c r="AQ5" s="211" t="s">
        <v>141</v>
      </c>
      <c r="AR5" s="211" t="s">
        <v>142</v>
      </c>
      <c r="AS5" s="211" t="s">
        <v>143</v>
      </c>
      <c r="AT5" s="212" t="s">
        <v>145</v>
      </c>
      <c r="AU5" s="209" t="s">
        <v>9</v>
      </c>
      <c r="AV5" s="210" t="s">
        <v>139</v>
      </c>
      <c r="AW5" s="211" t="s">
        <v>140</v>
      </c>
      <c r="AX5" s="211" t="s">
        <v>141</v>
      </c>
      <c r="AY5" s="211" t="s">
        <v>142</v>
      </c>
      <c r="AZ5" s="211" t="s">
        <v>143</v>
      </c>
      <c r="BA5" s="212" t="s">
        <v>145</v>
      </c>
      <c r="BB5" s="209" t="s">
        <v>9</v>
      </c>
      <c r="BC5" s="210" t="s">
        <v>139</v>
      </c>
      <c r="BD5" s="211" t="s">
        <v>140</v>
      </c>
      <c r="BE5" s="211" t="s">
        <v>141</v>
      </c>
      <c r="BF5" s="211" t="s">
        <v>142</v>
      </c>
      <c r="BG5" s="211" t="s">
        <v>143</v>
      </c>
      <c r="BH5" s="212" t="s">
        <v>145</v>
      </c>
      <c r="BI5" s="209" t="s">
        <v>9</v>
      </c>
      <c r="BJ5" s="210" t="s">
        <v>139</v>
      </c>
      <c r="BK5" s="211" t="s">
        <v>140</v>
      </c>
      <c r="BL5" s="211" t="s">
        <v>141</v>
      </c>
      <c r="BM5" s="211" t="s">
        <v>142</v>
      </c>
      <c r="BN5" s="211" t="s">
        <v>143</v>
      </c>
      <c r="BO5" s="212" t="s">
        <v>145</v>
      </c>
      <c r="BP5" s="209" t="s">
        <v>9</v>
      </c>
      <c r="BQ5" s="210" t="s">
        <v>139</v>
      </c>
      <c r="BR5" s="211" t="s">
        <v>140</v>
      </c>
      <c r="BS5" s="211" t="s">
        <v>141</v>
      </c>
      <c r="BT5" s="211" t="s">
        <v>142</v>
      </c>
      <c r="BU5" s="211" t="s">
        <v>143</v>
      </c>
      <c r="BV5" s="212" t="s">
        <v>145</v>
      </c>
      <c r="BW5" s="209" t="s">
        <v>9</v>
      </c>
      <c r="BX5" s="210" t="s">
        <v>139</v>
      </c>
      <c r="BY5" s="211" t="s">
        <v>140</v>
      </c>
      <c r="BZ5" s="211" t="s">
        <v>141</v>
      </c>
      <c r="CA5" s="211" t="s">
        <v>142</v>
      </c>
      <c r="CB5" s="211" t="s">
        <v>143</v>
      </c>
      <c r="CC5" s="212" t="s">
        <v>145</v>
      </c>
      <c r="CD5" s="209" t="s">
        <v>9</v>
      </c>
      <c r="CE5" s="210" t="s">
        <v>139</v>
      </c>
      <c r="CF5" s="211" t="s">
        <v>140</v>
      </c>
      <c r="CG5" s="211" t="s">
        <v>141</v>
      </c>
      <c r="CH5" s="211" t="s">
        <v>142</v>
      </c>
      <c r="CI5" s="211" t="s">
        <v>143</v>
      </c>
      <c r="CJ5" s="212" t="s">
        <v>145</v>
      </c>
      <c r="CK5" s="209" t="s">
        <v>9</v>
      </c>
      <c r="CL5" s="210" t="s">
        <v>139</v>
      </c>
      <c r="CM5" s="211" t="s">
        <v>140</v>
      </c>
      <c r="CN5" s="211" t="s">
        <v>141</v>
      </c>
      <c r="CO5" s="211" t="s">
        <v>142</v>
      </c>
      <c r="CP5" s="211" t="s">
        <v>143</v>
      </c>
      <c r="CQ5" s="212" t="s">
        <v>145</v>
      </c>
      <c r="CR5" s="209" t="s">
        <v>9</v>
      </c>
      <c r="CS5" s="210" t="s">
        <v>139</v>
      </c>
      <c r="CT5" s="211" t="s">
        <v>140</v>
      </c>
      <c r="CU5" s="211" t="s">
        <v>141</v>
      </c>
      <c r="CV5" s="211" t="s">
        <v>142</v>
      </c>
      <c r="CW5" s="211" t="s">
        <v>143</v>
      </c>
      <c r="CX5" s="212" t="s">
        <v>145</v>
      </c>
      <c r="CY5" s="209" t="s">
        <v>9</v>
      </c>
      <c r="CZ5" s="210" t="s">
        <v>139</v>
      </c>
      <c r="DA5" s="211" t="s">
        <v>140</v>
      </c>
      <c r="DB5" s="211" t="s">
        <v>141</v>
      </c>
      <c r="DC5" s="211" t="s">
        <v>142</v>
      </c>
      <c r="DD5" s="211" t="s">
        <v>143</v>
      </c>
      <c r="DE5" s="212" t="s">
        <v>145</v>
      </c>
    </row>
    <row r="6" spans="1:109" ht="15" customHeight="1" x14ac:dyDescent="0.15">
      <c r="A6" s="204"/>
      <c r="B6" s="213" t="s">
        <v>6</v>
      </c>
      <c r="C6" s="213"/>
      <c r="D6" s="214"/>
      <c r="E6" s="215">
        <v>0</v>
      </c>
      <c r="F6" s="216"/>
      <c r="G6" s="217"/>
      <c r="H6" s="217"/>
      <c r="I6" s="217"/>
      <c r="J6" s="217"/>
      <c r="K6" s="218"/>
      <c r="L6" s="152">
        <v>0</v>
      </c>
      <c r="M6" s="216"/>
      <c r="N6" s="217"/>
      <c r="O6" s="217"/>
      <c r="P6" s="217"/>
      <c r="Q6" s="217"/>
      <c r="R6" s="218"/>
      <c r="S6" s="152">
        <f>SUM(T6:Y6)</f>
        <v>0</v>
      </c>
      <c r="T6" s="219"/>
      <c r="U6" s="220"/>
      <c r="V6" s="217"/>
      <c r="W6" s="217"/>
      <c r="X6" s="217"/>
      <c r="Y6" s="218"/>
      <c r="Z6" s="152">
        <f>SUM(AA6:AF6)</f>
        <v>0</v>
      </c>
      <c r="AA6" s="216">
        <v>0</v>
      </c>
      <c r="AB6" s="217">
        <v>0</v>
      </c>
      <c r="AC6" s="217">
        <v>0</v>
      </c>
      <c r="AD6" s="217">
        <v>0</v>
      </c>
      <c r="AE6" s="217">
        <v>0</v>
      </c>
      <c r="AF6" s="218">
        <v>0</v>
      </c>
      <c r="AG6" s="152">
        <f>SUM(AH6:AM6)</f>
        <v>0</v>
      </c>
      <c r="AH6" s="216">
        <v>0</v>
      </c>
      <c r="AI6" s="217">
        <v>0</v>
      </c>
      <c r="AJ6" s="217">
        <v>0</v>
      </c>
      <c r="AK6" s="217">
        <v>0</v>
      </c>
      <c r="AL6" s="217">
        <v>0</v>
      </c>
      <c r="AM6" s="218">
        <v>0</v>
      </c>
      <c r="AN6" s="156">
        <f>SUM(AO6:AT6)</f>
        <v>0</v>
      </c>
      <c r="AO6" s="216">
        <v>0</v>
      </c>
      <c r="AP6" s="217">
        <v>0</v>
      </c>
      <c r="AQ6" s="217">
        <v>0</v>
      </c>
      <c r="AR6" s="217">
        <v>0</v>
      </c>
      <c r="AS6" s="217">
        <v>0</v>
      </c>
      <c r="AT6" s="218">
        <v>0</v>
      </c>
      <c r="AU6" s="156">
        <f>SUM(AV6:BA6)</f>
        <v>0</v>
      </c>
      <c r="AV6" s="216">
        <v>0</v>
      </c>
      <c r="AW6" s="217">
        <v>0</v>
      </c>
      <c r="AX6" s="217">
        <v>0</v>
      </c>
      <c r="AY6" s="217">
        <v>0</v>
      </c>
      <c r="AZ6" s="217">
        <v>0</v>
      </c>
      <c r="BA6" s="218">
        <v>0</v>
      </c>
      <c r="BB6" s="156">
        <f>SUM(BC6:BH6)</f>
        <v>0</v>
      </c>
      <c r="BC6" s="216">
        <v>0</v>
      </c>
      <c r="BD6" s="217">
        <v>0</v>
      </c>
      <c r="BE6" s="217">
        <v>0</v>
      </c>
      <c r="BF6" s="217">
        <v>0</v>
      </c>
      <c r="BG6" s="217">
        <v>0</v>
      </c>
      <c r="BH6" s="218">
        <v>0</v>
      </c>
      <c r="BI6" s="156">
        <f>SUM(BJ6:BO6)</f>
        <v>0</v>
      </c>
      <c r="BJ6" s="216">
        <v>0</v>
      </c>
      <c r="BK6" s="217">
        <v>0</v>
      </c>
      <c r="BL6" s="217">
        <v>0</v>
      </c>
      <c r="BM6" s="217">
        <v>0</v>
      </c>
      <c r="BN6" s="217">
        <v>0</v>
      </c>
      <c r="BO6" s="217">
        <v>0</v>
      </c>
      <c r="BP6" s="156">
        <f>SUM(BQ6:BV6)</f>
        <v>0</v>
      </c>
      <c r="BQ6" s="216">
        <v>0</v>
      </c>
      <c r="BR6" s="217">
        <v>0</v>
      </c>
      <c r="BS6" s="217">
        <v>0</v>
      </c>
      <c r="BT6" s="217">
        <v>0</v>
      </c>
      <c r="BU6" s="217">
        <v>0</v>
      </c>
      <c r="BV6" s="218">
        <v>0</v>
      </c>
      <c r="BW6" s="156">
        <f>SUM(BX6:CC6)</f>
        <v>0</v>
      </c>
      <c r="BX6" s="216">
        <v>0</v>
      </c>
      <c r="BY6" s="217">
        <v>0</v>
      </c>
      <c r="BZ6" s="217">
        <v>0</v>
      </c>
      <c r="CA6" s="217">
        <v>0</v>
      </c>
      <c r="CB6" s="217">
        <v>0</v>
      </c>
      <c r="CC6" s="218">
        <v>0</v>
      </c>
      <c r="CD6" s="156">
        <f>SUM(CE6:CJ6)</f>
        <v>0</v>
      </c>
      <c r="CE6" s="216">
        <v>0</v>
      </c>
      <c r="CF6" s="217">
        <v>0</v>
      </c>
      <c r="CG6" s="217">
        <v>0</v>
      </c>
      <c r="CH6" s="217">
        <v>0</v>
      </c>
      <c r="CI6" s="217">
        <v>0</v>
      </c>
      <c r="CJ6" s="218">
        <v>0</v>
      </c>
      <c r="CK6" s="156">
        <v>0</v>
      </c>
      <c r="CL6" s="216">
        <v>0</v>
      </c>
      <c r="CM6" s="217">
        <v>0</v>
      </c>
      <c r="CN6" s="217">
        <v>0</v>
      </c>
      <c r="CO6" s="217">
        <v>0</v>
      </c>
      <c r="CP6" s="217">
        <v>0</v>
      </c>
      <c r="CQ6" s="218">
        <v>0</v>
      </c>
      <c r="CR6" s="221">
        <f>SUM(CS6:CX6)</f>
        <v>0</v>
      </c>
      <c r="CS6" s="216">
        <v>0</v>
      </c>
      <c r="CT6" s="217">
        <v>0</v>
      </c>
      <c r="CU6" s="217">
        <v>0</v>
      </c>
      <c r="CV6" s="217">
        <v>0</v>
      </c>
      <c r="CW6" s="217">
        <v>0</v>
      </c>
      <c r="CX6" s="218">
        <v>0</v>
      </c>
      <c r="CY6" s="221">
        <f>SUM(CZ6:DE6)</f>
        <v>0</v>
      </c>
      <c r="CZ6" s="156">
        <f t="shared" ref="CZ6:DE21" si="0">SUM(DA6:DF6)</f>
        <v>0</v>
      </c>
      <c r="DA6" s="222">
        <f t="shared" si="0"/>
        <v>0</v>
      </c>
      <c r="DB6" s="223">
        <f t="shared" si="0"/>
        <v>0</v>
      </c>
      <c r="DC6" s="222">
        <f t="shared" si="0"/>
        <v>0</v>
      </c>
      <c r="DD6" s="222">
        <f t="shared" si="0"/>
        <v>0</v>
      </c>
      <c r="DE6" s="224">
        <f t="shared" si="0"/>
        <v>0</v>
      </c>
    </row>
    <row r="7" spans="1:109" ht="15" customHeight="1" x14ac:dyDescent="0.15">
      <c r="A7" s="204"/>
      <c r="B7" s="213" t="s">
        <v>146</v>
      </c>
      <c r="C7" s="213"/>
      <c r="D7" s="214"/>
      <c r="E7" s="215">
        <v>0</v>
      </c>
      <c r="F7" s="216"/>
      <c r="G7" s="217"/>
      <c r="H7" s="217"/>
      <c r="I7" s="217"/>
      <c r="J7" s="217"/>
      <c r="K7" s="218"/>
      <c r="L7" s="152">
        <v>0</v>
      </c>
      <c r="M7" s="216"/>
      <c r="N7" s="217"/>
      <c r="O7" s="217"/>
      <c r="P7" s="217"/>
      <c r="Q7" s="217"/>
      <c r="R7" s="218"/>
      <c r="S7" s="152">
        <f t="shared" ref="S7:S30" si="1">SUM(T7:Y7)</f>
        <v>0</v>
      </c>
      <c r="T7" s="219"/>
      <c r="U7" s="220"/>
      <c r="V7" s="217"/>
      <c r="W7" s="217"/>
      <c r="X7" s="217"/>
      <c r="Y7" s="218"/>
      <c r="Z7" s="152">
        <f t="shared" ref="Z7:Z30" si="2">SUM(AA7:AF7)</f>
        <v>0</v>
      </c>
      <c r="AA7" s="225">
        <v>0</v>
      </c>
      <c r="AB7" s="226">
        <v>0</v>
      </c>
      <c r="AC7" s="226">
        <v>0</v>
      </c>
      <c r="AD7" s="226">
        <v>0</v>
      </c>
      <c r="AE7" s="226">
        <v>0</v>
      </c>
      <c r="AF7" s="227">
        <v>0</v>
      </c>
      <c r="AG7" s="152">
        <f t="shared" ref="AG7:AG30" si="3">SUM(AH7:AM7)</f>
        <v>0</v>
      </c>
      <c r="AH7" s="225">
        <v>0</v>
      </c>
      <c r="AI7" s="226">
        <v>0</v>
      </c>
      <c r="AJ7" s="226">
        <v>0</v>
      </c>
      <c r="AK7" s="226">
        <v>0</v>
      </c>
      <c r="AL7" s="226">
        <v>0</v>
      </c>
      <c r="AM7" s="227">
        <v>0</v>
      </c>
      <c r="AN7" s="156">
        <f t="shared" ref="AN7:AN30" si="4">SUM(AO7:AT7)</f>
        <v>0</v>
      </c>
      <c r="AO7" s="225">
        <v>0</v>
      </c>
      <c r="AP7" s="226">
        <v>0</v>
      </c>
      <c r="AQ7" s="226">
        <v>0</v>
      </c>
      <c r="AR7" s="226">
        <v>0</v>
      </c>
      <c r="AS7" s="226">
        <v>0</v>
      </c>
      <c r="AT7" s="227">
        <v>0</v>
      </c>
      <c r="AU7" s="156">
        <f t="shared" ref="AU7:AU30" si="5">SUM(AV7:BA7)</f>
        <v>0</v>
      </c>
      <c r="AV7" s="225">
        <v>0</v>
      </c>
      <c r="AW7" s="226">
        <v>0</v>
      </c>
      <c r="AX7" s="226">
        <v>0</v>
      </c>
      <c r="AY7" s="226">
        <v>0</v>
      </c>
      <c r="AZ7" s="226">
        <v>0</v>
      </c>
      <c r="BA7" s="227">
        <v>0</v>
      </c>
      <c r="BB7" s="156">
        <f t="shared" ref="BB7:BB30" si="6">SUM(BC7:BH7)</f>
        <v>0</v>
      </c>
      <c r="BC7" s="225">
        <v>0</v>
      </c>
      <c r="BD7" s="226">
        <v>0</v>
      </c>
      <c r="BE7" s="226">
        <v>0</v>
      </c>
      <c r="BF7" s="226">
        <v>0</v>
      </c>
      <c r="BG7" s="226">
        <v>0</v>
      </c>
      <c r="BH7" s="227">
        <v>0</v>
      </c>
      <c r="BI7" s="156">
        <f t="shared" ref="BI7:BI30" si="7">SUM(BJ7:BO7)</f>
        <v>0</v>
      </c>
      <c r="BJ7" s="225">
        <v>0</v>
      </c>
      <c r="BK7" s="226">
        <v>0</v>
      </c>
      <c r="BL7" s="226">
        <v>0</v>
      </c>
      <c r="BM7" s="226">
        <v>0</v>
      </c>
      <c r="BN7" s="226">
        <v>0</v>
      </c>
      <c r="BO7" s="226">
        <v>0</v>
      </c>
      <c r="BP7" s="156">
        <f t="shared" ref="BP7:BP30" si="8">SUM(BQ7:BV7)</f>
        <v>0</v>
      </c>
      <c r="BQ7" s="225">
        <v>0</v>
      </c>
      <c r="BR7" s="226">
        <v>0</v>
      </c>
      <c r="BS7" s="226">
        <v>0</v>
      </c>
      <c r="BT7" s="226">
        <v>0</v>
      </c>
      <c r="BU7" s="226">
        <v>0</v>
      </c>
      <c r="BV7" s="227">
        <v>0</v>
      </c>
      <c r="BW7" s="156">
        <f t="shared" ref="BW7:BW30" si="9">SUM(BX7:CC7)</f>
        <v>0</v>
      </c>
      <c r="BX7" s="225">
        <v>0</v>
      </c>
      <c r="BY7" s="226">
        <v>0</v>
      </c>
      <c r="BZ7" s="226">
        <v>0</v>
      </c>
      <c r="CA7" s="226">
        <v>0</v>
      </c>
      <c r="CB7" s="226">
        <v>0</v>
      </c>
      <c r="CC7" s="227">
        <v>0</v>
      </c>
      <c r="CD7" s="156">
        <f t="shared" ref="CD7:CD30" si="10">SUM(CE7:CJ7)</f>
        <v>0</v>
      </c>
      <c r="CE7" s="225">
        <v>0</v>
      </c>
      <c r="CF7" s="226">
        <v>0</v>
      </c>
      <c r="CG7" s="226">
        <v>0</v>
      </c>
      <c r="CH7" s="226">
        <v>0</v>
      </c>
      <c r="CI7" s="226">
        <v>0</v>
      </c>
      <c r="CJ7" s="227">
        <v>0</v>
      </c>
      <c r="CK7" s="156">
        <v>0</v>
      </c>
      <c r="CL7" s="225">
        <v>0</v>
      </c>
      <c r="CM7" s="226">
        <v>0</v>
      </c>
      <c r="CN7" s="226">
        <v>0</v>
      </c>
      <c r="CO7" s="226">
        <v>0</v>
      </c>
      <c r="CP7" s="226">
        <v>0</v>
      </c>
      <c r="CQ7" s="227">
        <v>0</v>
      </c>
      <c r="CR7" s="221">
        <f t="shared" ref="CR7:CR30" si="11">SUM(CS7:CX7)</f>
        <v>0</v>
      </c>
      <c r="CS7" s="225">
        <v>0</v>
      </c>
      <c r="CT7" s="226">
        <v>0</v>
      </c>
      <c r="CU7" s="226">
        <v>0</v>
      </c>
      <c r="CV7" s="226">
        <v>0</v>
      </c>
      <c r="CW7" s="226">
        <v>0</v>
      </c>
      <c r="CX7" s="227">
        <v>0</v>
      </c>
      <c r="CY7" s="221">
        <f t="shared" ref="CY7:DE30" si="12">SUM(CZ7:DE7)</f>
        <v>0</v>
      </c>
      <c r="CZ7" s="156">
        <f t="shared" si="0"/>
        <v>0</v>
      </c>
      <c r="DA7" s="222">
        <f t="shared" si="0"/>
        <v>0</v>
      </c>
      <c r="DB7" s="223">
        <f t="shared" si="0"/>
        <v>0</v>
      </c>
      <c r="DC7" s="222">
        <f t="shared" si="0"/>
        <v>0</v>
      </c>
      <c r="DD7" s="222">
        <f t="shared" si="0"/>
        <v>0</v>
      </c>
      <c r="DE7" s="224">
        <f t="shared" si="0"/>
        <v>0</v>
      </c>
    </row>
    <row r="8" spans="1:109" ht="15" customHeight="1" x14ac:dyDescent="0.15">
      <c r="A8" s="204"/>
      <c r="B8" s="228" t="s">
        <v>147</v>
      </c>
      <c r="C8" s="229" t="s">
        <v>148</v>
      </c>
      <c r="D8" s="230"/>
      <c r="E8" s="231">
        <v>0</v>
      </c>
      <c r="F8" s="232"/>
      <c r="G8" s="233"/>
      <c r="H8" s="233"/>
      <c r="I8" s="233"/>
      <c r="J8" s="233"/>
      <c r="K8" s="234"/>
      <c r="L8" s="235">
        <v>0</v>
      </c>
      <c r="M8" s="232"/>
      <c r="N8" s="233"/>
      <c r="O8" s="233"/>
      <c r="P8" s="233"/>
      <c r="Q8" s="233"/>
      <c r="R8" s="234"/>
      <c r="S8" s="235">
        <f t="shared" si="1"/>
        <v>0</v>
      </c>
      <c r="T8" s="236"/>
      <c r="U8" s="237"/>
      <c r="V8" s="233"/>
      <c r="W8" s="233"/>
      <c r="X8" s="233"/>
      <c r="Y8" s="234"/>
      <c r="Z8" s="235">
        <f t="shared" si="2"/>
        <v>0</v>
      </c>
      <c r="AA8" s="232">
        <v>0</v>
      </c>
      <c r="AB8" s="233">
        <v>0</v>
      </c>
      <c r="AC8" s="233">
        <v>0</v>
      </c>
      <c r="AD8" s="233">
        <v>0</v>
      </c>
      <c r="AE8" s="233">
        <v>0</v>
      </c>
      <c r="AF8" s="234">
        <v>0</v>
      </c>
      <c r="AG8" s="235">
        <f t="shared" si="3"/>
        <v>0</v>
      </c>
      <c r="AH8" s="232">
        <v>0</v>
      </c>
      <c r="AI8" s="233">
        <v>0</v>
      </c>
      <c r="AJ8" s="233">
        <v>0</v>
      </c>
      <c r="AK8" s="233">
        <v>0</v>
      </c>
      <c r="AL8" s="233">
        <v>0</v>
      </c>
      <c r="AM8" s="234">
        <v>0</v>
      </c>
      <c r="AN8" s="238">
        <f t="shared" si="4"/>
        <v>0</v>
      </c>
      <c r="AO8" s="232">
        <v>0</v>
      </c>
      <c r="AP8" s="233">
        <v>0</v>
      </c>
      <c r="AQ8" s="233">
        <v>0</v>
      </c>
      <c r="AR8" s="233">
        <v>0</v>
      </c>
      <c r="AS8" s="233">
        <v>0</v>
      </c>
      <c r="AT8" s="234">
        <v>0</v>
      </c>
      <c r="AU8" s="238">
        <f t="shared" si="5"/>
        <v>0</v>
      </c>
      <c r="AV8" s="232">
        <v>0</v>
      </c>
      <c r="AW8" s="233">
        <v>0</v>
      </c>
      <c r="AX8" s="233">
        <v>0</v>
      </c>
      <c r="AY8" s="233">
        <v>0</v>
      </c>
      <c r="AZ8" s="233">
        <v>0</v>
      </c>
      <c r="BA8" s="234">
        <v>0</v>
      </c>
      <c r="BB8" s="238">
        <f t="shared" si="6"/>
        <v>0</v>
      </c>
      <c r="BC8" s="232">
        <v>0</v>
      </c>
      <c r="BD8" s="233">
        <v>0</v>
      </c>
      <c r="BE8" s="233">
        <v>0</v>
      </c>
      <c r="BF8" s="233">
        <v>0</v>
      </c>
      <c r="BG8" s="233">
        <v>0</v>
      </c>
      <c r="BH8" s="234">
        <v>0</v>
      </c>
      <c r="BI8" s="238">
        <f t="shared" si="7"/>
        <v>0</v>
      </c>
      <c r="BJ8" s="232">
        <v>0</v>
      </c>
      <c r="BK8" s="233">
        <v>0</v>
      </c>
      <c r="BL8" s="233">
        <v>0</v>
      </c>
      <c r="BM8" s="233">
        <v>0</v>
      </c>
      <c r="BN8" s="233">
        <v>0</v>
      </c>
      <c r="BO8" s="233">
        <v>0</v>
      </c>
      <c r="BP8" s="238">
        <f t="shared" si="8"/>
        <v>0</v>
      </c>
      <c r="BQ8" s="232">
        <v>0</v>
      </c>
      <c r="BR8" s="233">
        <v>0</v>
      </c>
      <c r="BS8" s="233">
        <v>0</v>
      </c>
      <c r="BT8" s="233">
        <v>0</v>
      </c>
      <c r="BU8" s="233">
        <v>0</v>
      </c>
      <c r="BV8" s="234">
        <v>0</v>
      </c>
      <c r="BW8" s="238">
        <f t="shared" si="9"/>
        <v>0</v>
      </c>
      <c r="BX8" s="232">
        <v>0</v>
      </c>
      <c r="BY8" s="233">
        <v>0</v>
      </c>
      <c r="BZ8" s="233">
        <v>0</v>
      </c>
      <c r="CA8" s="233">
        <v>0</v>
      </c>
      <c r="CB8" s="233">
        <v>0</v>
      </c>
      <c r="CC8" s="234">
        <v>0</v>
      </c>
      <c r="CD8" s="238">
        <f t="shared" si="10"/>
        <v>0</v>
      </c>
      <c r="CE8" s="232">
        <v>0</v>
      </c>
      <c r="CF8" s="233">
        <v>0</v>
      </c>
      <c r="CG8" s="233">
        <v>0</v>
      </c>
      <c r="CH8" s="233">
        <v>0</v>
      </c>
      <c r="CI8" s="233">
        <v>0</v>
      </c>
      <c r="CJ8" s="234">
        <v>0</v>
      </c>
      <c r="CK8" s="238">
        <f t="shared" ref="CK8:CK30" si="13">SUM(CL8:CQ8)</f>
        <v>1</v>
      </c>
      <c r="CL8" s="232">
        <v>0</v>
      </c>
      <c r="CM8" s="233">
        <v>0</v>
      </c>
      <c r="CN8" s="233">
        <v>0</v>
      </c>
      <c r="CO8" s="233">
        <v>0</v>
      </c>
      <c r="CP8" s="233">
        <v>0</v>
      </c>
      <c r="CQ8" s="234">
        <v>1</v>
      </c>
      <c r="CR8" s="239">
        <f t="shared" si="11"/>
        <v>0</v>
      </c>
      <c r="CS8" s="232">
        <v>0</v>
      </c>
      <c r="CT8" s="233">
        <v>0</v>
      </c>
      <c r="CU8" s="233">
        <v>0</v>
      </c>
      <c r="CV8" s="233">
        <v>0</v>
      </c>
      <c r="CW8" s="233">
        <v>0</v>
      </c>
      <c r="CX8" s="234">
        <v>0</v>
      </c>
      <c r="CY8" s="239">
        <f t="shared" si="12"/>
        <v>0</v>
      </c>
      <c r="CZ8" s="240">
        <f t="shared" si="0"/>
        <v>0</v>
      </c>
      <c r="DA8" s="241">
        <f t="shared" si="0"/>
        <v>0</v>
      </c>
      <c r="DB8" s="242">
        <f t="shared" si="0"/>
        <v>0</v>
      </c>
      <c r="DC8" s="241">
        <f t="shared" si="0"/>
        <v>0</v>
      </c>
      <c r="DD8" s="241">
        <f t="shared" si="0"/>
        <v>0</v>
      </c>
      <c r="DE8" s="243">
        <f t="shared" si="0"/>
        <v>0</v>
      </c>
    </row>
    <row r="9" spans="1:109" ht="15" customHeight="1" x14ac:dyDescent="0.15">
      <c r="A9" s="204"/>
      <c r="B9" s="244"/>
      <c r="C9" s="245" t="s">
        <v>149</v>
      </c>
      <c r="D9" s="246"/>
      <c r="E9" s="247">
        <v>0</v>
      </c>
      <c r="F9" s="248"/>
      <c r="G9" s="249"/>
      <c r="H9" s="249"/>
      <c r="I9" s="249"/>
      <c r="J9" s="249"/>
      <c r="K9" s="250"/>
      <c r="L9" s="251">
        <v>0</v>
      </c>
      <c r="M9" s="248"/>
      <c r="N9" s="249"/>
      <c r="O9" s="249"/>
      <c r="P9" s="249"/>
      <c r="Q9" s="249"/>
      <c r="R9" s="250"/>
      <c r="S9" s="251">
        <f t="shared" si="1"/>
        <v>0</v>
      </c>
      <c r="T9" s="252"/>
      <c r="U9" s="253"/>
      <c r="V9" s="249"/>
      <c r="W9" s="249"/>
      <c r="X9" s="249"/>
      <c r="Y9" s="250"/>
      <c r="Z9" s="251">
        <f t="shared" si="2"/>
        <v>0</v>
      </c>
      <c r="AA9" s="248">
        <v>0</v>
      </c>
      <c r="AB9" s="249">
        <v>0</v>
      </c>
      <c r="AC9" s="249">
        <v>0</v>
      </c>
      <c r="AD9" s="249">
        <v>0</v>
      </c>
      <c r="AE9" s="249">
        <v>0</v>
      </c>
      <c r="AF9" s="250">
        <v>0</v>
      </c>
      <c r="AG9" s="251">
        <f t="shared" si="3"/>
        <v>0</v>
      </c>
      <c r="AH9" s="248">
        <v>0</v>
      </c>
      <c r="AI9" s="249">
        <v>0</v>
      </c>
      <c r="AJ9" s="249">
        <v>0</v>
      </c>
      <c r="AK9" s="249">
        <v>0</v>
      </c>
      <c r="AL9" s="249">
        <v>0</v>
      </c>
      <c r="AM9" s="250">
        <v>0</v>
      </c>
      <c r="AN9" s="254">
        <f t="shared" si="4"/>
        <v>0</v>
      </c>
      <c r="AO9" s="248">
        <v>0</v>
      </c>
      <c r="AP9" s="249">
        <v>0</v>
      </c>
      <c r="AQ9" s="249">
        <v>0</v>
      </c>
      <c r="AR9" s="249">
        <v>0</v>
      </c>
      <c r="AS9" s="249">
        <v>0</v>
      </c>
      <c r="AT9" s="250">
        <v>0</v>
      </c>
      <c r="AU9" s="254">
        <f t="shared" si="5"/>
        <v>0</v>
      </c>
      <c r="AV9" s="248">
        <v>0</v>
      </c>
      <c r="AW9" s="249">
        <v>0</v>
      </c>
      <c r="AX9" s="249">
        <v>0</v>
      </c>
      <c r="AY9" s="249">
        <v>0</v>
      </c>
      <c r="AZ9" s="249">
        <v>0</v>
      </c>
      <c r="BA9" s="250">
        <v>0</v>
      </c>
      <c r="BB9" s="254">
        <f t="shared" si="6"/>
        <v>0</v>
      </c>
      <c r="BC9" s="248">
        <v>0</v>
      </c>
      <c r="BD9" s="249">
        <v>0</v>
      </c>
      <c r="BE9" s="249">
        <v>0</v>
      </c>
      <c r="BF9" s="249">
        <v>0</v>
      </c>
      <c r="BG9" s="249">
        <v>0</v>
      </c>
      <c r="BH9" s="250">
        <v>0</v>
      </c>
      <c r="BI9" s="254">
        <f t="shared" si="7"/>
        <v>0</v>
      </c>
      <c r="BJ9" s="248">
        <v>0</v>
      </c>
      <c r="BK9" s="249">
        <v>0</v>
      </c>
      <c r="BL9" s="249">
        <v>0</v>
      </c>
      <c r="BM9" s="249">
        <v>0</v>
      </c>
      <c r="BN9" s="249">
        <v>0</v>
      </c>
      <c r="BO9" s="249">
        <v>0</v>
      </c>
      <c r="BP9" s="254">
        <f t="shared" si="8"/>
        <v>0</v>
      </c>
      <c r="BQ9" s="248">
        <v>0</v>
      </c>
      <c r="BR9" s="249">
        <v>0</v>
      </c>
      <c r="BS9" s="249">
        <v>0</v>
      </c>
      <c r="BT9" s="249">
        <v>0</v>
      </c>
      <c r="BU9" s="249">
        <v>0</v>
      </c>
      <c r="BV9" s="250">
        <v>0</v>
      </c>
      <c r="BW9" s="254">
        <f t="shared" si="9"/>
        <v>0</v>
      </c>
      <c r="BX9" s="248">
        <v>0</v>
      </c>
      <c r="BY9" s="249">
        <v>0</v>
      </c>
      <c r="BZ9" s="249">
        <v>0</v>
      </c>
      <c r="CA9" s="249">
        <v>0</v>
      </c>
      <c r="CB9" s="249">
        <v>0</v>
      </c>
      <c r="CC9" s="250">
        <v>0</v>
      </c>
      <c r="CD9" s="254">
        <f t="shared" si="10"/>
        <v>0</v>
      </c>
      <c r="CE9" s="248">
        <v>0</v>
      </c>
      <c r="CF9" s="249">
        <v>0</v>
      </c>
      <c r="CG9" s="249">
        <v>0</v>
      </c>
      <c r="CH9" s="249">
        <v>0</v>
      </c>
      <c r="CI9" s="249">
        <v>0</v>
      </c>
      <c r="CJ9" s="250">
        <v>0</v>
      </c>
      <c r="CK9" s="254">
        <f t="shared" si="13"/>
        <v>0</v>
      </c>
      <c r="CL9" s="248">
        <v>0</v>
      </c>
      <c r="CM9" s="249">
        <v>0</v>
      </c>
      <c r="CN9" s="249">
        <v>0</v>
      </c>
      <c r="CO9" s="249">
        <v>0</v>
      </c>
      <c r="CP9" s="249">
        <v>0</v>
      </c>
      <c r="CQ9" s="250">
        <v>0</v>
      </c>
      <c r="CR9" s="255">
        <f t="shared" si="11"/>
        <v>0</v>
      </c>
      <c r="CS9" s="248">
        <v>0</v>
      </c>
      <c r="CT9" s="249">
        <v>0</v>
      </c>
      <c r="CU9" s="249">
        <v>0</v>
      </c>
      <c r="CV9" s="249">
        <v>0</v>
      </c>
      <c r="CW9" s="249">
        <v>0</v>
      </c>
      <c r="CX9" s="250">
        <v>0</v>
      </c>
      <c r="CY9" s="255">
        <f t="shared" si="12"/>
        <v>0</v>
      </c>
      <c r="CZ9" s="256">
        <f t="shared" si="0"/>
        <v>0</v>
      </c>
      <c r="DA9" s="257">
        <f t="shared" si="0"/>
        <v>0</v>
      </c>
      <c r="DB9" s="258">
        <f t="shared" si="0"/>
        <v>0</v>
      </c>
      <c r="DC9" s="257">
        <f t="shared" si="0"/>
        <v>0</v>
      </c>
      <c r="DD9" s="257">
        <f t="shared" si="0"/>
        <v>0</v>
      </c>
      <c r="DE9" s="259">
        <f t="shared" si="0"/>
        <v>0</v>
      </c>
    </row>
    <row r="10" spans="1:109" ht="15" customHeight="1" x14ac:dyDescent="0.15">
      <c r="A10" s="204"/>
      <c r="B10" s="244"/>
      <c r="C10" s="260" t="s">
        <v>150</v>
      </c>
      <c r="D10" s="261"/>
      <c r="E10" s="262">
        <v>5</v>
      </c>
      <c r="F10" s="263"/>
      <c r="G10" s="264"/>
      <c r="H10" s="264"/>
      <c r="I10" s="264"/>
      <c r="J10" s="264"/>
      <c r="K10" s="265">
        <v>5</v>
      </c>
      <c r="L10" s="266">
        <v>0</v>
      </c>
      <c r="M10" s="263"/>
      <c r="N10" s="264"/>
      <c r="O10" s="264"/>
      <c r="P10" s="264"/>
      <c r="Q10" s="264"/>
      <c r="R10" s="265"/>
      <c r="S10" s="266">
        <f t="shared" si="1"/>
        <v>0</v>
      </c>
      <c r="T10" s="267"/>
      <c r="U10" s="268"/>
      <c r="V10" s="264"/>
      <c r="W10" s="264"/>
      <c r="X10" s="264"/>
      <c r="Y10" s="265"/>
      <c r="Z10" s="266">
        <f t="shared" si="2"/>
        <v>0</v>
      </c>
      <c r="AA10" s="263">
        <v>0</v>
      </c>
      <c r="AB10" s="264">
        <v>0</v>
      </c>
      <c r="AC10" s="264">
        <v>0</v>
      </c>
      <c r="AD10" s="264">
        <v>0</v>
      </c>
      <c r="AE10" s="264">
        <v>0</v>
      </c>
      <c r="AF10" s="265">
        <v>0</v>
      </c>
      <c r="AG10" s="266">
        <f t="shared" si="3"/>
        <v>0</v>
      </c>
      <c r="AH10" s="263">
        <v>0</v>
      </c>
      <c r="AI10" s="264">
        <v>0</v>
      </c>
      <c r="AJ10" s="264">
        <v>0</v>
      </c>
      <c r="AK10" s="264">
        <v>0</v>
      </c>
      <c r="AL10" s="264">
        <v>0</v>
      </c>
      <c r="AM10" s="265">
        <v>0</v>
      </c>
      <c r="AN10" s="269">
        <f t="shared" si="4"/>
        <v>1</v>
      </c>
      <c r="AO10" s="263">
        <v>0</v>
      </c>
      <c r="AP10" s="264">
        <v>0</v>
      </c>
      <c r="AQ10" s="264">
        <v>0</v>
      </c>
      <c r="AR10" s="264">
        <v>0</v>
      </c>
      <c r="AS10" s="264">
        <v>0</v>
      </c>
      <c r="AT10" s="265">
        <v>1</v>
      </c>
      <c r="AU10" s="269">
        <f t="shared" si="5"/>
        <v>2</v>
      </c>
      <c r="AV10" s="263">
        <v>0</v>
      </c>
      <c r="AW10" s="264">
        <v>0</v>
      </c>
      <c r="AX10" s="264">
        <v>2</v>
      </c>
      <c r="AY10" s="264">
        <v>0</v>
      </c>
      <c r="AZ10" s="264">
        <v>0</v>
      </c>
      <c r="BA10" s="265">
        <v>0</v>
      </c>
      <c r="BB10" s="269">
        <f t="shared" si="6"/>
        <v>2</v>
      </c>
      <c r="BC10" s="263">
        <v>0</v>
      </c>
      <c r="BD10" s="264">
        <v>0</v>
      </c>
      <c r="BE10" s="264">
        <v>2</v>
      </c>
      <c r="BF10" s="264">
        <v>0</v>
      </c>
      <c r="BG10" s="264">
        <v>0</v>
      </c>
      <c r="BH10" s="265">
        <v>0</v>
      </c>
      <c r="BI10" s="269">
        <f t="shared" si="7"/>
        <v>0</v>
      </c>
      <c r="BJ10" s="263">
        <v>0</v>
      </c>
      <c r="BK10" s="264">
        <v>0</v>
      </c>
      <c r="BL10" s="264">
        <v>0</v>
      </c>
      <c r="BM10" s="264">
        <v>0</v>
      </c>
      <c r="BN10" s="264">
        <v>0</v>
      </c>
      <c r="BO10" s="264">
        <v>0</v>
      </c>
      <c r="BP10" s="269">
        <f t="shared" si="8"/>
        <v>0</v>
      </c>
      <c r="BQ10" s="263">
        <v>0</v>
      </c>
      <c r="BR10" s="264">
        <v>0</v>
      </c>
      <c r="BS10" s="264">
        <v>0</v>
      </c>
      <c r="BT10" s="264">
        <v>0</v>
      </c>
      <c r="BU10" s="264">
        <v>0</v>
      </c>
      <c r="BV10" s="265">
        <v>0</v>
      </c>
      <c r="BW10" s="269">
        <f t="shared" si="9"/>
        <v>0</v>
      </c>
      <c r="BX10" s="263">
        <v>0</v>
      </c>
      <c r="BY10" s="264">
        <v>0</v>
      </c>
      <c r="BZ10" s="264">
        <v>0</v>
      </c>
      <c r="CA10" s="264">
        <v>0</v>
      </c>
      <c r="CB10" s="264">
        <v>0</v>
      </c>
      <c r="CC10" s="265">
        <v>0</v>
      </c>
      <c r="CD10" s="269">
        <f t="shared" si="10"/>
        <v>3</v>
      </c>
      <c r="CE10" s="263">
        <v>0</v>
      </c>
      <c r="CF10" s="264">
        <v>0</v>
      </c>
      <c r="CG10" s="264">
        <v>3</v>
      </c>
      <c r="CH10" s="264">
        <v>0</v>
      </c>
      <c r="CI10" s="264">
        <v>0</v>
      </c>
      <c r="CJ10" s="265">
        <v>0</v>
      </c>
      <c r="CK10" s="269">
        <f t="shared" si="13"/>
        <v>17</v>
      </c>
      <c r="CL10" s="263">
        <v>1</v>
      </c>
      <c r="CM10" s="264">
        <v>0</v>
      </c>
      <c r="CN10" s="264">
        <v>0</v>
      </c>
      <c r="CO10" s="264">
        <v>0</v>
      </c>
      <c r="CP10" s="264">
        <v>0</v>
      </c>
      <c r="CQ10" s="265">
        <v>16</v>
      </c>
      <c r="CR10" s="270">
        <f t="shared" si="11"/>
        <v>0</v>
      </c>
      <c r="CS10" s="263">
        <v>0</v>
      </c>
      <c r="CT10" s="264">
        <v>0</v>
      </c>
      <c r="CU10" s="264">
        <v>0</v>
      </c>
      <c r="CV10" s="264">
        <v>0</v>
      </c>
      <c r="CW10" s="264">
        <v>0</v>
      </c>
      <c r="CX10" s="265">
        <v>0</v>
      </c>
      <c r="CY10" s="270">
        <f t="shared" si="12"/>
        <v>0</v>
      </c>
      <c r="CZ10" s="271">
        <f t="shared" si="0"/>
        <v>0</v>
      </c>
      <c r="DA10" s="272">
        <f t="shared" si="0"/>
        <v>0</v>
      </c>
      <c r="DB10" s="273">
        <f t="shared" si="0"/>
        <v>0</v>
      </c>
      <c r="DC10" s="272">
        <f t="shared" si="0"/>
        <v>0</v>
      </c>
      <c r="DD10" s="272">
        <f t="shared" si="0"/>
        <v>0</v>
      </c>
      <c r="DE10" s="274">
        <f t="shared" si="0"/>
        <v>0</v>
      </c>
    </row>
    <row r="11" spans="1:109" ht="15" customHeight="1" x14ac:dyDescent="0.15">
      <c r="A11" s="204"/>
      <c r="B11" s="275" t="s">
        <v>151</v>
      </c>
      <c r="C11" s="187" t="s">
        <v>152</v>
      </c>
      <c r="D11" s="276"/>
      <c r="E11" s="231">
        <v>0</v>
      </c>
      <c r="F11" s="232"/>
      <c r="G11" s="233"/>
      <c r="H11" s="233"/>
      <c r="I11" s="233"/>
      <c r="J11" s="233"/>
      <c r="K11" s="234"/>
      <c r="L11" s="235">
        <v>0</v>
      </c>
      <c r="M11" s="232"/>
      <c r="N11" s="233"/>
      <c r="O11" s="233"/>
      <c r="P11" s="233"/>
      <c r="Q11" s="233"/>
      <c r="R11" s="234"/>
      <c r="S11" s="235">
        <f t="shared" si="1"/>
        <v>0</v>
      </c>
      <c r="T11" s="277"/>
      <c r="U11" s="278"/>
      <c r="V11" s="233"/>
      <c r="W11" s="233"/>
      <c r="X11" s="233"/>
      <c r="Y11" s="234"/>
      <c r="Z11" s="235">
        <f t="shared" si="2"/>
        <v>0</v>
      </c>
      <c r="AA11" s="279">
        <v>0</v>
      </c>
      <c r="AB11" s="280">
        <v>0</v>
      </c>
      <c r="AC11" s="280">
        <v>0</v>
      </c>
      <c r="AD11" s="280">
        <v>0</v>
      </c>
      <c r="AE11" s="280">
        <v>0</v>
      </c>
      <c r="AF11" s="281">
        <v>0</v>
      </c>
      <c r="AG11" s="235">
        <f t="shared" si="3"/>
        <v>0</v>
      </c>
      <c r="AH11" s="279">
        <v>0</v>
      </c>
      <c r="AI11" s="280">
        <v>0</v>
      </c>
      <c r="AJ11" s="280">
        <v>0</v>
      </c>
      <c r="AK11" s="280">
        <v>0</v>
      </c>
      <c r="AL11" s="280">
        <v>0</v>
      </c>
      <c r="AM11" s="281">
        <v>0</v>
      </c>
      <c r="AN11" s="238">
        <f t="shared" si="4"/>
        <v>0</v>
      </c>
      <c r="AO11" s="279">
        <v>0</v>
      </c>
      <c r="AP11" s="280">
        <v>0</v>
      </c>
      <c r="AQ11" s="280">
        <v>0</v>
      </c>
      <c r="AR11" s="280">
        <v>0</v>
      </c>
      <c r="AS11" s="280">
        <v>0</v>
      </c>
      <c r="AT11" s="281">
        <v>0</v>
      </c>
      <c r="AU11" s="238">
        <f t="shared" si="5"/>
        <v>0</v>
      </c>
      <c r="AV11" s="279">
        <v>0</v>
      </c>
      <c r="AW11" s="280">
        <v>0</v>
      </c>
      <c r="AX11" s="280">
        <v>0</v>
      </c>
      <c r="AY11" s="280">
        <v>0</v>
      </c>
      <c r="AZ11" s="280">
        <v>0</v>
      </c>
      <c r="BA11" s="281">
        <v>0</v>
      </c>
      <c r="BB11" s="238">
        <f t="shared" si="6"/>
        <v>0</v>
      </c>
      <c r="BC11" s="279">
        <v>0</v>
      </c>
      <c r="BD11" s="280">
        <v>0</v>
      </c>
      <c r="BE11" s="280">
        <v>0</v>
      </c>
      <c r="BF11" s="280">
        <v>0</v>
      </c>
      <c r="BG11" s="280">
        <v>0</v>
      </c>
      <c r="BH11" s="281">
        <v>0</v>
      </c>
      <c r="BI11" s="238">
        <f t="shared" si="7"/>
        <v>0</v>
      </c>
      <c r="BJ11" s="279">
        <v>0</v>
      </c>
      <c r="BK11" s="280">
        <v>0</v>
      </c>
      <c r="BL11" s="280">
        <v>0</v>
      </c>
      <c r="BM11" s="280">
        <v>0</v>
      </c>
      <c r="BN11" s="280">
        <v>0</v>
      </c>
      <c r="BO11" s="280">
        <v>0</v>
      </c>
      <c r="BP11" s="238">
        <f t="shared" si="8"/>
        <v>0</v>
      </c>
      <c r="BQ11" s="279">
        <v>0</v>
      </c>
      <c r="BR11" s="280">
        <v>0</v>
      </c>
      <c r="BS11" s="280">
        <v>0</v>
      </c>
      <c r="BT11" s="280">
        <v>0</v>
      </c>
      <c r="BU11" s="280">
        <v>0</v>
      </c>
      <c r="BV11" s="281">
        <v>0</v>
      </c>
      <c r="BW11" s="238">
        <f t="shared" si="9"/>
        <v>0</v>
      </c>
      <c r="BX11" s="279">
        <v>0</v>
      </c>
      <c r="BY11" s="280">
        <v>0</v>
      </c>
      <c r="BZ11" s="280">
        <v>0</v>
      </c>
      <c r="CA11" s="280">
        <v>0</v>
      </c>
      <c r="CB11" s="280">
        <v>0</v>
      </c>
      <c r="CC11" s="281">
        <v>0</v>
      </c>
      <c r="CD11" s="238">
        <f t="shared" si="10"/>
        <v>0</v>
      </c>
      <c r="CE11" s="279">
        <v>0</v>
      </c>
      <c r="CF11" s="280">
        <v>0</v>
      </c>
      <c r="CG11" s="280">
        <v>0</v>
      </c>
      <c r="CH11" s="280">
        <v>0</v>
      </c>
      <c r="CI11" s="280">
        <v>0</v>
      </c>
      <c r="CJ11" s="281">
        <v>0</v>
      </c>
      <c r="CK11" s="238">
        <f t="shared" si="13"/>
        <v>0</v>
      </c>
      <c r="CL11" s="279">
        <v>0</v>
      </c>
      <c r="CM11" s="280">
        <v>0</v>
      </c>
      <c r="CN11" s="280">
        <v>0</v>
      </c>
      <c r="CO11" s="280">
        <v>0</v>
      </c>
      <c r="CP11" s="280">
        <v>0</v>
      </c>
      <c r="CQ11" s="281">
        <v>0</v>
      </c>
      <c r="CR11" s="239">
        <f t="shared" si="11"/>
        <v>0</v>
      </c>
      <c r="CS11" s="279">
        <v>0</v>
      </c>
      <c r="CT11" s="280">
        <v>0</v>
      </c>
      <c r="CU11" s="280">
        <v>0</v>
      </c>
      <c r="CV11" s="280">
        <v>0</v>
      </c>
      <c r="CW11" s="280">
        <v>0</v>
      </c>
      <c r="CX11" s="281">
        <v>0</v>
      </c>
      <c r="CY11" s="239">
        <f t="shared" si="12"/>
        <v>0</v>
      </c>
      <c r="CZ11" s="240">
        <f t="shared" si="0"/>
        <v>0</v>
      </c>
      <c r="DA11" s="241">
        <f t="shared" si="0"/>
        <v>0</v>
      </c>
      <c r="DB11" s="242">
        <f t="shared" si="0"/>
        <v>0</v>
      </c>
      <c r="DC11" s="241">
        <f t="shared" si="0"/>
        <v>0</v>
      </c>
      <c r="DD11" s="241">
        <f t="shared" si="0"/>
        <v>0</v>
      </c>
      <c r="DE11" s="243">
        <f t="shared" si="0"/>
        <v>0</v>
      </c>
    </row>
    <row r="12" spans="1:109" ht="15" customHeight="1" x14ac:dyDescent="0.15">
      <c r="A12" s="204"/>
      <c r="B12" s="282"/>
      <c r="C12" s="283" t="s">
        <v>153</v>
      </c>
      <c r="D12" s="246"/>
      <c r="E12" s="247">
        <v>0</v>
      </c>
      <c r="F12" s="248"/>
      <c r="G12" s="249"/>
      <c r="H12" s="249"/>
      <c r="I12" s="249"/>
      <c r="J12" s="249"/>
      <c r="K12" s="250"/>
      <c r="L12" s="251">
        <v>0</v>
      </c>
      <c r="M12" s="248"/>
      <c r="N12" s="249"/>
      <c r="O12" s="249"/>
      <c r="P12" s="249"/>
      <c r="Q12" s="249"/>
      <c r="R12" s="250"/>
      <c r="S12" s="251">
        <f t="shared" si="1"/>
        <v>0</v>
      </c>
      <c r="T12" s="252"/>
      <c r="U12" s="253"/>
      <c r="V12" s="249"/>
      <c r="W12" s="249"/>
      <c r="X12" s="249"/>
      <c r="Y12" s="250"/>
      <c r="Z12" s="251">
        <f t="shared" si="2"/>
        <v>0</v>
      </c>
      <c r="AA12" s="248">
        <v>0</v>
      </c>
      <c r="AB12" s="249">
        <v>0</v>
      </c>
      <c r="AC12" s="249">
        <v>0</v>
      </c>
      <c r="AD12" s="249">
        <v>0</v>
      </c>
      <c r="AE12" s="249">
        <v>0</v>
      </c>
      <c r="AF12" s="250">
        <v>0</v>
      </c>
      <c r="AG12" s="251">
        <f t="shared" si="3"/>
        <v>0</v>
      </c>
      <c r="AH12" s="248">
        <v>0</v>
      </c>
      <c r="AI12" s="249">
        <v>0</v>
      </c>
      <c r="AJ12" s="249">
        <v>0</v>
      </c>
      <c r="AK12" s="249">
        <v>0</v>
      </c>
      <c r="AL12" s="249">
        <v>0</v>
      </c>
      <c r="AM12" s="250">
        <v>0</v>
      </c>
      <c r="AN12" s="254">
        <f t="shared" si="4"/>
        <v>0</v>
      </c>
      <c r="AO12" s="248">
        <v>0</v>
      </c>
      <c r="AP12" s="249">
        <v>0</v>
      </c>
      <c r="AQ12" s="249">
        <v>0</v>
      </c>
      <c r="AR12" s="249">
        <v>0</v>
      </c>
      <c r="AS12" s="249">
        <v>0</v>
      </c>
      <c r="AT12" s="250">
        <v>0</v>
      </c>
      <c r="AU12" s="254">
        <f t="shared" si="5"/>
        <v>0</v>
      </c>
      <c r="AV12" s="248">
        <v>0</v>
      </c>
      <c r="AW12" s="249">
        <v>0</v>
      </c>
      <c r="AX12" s="249">
        <v>0</v>
      </c>
      <c r="AY12" s="249">
        <v>0</v>
      </c>
      <c r="AZ12" s="249">
        <v>0</v>
      </c>
      <c r="BA12" s="250">
        <v>0</v>
      </c>
      <c r="BB12" s="254">
        <f t="shared" si="6"/>
        <v>0</v>
      </c>
      <c r="BC12" s="248">
        <v>0</v>
      </c>
      <c r="BD12" s="249">
        <v>0</v>
      </c>
      <c r="BE12" s="249">
        <v>0</v>
      </c>
      <c r="BF12" s="249">
        <v>0</v>
      </c>
      <c r="BG12" s="249">
        <v>0</v>
      </c>
      <c r="BH12" s="250">
        <v>0</v>
      </c>
      <c r="BI12" s="254">
        <f t="shared" si="7"/>
        <v>0</v>
      </c>
      <c r="BJ12" s="248">
        <v>0</v>
      </c>
      <c r="BK12" s="249">
        <v>0</v>
      </c>
      <c r="BL12" s="249">
        <v>0</v>
      </c>
      <c r="BM12" s="249">
        <v>0</v>
      </c>
      <c r="BN12" s="249">
        <v>0</v>
      </c>
      <c r="BO12" s="249">
        <v>0</v>
      </c>
      <c r="BP12" s="254">
        <f t="shared" si="8"/>
        <v>0</v>
      </c>
      <c r="BQ12" s="248">
        <v>0</v>
      </c>
      <c r="BR12" s="249">
        <v>0</v>
      </c>
      <c r="BS12" s="249">
        <v>0</v>
      </c>
      <c r="BT12" s="249">
        <v>0</v>
      </c>
      <c r="BU12" s="249">
        <v>0</v>
      </c>
      <c r="BV12" s="250">
        <v>0</v>
      </c>
      <c r="BW12" s="254">
        <f t="shared" si="9"/>
        <v>0</v>
      </c>
      <c r="BX12" s="248">
        <v>0</v>
      </c>
      <c r="BY12" s="249">
        <v>0</v>
      </c>
      <c r="BZ12" s="249">
        <v>0</v>
      </c>
      <c r="CA12" s="249">
        <v>0</v>
      </c>
      <c r="CB12" s="249">
        <v>0</v>
      </c>
      <c r="CC12" s="250">
        <v>0</v>
      </c>
      <c r="CD12" s="254">
        <f t="shared" si="10"/>
        <v>0</v>
      </c>
      <c r="CE12" s="248">
        <v>0</v>
      </c>
      <c r="CF12" s="249">
        <v>0</v>
      </c>
      <c r="CG12" s="249">
        <v>0</v>
      </c>
      <c r="CH12" s="249">
        <v>0</v>
      </c>
      <c r="CI12" s="249">
        <v>0</v>
      </c>
      <c r="CJ12" s="250">
        <v>0</v>
      </c>
      <c r="CK12" s="254">
        <f t="shared" si="13"/>
        <v>0</v>
      </c>
      <c r="CL12" s="248">
        <v>0</v>
      </c>
      <c r="CM12" s="249">
        <v>0</v>
      </c>
      <c r="CN12" s="249">
        <v>0</v>
      </c>
      <c r="CO12" s="249">
        <v>0</v>
      </c>
      <c r="CP12" s="249">
        <v>0</v>
      </c>
      <c r="CQ12" s="250">
        <v>0</v>
      </c>
      <c r="CR12" s="255">
        <f t="shared" si="11"/>
        <v>0</v>
      </c>
      <c r="CS12" s="248">
        <v>0</v>
      </c>
      <c r="CT12" s="249">
        <v>0</v>
      </c>
      <c r="CU12" s="249">
        <v>0</v>
      </c>
      <c r="CV12" s="249">
        <v>0</v>
      </c>
      <c r="CW12" s="249">
        <v>0</v>
      </c>
      <c r="CX12" s="250">
        <v>0</v>
      </c>
      <c r="CY12" s="255">
        <f t="shared" si="12"/>
        <v>0</v>
      </c>
      <c r="CZ12" s="284">
        <f t="shared" si="0"/>
        <v>0</v>
      </c>
      <c r="DA12" s="285">
        <f t="shared" si="0"/>
        <v>0</v>
      </c>
      <c r="DB12" s="286">
        <f t="shared" si="0"/>
        <v>0</v>
      </c>
      <c r="DC12" s="285">
        <f t="shared" si="0"/>
        <v>0</v>
      </c>
      <c r="DD12" s="285">
        <f t="shared" si="0"/>
        <v>0</v>
      </c>
      <c r="DE12" s="287">
        <f t="shared" si="0"/>
        <v>0</v>
      </c>
    </row>
    <row r="13" spans="1:109" ht="15" customHeight="1" x14ac:dyDescent="0.15">
      <c r="A13" s="204"/>
      <c r="B13" s="282"/>
      <c r="C13" s="283" t="s">
        <v>154</v>
      </c>
      <c r="D13" s="246"/>
      <c r="E13" s="247">
        <v>0</v>
      </c>
      <c r="F13" s="248"/>
      <c r="G13" s="249"/>
      <c r="H13" s="249"/>
      <c r="I13" s="249"/>
      <c r="J13" s="249"/>
      <c r="K13" s="250"/>
      <c r="L13" s="251">
        <v>0</v>
      </c>
      <c r="M13" s="248"/>
      <c r="N13" s="249"/>
      <c r="O13" s="249"/>
      <c r="P13" s="249"/>
      <c r="Q13" s="249"/>
      <c r="R13" s="250"/>
      <c r="S13" s="251">
        <f t="shared" si="1"/>
        <v>0</v>
      </c>
      <c r="T13" s="252"/>
      <c r="U13" s="253"/>
      <c r="V13" s="249"/>
      <c r="W13" s="249"/>
      <c r="X13" s="249"/>
      <c r="Y13" s="250"/>
      <c r="Z13" s="251">
        <f t="shared" si="2"/>
        <v>0</v>
      </c>
      <c r="AA13" s="248">
        <v>0</v>
      </c>
      <c r="AB13" s="249">
        <v>0</v>
      </c>
      <c r="AC13" s="249">
        <v>0</v>
      </c>
      <c r="AD13" s="249">
        <v>0</v>
      </c>
      <c r="AE13" s="249">
        <v>0</v>
      </c>
      <c r="AF13" s="250">
        <v>0</v>
      </c>
      <c r="AG13" s="251">
        <f t="shared" si="3"/>
        <v>0</v>
      </c>
      <c r="AH13" s="248">
        <v>0</v>
      </c>
      <c r="AI13" s="249">
        <v>0</v>
      </c>
      <c r="AJ13" s="249">
        <v>0</v>
      </c>
      <c r="AK13" s="249">
        <v>0</v>
      </c>
      <c r="AL13" s="249">
        <v>0</v>
      </c>
      <c r="AM13" s="250">
        <v>0</v>
      </c>
      <c r="AN13" s="254">
        <f t="shared" si="4"/>
        <v>0</v>
      </c>
      <c r="AO13" s="248">
        <v>0</v>
      </c>
      <c r="AP13" s="249">
        <v>0</v>
      </c>
      <c r="AQ13" s="249">
        <v>0</v>
      </c>
      <c r="AR13" s="249">
        <v>0</v>
      </c>
      <c r="AS13" s="249">
        <v>0</v>
      </c>
      <c r="AT13" s="250">
        <v>0</v>
      </c>
      <c r="AU13" s="254">
        <f t="shared" si="5"/>
        <v>0</v>
      </c>
      <c r="AV13" s="248">
        <v>0</v>
      </c>
      <c r="AW13" s="249">
        <v>0</v>
      </c>
      <c r="AX13" s="249">
        <v>0</v>
      </c>
      <c r="AY13" s="249">
        <v>0</v>
      </c>
      <c r="AZ13" s="249">
        <v>0</v>
      </c>
      <c r="BA13" s="250">
        <v>0</v>
      </c>
      <c r="BB13" s="254">
        <f t="shared" si="6"/>
        <v>0</v>
      </c>
      <c r="BC13" s="248">
        <v>0</v>
      </c>
      <c r="BD13" s="249">
        <v>0</v>
      </c>
      <c r="BE13" s="249">
        <v>0</v>
      </c>
      <c r="BF13" s="249">
        <v>0</v>
      </c>
      <c r="BG13" s="249">
        <v>0</v>
      </c>
      <c r="BH13" s="250">
        <v>0</v>
      </c>
      <c r="BI13" s="254">
        <f t="shared" si="7"/>
        <v>0</v>
      </c>
      <c r="BJ13" s="248">
        <v>0</v>
      </c>
      <c r="BK13" s="249">
        <v>0</v>
      </c>
      <c r="BL13" s="249">
        <v>0</v>
      </c>
      <c r="BM13" s="249">
        <v>0</v>
      </c>
      <c r="BN13" s="249">
        <v>0</v>
      </c>
      <c r="BO13" s="249">
        <v>0</v>
      </c>
      <c r="BP13" s="254">
        <f t="shared" si="8"/>
        <v>0</v>
      </c>
      <c r="BQ13" s="248">
        <v>0</v>
      </c>
      <c r="BR13" s="249">
        <v>0</v>
      </c>
      <c r="BS13" s="249">
        <v>0</v>
      </c>
      <c r="BT13" s="249">
        <v>0</v>
      </c>
      <c r="BU13" s="249">
        <v>0</v>
      </c>
      <c r="BV13" s="250">
        <v>0</v>
      </c>
      <c r="BW13" s="254">
        <f t="shared" si="9"/>
        <v>0</v>
      </c>
      <c r="BX13" s="248">
        <v>0</v>
      </c>
      <c r="BY13" s="249">
        <v>0</v>
      </c>
      <c r="BZ13" s="249">
        <v>0</v>
      </c>
      <c r="CA13" s="249">
        <v>0</v>
      </c>
      <c r="CB13" s="249">
        <v>0</v>
      </c>
      <c r="CC13" s="250">
        <v>0</v>
      </c>
      <c r="CD13" s="254">
        <f t="shared" si="10"/>
        <v>0</v>
      </c>
      <c r="CE13" s="248">
        <v>0</v>
      </c>
      <c r="CF13" s="249">
        <v>0</v>
      </c>
      <c r="CG13" s="249">
        <v>0</v>
      </c>
      <c r="CH13" s="249">
        <v>0</v>
      </c>
      <c r="CI13" s="249">
        <v>0</v>
      </c>
      <c r="CJ13" s="250">
        <v>0</v>
      </c>
      <c r="CK13" s="254">
        <f t="shared" si="13"/>
        <v>0</v>
      </c>
      <c r="CL13" s="248">
        <v>0</v>
      </c>
      <c r="CM13" s="249">
        <v>0</v>
      </c>
      <c r="CN13" s="249">
        <v>0</v>
      </c>
      <c r="CO13" s="249">
        <v>0</v>
      </c>
      <c r="CP13" s="249">
        <v>0</v>
      </c>
      <c r="CQ13" s="250">
        <v>0</v>
      </c>
      <c r="CR13" s="255">
        <f t="shared" si="11"/>
        <v>0</v>
      </c>
      <c r="CS13" s="248">
        <v>0</v>
      </c>
      <c r="CT13" s="249">
        <v>0</v>
      </c>
      <c r="CU13" s="249">
        <v>0</v>
      </c>
      <c r="CV13" s="249">
        <v>0</v>
      </c>
      <c r="CW13" s="249">
        <v>0</v>
      </c>
      <c r="CX13" s="250">
        <v>0</v>
      </c>
      <c r="CY13" s="254">
        <f t="shared" si="12"/>
        <v>0</v>
      </c>
      <c r="CZ13" s="256">
        <f t="shared" si="0"/>
        <v>0</v>
      </c>
      <c r="DA13" s="257">
        <f t="shared" si="0"/>
        <v>0</v>
      </c>
      <c r="DB13" s="258">
        <f t="shared" si="0"/>
        <v>0</v>
      </c>
      <c r="DC13" s="257">
        <f t="shared" si="0"/>
        <v>0</v>
      </c>
      <c r="DD13" s="257">
        <f t="shared" si="0"/>
        <v>0</v>
      </c>
      <c r="DE13" s="259">
        <f t="shared" si="0"/>
        <v>0</v>
      </c>
    </row>
    <row r="14" spans="1:109" ht="15" customHeight="1" x14ac:dyDescent="0.15">
      <c r="A14" s="204"/>
      <c r="B14" s="282"/>
      <c r="C14" s="283" t="s">
        <v>155</v>
      </c>
      <c r="D14" s="246"/>
      <c r="E14" s="247">
        <v>0</v>
      </c>
      <c r="F14" s="248"/>
      <c r="G14" s="249"/>
      <c r="H14" s="249"/>
      <c r="I14" s="249"/>
      <c r="J14" s="249"/>
      <c r="K14" s="250"/>
      <c r="L14" s="251">
        <v>0</v>
      </c>
      <c r="M14" s="248"/>
      <c r="N14" s="249"/>
      <c r="O14" s="249"/>
      <c r="P14" s="249"/>
      <c r="Q14" s="249"/>
      <c r="R14" s="250"/>
      <c r="S14" s="251">
        <f t="shared" si="1"/>
        <v>0</v>
      </c>
      <c r="T14" s="252"/>
      <c r="U14" s="253"/>
      <c r="V14" s="249"/>
      <c r="W14" s="249"/>
      <c r="X14" s="249"/>
      <c r="Y14" s="250"/>
      <c r="Z14" s="251">
        <f t="shared" si="2"/>
        <v>0</v>
      </c>
      <c r="AA14" s="248">
        <v>0</v>
      </c>
      <c r="AB14" s="249">
        <v>0</v>
      </c>
      <c r="AC14" s="249">
        <v>0</v>
      </c>
      <c r="AD14" s="249">
        <v>0</v>
      </c>
      <c r="AE14" s="249">
        <v>0</v>
      </c>
      <c r="AF14" s="250">
        <v>0</v>
      </c>
      <c r="AG14" s="251">
        <f t="shared" si="3"/>
        <v>0</v>
      </c>
      <c r="AH14" s="248">
        <v>0</v>
      </c>
      <c r="AI14" s="249">
        <v>0</v>
      </c>
      <c r="AJ14" s="249">
        <v>0</v>
      </c>
      <c r="AK14" s="249">
        <v>0</v>
      </c>
      <c r="AL14" s="249">
        <v>0</v>
      </c>
      <c r="AM14" s="250">
        <v>0</v>
      </c>
      <c r="AN14" s="254">
        <f t="shared" si="4"/>
        <v>0</v>
      </c>
      <c r="AO14" s="248">
        <v>0</v>
      </c>
      <c r="AP14" s="249">
        <v>0</v>
      </c>
      <c r="AQ14" s="249">
        <v>0</v>
      </c>
      <c r="AR14" s="249">
        <v>0</v>
      </c>
      <c r="AS14" s="249">
        <v>0</v>
      </c>
      <c r="AT14" s="250">
        <v>0</v>
      </c>
      <c r="AU14" s="254">
        <f t="shared" si="5"/>
        <v>0</v>
      </c>
      <c r="AV14" s="248">
        <v>0</v>
      </c>
      <c r="AW14" s="249">
        <v>0</v>
      </c>
      <c r="AX14" s="249">
        <v>0</v>
      </c>
      <c r="AY14" s="249">
        <v>0</v>
      </c>
      <c r="AZ14" s="249">
        <v>0</v>
      </c>
      <c r="BA14" s="250">
        <v>0</v>
      </c>
      <c r="BB14" s="254">
        <f t="shared" si="6"/>
        <v>0</v>
      </c>
      <c r="BC14" s="248">
        <v>0</v>
      </c>
      <c r="BD14" s="249">
        <v>0</v>
      </c>
      <c r="BE14" s="249">
        <v>0</v>
      </c>
      <c r="BF14" s="249">
        <v>0</v>
      </c>
      <c r="BG14" s="249">
        <v>0</v>
      </c>
      <c r="BH14" s="250">
        <v>0</v>
      </c>
      <c r="BI14" s="254">
        <f t="shared" si="7"/>
        <v>0</v>
      </c>
      <c r="BJ14" s="248">
        <v>0</v>
      </c>
      <c r="BK14" s="249">
        <v>0</v>
      </c>
      <c r="BL14" s="249">
        <v>0</v>
      </c>
      <c r="BM14" s="249">
        <v>0</v>
      </c>
      <c r="BN14" s="249">
        <v>0</v>
      </c>
      <c r="BO14" s="249">
        <v>0</v>
      </c>
      <c r="BP14" s="254">
        <f t="shared" si="8"/>
        <v>0</v>
      </c>
      <c r="BQ14" s="248">
        <v>0</v>
      </c>
      <c r="BR14" s="249">
        <v>0</v>
      </c>
      <c r="BS14" s="249">
        <v>0</v>
      </c>
      <c r="BT14" s="249">
        <v>0</v>
      </c>
      <c r="BU14" s="249">
        <v>0</v>
      </c>
      <c r="BV14" s="250">
        <v>0</v>
      </c>
      <c r="BW14" s="254">
        <f t="shared" si="9"/>
        <v>0</v>
      </c>
      <c r="BX14" s="248">
        <v>0</v>
      </c>
      <c r="BY14" s="249">
        <v>0</v>
      </c>
      <c r="BZ14" s="249">
        <v>0</v>
      </c>
      <c r="CA14" s="249">
        <v>0</v>
      </c>
      <c r="CB14" s="249">
        <v>0</v>
      </c>
      <c r="CC14" s="250">
        <v>0</v>
      </c>
      <c r="CD14" s="254">
        <f t="shared" si="10"/>
        <v>0</v>
      </c>
      <c r="CE14" s="248">
        <v>0</v>
      </c>
      <c r="CF14" s="249">
        <v>0</v>
      </c>
      <c r="CG14" s="249">
        <v>0</v>
      </c>
      <c r="CH14" s="249">
        <v>0</v>
      </c>
      <c r="CI14" s="249">
        <v>0</v>
      </c>
      <c r="CJ14" s="250">
        <v>0</v>
      </c>
      <c r="CK14" s="254">
        <f t="shared" si="13"/>
        <v>0</v>
      </c>
      <c r="CL14" s="248">
        <v>0</v>
      </c>
      <c r="CM14" s="249">
        <v>0</v>
      </c>
      <c r="CN14" s="249">
        <v>0</v>
      </c>
      <c r="CO14" s="249">
        <v>0</v>
      </c>
      <c r="CP14" s="249">
        <v>0</v>
      </c>
      <c r="CQ14" s="250">
        <v>0</v>
      </c>
      <c r="CR14" s="255">
        <f t="shared" si="11"/>
        <v>0</v>
      </c>
      <c r="CS14" s="248">
        <v>0</v>
      </c>
      <c r="CT14" s="249">
        <v>0</v>
      </c>
      <c r="CU14" s="249">
        <v>0</v>
      </c>
      <c r="CV14" s="249">
        <v>0</v>
      </c>
      <c r="CW14" s="249">
        <v>0</v>
      </c>
      <c r="CX14" s="250">
        <v>0</v>
      </c>
      <c r="CY14" s="255">
        <f t="shared" si="12"/>
        <v>0</v>
      </c>
      <c r="CZ14" s="256">
        <f t="shared" si="0"/>
        <v>0</v>
      </c>
      <c r="DA14" s="257">
        <f t="shared" si="0"/>
        <v>0</v>
      </c>
      <c r="DB14" s="258">
        <f t="shared" si="0"/>
        <v>0</v>
      </c>
      <c r="DC14" s="257">
        <f t="shared" si="0"/>
        <v>0</v>
      </c>
      <c r="DD14" s="257">
        <f t="shared" si="0"/>
        <v>0</v>
      </c>
      <c r="DE14" s="259">
        <f t="shared" si="0"/>
        <v>0</v>
      </c>
    </row>
    <row r="15" spans="1:109" ht="15" customHeight="1" x14ac:dyDescent="0.15">
      <c r="A15" s="204"/>
      <c r="B15" s="282"/>
      <c r="C15" s="283" t="s">
        <v>156</v>
      </c>
      <c r="D15" s="246"/>
      <c r="E15" s="247">
        <v>0</v>
      </c>
      <c r="F15" s="248"/>
      <c r="G15" s="249"/>
      <c r="H15" s="249"/>
      <c r="I15" s="249"/>
      <c r="J15" s="249"/>
      <c r="K15" s="250"/>
      <c r="L15" s="251">
        <v>0</v>
      </c>
      <c r="M15" s="248"/>
      <c r="N15" s="249"/>
      <c r="O15" s="249"/>
      <c r="P15" s="249"/>
      <c r="Q15" s="249"/>
      <c r="R15" s="250"/>
      <c r="S15" s="251">
        <f t="shared" si="1"/>
        <v>0</v>
      </c>
      <c r="T15" s="252"/>
      <c r="U15" s="253"/>
      <c r="V15" s="249"/>
      <c r="W15" s="249"/>
      <c r="X15" s="249"/>
      <c r="Y15" s="250"/>
      <c r="Z15" s="251">
        <f t="shared" si="2"/>
        <v>0</v>
      </c>
      <c r="AA15" s="248">
        <v>0</v>
      </c>
      <c r="AB15" s="249">
        <v>0</v>
      </c>
      <c r="AC15" s="249">
        <v>0</v>
      </c>
      <c r="AD15" s="249">
        <v>0</v>
      </c>
      <c r="AE15" s="249">
        <v>0</v>
      </c>
      <c r="AF15" s="250">
        <v>0</v>
      </c>
      <c r="AG15" s="251">
        <f t="shared" si="3"/>
        <v>0</v>
      </c>
      <c r="AH15" s="248">
        <v>0</v>
      </c>
      <c r="AI15" s="249">
        <v>0</v>
      </c>
      <c r="AJ15" s="249">
        <v>0</v>
      </c>
      <c r="AK15" s="249">
        <v>0</v>
      </c>
      <c r="AL15" s="249">
        <v>0</v>
      </c>
      <c r="AM15" s="250">
        <v>0</v>
      </c>
      <c r="AN15" s="254">
        <f t="shared" si="4"/>
        <v>0</v>
      </c>
      <c r="AO15" s="248">
        <v>0</v>
      </c>
      <c r="AP15" s="249">
        <v>0</v>
      </c>
      <c r="AQ15" s="249">
        <v>0</v>
      </c>
      <c r="AR15" s="249">
        <v>0</v>
      </c>
      <c r="AS15" s="249">
        <v>0</v>
      </c>
      <c r="AT15" s="250">
        <v>0</v>
      </c>
      <c r="AU15" s="254">
        <f t="shared" si="5"/>
        <v>0</v>
      </c>
      <c r="AV15" s="248">
        <v>0</v>
      </c>
      <c r="AW15" s="249">
        <v>0</v>
      </c>
      <c r="AX15" s="249">
        <v>0</v>
      </c>
      <c r="AY15" s="249">
        <v>0</v>
      </c>
      <c r="AZ15" s="249">
        <v>0</v>
      </c>
      <c r="BA15" s="250">
        <v>0</v>
      </c>
      <c r="BB15" s="254">
        <f t="shared" si="6"/>
        <v>0</v>
      </c>
      <c r="BC15" s="248">
        <v>0</v>
      </c>
      <c r="BD15" s="249">
        <v>0</v>
      </c>
      <c r="BE15" s="249">
        <v>0</v>
      </c>
      <c r="BF15" s="249">
        <v>0</v>
      </c>
      <c r="BG15" s="249">
        <v>0</v>
      </c>
      <c r="BH15" s="250">
        <v>0</v>
      </c>
      <c r="BI15" s="254">
        <f t="shared" si="7"/>
        <v>0</v>
      </c>
      <c r="BJ15" s="248">
        <v>0</v>
      </c>
      <c r="BK15" s="249">
        <v>0</v>
      </c>
      <c r="BL15" s="249">
        <v>0</v>
      </c>
      <c r="BM15" s="249">
        <v>0</v>
      </c>
      <c r="BN15" s="249">
        <v>0</v>
      </c>
      <c r="BO15" s="249">
        <v>0</v>
      </c>
      <c r="BP15" s="254">
        <f t="shared" si="8"/>
        <v>0</v>
      </c>
      <c r="BQ15" s="248">
        <v>0</v>
      </c>
      <c r="BR15" s="249">
        <v>0</v>
      </c>
      <c r="BS15" s="249">
        <v>0</v>
      </c>
      <c r="BT15" s="249">
        <v>0</v>
      </c>
      <c r="BU15" s="249">
        <v>0</v>
      </c>
      <c r="BV15" s="250">
        <v>0</v>
      </c>
      <c r="BW15" s="254">
        <f t="shared" si="9"/>
        <v>0</v>
      </c>
      <c r="BX15" s="248">
        <v>0</v>
      </c>
      <c r="BY15" s="249">
        <v>0</v>
      </c>
      <c r="BZ15" s="249">
        <v>0</v>
      </c>
      <c r="CA15" s="249">
        <v>0</v>
      </c>
      <c r="CB15" s="249">
        <v>0</v>
      </c>
      <c r="CC15" s="250">
        <v>0</v>
      </c>
      <c r="CD15" s="254">
        <f t="shared" si="10"/>
        <v>0</v>
      </c>
      <c r="CE15" s="248">
        <v>0</v>
      </c>
      <c r="CF15" s="249">
        <v>0</v>
      </c>
      <c r="CG15" s="249">
        <v>0</v>
      </c>
      <c r="CH15" s="249">
        <v>0</v>
      </c>
      <c r="CI15" s="249">
        <v>0</v>
      </c>
      <c r="CJ15" s="250">
        <v>0</v>
      </c>
      <c r="CK15" s="254">
        <f t="shared" si="13"/>
        <v>0</v>
      </c>
      <c r="CL15" s="248">
        <v>0</v>
      </c>
      <c r="CM15" s="249">
        <v>0</v>
      </c>
      <c r="CN15" s="249">
        <v>0</v>
      </c>
      <c r="CO15" s="249">
        <v>0</v>
      </c>
      <c r="CP15" s="249">
        <v>0</v>
      </c>
      <c r="CQ15" s="250">
        <v>0</v>
      </c>
      <c r="CR15" s="255">
        <f t="shared" si="11"/>
        <v>0</v>
      </c>
      <c r="CS15" s="248">
        <v>0</v>
      </c>
      <c r="CT15" s="249">
        <v>0</v>
      </c>
      <c r="CU15" s="249">
        <v>0</v>
      </c>
      <c r="CV15" s="249">
        <v>0</v>
      </c>
      <c r="CW15" s="249">
        <v>0</v>
      </c>
      <c r="CX15" s="250">
        <v>0</v>
      </c>
      <c r="CY15" s="255">
        <f t="shared" si="12"/>
        <v>0</v>
      </c>
      <c r="CZ15" s="256">
        <f t="shared" si="0"/>
        <v>0</v>
      </c>
      <c r="DA15" s="257">
        <f t="shared" si="0"/>
        <v>0</v>
      </c>
      <c r="DB15" s="258">
        <f t="shared" si="0"/>
        <v>0</v>
      </c>
      <c r="DC15" s="257">
        <f t="shared" si="0"/>
        <v>0</v>
      </c>
      <c r="DD15" s="257">
        <f t="shared" si="0"/>
        <v>0</v>
      </c>
      <c r="DE15" s="259">
        <f t="shared" si="0"/>
        <v>0</v>
      </c>
    </row>
    <row r="16" spans="1:109" ht="15" customHeight="1" x14ac:dyDescent="0.15">
      <c r="A16" s="204"/>
      <c r="B16" s="282"/>
      <c r="C16" s="288" t="s">
        <v>157</v>
      </c>
      <c r="D16" s="289" t="s">
        <v>158</v>
      </c>
      <c r="E16" s="247">
        <v>0</v>
      </c>
      <c r="F16" s="248"/>
      <c r="G16" s="249"/>
      <c r="H16" s="249"/>
      <c r="I16" s="249"/>
      <c r="J16" s="249"/>
      <c r="K16" s="250"/>
      <c r="L16" s="251">
        <v>0</v>
      </c>
      <c r="M16" s="248"/>
      <c r="N16" s="249"/>
      <c r="O16" s="249"/>
      <c r="P16" s="249"/>
      <c r="Q16" s="249"/>
      <c r="R16" s="250"/>
      <c r="S16" s="251">
        <f t="shared" si="1"/>
        <v>0</v>
      </c>
      <c r="T16" s="252"/>
      <c r="U16" s="253"/>
      <c r="V16" s="290"/>
      <c r="W16" s="249"/>
      <c r="X16" s="249"/>
      <c r="Y16" s="250"/>
      <c r="Z16" s="251">
        <f t="shared" si="2"/>
        <v>0</v>
      </c>
      <c r="AA16" s="248">
        <v>0</v>
      </c>
      <c r="AB16" s="249">
        <v>0</v>
      </c>
      <c r="AC16" s="249">
        <v>0</v>
      </c>
      <c r="AD16" s="249">
        <v>0</v>
      </c>
      <c r="AE16" s="249">
        <v>0</v>
      </c>
      <c r="AF16" s="250">
        <v>0</v>
      </c>
      <c r="AG16" s="251">
        <f t="shared" si="3"/>
        <v>0</v>
      </c>
      <c r="AH16" s="248">
        <v>0</v>
      </c>
      <c r="AI16" s="249">
        <v>0</v>
      </c>
      <c r="AJ16" s="249">
        <v>0</v>
      </c>
      <c r="AK16" s="249">
        <v>0</v>
      </c>
      <c r="AL16" s="249">
        <v>0</v>
      </c>
      <c r="AM16" s="250">
        <v>0</v>
      </c>
      <c r="AN16" s="254">
        <f t="shared" si="4"/>
        <v>0</v>
      </c>
      <c r="AO16" s="248">
        <v>0</v>
      </c>
      <c r="AP16" s="249">
        <v>0</v>
      </c>
      <c r="AQ16" s="249">
        <v>0</v>
      </c>
      <c r="AR16" s="249">
        <v>0</v>
      </c>
      <c r="AS16" s="249">
        <v>0</v>
      </c>
      <c r="AT16" s="250">
        <v>0</v>
      </c>
      <c r="AU16" s="254">
        <f t="shared" si="5"/>
        <v>1</v>
      </c>
      <c r="AV16" s="248">
        <v>0</v>
      </c>
      <c r="AW16" s="249">
        <v>1</v>
      </c>
      <c r="AX16" s="249">
        <v>0</v>
      </c>
      <c r="AY16" s="249">
        <v>0</v>
      </c>
      <c r="AZ16" s="249">
        <v>0</v>
      </c>
      <c r="BA16" s="250">
        <v>0</v>
      </c>
      <c r="BB16" s="254">
        <f t="shared" si="6"/>
        <v>1</v>
      </c>
      <c r="BC16" s="248">
        <v>0</v>
      </c>
      <c r="BD16" s="249">
        <v>1</v>
      </c>
      <c r="BE16" s="249">
        <v>0</v>
      </c>
      <c r="BF16" s="249">
        <v>0</v>
      </c>
      <c r="BG16" s="249">
        <v>0</v>
      </c>
      <c r="BH16" s="250">
        <v>0</v>
      </c>
      <c r="BI16" s="254">
        <f t="shared" si="7"/>
        <v>0</v>
      </c>
      <c r="BJ16" s="248">
        <v>0</v>
      </c>
      <c r="BK16" s="249">
        <v>0</v>
      </c>
      <c r="BL16" s="249">
        <v>0</v>
      </c>
      <c r="BM16" s="249">
        <v>0</v>
      </c>
      <c r="BN16" s="249">
        <v>0</v>
      </c>
      <c r="BO16" s="249">
        <v>0</v>
      </c>
      <c r="BP16" s="254">
        <f t="shared" si="8"/>
        <v>0</v>
      </c>
      <c r="BQ16" s="248">
        <v>0</v>
      </c>
      <c r="BR16" s="249">
        <v>0</v>
      </c>
      <c r="BS16" s="249">
        <v>0</v>
      </c>
      <c r="BT16" s="249">
        <v>0</v>
      </c>
      <c r="BU16" s="249">
        <v>0</v>
      </c>
      <c r="BV16" s="250">
        <v>0</v>
      </c>
      <c r="BW16" s="254">
        <f t="shared" si="9"/>
        <v>0</v>
      </c>
      <c r="BX16" s="248">
        <v>0</v>
      </c>
      <c r="BY16" s="249">
        <v>0</v>
      </c>
      <c r="BZ16" s="249">
        <v>0</v>
      </c>
      <c r="CA16" s="249">
        <v>0</v>
      </c>
      <c r="CB16" s="249">
        <v>0</v>
      </c>
      <c r="CC16" s="250">
        <v>0</v>
      </c>
      <c r="CD16" s="254">
        <f t="shared" si="10"/>
        <v>0</v>
      </c>
      <c r="CE16" s="248">
        <v>0</v>
      </c>
      <c r="CF16" s="249">
        <v>0</v>
      </c>
      <c r="CG16" s="249">
        <v>0</v>
      </c>
      <c r="CH16" s="249">
        <v>0</v>
      </c>
      <c r="CI16" s="249">
        <v>0</v>
      </c>
      <c r="CJ16" s="250">
        <v>0</v>
      </c>
      <c r="CK16" s="254">
        <f t="shared" si="13"/>
        <v>0</v>
      </c>
      <c r="CL16" s="248">
        <v>0</v>
      </c>
      <c r="CM16" s="249">
        <v>0</v>
      </c>
      <c r="CN16" s="249">
        <v>0</v>
      </c>
      <c r="CO16" s="249">
        <v>0</v>
      </c>
      <c r="CP16" s="249">
        <v>0</v>
      </c>
      <c r="CQ16" s="250">
        <v>0</v>
      </c>
      <c r="CR16" s="255">
        <f t="shared" si="11"/>
        <v>0</v>
      </c>
      <c r="CS16" s="248">
        <v>0</v>
      </c>
      <c r="CT16" s="249">
        <v>0</v>
      </c>
      <c r="CU16" s="249">
        <v>0</v>
      </c>
      <c r="CV16" s="249">
        <v>0</v>
      </c>
      <c r="CW16" s="249">
        <v>0</v>
      </c>
      <c r="CX16" s="250">
        <v>0</v>
      </c>
      <c r="CY16" s="255">
        <f t="shared" si="12"/>
        <v>0</v>
      </c>
      <c r="CZ16" s="256">
        <f t="shared" si="0"/>
        <v>0</v>
      </c>
      <c r="DA16" s="257">
        <f t="shared" si="0"/>
        <v>0</v>
      </c>
      <c r="DB16" s="258">
        <f t="shared" si="0"/>
        <v>0</v>
      </c>
      <c r="DC16" s="257">
        <f t="shared" si="0"/>
        <v>0</v>
      </c>
      <c r="DD16" s="257">
        <f t="shared" si="0"/>
        <v>0</v>
      </c>
      <c r="DE16" s="259">
        <f t="shared" si="0"/>
        <v>0</v>
      </c>
    </row>
    <row r="17" spans="1:112" ht="15" customHeight="1" x14ac:dyDescent="0.15">
      <c r="A17" s="204"/>
      <c r="B17" s="282"/>
      <c r="C17" s="291"/>
      <c r="D17" s="289" t="s">
        <v>159</v>
      </c>
      <c r="E17" s="247">
        <v>0</v>
      </c>
      <c r="F17" s="248"/>
      <c r="G17" s="249"/>
      <c r="H17" s="249"/>
      <c r="I17" s="249"/>
      <c r="J17" s="249"/>
      <c r="K17" s="250"/>
      <c r="L17" s="251">
        <v>3</v>
      </c>
      <c r="M17" s="248"/>
      <c r="N17" s="249">
        <v>3</v>
      </c>
      <c r="O17" s="249"/>
      <c r="P17" s="249"/>
      <c r="Q17" s="249"/>
      <c r="R17" s="250"/>
      <c r="S17" s="251">
        <f t="shared" si="1"/>
        <v>0</v>
      </c>
      <c r="T17" s="292"/>
      <c r="U17" s="290"/>
      <c r="V17" s="249"/>
      <c r="W17" s="249"/>
      <c r="X17" s="249"/>
      <c r="Y17" s="250"/>
      <c r="Z17" s="251">
        <f t="shared" si="2"/>
        <v>0</v>
      </c>
      <c r="AA17" s="248">
        <v>0</v>
      </c>
      <c r="AB17" s="249">
        <v>0</v>
      </c>
      <c r="AC17" s="249">
        <v>0</v>
      </c>
      <c r="AD17" s="249">
        <v>0</v>
      </c>
      <c r="AE17" s="249">
        <v>0</v>
      </c>
      <c r="AF17" s="250">
        <v>0</v>
      </c>
      <c r="AG17" s="251">
        <f t="shared" si="3"/>
        <v>0</v>
      </c>
      <c r="AH17" s="248">
        <v>0</v>
      </c>
      <c r="AI17" s="249">
        <v>0</v>
      </c>
      <c r="AJ17" s="249">
        <v>0</v>
      </c>
      <c r="AK17" s="249">
        <v>0</v>
      </c>
      <c r="AL17" s="249">
        <v>0</v>
      </c>
      <c r="AM17" s="250">
        <v>0</v>
      </c>
      <c r="AN17" s="254">
        <f t="shared" si="4"/>
        <v>0</v>
      </c>
      <c r="AO17" s="248">
        <v>0</v>
      </c>
      <c r="AP17" s="249">
        <v>0</v>
      </c>
      <c r="AQ17" s="249">
        <v>0</v>
      </c>
      <c r="AR17" s="249">
        <v>0</v>
      </c>
      <c r="AS17" s="249">
        <v>0</v>
      </c>
      <c r="AT17" s="250">
        <v>0</v>
      </c>
      <c r="AU17" s="254">
        <f t="shared" si="5"/>
        <v>9</v>
      </c>
      <c r="AV17" s="248">
        <v>0</v>
      </c>
      <c r="AW17" s="249">
        <v>9</v>
      </c>
      <c r="AX17" s="249">
        <v>0</v>
      </c>
      <c r="AY17" s="249">
        <v>0</v>
      </c>
      <c r="AZ17" s="249">
        <v>0</v>
      </c>
      <c r="BA17" s="250">
        <v>0</v>
      </c>
      <c r="BB17" s="254">
        <f t="shared" si="6"/>
        <v>9</v>
      </c>
      <c r="BC17" s="248">
        <v>0</v>
      </c>
      <c r="BD17" s="249">
        <v>9</v>
      </c>
      <c r="BE17" s="249">
        <v>0</v>
      </c>
      <c r="BF17" s="249">
        <v>0</v>
      </c>
      <c r="BG17" s="249">
        <v>0</v>
      </c>
      <c r="BH17" s="250">
        <v>0</v>
      </c>
      <c r="BI17" s="254">
        <f t="shared" si="7"/>
        <v>10</v>
      </c>
      <c r="BJ17" s="248">
        <v>0</v>
      </c>
      <c r="BK17" s="249">
        <v>10</v>
      </c>
      <c r="BL17" s="249">
        <v>0</v>
      </c>
      <c r="BM17" s="249">
        <v>0</v>
      </c>
      <c r="BN17" s="249">
        <v>0</v>
      </c>
      <c r="BO17" s="249">
        <v>0</v>
      </c>
      <c r="BP17" s="254">
        <f t="shared" si="8"/>
        <v>2</v>
      </c>
      <c r="BQ17" s="248">
        <v>0</v>
      </c>
      <c r="BR17" s="249">
        <v>2</v>
      </c>
      <c r="BS17" s="249">
        <v>0</v>
      </c>
      <c r="BT17" s="249">
        <v>0</v>
      </c>
      <c r="BU17" s="249">
        <v>0</v>
      </c>
      <c r="BV17" s="250">
        <v>0</v>
      </c>
      <c r="BW17" s="254">
        <f t="shared" si="9"/>
        <v>0</v>
      </c>
      <c r="BX17" s="248">
        <v>0</v>
      </c>
      <c r="BY17" s="249">
        <v>0</v>
      </c>
      <c r="BZ17" s="249">
        <v>0</v>
      </c>
      <c r="CA17" s="249">
        <v>0</v>
      </c>
      <c r="CB17" s="249">
        <v>0</v>
      </c>
      <c r="CC17" s="250">
        <v>0</v>
      </c>
      <c r="CD17" s="254">
        <f t="shared" si="10"/>
        <v>0</v>
      </c>
      <c r="CE17" s="248">
        <v>0</v>
      </c>
      <c r="CF17" s="249">
        <v>0</v>
      </c>
      <c r="CG17" s="249">
        <v>0</v>
      </c>
      <c r="CH17" s="249">
        <v>0</v>
      </c>
      <c r="CI17" s="249">
        <v>0</v>
      </c>
      <c r="CJ17" s="250">
        <v>0</v>
      </c>
      <c r="CK17" s="254">
        <f t="shared" si="13"/>
        <v>0</v>
      </c>
      <c r="CL17" s="248">
        <v>0</v>
      </c>
      <c r="CM17" s="249">
        <v>0</v>
      </c>
      <c r="CN17" s="249">
        <v>0</v>
      </c>
      <c r="CO17" s="249">
        <v>0</v>
      </c>
      <c r="CP17" s="249">
        <v>0</v>
      </c>
      <c r="CQ17" s="250">
        <v>0</v>
      </c>
      <c r="CR17" s="255">
        <f t="shared" si="11"/>
        <v>0</v>
      </c>
      <c r="CS17" s="248">
        <v>0</v>
      </c>
      <c r="CT17" s="249">
        <v>0</v>
      </c>
      <c r="CU17" s="249">
        <v>0</v>
      </c>
      <c r="CV17" s="249">
        <v>0</v>
      </c>
      <c r="CW17" s="249">
        <v>0</v>
      </c>
      <c r="CX17" s="250">
        <v>0</v>
      </c>
      <c r="CY17" s="254">
        <f t="shared" si="12"/>
        <v>0</v>
      </c>
      <c r="CZ17" s="256">
        <f t="shared" si="0"/>
        <v>0</v>
      </c>
      <c r="DA17" s="257">
        <f t="shared" si="0"/>
        <v>0</v>
      </c>
      <c r="DB17" s="258">
        <f t="shared" si="0"/>
        <v>0</v>
      </c>
      <c r="DC17" s="257">
        <f t="shared" si="0"/>
        <v>0</v>
      </c>
      <c r="DD17" s="257">
        <f t="shared" si="0"/>
        <v>0</v>
      </c>
      <c r="DE17" s="259">
        <f t="shared" si="0"/>
        <v>0</v>
      </c>
    </row>
    <row r="18" spans="1:112" ht="15" customHeight="1" x14ac:dyDescent="0.15">
      <c r="A18" s="204"/>
      <c r="B18" s="282"/>
      <c r="C18" s="283" t="s">
        <v>160</v>
      </c>
      <c r="D18" s="246"/>
      <c r="E18" s="247">
        <v>1</v>
      </c>
      <c r="F18" s="248"/>
      <c r="G18" s="249"/>
      <c r="H18" s="249"/>
      <c r="I18" s="249"/>
      <c r="J18" s="249"/>
      <c r="K18" s="250">
        <v>1</v>
      </c>
      <c r="L18" s="251">
        <v>0</v>
      </c>
      <c r="M18" s="248"/>
      <c r="N18" s="249"/>
      <c r="O18" s="249"/>
      <c r="P18" s="249"/>
      <c r="Q18" s="249"/>
      <c r="R18" s="250"/>
      <c r="S18" s="251">
        <f t="shared" si="1"/>
        <v>0</v>
      </c>
      <c r="T18" s="252"/>
      <c r="U18" s="253"/>
      <c r="V18" s="249"/>
      <c r="W18" s="249"/>
      <c r="X18" s="249"/>
      <c r="Y18" s="250"/>
      <c r="Z18" s="251">
        <f t="shared" si="2"/>
        <v>0</v>
      </c>
      <c r="AA18" s="248">
        <v>0</v>
      </c>
      <c r="AB18" s="249">
        <v>0</v>
      </c>
      <c r="AC18" s="249">
        <v>0</v>
      </c>
      <c r="AD18" s="249">
        <v>0</v>
      </c>
      <c r="AE18" s="249">
        <v>0</v>
      </c>
      <c r="AF18" s="250">
        <v>0</v>
      </c>
      <c r="AG18" s="251">
        <f t="shared" si="3"/>
        <v>0</v>
      </c>
      <c r="AH18" s="248">
        <v>0</v>
      </c>
      <c r="AI18" s="249">
        <v>0</v>
      </c>
      <c r="AJ18" s="249">
        <v>0</v>
      </c>
      <c r="AK18" s="249">
        <v>0</v>
      </c>
      <c r="AL18" s="249">
        <v>0</v>
      </c>
      <c r="AM18" s="250">
        <v>0</v>
      </c>
      <c r="AN18" s="254">
        <f t="shared" si="4"/>
        <v>0</v>
      </c>
      <c r="AO18" s="248">
        <v>0</v>
      </c>
      <c r="AP18" s="249">
        <v>0</v>
      </c>
      <c r="AQ18" s="249">
        <v>0</v>
      </c>
      <c r="AR18" s="249">
        <v>0</v>
      </c>
      <c r="AS18" s="249">
        <v>0</v>
      </c>
      <c r="AT18" s="250">
        <v>0</v>
      </c>
      <c r="AU18" s="254">
        <f t="shared" si="5"/>
        <v>0</v>
      </c>
      <c r="AV18" s="248">
        <v>0</v>
      </c>
      <c r="AW18" s="249">
        <v>0</v>
      </c>
      <c r="AX18" s="249">
        <v>0</v>
      </c>
      <c r="AY18" s="249">
        <v>0</v>
      </c>
      <c r="AZ18" s="249">
        <v>0</v>
      </c>
      <c r="BA18" s="250">
        <v>0</v>
      </c>
      <c r="BB18" s="254">
        <f t="shared" si="6"/>
        <v>0</v>
      </c>
      <c r="BC18" s="248">
        <v>0</v>
      </c>
      <c r="BD18" s="249">
        <v>0</v>
      </c>
      <c r="BE18" s="249">
        <v>0</v>
      </c>
      <c r="BF18" s="249">
        <v>0</v>
      </c>
      <c r="BG18" s="249">
        <v>0</v>
      </c>
      <c r="BH18" s="250">
        <v>0</v>
      </c>
      <c r="BI18" s="254">
        <f t="shared" si="7"/>
        <v>0</v>
      </c>
      <c r="BJ18" s="248">
        <v>0</v>
      </c>
      <c r="BK18" s="249">
        <v>0</v>
      </c>
      <c r="BL18" s="249">
        <v>0</v>
      </c>
      <c r="BM18" s="249">
        <v>0</v>
      </c>
      <c r="BN18" s="249">
        <v>0</v>
      </c>
      <c r="BO18" s="249">
        <v>0</v>
      </c>
      <c r="BP18" s="254">
        <f t="shared" si="8"/>
        <v>25</v>
      </c>
      <c r="BQ18" s="248">
        <v>0</v>
      </c>
      <c r="BR18" s="293">
        <v>0</v>
      </c>
      <c r="BS18" s="249">
        <v>0</v>
      </c>
      <c r="BT18" s="249">
        <v>0</v>
      </c>
      <c r="BU18" s="249">
        <v>0</v>
      </c>
      <c r="BV18" s="250">
        <v>25</v>
      </c>
      <c r="BW18" s="254">
        <f t="shared" si="9"/>
        <v>0</v>
      </c>
      <c r="BX18" s="248">
        <v>0</v>
      </c>
      <c r="BY18" s="293">
        <v>0</v>
      </c>
      <c r="BZ18" s="249">
        <v>0</v>
      </c>
      <c r="CA18" s="249">
        <v>0</v>
      </c>
      <c r="CB18" s="249">
        <v>0</v>
      </c>
      <c r="CC18" s="250">
        <v>0</v>
      </c>
      <c r="CD18" s="254">
        <f t="shared" si="10"/>
        <v>0</v>
      </c>
      <c r="CE18" s="248">
        <v>0</v>
      </c>
      <c r="CF18" s="293">
        <v>0</v>
      </c>
      <c r="CG18" s="249">
        <v>0</v>
      </c>
      <c r="CH18" s="249">
        <v>0</v>
      </c>
      <c r="CI18" s="249">
        <v>0</v>
      </c>
      <c r="CJ18" s="250">
        <v>0</v>
      </c>
      <c r="CK18" s="254">
        <f t="shared" si="13"/>
        <v>193</v>
      </c>
      <c r="CL18" s="248">
        <v>30</v>
      </c>
      <c r="CM18" s="293">
        <v>0</v>
      </c>
      <c r="CN18" s="249">
        <v>0</v>
      </c>
      <c r="CO18" s="249">
        <v>0</v>
      </c>
      <c r="CP18" s="249">
        <v>0</v>
      </c>
      <c r="CQ18" s="250">
        <v>163</v>
      </c>
      <c r="CR18" s="255">
        <f t="shared" si="11"/>
        <v>10</v>
      </c>
      <c r="CS18" s="248">
        <v>10</v>
      </c>
      <c r="CT18" s="293">
        <v>0</v>
      </c>
      <c r="CU18" s="249">
        <v>0</v>
      </c>
      <c r="CV18" s="249">
        <v>0</v>
      </c>
      <c r="CW18" s="249">
        <v>0</v>
      </c>
      <c r="CX18" s="250">
        <v>0</v>
      </c>
      <c r="CY18" s="255">
        <f t="shared" si="12"/>
        <v>0</v>
      </c>
      <c r="CZ18" s="256">
        <f t="shared" si="0"/>
        <v>0</v>
      </c>
      <c r="DA18" s="257">
        <f t="shared" si="0"/>
        <v>0</v>
      </c>
      <c r="DB18" s="258">
        <f t="shared" si="0"/>
        <v>0</v>
      </c>
      <c r="DC18" s="257">
        <f t="shared" si="0"/>
        <v>0</v>
      </c>
      <c r="DD18" s="257">
        <f t="shared" si="0"/>
        <v>0</v>
      </c>
      <c r="DE18" s="259">
        <f t="shared" si="0"/>
        <v>0</v>
      </c>
    </row>
    <row r="19" spans="1:112" ht="15" customHeight="1" x14ac:dyDescent="0.15">
      <c r="A19" s="204"/>
      <c r="B19" s="189"/>
      <c r="C19" s="294" t="s">
        <v>161</v>
      </c>
      <c r="D19" s="261"/>
      <c r="E19" s="262">
        <v>1</v>
      </c>
      <c r="F19" s="263"/>
      <c r="G19" s="264"/>
      <c r="H19" s="264"/>
      <c r="I19" s="264"/>
      <c r="J19" s="264"/>
      <c r="K19" s="265">
        <v>1</v>
      </c>
      <c r="L19" s="266">
        <v>0</v>
      </c>
      <c r="M19" s="263"/>
      <c r="N19" s="264"/>
      <c r="O19" s="264"/>
      <c r="P19" s="264"/>
      <c r="Q19" s="264"/>
      <c r="R19" s="265"/>
      <c r="S19" s="266">
        <f t="shared" si="1"/>
        <v>0</v>
      </c>
      <c r="T19" s="267"/>
      <c r="U19" s="268"/>
      <c r="V19" s="264"/>
      <c r="W19" s="264"/>
      <c r="X19" s="264"/>
      <c r="Y19" s="265"/>
      <c r="Z19" s="266">
        <f t="shared" si="2"/>
        <v>0</v>
      </c>
      <c r="AA19" s="295">
        <v>0</v>
      </c>
      <c r="AB19" s="296">
        <v>0</v>
      </c>
      <c r="AC19" s="296">
        <v>0</v>
      </c>
      <c r="AD19" s="296">
        <v>0</v>
      </c>
      <c r="AE19" s="296">
        <v>0</v>
      </c>
      <c r="AF19" s="297">
        <v>0</v>
      </c>
      <c r="AG19" s="266">
        <f t="shared" si="3"/>
        <v>0</v>
      </c>
      <c r="AH19" s="295">
        <v>0</v>
      </c>
      <c r="AI19" s="296">
        <v>0</v>
      </c>
      <c r="AJ19" s="296">
        <v>0</v>
      </c>
      <c r="AK19" s="296">
        <v>0</v>
      </c>
      <c r="AL19" s="296">
        <v>0</v>
      </c>
      <c r="AM19" s="297">
        <v>0</v>
      </c>
      <c r="AN19" s="269">
        <f t="shared" si="4"/>
        <v>3</v>
      </c>
      <c r="AO19" s="295">
        <v>0</v>
      </c>
      <c r="AP19" s="296">
        <v>0</v>
      </c>
      <c r="AQ19" s="296">
        <v>0</v>
      </c>
      <c r="AR19" s="296">
        <v>0</v>
      </c>
      <c r="AS19" s="296">
        <v>0</v>
      </c>
      <c r="AT19" s="297">
        <v>3</v>
      </c>
      <c r="AU19" s="269">
        <f t="shared" si="5"/>
        <v>0</v>
      </c>
      <c r="AV19" s="295">
        <v>0</v>
      </c>
      <c r="AW19" s="296">
        <v>0</v>
      </c>
      <c r="AX19" s="296">
        <v>0</v>
      </c>
      <c r="AY19" s="296">
        <v>0</v>
      </c>
      <c r="AZ19" s="296">
        <v>0</v>
      </c>
      <c r="BA19" s="297">
        <v>0</v>
      </c>
      <c r="BB19" s="269">
        <f t="shared" si="6"/>
        <v>4</v>
      </c>
      <c r="BC19" s="295">
        <v>0</v>
      </c>
      <c r="BD19" s="296">
        <v>4</v>
      </c>
      <c r="BE19" s="296">
        <v>0</v>
      </c>
      <c r="BF19" s="296">
        <v>0</v>
      </c>
      <c r="BG19" s="296">
        <v>0</v>
      </c>
      <c r="BH19" s="297">
        <v>0</v>
      </c>
      <c r="BI19" s="269">
        <f t="shared" si="7"/>
        <v>0</v>
      </c>
      <c r="BJ19" s="295">
        <v>0</v>
      </c>
      <c r="BK19" s="296">
        <v>0</v>
      </c>
      <c r="BL19" s="296">
        <v>0</v>
      </c>
      <c r="BM19" s="296">
        <v>0</v>
      </c>
      <c r="BN19" s="296">
        <v>0</v>
      </c>
      <c r="BO19" s="296">
        <v>0</v>
      </c>
      <c r="BP19" s="269">
        <f t="shared" si="8"/>
        <v>1</v>
      </c>
      <c r="BQ19" s="295">
        <v>0</v>
      </c>
      <c r="BR19" s="296">
        <v>0</v>
      </c>
      <c r="BS19" s="296">
        <v>0</v>
      </c>
      <c r="BT19" s="296">
        <v>0</v>
      </c>
      <c r="BU19" s="296">
        <v>0</v>
      </c>
      <c r="BV19" s="297">
        <v>1</v>
      </c>
      <c r="BW19" s="269">
        <f t="shared" si="9"/>
        <v>0</v>
      </c>
      <c r="BX19" s="295">
        <v>0</v>
      </c>
      <c r="BY19" s="296">
        <v>0</v>
      </c>
      <c r="BZ19" s="296">
        <v>0</v>
      </c>
      <c r="CA19" s="296">
        <v>0</v>
      </c>
      <c r="CB19" s="296">
        <v>0</v>
      </c>
      <c r="CC19" s="297">
        <v>0</v>
      </c>
      <c r="CD19" s="269">
        <f t="shared" si="10"/>
        <v>6</v>
      </c>
      <c r="CE19" s="295">
        <v>0</v>
      </c>
      <c r="CF19" s="296">
        <v>0</v>
      </c>
      <c r="CG19" s="296">
        <v>6</v>
      </c>
      <c r="CH19" s="296">
        <v>0</v>
      </c>
      <c r="CI19" s="296">
        <v>0</v>
      </c>
      <c r="CJ19" s="297">
        <v>0</v>
      </c>
      <c r="CK19" s="269">
        <f t="shared" si="13"/>
        <v>20</v>
      </c>
      <c r="CL19" s="295">
        <v>0</v>
      </c>
      <c r="CM19" s="296">
        <v>0</v>
      </c>
      <c r="CN19" s="296">
        <v>0</v>
      </c>
      <c r="CO19" s="296">
        <v>0</v>
      </c>
      <c r="CP19" s="296">
        <v>0</v>
      </c>
      <c r="CQ19" s="297">
        <v>20</v>
      </c>
      <c r="CR19" s="270">
        <f t="shared" si="11"/>
        <v>0</v>
      </c>
      <c r="CS19" s="295">
        <v>0</v>
      </c>
      <c r="CT19" s="296">
        <v>0</v>
      </c>
      <c r="CU19" s="296">
        <v>0</v>
      </c>
      <c r="CV19" s="296">
        <v>0</v>
      </c>
      <c r="CW19" s="296">
        <v>0</v>
      </c>
      <c r="CX19" s="297">
        <v>0</v>
      </c>
      <c r="CY19" s="270">
        <f t="shared" si="12"/>
        <v>0</v>
      </c>
      <c r="CZ19" s="271">
        <f t="shared" si="0"/>
        <v>0</v>
      </c>
      <c r="DA19" s="272">
        <f t="shared" si="0"/>
        <v>0</v>
      </c>
      <c r="DB19" s="273">
        <f t="shared" si="0"/>
        <v>0</v>
      </c>
      <c r="DC19" s="272">
        <f t="shared" si="0"/>
        <v>0</v>
      </c>
      <c r="DD19" s="272">
        <f t="shared" si="0"/>
        <v>0</v>
      </c>
      <c r="DE19" s="274">
        <f t="shared" si="0"/>
        <v>0</v>
      </c>
    </row>
    <row r="20" spans="1:112" ht="15" customHeight="1" x14ac:dyDescent="0.15">
      <c r="A20" s="204"/>
      <c r="B20" s="228" t="s">
        <v>162</v>
      </c>
      <c r="C20" s="298" t="s">
        <v>163</v>
      </c>
      <c r="D20" s="299" t="s">
        <v>164</v>
      </c>
      <c r="E20" s="231">
        <v>0</v>
      </c>
      <c r="F20" s="232"/>
      <c r="G20" s="233"/>
      <c r="H20" s="233"/>
      <c r="I20" s="233"/>
      <c r="J20" s="233"/>
      <c r="K20" s="234"/>
      <c r="L20" s="235">
        <v>0</v>
      </c>
      <c r="M20" s="232"/>
      <c r="N20" s="233"/>
      <c r="O20" s="233"/>
      <c r="P20" s="233"/>
      <c r="Q20" s="233"/>
      <c r="R20" s="234"/>
      <c r="S20" s="235">
        <f t="shared" si="1"/>
        <v>0</v>
      </c>
      <c r="T20" s="277"/>
      <c r="U20" s="278"/>
      <c r="V20" s="233"/>
      <c r="W20" s="233"/>
      <c r="X20" s="233"/>
      <c r="Y20" s="234"/>
      <c r="Z20" s="235">
        <f t="shared" si="2"/>
        <v>0</v>
      </c>
      <c r="AA20" s="232">
        <v>0</v>
      </c>
      <c r="AB20" s="233">
        <v>0</v>
      </c>
      <c r="AC20" s="233">
        <v>0</v>
      </c>
      <c r="AD20" s="233">
        <v>0</v>
      </c>
      <c r="AE20" s="233">
        <v>0</v>
      </c>
      <c r="AF20" s="234">
        <v>0</v>
      </c>
      <c r="AG20" s="235">
        <f t="shared" si="3"/>
        <v>0</v>
      </c>
      <c r="AH20" s="232">
        <v>0</v>
      </c>
      <c r="AI20" s="233">
        <v>0</v>
      </c>
      <c r="AJ20" s="233">
        <v>0</v>
      </c>
      <c r="AK20" s="233">
        <v>0</v>
      </c>
      <c r="AL20" s="233">
        <v>0</v>
      </c>
      <c r="AM20" s="234">
        <v>0</v>
      </c>
      <c r="AN20" s="238">
        <f t="shared" si="4"/>
        <v>0</v>
      </c>
      <c r="AO20" s="232">
        <v>0</v>
      </c>
      <c r="AP20" s="233">
        <v>0</v>
      </c>
      <c r="AQ20" s="233">
        <v>0</v>
      </c>
      <c r="AR20" s="233">
        <v>0</v>
      </c>
      <c r="AS20" s="233">
        <v>0</v>
      </c>
      <c r="AT20" s="234">
        <v>0</v>
      </c>
      <c r="AU20" s="238">
        <f t="shared" si="5"/>
        <v>0</v>
      </c>
      <c r="AV20" s="232">
        <v>0</v>
      </c>
      <c r="AW20" s="233">
        <v>0</v>
      </c>
      <c r="AX20" s="233">
        <v>0</v>
      </c>
      <c r="AY20" s="233">
        <v>0</v>
      </c>
      <c r="AZ20" s="233">
        <v>0</v>
      </c>
      <c r="BA20" s="234">
        <v>0</v>
      </c>
      <c r="BB20" s="238">
        <f t="shared" si="6"/>
        <v>0</v>
      </c>
      <c r="BC20" s="232">
        <v>0</v>
      </c>
      <c r="BD20" s="233">
        <v>0</v>
      </c>
      <c r="BE20" s="233">
        <v>0</v>
      </c>
      <c r="BF20" s="233">
        <v>0</v>
      </c>
      <c r="BG20" s="233">
        <v>0</v>
      </c>
      <c r="BH20" s="234">
        <v>0</v>
      </c>
      <c r="BI20" s="238">
        <f t="shared" si="7"/>
        <v>0</v>
      </c>
      <c r="BJ20" s="232">
        <v>0</v>
      </c>
      <c r="BK20" s="233">
        <v>0</v>
      </c>
      <c r="BL20" s="233">
        <v>0</v>
      </c>
      <c r="BM20" s="233">
        <v>0</v>
      </c>
      <c r="BN20" s="233">
        <v>0</v>
      </c>
      <c r="BO20" s="233">
        <v>0</v>
      </c>
      <c r="BP20" s="238">
        <f t="shared" si="8"/>
        <v>0</v>
      </c>
      <c r="BQ20" s="232">
        <v>0</v>
      </c>
      <c r="BR20" s="233">
        <v>0</v>
      </c>
      <c r="BS20" s="233">
        <v>0</v>
      </c>
      <c r="BT20" s="233">
        <v>0</v>
      </c>
      <c r="BU20" s="233">
        <v>0</v>
      </c>
      <c r="BV20" s="234">
        <v>0</v>
      </c>
      <c r="BW20" s="238">
        <f t="shared" si="9"/>
        <v>0</v>
      </c>
      <c r="BX20" s="232">
        <v>0</v>
      </c>
      <c r="BY20" s="233">
        <v>0</v>
      </c>
      <c r="BZ20" s="233">
        <v>0</v>
      </c>
      <c r="CA20" s="233">
        <v>0</v>
      </c>
      <c r="CB20" s="233">
        <v>0</v>
      </c>
      <c r="CC20" s="234">
        <v>0</v>
      </c>
      <c r="CD20" s="238">
        <f t="shared" si="10"/>
        <v>0</v>
      </c>
      <c r="CE20" s="232">
        <v>0</v>
      </c>
      <c r="CF20" s="233">
        <v>0</v>
      </c>
      <c r="CG20" s="233">
        <v>0</v>
      </c>
      <c r="CH20" s="233">
        <v>0</v>
      </c>
      <c r="CI20" s="233">
        <v>0</v>
      </c>
      <c r="CJ20" s="234">
        <v>0</v>
      </c>
      <c r="CK20" s="238">
        <f t="shared" si="13"/>
        <v>0</v>
      </c>
      <c r="CL20" s="232">
        <v>0</v>
      </c>
      <c r="CM20" s="233">
        <v>0</v>
      </c>
      <c r="CN20" s="233">
        <v>0</v>
      </c>
      <c r="CO20" s="233">
        <v>0</v>
      </c>
      <c r="CP20" s="233">
        <v>0</v>
      </c>
      <c r="CQ20" s="234">
        <v>0</v>
      </c>
      <c r="CR20" s="239">
        <f t="shared" si="11"/>
        <v>0</v>
      </c>
      <c r="CS20" s="232">
        <v>0</v>
      </c>
      <c r="CT20" s="233">
        <v>0</v>
      </c>
      <c r="CU20" s="233">
        <v>0</v>
      </c>
      <c r="CV20" s="233">
        <v>0</v>
      </c>
      <c r="CW20" s="233">
        <v>0</v>
      </c>
      <c r="CX20" s="234">
        <v>0</v>
      </c>
      <c r="CY20" s="239">
        <f t="shared" si="12"/>
        <v>0</v>
      </c>
      <c r="CZ20" s="240">
        <f t="shared" si="0"/>
        <v>0</v>
      </c>
      <c r="DA20" s="241">
        <f t="shared" si="0"/>
        <v>0</v>
      </c>
      <c r="DB20" s="242">
        <f t="shared" si="0"/>
        <v>0</v>
      </c>
      <c r="DC20" s="241">
        <f t="shared" si="0"/>
        <v>0</v>
      </c>
      <c r="DD20" s="241">
        <f t="shared" si="0"/>
        <v>0</v>
      </c>
      <c r="DE20" s="243">
        <f t="shared" si="0"/>
        <v>0</v>
      </c>
    </row>
    <row r="21" spans="1:112" ht="15" customHeight="1" x14ac:dyDescent="0.15">
      <c r="A21" s="204"/>
      <c r="B21" s="244"/>
      <c r="C21" s="300"/>
      <c r="D21" s="301" t="s">
        <v>165</v>
      </c>
      <c r="E21" s="247">
        <v>0</v>
      </c>
      <c r="F21" s="248"/>
      <c r="G21" s="249"/>
      <c r="H21" s="249"/>
      <c r="I21" s="249"/>
      <c r="J21" s="249"/>
      <c r="K21" s="250"/>
      <c r="L21" s="251">
        <v>0</v>
      </c>
      <c r="M21" s="248"/>
      <c r="N21" s="249"/>
      <c r="O21" s="249"/>
      <c r="P21" s="249"/>
      <c r="Q21" s="249"/>
      <c r="R21" s="250"/>
      <c r="S21" s="251">
        <f t="shared" si="1"/>
        <v>0</v>
      </c>
      <c r="T21" s="292"/>
      <c r="U21" s="290"/>
      <c r="V21" s="249"/>
      <c r="W21" s="249"/>
      <c r="X21" s="249"/>
      <c r="Y21" s="250"/>
      <c r="Z21" s="251">
        <f t="shared" si="2"/>
        <v>0</v>
      </c>
      <c r="AA21" s="292">
        <v>0</v>
      </c>
      <c r="AB21" s="290">
        <v>0</v>
      </c>
      <c r="AC21" s="249">
        <v>0</v>
      </c>
      <c r="AD21" s="249">
        <v>0</v>
      </c>
      <c r="AE21" s="249">
        <v>0</v>
      </c>
      <c r="AF21" s="250">
        <v>0</v>
      </c>
      <c r="AG21" s="251">
        <f t="shared" si="3"/>
        <v>0</v>
      </c>
      <c r="AH21" s="292">
        <v>0</v>
      </c>
      <c r="AI21" s="290">
        <v>0</v>
      </c>
      <c r="AJ21" s="249">
        <v>0</v>
      </c>
      <c r="AK21" s="249">
        <v>0</v>
      </c>
      <c r="AL21" s="249">
        <v>0</v>
      </c>
      <c r="AM21" s="250">
        <v>0</v>
      </c>
      <c r="AN21" s="254">
        <f t="shared" si="4"/>
        <v>0</v>
      </c>
      <c r="AO21" s="292">
        <v>0</v>
      </c>
      <c r="AP21" s="290">
        <v>0</v>
      </c>
      <c r="AQ21" s="249">
        <v>0</v>
      </c>
      <c r="AR21" s="249">
        <v>0</v>
      </c>
      <c r="AS21" s="249">
        <v>0</v>
      </c>
      <c r="AT21" s="250">
        <v>0</v>
      </c>
      <c r="AU21" s="254">
        <f t="shared" si="5"/>
        <v>0</v>
      </c>
      <c r="AV21" s="292">
        <v>0</v>
      </c>
      <c r="AW21" s="290">
        <v>0</v>
      </c>
      <c r="AX21" s="249">
        <v>0</v>
      </c>
      <c r="AY21" s="249">
        <v>0</v>
      </c>
      <c r="AZ21" s="249">
        <v>0</v>
      </c>
      <c r="BA21" s="250">
        <v>0</v>
      </c>
      <c r="BB21" s="254">
        <f t="shared" si="6"/>
        <v>0</v>
      </c>
      <c r="BC21" s="292">
        <v>0</v>
      </c>
      <c r="BD21" s="290">
        <v>0</v>
      </c>
      <c r="BE21" s="249">
        <v>0</v>
      </c>
      <c r="BF21" s="249">
        <v>0</v>
      </c>
      <c r="BG21" s="249">
        <v>0</v>
      </c>
      <c r="BH21" s="250">
        <v>0</v>
      </c>
      <c r="BI21" s="254">
        <f t="shared" si="7"/>
        <v>0</v>
      </c>
      <c r="BJ21" s="292">
        <v>0</v>
      </c>
      <c r="BK21" s="290">
        <v>0</v>
      </c>
      <c r="BL21" s="249">
        <v>0</v>
      </c>
      <c r="BM21" s="249">
        <v>0</v>
      </c>
      <c r="BN21" s="249">
        <v>0</v>
      </c>
      <c r="BO21" s="249">
        <v>0</v>
      </c>
      <c r="BP21" s="254">
        <f t="shared" si="8"/>
        <v>0</v>
      </c>
      <c r="BQ21" s="292">
        <v>0</v>
      </c>
      <c r="BR21" s="290">
        <v>0</v>
      </c>
      <c r="BS21" s="249">
        <v>0</v>
      </c>
      <c r="BT21" s="249">
        <v>0</v>
      </c>
      <c r="BU21" s="249">
        <v>0</v>
      </c>
      <c r="BV21" s="250">
        <v>0</v>
      </c>
      <c r="BW21" s="254">
        <f t="shared" si="9"/>
        <v>0</v>
      </c>
      <c r="BX21" s="292">
        <v>0</v>
      </c>
      <c r="BY21" s="290">
        <v>0</v>
      </c>
      <c r="BZ21" s="249">
        <v>0</v>
      </c>
      <c r="CA21" s="249">
        <v>0</v>
      </c>
      <c r="CB21" s="249">
        <v>0</v>
      </c>
      <c r="CC21" s="250">
        <v>0</v>
      </c>
      <c r="CD21" s="254">
        <f t="shared" si="10"/>
        <v>0</v>
      </c>
      <c r="CE21" s="292">
        <v>0</v>
      </c>
      <c r="CF21" s="290">
        <v>0</v>
      </c>
      <c r="CG21" s="249">
        <v>0</v>
      </c>
      <c r="CH21" s="249">
        <v>0</v>
      </c>
      <c r="CI21" s="249">
        <v>0</v>
      </c>
      <c r="CJ21" s="250">
        <v>0</v>
      </c>
      <c r="CK21" s="254">
        <f t="shared" si="13"/>
        <v>0</v>
      </c>
      <c r="CL21" s="292">
        <v>0</v>
      </c>
      <c r="CM21" s="290">
        <v>0</v>
      </c>
      <c r="CN21" s="249">
        <v>0</v>
      </c>
      <c r="CO21" s="249">
        <v>0</v>
      </c>
      <c r="CP21" s="249">
        <v>0</v>
      </c>
      <c r="CQ21" s="250">
        <v>0</v>
      </c>
      <c r="CR21" s="255">
        <f t="shared" si="11"/>
        <v>0</v>
      </c>
      <c r="CS21" s="292">
        <v>0</v>
      </c>
      <c r="CT21" s="290">
        <v>0</v>
      </c>
      <c r="CU21" s="249">
        <v>0</v>
      </c>
      <c r="CV21" s="249">
        <v>0</v>
      </c>
      <c r="CW21" s="249">
        <v>0</v>
      </c>
      <c r="CX21" s="250">
        <v>0</v>
      </c>
      <c r="CY21" s="254">
        <f t="shared" si="12"/>
        <v>0</v>
      </c>
      <c r="CZ21" s="256">
        <f t="shared" si="0"/>
        <v>0</v>
      </c>
      <c r="DA21" s="257">
        <f t="shared" si="0"/>
        <v>0</v>
      </c>
      <c r="DB21" s="258">
        <f t="shared" si="0"/>
        <v>0</v>
      </c>
      <c r="DC21" s="257">
        <f t="shared" si="0"/>
        <v>0</v>
      </c>
      <c r="DD21" s="257">
        <f t="shared" si="0"/>
        <v>0</v>
      </c>
      <c r="DE21" s="259">
        <f t="shared" si="0"/>
        <v>0</v>
      </c>
    </row>
    <row r="22" spans="1:112" ht="15" customHeight="1" x14ac:dyDescent="0.15">
      <c r="A22" s="204"/>
      <c r="B22" s="244"/>
      <c r="C22" s="302" t="s">
        <v>166</v>
      </c>
      <c r="D22" s="303" t="s">
        <v>164</v>
      </c>
      <c r="E22" s="247">
        <v>0</v>
      </c>
      <c r="F22" s="248"/>
      <c r="G22" s="249"/>
      <c r="H22" s="249"/>
      <c r="I22" s="249"/>
      <c r="J22" s="249"/>
      <c r="K22" s="250"/>
      <c r="L22" s="251">
        <v>0</v>
      </c>
      <c r="M22" s="248"/>
      <c r="N22" s="249"/>
      <c r="O22" s="249"/>
      <c r="P22" s="249"/>
      <c r="Q22" s="249"/>
      <c r="R22" s="250"/>
      <c r="S22" s="251">
        <f t="shared" si="1"/>
        <v>0</v>
      </c>
      <c r="T22" s="248"/>
      <c r="U22" s="249"/>
      <c r="V22" s="249"/>
      <c r="W22" s="249"/>
      <c r="X22" s="249"/>
      <c r="Y22" s="250"/>
      <c r="Z22" s="251">
        <f t="shared" si="2"/>
        <v>0</v>
      </c>
      <c r="AA22" s="248">
        <v>0</v>
      </c>
      <c r="AB22" s="249">
        <v>0</v>
      </c>
      <c r="AC22" s="249">
        <v>0</v>
      </c>
      <c r="AD22" s="249">
        <v>0</v>
      </c>
      <c r="AE22" s="249">
        <v>0</v>
      </c>
      <c r="AF22" s="250">
        <v>0</v>
      </c>
      <c r="AG22" s="251">
        <f t="shared" si="3"/>
        <v>0</v>
      </c>
      <c r="AH22" s="248">
        <v>0</v>
      </c>
      <c r="AI22" s="249">
        <v>0</v>
      </c>
      <c r="AJ22" s="249">
        <v>0</v>
      </c>
      <c r="AK22" s="249">
        <v>0</v>
      </c>
      <c r="AL22" s="249">
        <v>0</v>
      </c>
      <c r="AM22" s="250">
        <v>0</v>
      </c>
      <c r="AN22" s="254">
        <f t="shared" si="4"/>
        <v>0</v>
      </c>
      <c r="AO22" s="248">
        <v>0</v>
      </c>
      <c r="AP22" s="249">
        <v>0</v>
      </c>
      <c r="AQ22" s="249">
        <v>0</v>
      </c>
      <c r="AR22" s="249">
        <v>0</v>
      </c>
      <c r="AS22" s="249">
        <v>0</v>
      </c>
      <c r="AT22" s="250">
        <v>0</v>
      </c>
      <c r="AU22" s="254">
        <f t="shared" si="5"/>
        <v>0</v>
      </c>
      <c r="AV22" s="248">
        <v>0</v>
      </c>
      <c r="AW22" s="249">
        <v>0</v>
      </c>
      <c r="AX22" s="249">
        <v>0</v>
      </c>
      <c r="AY22" s="249">
        <v>0</v>
      </c>
      <c r="AZ22" s="249">
        <v>0</v>
      </c>
      <c r="BA22" s="250">
        <v>0</v>
      </c>
      <c r="BB22" s="254">
        <f t="shared" si="6"/>
        <v>0</v>
      </c>
      <c r="BC22" s="248">
        <v>0</v>
      </c>
      <c r="BD22" s="249">
        <v>0</v>
      </c>
      <c r="BE22" s="249">
        <v>0</v>
      </c>
      <c r="BF22" s="249">
        <v>0</v>
      </c>
      <c r="BG22" s="249">
        <v>0</v>
      </c>
      <c r="BH22" s="250">
        <v>0</v>
      </c>
      <c r="BI22" s="254">
        <f t="shared" si="7"/>
        <v>0</v>
      </c>
      <c r="BJ22" s="248">
        <v>0</v>
      </c>
      <c r="BK22" s="249">
        <v>0</v>
      </c>
      <c r="BL22" s="249">
        <v>0</v>
      </c>
      <c r="BM22" s="249">
        <v>0</v>
      </c>
      <c r="BN22" s="249">
        <v>0</v>
      </c>
      <c r="BO22" s="249">
        <v>0</v>
      </c>
      <c r="BP22" s="254">
        <f t="shared" si="8"/>
        <v>0</v>
      </c>
      <c r="BQ22" s="248">
        <v>0</v>
      </c>
      <c r="BR22" s="249">
        <v>0</v>
      </c>
      <c r="BS22" s="249">
        <v>0</v>
      </c>
      <c r="BT22" s="249">
        <v>0</v>
      </c>
      <c r="BU22" s="249">
        <v>0</v>
      </c>
      <c r="BV22" s="250">
        <v>0</v>
      </c>
      <c r="BW22" s="254">
        <f t="shared" si="9"/>
        <v>0</v>
      </c>
      <c r="BX22" s="248">
        <v>0</v>
      </c>
      <c r="BY22" s="249">
        <v>0</v>
      </c>
      <c r="BZ22" s="249">
        <v>0</v>
      </c>
      <c r="CA22" s="249">
        <v>0</v>
      </c>
      <c r="CB22" s="249">
        <v>0</v>
      </c>
      <c r="CC22" s="250">
        <v>0</v>
      </c>
      <c r="CD22" s="254">
        <f t="shared" si="10"/>
        <v>0</v>
      </c>
      <c r="CE22" s="248">
        <v>0</v>
      </c>
      <c r="CF22" s="249">
        <v>0</v>
      </c>
      <c r="CG22" s="249">
        <v>0</v>
      </c>
      <c r="CH22" s="249">
        <v>0</v>
      </c>
      <c r="CI22" s="249">
        <v>0</v>
      </c>
      <c r="CJ22" s="250">
        <v>0</v>
      </c>
      <c r="CK22" s="254">
        <f t="shared" si="13"/>
        <v>0</v>
      </c>
      <c r="CL22" s="248">
        <v>0</v>
      </c>
      <c r="CM22" s="249">
        <v>0</v>
      </c>
      <c r="CN22" s="249">
        <v>0</v>
      </c>
      <c r="CO22" s="249">
        <v>0</v>
      </c>
      <c r="CP22" s="249">
        <v>0</v>
      </c>
      <c r="CQ22" s="250">
        <v>0</v>
      </c>
      <c r="CR22" s="255">
        <f t="shared" si="11"/>
        <v>0</v>
      </c>
      <c r="CS22" s="248">
        <v>0</v>
      </c>
      <c r="CT22" s="249">
        <v>0</v>
      </c>
      <c r="CU22" s="249">
        <v>0</v>
      </c>
      <c r="CV22" s="249">
        <v>0</v>
      </c>
      <c r="CW22" s="249">
        <v>0</v>
      </c>
      <c r="CX22" s="250">
        <v>0</v>
      </c>
      <c r="CY22" s="254">
        <f t="shared" si="12"/>
        <v>0</v>
      </c>
      <c r="CZ22" s="256">
        <f t="shared" si="12"/>
        <v>0</v>
      </c>
      <c r="DA22" s="257">
        <f t="shared" si="12"/>
        <v>0</v>
      </c>
      <c r="DB22" s="258">
        <f t="shared" si="12"/>
        <v>0</v>
      </c>
      <c r="DC22" s="257">
        <f t="shared" si="12"/>
        <v>0</v>
      </c>
      <c r="DD22" s="257">
        <f t="shared" si="12"/>
        <v>0</v>
      </c>
      <c r="DE22" s="259">
        <f t="shared" si="12"/>
        <v>0</v>
      </c>
    </row>
    <row r="23" spans="1:112" ht="15" customHeight="1" x14ac:dyDescent="0.15">
      <c r="A23" s="204"/>
      <c r="B23" s="244"/>
      <c r="C23" s="304"/>
      <c r="D23" s="305" t="s">
        <v>165</v>
      </c>
      <c r="E23" s="262">
        <v>0</v>
      </c>
      <c r="F23" s="263"/>
      <c r="G23" s="264"/>
      <c r="H23" s="264"/>
      <c r="I23" s="264"/>
      <c r="J23" s="264"/>
      <c r="K23" s="265"/>
      <c r="L23" s="266">
        <v>0</v>
      </c>
      <c r="M23" s="263"/>
      <c r="N23" s="264"/>
      <c r="O23" s="264"/>
      <c r="P23" s="264"/>
      <c r="Q23" s="264"/>
      <c r="R23" s="265"/>
      <c r="S23" s="266">
        <f t="shared" si="1"/>
        <v>0</v>
      </c>
      <c r="T23" s="263"/>
      <c r="U23" s="264"/>
      <c r="V23" s="264"/>
      <c r="W23" s="264"/>
      <c r="X23" s="264"/>
      <c r="Y23" s="265"/>
      <c r="Z23" s="266">
        <f t="shared" si="2"/>
        <v>0</v>
      </c>
      <c r="AA23" s="263">
        <v>0</v>
      </c>
      <c r="AB23" s="264">
        <v>0</v>
      </c>
      <c r="AC23" s="264">
        <v>0</v>
      </c>
      <c r="AD23" s="264">
        <v>0</v>
      </c>
      <c r="AE23" s="264">
        <v>0</v>
      </c>
      <c r="AF23" s="265">
        <v>0</v>
      </c>
      <c r="AG23" s="266">
        <f t="shared" si="3"/>
        <v>0</v>
      </c>
      <c r="AH23" s="263">
        <v>0</v>
      </c>
      <c r="AI23" s="264">
        <v>0</v>
      </c>
      <c r="AJ23" s="264">
        <v>0</v>
      </c>
      <c r="AK23" s="264">
        <v>0</v>
      </c>
      <c r="AL23" s="264">
        <v>0</v>
      </c>
      <c r="AM23" s="265">
        <v>0</v>
      </c>
      <c r="AN23" s="269">
        <f t="shared" si="4"/>
        <v>0</v>
      </c>
      <c r="AO23" s="263">
        <v>0</v>
      </c>
      <c r="AP23" s="264">
        <v>0</v>
      </c>
      <c r="AQ23" s="264">
        <v>0</v>
      </c>
      <c r="AR23" s="264">
        <v>0</v>
      </c>
      <c r="AS23" s="264">
        <v>0</v>
      </c>
      <c r="AT23" s="265">
        <v>0</v>
      </c>
      <c r="AU23" s="269">
        <f t="shared" si="5"/>
        <v>0</v>
      </c>
      <c r="AV23" s="263">
        <v>0</v>
      </c>
      <c r="AW23" s="264">
        <v>0</v>
      </c>
      <c r="AX23" s="264">
        <v>0</v>
      </c>
      <c r="AY23" s="264">
        <v>0</v>
      </c>
      <c r="AZ23" s="264">
        <v>0</v>
      </c>
      <c r="BA23" s="265">
        <v>0</v>
      </c>
      <c r="BB23" s="269">
        <f t="shared" si="6"/>
        <v>0</v>
      </c>
      <c r="BC23" s="263">
        <v>0</v>
      </c>
      <c r="BD23" s="264">
        <v>0</v>
      </c>
      <c r="BE23" s="264">
        <v>0</v>
      </c>
      <c r="BF23" s="264">
        <v>0</v>
      </c>
      <c r="BG23" s="264">
        <v>0</v>
      </c>
      <c r="BH23" s="265">
        <v>0</v>
      </c>
      <c r="BI23" s="269">
        <f t="shared" si="7"/>
        <v>0</v>
      </c>
      <c r="BJ23" s="263">
        <v>0</v>
      </c>
      <c r="BK23" s="264">
        <v>0</v>
      </c>
      <c r="BL23" s="264">
        <v>0</v>
      </c>
      <c r="BM23" s="264">
        <v>0</v>
      </c>
      <c r="BN23" s="264">
        <v>0</v>
      </c>
      <c r="BO23" s="264">
        <v>0</v>
      </c>
      <c r="BP23" s="269">
        <f t="shared" si="8"/>
        <v>0</v>
      </c>
      <c r="BQ23" s="263">
        <v>0</v>
      </c>
      <c r="BR23" s="264">
        <v>0</v>
      </c>
      <c r="BS23" s="264">
        <v>0</v>
      </c>
      <c r="BT23" s="264">
        <v>0</v>
      </c>
      <c r="BU23" s="264">
        <v>0</v>
      </c>
      <c r="BV23" s="265">
        <v>0</v>
      </c>
      <c r="BW23" s="269">
        <f t="shared" si="9"/>
        <v>0</v>
      </c>
      <c r="BX23" s="263">
        <v>0</v>
      </c>
      <c r="BY23" s="264">
        <v>0</v>
      </c>
      <c r="BZ23" s="264">
        <v>0</v>
      </c>
      <c r="CA23" s="264">
        <v>0</v>
      </c>
      <c r="CB23" s="264">
        <v>0</v>
      </c>
      <c r="CC23" s="265">
        <v>0</v>
      </c>
      <c r="CD23" s="269">
        <f t="shared" si="10"/>
        <v>0</v>
      </c>
      <c r="CE23" s="263">
        <v>0</v>
      </c>
      <c r="CF23" s="264">
        <v>0</v>
      </c>
      <c r="CG23" s="264">
        <v>0</v>
      </c>
      <c r="CH23" s="264">
        <v>0</v>
      </c>
      <c r="CI23" s="264">
        <v>0</v>
      </c>
      <c r="CJ23" s="265">
        <v>0</v>
      </c>
      <c r="CK23" s="269">
        <f t="shared" si="13"/>
        <v>0</v>
      </c>
      <c r="CL23" s="263">
        <v>0</v>
      </c>
      <c r="CM23" s="264">
        <v>0</v>
      </c>
      <c r="CN23" s="264">
        <v>0</v>
      </c>
      <c r="CO23" s="264">
        <v>0</v>
      </c>
      <c r="CP23" s="264">
        <v>0</v>
      </c>
      <c r="CQ23" s="265">
        <v>0</v>
      </c>
      <c r="CR23" s="270">
        <f t="shared" si="11"/>
        <v>0</v>
      </c>
      <c r="CS23" s="263">
        <v>0</v>
      </c>
      <c r="CT23" s="264">
        <v>0</v>
      </c>
      <c r="CU23" s="264">
        <v>0</v>
      </c>
      <c r="CV23" s="264">
        <v>0</v>
      </c>
      <c r="CW23" s="264">
        <v>0</v>
      </c>
      <c r="CX23" s="265">
        <v>0</v>
      </c>
      <c r="CY23" s="270">
        <f t="shared" si="12"/>
        <v>0</v>
      </c>
      <c r="CZ23" s="271">
        <f t="shared" si="12"/>
        <v>0</v>
      </c>
      <c r="DA23" s="272">
        <f t="shared" si="12"/>
        <v>0</v>
      </c>
      <c r="DB23" s="273">
        <f t="shared" si="12"/>
        <v>0</v>
      </c>
      <c r="DC23" s="272">
        <f t="shared" si="12"/>
        <v>0</v>
      </c>
      <c r="DD23" s="272">
        <f t="shared" si="12"/>
        <v>0</v>
      </c>
      <c r="DE23" s="274">
        <f t="shared" si="12"/>
        <v>0</v>
      </c>
    </row>
    <row r="24" spans="1:112" ht="15" customHeight="1" x14ac:dyDescent="0.15">
      <c r="B24" s="306" t="s">
        <v>167</v>
      </c>
      <c r="C24" s="306"/>
      <c r="D24" s="306"/>
      <c r="E24" s="215">
        <v>0</v>
      </c>
      <c r="F24" s="216"/>
      <c r="G24" s="217"/>
      <c r="H24" s="217"/>
      <c r="I24" s="217"/>
      <c r="J24" s="217"/>
      <c r="K24" s="218"/>
      <c r="L24" s="152">
        <v>0</v>
      </c>
      <c r="M24" s="216"/>
      <c r="N24" s="217"/>
      <c r="O24" s="217"/>
      <c r="P24" s="217"/>
      <c r="Q24" s="217"/>
      <c r="R24" s="218"/>
      <c r="S24" s="152">
        <f t="shared" si="1"/>
        <v>0</v>
      </c>
      <c r="T24" s="216"/>
      <c r="U24" s="217"/>
      <c r="V24" s="307"/>
      <c r="W24" s="307"/>
      <c r="X24" s="307"/>
      <c r="Y24" s="308"/>
      <c r="Z24" s="152">
        <f t="shared" si="2"/>
        <v>0</v>
      </c>
      <c r="AA24" s="263">
        <v>0</v>
      </c>
      <c r="AB24" s="264">
        <v>0</v>
      </c>
      <c r="AC24" s="264">
        <v>0</v>
      </c>
      <c r="AD24" s="264">
        <v>0</v>
      </c>
      <c r="AE24" s="264">
        <v>0</v>
      </c>
      <c r="AF24" s="265">
        <v>0</v>
      </c>
      <c r="AG24" s="152">
        <f t="shared" si="3"/>
        <v>0</v>
      </c>
      <c r="AH24" s="263">
        <v>0</v>
      </c>
      <c r="AI24" s="264">
        <v>0</v>
      </c>
      <c r="AJ24" s="264">
        <v>0</v>
      </c>
      <c r="AK24" s="264">
        <v>0</v>
      </c>
      <c r="AL24" s="264">
        <v>0</v>
      </c>
      <c r="AM24" s="265">
        <v>0</v>
      </c>
      <c r="AN24" s="156">
        <f t="shared" si="4"/>
        <v>0</v>
      </c>
      <c r="AO24" s="263">
        <v>0</v>
      </c>
      <c r="AP24" s="264">
        <v>0</v>
      </c>
      <c r="AQ24" s="264">
        <v>0</v>
      </c>
      <c r="AR24" s="264">
        <v>0</v>
      </c>
      <c r="AS24" s="264">
        <v>0</v>
      </c>
      <c r="AT24" s="265">
        <v>0</v>
      </c>
      <c r="AU24" s="156">
        <f t="shared" si="5"/>
        <v>0</v>
      </c>
      <c r="AV24" s="263">
        <v>0</v>
      </c>
      <c r="AW24" s="264">
        <v>0</v>
      </c>
      <c r="AX24" s="264">
        <v>0</v>
      </c>
      <c r="AY24" s="264">
        <v>0</v>
      </c>
      <c r="AZ24" s="264">
        <v>0</v>
      </c>
      <c r="BA24" s="265">
        <v>0</v>
      </c>
      <c r="BB24" s="156">
        <f t="shared" si="6"/>
        <v>0</v>
      </c>
      <c r="BC24" s="263">
        <v>0</v>
      </c>
      <c r="BD24" s="264">
        <v>0</v>
      </c>
      <c r="BE24" s="264">
        <v>0</v>
      </c>
      <c r="BF24" s="264">
        <v>0</v>
      </c>
      <c r="BG24" s="264">
        <v>0</v>
      </c>
      <c r="BH24" s="265">
        <v>0</v>
      </c>
      <c r="BI24" s="156">
        <f t="shared" si="7"/>
        <v>0</v>
      </c>
      <c r="BJ24" s="263">
        <v>0</v>
      </c>
      <c r="BK24" s="264">
        <v>0</v>
      </c>
      <c r="BL24" s="264">
        <v>0</v>
      </c>
      <c r="BM24" s="264">
        <v>0</v>
      </c>
      <c r="BN24" s="264">
        <v>0</v>
      </c>
      <c r="BO24" s="264">
        <v>0</v>
      </c>
      <c r="BP24" s="156">
        <f t="shared" si="8"/>
        <v>0</v>
      </c>
      <c r="BQ24" s="263">
        <v>0</v>
      </c>
      <c r="BR24" s="264">
        <v>0</v>
      </c>
      <c r="BS24" s="264">
        <v>0</v>
      </c>
      <c r="BT24" s="264">
        <v>0</v>
      </c>
      <c r="BU24" s="264">
        <v>0</v>
      </c>
      <c r="BV24" s="265">
        <v>0</v>
      </c>
      <c r="BW24" s="156">
        <f t="shared" si="9"/>
        <v>0</v>
      </c>
      <c r="BX24" s="263">
        <v>0</v>
      </c>
      <c r="BY24" s="264">
        <v>0</v>
      </c>
      <c r="BZ24" s="264">
        <v>0</v>
      </c>
      <c r="CA24" s="264">
        <v>0</v>
      </c>
      <c r="CB24" s="264">
        <v>0</v>
      </c>
      <c r="CC24" s="265">
        <v>0</v>
      </c>
      <c r="CD24" s="156">
        <f t="shared" si="10"/>
        <v>0</v>
      </c>
      <c r="CE24" s="263">
        <v>0</v>
      </c>
      <c r="CF24" s="264">
        <v>0</v>
      </c>
      <c r="CG24" s="264">
        <v>0</v>
      </c>
      <c r="CH24" s="264">
        <v>0</v>
      </c>
      <c r="CI24" s="264">
        <v>0</v>
      </c>
      <c r="CJ24" s="265">
        <v>0</v>
      </c>
      <c r="CK24" s="156">
        <f t="shared" si="13"/>
        <v>0</v>
      </c>
      <c r="CL24" s="263">
        <v>0</v>
      </c>
      <c r="CM24" s="264">
        <v>0</v>
      </c>
      <c r="CN24" s="264">
        <v>0</v>
      </c>
      <c r="CO24" s="264">
        <v>0</v>
      </c>
      <c r="CP24" s="264">
        <v>0</v>
      </c>
      <c r="CQ24" s="265">
        <v>0</v>
      </c>
      <c r="CR24" s="221">
        <f t="shared" si="11"/>
        <v>0</v>
      </c>
      <c r="CS24" s="263">
        <v>0</v>
      </c>
      <c r="CT24" s="264">
        <v>0</v>
      </c>
      <c r="CU24" s="264">
        <v>0</v>
      </c>
      <c r="CV24" s="264">
        <v>0</v>
      </c>
      <c r="CW24" s="264">
        <v>0</v>
      </c>
      <c r="CX24" s="265">
        <v>0</v>
      </c>
      <c r="CY24" s="221">
        <f t="shared" si="12"/>
        <v>0</v>
      </c>
      <c r="CZ24" s="309">
        <f t="shared" si="12"/>
        <v>0</v>
      </c>
      <c r="DA24" s="222">
        <f t="shared" si="12"/>
        <v>0</v>
      </c>
      <c r="DB24" s="223">
        <f t="shared" si="12"/>
        <v>0</v>
      </c>
      <c r="DC24" s="222">
        <f t="shared" si="12"/>
        <v>0</v>
      </c>
      <c r="DD24" s="222">
        <f t="shared" si="12"/>
        <v>0</v>
      </c>
      <c r="DE24" s="224">
        <f t="shared" si="12"/>
        <v>0</v>
      </c>
    </row>
    <row r="25" spans="1:112" ht="15" customHeight="1" x14ac:dyDescent="0.15">
      <c r="B25" s="306" t="s">
        <v>168</v>
      </c>
      <c r="C25" s="306"/>
      <c r="D25" s="306"/>
      <c r="E25" s="215">
        <v>0</v>
      </c>
      <c r="F25" s="216"/>
      <c r="G25" s="217"/>
      <c r="H25" s="217"/>
      <c r="I25" s="217"/>
      <c r="J25" s="217"/>
      <c r="K25" s="218"/>
      <c r="L25" s="152">
        <v>0</v>
      </c>
      <c r="M25" s="216"/>
      <c r="N25" s="217"/>
      <c r="O25" s="217"/>
      <c r="P25" s="217"/>
      <c r="Q25" s="217"/>
      <c r="R25" s="218"/>
      <c r="S25" s="152">
        <f t="shared" si="1"/>
        <v>0</v>
      </c>
      <c r="T25" s="216"/>
      <c r="U25" s="217"/>
      <c r="V25" s="307"/>
      <c r="W25" s="307"/>
      <c r="X25" s="307"/>
      <c r="Y25" s="308"/>
      <c r="Z25" s="152">
        <f t="shared" si="2"/>
        <v>0</v>
      </c>
      <c r="AA25" s="263">
        <v>0</v>
      </c>
      <c r="AB25" s="264">
        <v>0</v>
      </c>
      <c r="AC25" s="264">
        <v>0</v>
      </c>
      <c r="AD25" s="264">
        <v>0</v>
      </c>
      <c r="AE25" s="264">
        <v>0</v>
      </c>
      <c r="AF25" s="265">
        <v>0</v>
      </c>
      <c r="AG25" s="152">
        <f t="shared" si="3"/>
        <v>0</v>
      </c>
      <c r="AH25" s="263">
        <v>0</v>
      </c>
      <c r="AI25" s="264">
        <v>0</v>
      </c>
      <c r="AJ25" s="264">
        <v>0</v>
      </c>
      <c r="AK25" s="264">
        <v>0</v>
      </c>
      <c r="AL25" s="264">
        <v>0</v>
      </c>
      <c r="AM25" s="265">
        <v>0</v>
      </c>
      <c r="AN25" s="156">
        <f t="shared" si="4"/>
        <v>0</v>
      </c>
      <c r="AO25" s="263">
        <v>0</v>
      </c>
      <c r="AP25" s="264">
        <v>0</v>
      </c>
      <c r="AQ25" s="264">
        <v>0</v>
      </c>
      <c r="AR25" s="264">
        <v>0</v>
      </c>
      <c r="AS25" s="264">
        <v>0</v>
      </c>
      <c r="AT25" s="265">
        <v>0</v>
      </c>
      <c r="AU25" s="156">
        <f t="shared" si="5"/>
        <v>0</v>
      </c>
      <c r="AV25" s="263">
        <v>0</v>
      </c>
      <c r="AW25" s="264">
        <v>0</v>
      </c>
      <c r="AX25" s="264">
        <v>0</v>
      </c>
      <c r="AY25" s="264">
        <v>0</v>
      </c>
      <c r="AZ25" s="264">
        <v>0</v>
      </c>
      <c r="BA25" s="265">
        <v>0</v>
      </c>
      <c r="BB25" s="156">
        <f t="shared" si="6"/>
        <v>0</v>
      </c>
      <c r="BC25" s="263">
        <v>0</v>
      </c>
      <c r="BD25" s="264">
        <v>0</v>
      </c>
      <c r="BE25" s="264">
        <v>0</v>
      </c>
      <c r="BF25" s="264">
        <v>0</v>
      </c>
      <c r="BG25" s="264">
        <v>0</v>
      </c>
      <c r="BH25" s="265">
        <v>0</v>
      </c>
      <c r="BI25" s="156">
        <f t="shared" si="7"/>
        <v>0</v>
      </c>
      <c r="BJ25" s="263">
        <v>0</v>
      </c>
      <c r="BK25" s="264">
        <v>0</v>
      </c>
      <c r="BL25" s="264">
        <v>0</v>
      </c>
      <c r="BM25" s="264">
        <v>0</v>
      </c>
      <c r="BN25" s="264">
        <v>0</v>
      </c>
      <c r="BO25" s="264">
        <v>0</v>
      </c>
      <c r="BP25" s="156">
        <f t="shared" si="8"/>
        <v>0</v>
      </c>
      <c r="BQ25" s="263">
        <v>0</v>
      </c>
      <c r="BR25" s="264">
        <v>0</v>
      </c>
      <c r="BS25" s="264">
        <v>0</v>
      </c>
      <c r="BT25" s="264">
        <v>0</v>
      </c>
      <c r="BU25" s="264">
        <v>0</v>
      </c>
      <c r="BV25" s="265">
        <v>0</v>
      </c>
      <c r="BW25" s="156">
        <f t="shared" si="9"/>
        <v>0</v>
      </c>
      <c r="BX25" s="263">
        <v>0</v>
      </c>
      <c r="BY25" s="264">
        <v>0</v>
      </c>
      <c r="BZ25" s="264">
        <v>0</v>
      </c>
      <c r="CA25" s="264">
        <v>0</v>
      </c>
      <c r="CB25" s="264">
        <v>0</v>
      </c>
      <c r="CC25" s="265">
        <v>0</v>
      </c>
      <c r="CD25" s="156">
        <f t="shared" si="10"/>
        <v>0</v>
      </c>
      <c r="CE25" s="263">
        <v>0</v>
      </c>
      <c r="CF25" s="264">
        <v>0</v>
      </c>
      <c r="CG25" s="264">
        <v>0</v>
      </c>
      <c r="CH25" s="264">
        <v>0</v>
      </c>
      <c r="CI25" s="264">
        <v>0</v>
      </c>
      <c r="CJ25" s="265">
        <v>0</v>
      </c>
      <c r="CK25" s="156">
        <f t="shared" si="13"/>
        <v>0</v>
      </c>
      <c r="CL25" s="263">
        <v>0</v>
      </c>
      <c r="CM25" s="264">
        <v>0</v>
      </c>
      <c r="CN25" s="264">
        <v>0</v>
      </c>
      <c r="CO25" s="264">
        <v>0</v>
      </c>
      <c r="CP25" s="264">
        <v>0</v>
      </c>
      <c r="CQ25" s="265">
        <v>0</v>
      </c>
      <c r="CR25" s="221">
        <f t="shared" si="11"/>
        <v>0</v>
      </c>
      <c r="CS25" s="263">
        <v>0</v>
      </c>
      <c r="CT25" s="264">
        <v>0</v>
      </c>
      <c r="CU25" s="264">
        <v>0</v>
      </c>
      <c r="CV25" s="264">
        <v>0</v>
      </c>
      <c r="CW25" s="264">
        <v>0</v>
      </c>
      <c r="CX25" s="265">
        <v>0</v>
      </c>
      <c r="CY25" s="221">
        <f t="shared" si="12"/>
        <v>0</v>
      </c>
      <c r="CZ25" s="309">
        <f t="shared" si="12"/>
        <v>0</v>
      </c>
      <c r="DA25" s="222">
        <f t="shared" si="12"/>
        <v>0</v>
      </c>
      <c r="DB25" s="223">
        <f t="shared" si="12"/>
        <v>0</v>
      </c>
      <c r="DC25" s="222">
        <f t="shared" si="12"/>
        <v>0</v>
      </c>
      <c r="DD25" s="222">
        <f t="shared" si="12"/>
        <v>0</v>
      </c>
      <c r="DE25" s="224">
        <f t="shared" si="12"/>
        <v>0</v>
      </c>
    </row>
    <row r="26" spans="1:112" ht="15" customHeight="1" x14ac:dyDescent="0.15">
      <c r="B26" s="306" t="s">
        <v>169</v>
      </c>
      <c r="C26" s="306"/>
      <c r="D26" s="306"/>
      <c r="E26" s="215">
        <v>0</v>
      </c>
      <c r="F26" s="216"/>
      <c r="G26" s="217"/>
      <c r="H26" s="217"/>
      <c r="I26" s="217"/>
      <c r="J26" s="217"/>
      <c r="K26" s="218"/>
      <c r="L26" s="152">
        <v>0</v>
      </c>
      <c r="M26" s="216"/>
      <c r="N26" s="217"/>
      <c r="O26" s="217"/>
      <c r="P26" s="217"/>
      <c r="Q26" s="217"/>
      <c r="R26" s="218"/>
      <c r="S26" s="152">
        <f t="shared" si="1"/>
        <v>0</v>
      </c>
      <c r="T26" s="216"/>
      <c r="U26" s="217"/>
      <c r="V26" s="307"/>
      <c r="W26" s="307"/>
      <c r="X26" s="307"/>
      <c r="Y26" s="308"/>
      <c r="Z26" s="152">
        <f t="shared" si="2"/>
        <v>0</v>
      </c>
      <c r="AA26" s="263">
        <v>0</v>
      </c>
      <c r="AB26" s="264">
        <v>0</v>
      </c>
      <c r="AC26" s="264">
        <v>0</v>
      </c>
      <c r="AD26" s="264">
        <v>0</v>
      </c>
      <c r="AE26" s="264">
        <v>0</v>
      </c>
      <c r="AF26" s="265">
        <v>0</v>
      </c>
      <c r="AG26" s="152">
        <f t="shared" si="3"/>
        <v>0</v>
      </c>
      <c r="AH26" s="263">
        <v>0</v>
      </c>
      <c r="AI26" s="264">
        <v>0</v>
      </c>
      <c r="AJ26" s="264">
        <v>0</v>
      </c>
      <c r="AK26" s="264">
        <v>0</v>
      </c>
      <c r="AL26" s="264">
        <v>0</v>
      </c>
      <c r="AM26" s="265">
        <v>0</v>
      </c>
      <c r="AN26" s="156">
        <f t="shared" si="4"/>
        <v>0</v>
      </c>
      <c r="AO26" s="263">
        <v>0</v>
      </c>
      <c r="AP26" s="264">
        <v>0</v>
      </c>
      <c r="AQ26" s="264">
        <v>0</v>
      </c>
      <c r="AR26" s="264">
        <v>0</v>
      </c>
      <c r="AS26" s="264">
        <v>0</v>
      </c>
      <c r="AT26" s="265">
        <v>0</v>
      </c>
      <c r="AU26" s="156">
        <f t="shared" si="5"/>
        <v>0</v>
      </c>
      <c r="AV26" s="263">
        <v>0</v>
      </c>
      <c r="AW26" s="264">
        <v>0</v>
      </c>
      <c r="AX26" s="264">
        <v>0</v>
      </c>
      <c r="AY26" s="264">
        <v>0</v>
      </c>
      <c r="AZ26" s="264">
        <v>0</v>
      </c>
      <c r="BA26" s="265">
        <v>0</v>
      </c>
      <c r="BB26" s="156">
        <f t="shared" si="6"/>
        <v>0</v>
      </c>
      <c r="BC26" s="263">
        <v>0</v>
      </c>
      <c r="BD26" s="264">
        <v>0</v>
      </c>
      <c r="BE26" s="264">
        <v>0</v>
      </c>
      <c r="BF26" s="264">
        <v>0</v>
      </c>
      <c r="BG26" s="264">
        <v>0</v>
      </c>
      <c r="BH26" s="265">
        <v>0</v>
      </c>
      <c r="BI26" s="156">
        <f t="shared" si="7"/>
        <v>0</v>
      </c>
      <c r="BJ26" s="263">
        <v>0</v>
      </c>
      <c r="BK26" s="264">
        <v>0</v>
      </c>
      <c r="BL26" s="264">
        <v>0</v>
      </c>
      <c r="BM26" s="264">
        <v>0</v>
      </c>
      <c r="BN26" s="264">
        <v>0</v>
      </c>
      <c r="BO26" s="264">
        <v>0</v>
      </c>
      <c r="BP26" s="156">
        <f t="shared" si="8"/>
        <v>0</v>
      </c>
      <c r="BQ26" s="263">
        <v>0</v>
      </c>
      <c r="BR26" s="264">
        <v>0</v>
      </c>
      <c r="BS26" s="264">
        <v>0</v>
      </c>
      <c r="BT26" s="264">
        <v>0</v>
      </c>
      <c r="BU26" s="264">
        <v>0</v>
      </c>
      <c r="BV26" s="265">
        <v>0</v>
      </c>
      <c r="BW26" s="156">
        <f t="shared" si="9"/>
        <v>0</v>
      </c>
      <c r="BX26" s="263">
        <v>0</v>
      </c>
      <c r="BY26" s="264">
        <v>0</v>
      </c>
      <c r="BZ26" s="264">
        <v>0</v>
      </c>
      <c r="CA26" s="264">
        <v>0</v>
      </c>
      <c r="CB26" s="264">
        <v>0</v>
      </c>
      <c r="CC26" s="265">
        <v>0</v>
      </c>
      <c r="CD26" s="156">
        <f t="shared" si="10"/>
        <v>0</v>
      </c>
      <c r="CE26" s="263">
        <v>0</v>
      </c>
      <c r="CF26" s="264">
        <v>0</v>
      </c>
      <c r="CG26" s="264">
        <v>0</v>
      </c>
      <c r="CH26" s="264">
        <v>0</v>
      </c>
      <c r="CI26" s="264">
        <v>0</v>
      </c>
      <c r="CJ26" s="265">
        <v>0</v>
      </c>
      <c r="CK26" s="156">
        <f t="shared" si="13"/>
        <v>0</v>
      </c>
      <c r="CL26" s="263">
        <v>0</v>
      </c>
      <c r="CM26" s="264">
        <v>0</v>
      </c>
      <c r="CN26" s="264">
        <v>0</v>
      </c>
      <c r="CO26" s="264">
        <v>0</v>
      </c>
      <c r="CP26" s="264">
        <v>0</v>
      </c>
      <c r="CQ26" s="265">
        <v>0</v>
      </c>
      <c r="CR26" s="221">
        <f t="shared" si="11"/>
        <v>0</v>
      </c>
      <c r="CS26" s="263">
        <v>0</v>
      </c>
      <c r="CT26" s="264">
        <v>0</v>
      </c>
      <c r="CU26" s="264">
        <v>0</v>
      </c>
      <c r="CV26" s="264">
        <v>0</v>
      </c>
      <c r="CW26" s="264">
        <v>0</v>
      </c>
      <c r="CX26" s="265">
        <v>0</v>
      </c>
      <c r="CY26" s="221">
        <f t="shared" si="12"/>
        <v>0</v>
      </c>
      <c r="CZ26" s="309">
        <f t="shared" si="12"/>
        <v>0</v>
      </c>
      <c r="DA26" s="222">
        <f t="shared" si="12"/>
        <v>0</v>
      </c>
      <c r="DB26" s="223">
        <f t="shared" si="12"/>
        <v>0</v>
      </c>
      <c r="DC26" s="222">
        <f t="shared" si="12"/>
        <v>0</v>
      </c>
      <c r="DD26" s="222">
        <f t="shared" si="12"/>
        <v>0</v>
      </c>
      <c r="DE26" s="224">
        <f t="shared" si="12"/>
        <v>0</v>
      </c>
      <c r="DH26" s="310"/>
    </row>
    <row r="27" spans="1:112" ht="15" customHeight="1" x14ac:dyDescent="0.15">
      <c r="B27" s="306" t="s">
        <v>170</v>
      </c>
      <c r="C27" s="306"/>
      <c r="D27" s="306"/>
      <c r="E27" s="215">
        <v>0</v>
      </c>
      <c r="F27" s="216"/>
      <c r="G27" s="217"/>
      <c r="H27" s="217"/>
      <c r="I27" s="217"/>
      <c r="J27" s="217"/>
      <c r="K27" s="218"/>
      <c r="L27" s="152">
        <v>0</v>
      </c>
      <c r="M27" s="216"/>
      <c r="N27" s="217"/>
      <c r="O27" s="217"/>
      <c r="P27" s="217"/>
      <c r="Q27" s="217"/>
      <c r="R27" s="218"/>
      <c r="S27" s="152">
        <f t="shared" si="1"/>
        <v>0</v>
      </c>
      <c r="T27" s="216"/>
      <c r="U27" s="217"/>
      <c r="V27" s="307"/>
      <c r="W27" s="307"/>
      <c r="X27" s="307"/>
      <c r="Y27" s="308"/>
      <c r="Z27" s="152">
        <f t="shared" si="2"/>
        <v>0</v>
      </c>
      <c r="AA27" s="263">
        <v>0</v>
      </c>
      <c r="AB27" s="264">
        <v>0</v>
      </c>
      <c r="AC27" s="264">
        <v>0</v>
      </c>
      <c r="AD27" s="264">
        <v>0</v>
      </c>
      <c r="AE27" s="264">
        <v>0</v>
      </c>
      <c r="AF27" s="265">
        <v>0</v>
      </c>
      <c r="AG27" s="152">
        <f t="shared" si="3"/>
        <v>0</v>
      </c>
      <c r="AH27" s="263">
        <v>0</v>
      </c>
      <c r="AI27" s="264">
        <v>0</v>
      </c>
      <c r="AJ27" s="264">
        <v>0</v>
      </c>
      <c r="AK27" s="264">
        <v>0</v>
      </c>
      <c r="AL27" s="264">
        <v>0</v>
      </c>
      <c r="AM27" s="265">
        <v>0</v>
      </c>
      <c r="AN27" s="156">
        <f t="shared" si="4"/>
        <v>0</v>
      </c>
      <c r="AO27" s="263">
        <v>0</v>
      </c>
      <c r="AP27" s="264">
        <v>0</v>
      </c>
      <c r="AQ27" s="264">
        <v>0</v>
      </c>
      <c r="AR27" s="264">
        <v>0</v>
      </c>
      <c r="AS27" s="264">
        <v>0</v>
      </c>
      <c r="AT27" s="265">
        <v>0</v>
      </c>
      <c r="AU27" s="156">
        <f t="shared" si="5"/>
        <v>0</v>
      </c>
      <c r="AV27" s="263">
        <v>0</v>
      </c>
      <c r="AW27" s="264">
        <v>0</v>
      </c>
      <c r="AX27" s="264">
        <v>0</v>
      </c>
      <c r="AY27" s="264">
        <v>0</v>
      </c>
      <c r="AZ27" s="264">
        <v>0</v>
      </c>
      <c r="BA27" s="265">
        <v>0</v>
      </c>
      <c r="BB27" s="156">
        <f t="shared" si="6"/>
        <v>0</v>
      </c>
      <c r="BC27" s="263">
        <v>0</v>
      </c>
      <c r="BD27" s="264">
        <v>0</v>
      </c>
      <c r="BE27" s="264">
        <v>0</v>
      </c>
      <c r="BF27" s="264">
        <v>0</v>
      </c>
      <c r="BG27" s="264">
        <v>0</v>
      </c>
      <c r="BH27" s="265">
        <v>0</v>
      </c>
      <c r="BI27" s="156">
        <f t="shared" si="7"/>
        <v>0</v>
      </c>
      <c r="BJ27" s="263">
        <v>0</v>
      </c>
      <c r="BK27" s="264">
        <v>0</v>
      </c>
      <c r="BL27" s="264">
        <v>0</v>
      </c>
      <c r="BM27" s="264">
        <v>0</v>
      </c>
      <c r="BN27" s="264">
        <v>0</v>
      </c>
      <c r="BO27" s="264">
        <v>0</v>
      </c>
      <c r="BP27" s="156">
        <f t="shared" si="8"/>
        <v>0</v>
      </c>
      <c r="BQ27" s="263">
        <v>0</v>
      </c>
      <c r="BR27" s="264">
        <v>0</v>
      </c>
      <c r="BS27" s="264">
        <v>0</v>
      </c>
      <c r="BT27" s="264">
        <v>0</v>
      </c>
      <c r="BU27" s="264">
        <v>0</v>
      </c>
      <c r="BV27" s="265">
        <v>0</v>
      </c>
      <c r="BW27" s="156">
        <f t="shared" si="9"/>
        <v>0</v>
      </c>
      <c r="BX27" s="263">
        <v>0</v>
      </c>
      <c r="BY27" s="264">
        <v>0</v>
      </c>
      <c r="BZ27" s="264">
        <v>0</v>
      </c>
      <c r="CA27" s="264">
        <v>0</v>
      </c>
      <c r="CB27" s="264">
        <v>0</v>
      </c>
      <c r="CC27" s="265">
        <v>0</v>
      </c>
      <c r="CD27" s="156">
        <f t="shared" si="10"/>
        <v>0</v>
      </c>
      <c r="CE27" s="263">
        <v>0</v>
      </c>
      <c r="CF27" s="264">
        <v>0</v>
      </c>
      <c r="CG27" s="264">
        <v>0</v>
      </c>
      <c r="CH27" s="264">
        <v>0</v>
      </c>
      <c r="CI27" s="264">
        <v>0</v>
      </c>
      <c r="CJ27" s="265">
        <v>0</v>
      </c>
      <c r="CK27" s="156">
        <f t="shared" si="13"/>
        <v>0</v>
      </c>
      <c r="CL27" s="263">
        <v>0</v>
      </c>
      <c r="CM27" s="264">
        <v>0</v>
      </c>
      <c r="CN27" s="264">
        <v>0</v>
      </c>
      <c r="CO27" s="264">
        <v>0</v>
      </c>
      <c r="CP27" s="264">
        <v>0</v>
      </c>
      <c r="CQ27" s="265">
        <v>0</v>
      </c>
      <c r="CR27" s="221">
        <f t="shared" si="11"/>
        <v>0</v>
      </c>
      <c r="CS27" s="263">
        <v>0</v>
      </c>
      <c r="CT27" s="264">
        <v>0</v>
      </c>
      <c r="CU27" s="264">
        <v>0</v>
      </c>
      <c r="CV27" s="264">
        <v>0</v>
      </c>
      <c r="CW27" s="264">
        <v>0</v>
      </c>
      <c r="CX27" s="265">
        <v>0</v>
      </c>
      <c r="CY27" s="221">
        <f t="shared" si="12"/>
        <v>0</v>
      </c>
      <c r="CZ27" s="309">
        <f t="shared" si="12"/>
        <v>0</v>
      </c>
      <c r="DA27" s="222">
        <f t="shared" si="12"/>
        <v>0</v>
      </c>
      <c r="DB27" s="223">
        <f t="shared" si="12"/>
        <v>0</v>
      </c>
      <c r="DC27" s="222">
        <f t="shared" si="12"/>
        <v>0</v>
      </c>
      <c r="DD27" s="222">
        <f t="shared" si="12"/>
        <v>0</v>
      </c>
      <c r="DE27" s="224">
        <f t="shared" si="12"/>
        <v>0</v>
      </c>
      <c r="DH27" s="310"/>
    </row>
    <row r="28" spans="1:112" ht="15" customHeight="1" x14ac:dyDescent="0.15">
      <c r="B28" s="306" t="s">
        <v>171</v>
      </c>
      <c r="C28" s="306"/>
      <c r="D28" s="306"/>
      <c r="E28" s="215">
        <v>0</v>
      </c>
      <c r="F28" s="216"/>
      <c r="G28" s="217"/>
      <c r="H28" s="217"/>
      <c r="I28" s="217"/>
      <c r="J28" s="217"/>
      <c r="K28" s="218"/>
      <c r="L28" s="152">
        <v>0</v>
      </c>
      <c r="M28" s="216"/>
      <c r="N28" s="217"/>
      <c r="O28" s="217"/>
      <c r="P28" s="217"/>
      <c r="Q28" s="217"/>
      <c r="R28" s="218"/>
      <c r="S28" s="152">
        <f t="shared" si="1"/>
        <v>0</v>
      </c>
      <c r="T28" s="216"/>
      <c r="U28" s="217"/>
      <c r="V28" s="307"/>
      <c r="W28" s="307"/>
      <c r="X28" s="307"/>
      <c r="Y28" s="308"/>
      <c r="Z28" s="152">
        <f t="shared" si="2"/>
        <v>0</v>
      </c>
      <c r="AA28" s="263">
        <v>0</v>
      </c>
      <c r="AB28" s="264">
        <v>0</v>
      </c>
      <c r="AC28" s="264">
        <v>0</v>
      </c>
      <c r="AD28" s="264">
        <v>0</v>
      </c>
      <c r="AE28" s="264">
        <v>0</v>
      </c>
      <c r="AF28" s="265">
        <v>0</v>
      </c>
      <c r="AG28" s="152">
        <f t="shared" si="3"/>
        <v>0</v>
      </c>
      <c r="AH28" s="263">
        <v>0</v>
      </c>
      <c r="AI28" s="264">
        <v>0</v>
      </c>
      <c r="AJ28" s="264">
        <v>0</v>
      </c>
      <c r="AK28" s="264">
        <v>0</v>
      </c>
      <c r="AL28" s="264">
        <v>0</v>
      </c>
      <c r="AM28" s="265">
        <v>0</v>
      </c>
      <c r="AN28" s="156">
        <f t="shared" si="4"/>
        <v>0</v>
      </c>
      <c r="AO28" s="263">
        <v>0</v>
      </c>
      <c r="AP28" s="264">
        <v>0</v>
      </c>
      <c r="AQ28" s="264">
        <v>0</v>
      </c>
      <c r="AR28" s="264">
        <v>0</v>
      </c>
      <c r="AS28" s="264">
        <v>0</v>
      </c>
      <c r="AT28" s="265">
        <v>0</v>
      </c>
      <c r="AU28" s="156">
        <f t="shared" si="5"/>
        <v>0</v>
      </c>
      <c r="AV28" s="263">
        <v>0</v>
      </c>
      <c r="AW28" s="264">
        <v>0</v>
      </c>
      <c r="AX28" s="264">
        <v>0</v>
      </c>
      <c r="AY28" s="264">
        <v>0</v>
      </c>
      <c r="AZ28" s="264">
        <v>0</v>
      </c>
      <c r="BA28" s="265">
        <v>0</v>
      </c>
      <c r="BB28" s="156">
        <f t="shared" si="6"/>
        <v>0</v>
      </c>
      <c r="BC28" s="263">
        <v>0</v>
      </c>
      <c r="BD28" s="264">
        <v>0</v>
      </c>
      <c r="BE28" s="264">
        <v>0</v>
      </c>
      <c r="BF28" s="264">
        <v>0</v>
      </c>
      <c r="BG28" s="264">
        <v>0</v>
      </c>
      <c r="BH28" s="265">
        <v>0</v>
      </c>
      <c r="BI28" s="156">
        <f t="shared" si="7"/>
        <v>0</v>
      </c>
      <c r="BJ28" s="263">
        <v>0</v>
      </c>
      <c r="BK28" s="264">
        <v>0</v>
      </c>
      <c r="BL28" s="264">
        <v>0</v>
      </c>
      <c r="BM28" s="264">
        <v>0</v>
      </c>
      <c r="BN28" s="264">
        <v>0</v>
      </c>
      <c r="BO28" s="264">
        <v>0</v>
      </c>
      <c r="BP28" s="156">
        <f t="shared" si="8"/>
        <v>0</v>
      </c>
      <c r="BQ28" s="263">
        <v>0</v>
      </c>
      <c r="BR28" s="264">
        <v>0</v>
      </c>
      <c r="BS28" s="264">
        <v>0</v>
      </c>
      <c r="BT28" s="264">
        <v>0</v>
      </c>
      <c r="BU28" s="264">
        <v>0</v>
      </c>
      <c r="BV28" s="265">
        <v>0</v>
      </c>
      <c r="BW28" s="156">
        <f t="shared" si="9"/>
        <v>0</v>
      </c>
      <c r="BX28" s="263">
        <v>0</v>
      </c>
      <c r="BY28" s="264">
        <v>0</v>
      </c>
      <c r="BZ28" s="264">
        <v>0</v>
      </c>
      <c r="CA28" s="264">
        <v>0</v>
      </c>
      <c r="CB28" s="264">
        <v>0</v>
      </c>
      <c r="CC28" s="265">
        <v>0</v>
      </c>
      <c r="CD28" s="156">
        <f t="shared" si="10"/>
        <v>0</v>
      </c>
      <c r="CE28" s="263">
        <v>0</v>
      </c>
      <c r="CF28" s="264">
        <v>0</v>
      </c>
      <c r="CG28" s="264">
        <v>0</v>
      </c>
      <c r="CH28" s="264">
        <v>0</v>
      </c>
      <c r="CI28" s="264">
        <v>0</v>
      </c>
      <c r="CJ28" s="265">
        <v>0</v>
      </c>
      <c r="CK28" s="156">
        <f t="shared" si="13"/>
        <v>0</v>
      </c>
      <c r="CL28" s="263">
        <v>0</v>
      </c>
      <c r="CM28" s="264">
        <v>0</v>
      </c>
      <c r="CN28" s="264">
        <v>0</v>
      </c>
      <c r="CO28" s="264">
        <v>0</v>
      </c>
      <c r="CP28" s="264">
        <v>0</v>
      </c>
      <c r="CQ28" s="265">
        <v>0</v>
      </c>
      <c r="CR28" s="221">
        <f t="shared" si="11"/>
        <v>0</v>
      </c>
      <c r="CS28" s="263">
        <v>0</v>
      </c>
      <c r="CT28" s="264">
        <v>0</v>
      </c>
      <c r="CU28" s="264">
        <v>0</v>
      </c>
      <c r="CV28" s="264">
        <v>0</v>
      </c>
      <c r="CW28" s="264">
        <v>0</v>
      </c>
      <c r="CX28" s="265">
        <v>0</v>
      </c>
      <c r="CY28" s="221">
        <f t="shared" si="12"/>
        <v>0</v>
      </c>
      <c r="CZ28" s="309">
        <f t="shared" si="12"/>
        <v>0</v>
      </c>
      <c r="DA28" s="222">
        <f t="shared" si="12"/>
        <v>0</v>
      </c>
      <c r="DB28" s="223">
        <f t="shared" si="12"/>
        <v>0</v>
      </c>
      <c r="DC28" s="222">
        <f t="shared" si="12"/>
        <v>0</v>
      </c>
      <c r="DD28" s="222">
        <f t="shared" si="12"/>
        <v>0</v>
      </c>
      <c r="DE28" s="224">
        <f t="shared" si="12"/>
        <v>0</v>
      </c>
    </row>
    <row r="29" spans="1:112" ht="15" customHeight="1" x14ac:dyDescent="0.15">
      <c r="B29" s="306" t="s">
        <v>172</v>
      </c>
      <c r="C29" s="306"/>
      <c r="D29" s="306"/>
      <c r="E29" s="215">
        <v>0</v>
      </c>
      <c r="F29" s="216"/>
      <c r="G29" s="217"/>
      <c r="H29" s="217"/>
      <c r="I29" s="217"/>
      <c r="J29" s="217"/>
      <c r="K29" s="218"/>
      <c r="L29" s="152">
        <v>0</v>
      </c>
      <c r="M29" s="216"/>
      <c r="N29" s="217"/>
      <c r="O29" s="217"/>
      <c r="P29" s="217"/>
      <c r="Q29" s="217"/>
      <c r="R29" s="218"/>
      <c r="S29" s="152">
        <f t="shared" si="1"/>
        <v>0</v>
      </c>
      <c r="T29" s="216"/>
      <c r="U29" s="217"/>
      <c r="V29" s="307"/>
      <c r="W29" s="307"/>
      <c r="X29" s="307"/>
      <c r="Y29" s="308"/>
      <c r="Z29" s="152">
        <f t="shared" si="2"/>
        <v>0</v>
      </c>
      <c r="AA29" s="263">
        <v>0</v>
      </c>
      <c r="AB29" s="264">
        <v>0</v>
      </c>
      <c r="AC29" s="264">
        <v>0</v>
      </c>
      <c r="AD29" s="264">
        <v>0</v>
      </c>
      <c r="AE29" s="264">
        <v>0</v>
      </c>
      <c r="AF29" s="265">
        <v>0</v>
      </c>
      <c r="AG29" s="152">
        <f t="shared" si="3"/>
        <v>0</v>
      </c>
      <c r="AH29" s="263">
        <v>0</v>
      </c>
      <c r="AI29" s="264">
        <v>0</v>
      </c>
      <c r="AJ29" s="264">
        <v>0</v>
      </c>
      <c r="AK29" s="264">
        <v>0</v>
      </c>
      <c r="AL29" s="264">
        <v>0</v>
      </c>
      <c r="AM29" s="265">
        <v>0</v>
      </c>
      <c r="AN29" s="156">
        <f t="shared" si="4"/>
        <v>0</v>
      </c>
      <c r="AO29" s="263">
        <v>0</v>
      </c>
      <c r="AP29" s="264">
        <v>0</v>
      </c>
      <c r="AQ29" s="264">
        <v>0</v>
      </c>
      <c r="AR29" s="264">
        <v>0</v>
      </c>
      <c r="AS29" s="264">
        <v>0</v>
      </c>
      <c r="AT29" s="265">
        <v>0</v>
      </c>
      <c r="AU29" s="156">
        <f t="shared" si="5"/>
        <v>0</v>
      </c>
      <c r="AV29" s="263">
        <v>0</v>
      </c>
      <c r="AW29" s="264">
        <v>0</v>
      </c>
      <c r="AX29" s="264">
        <v>0</v>
      </c>
      <c r="AY29" s="264">
        <v>0</v>
      </c>
      <c r="AZ29" s="264">
        <v>0</v>
      </c>
      <c r="BA29" s="265">
        <v>0</v>
      </c>
      <c r="BB29" s="156">
        <f t="shared" si="6"/>
        <v>0</v>
      </c>
      <c r="BC29" s="263">
        <v>0</v>
      </c>
      <c r="BD29" s="264">
        <v>0</v>
      </c>
      <c r="BE29" s="264">
        <v>0</v>
      </c>
      <c r="BF29" s="264">
        <v>0</v>
      </c>
      <c r="BG29" s="264">
        <v>0</v>
      </c>
      <c r="BH29" s="265">
        <v>0</v>
      </c>
      <c r="BI29" s="156">
        <f t="shared" si="7"/>
        <v>0</v>
      </c>
      <c r="BJ29" s="263">
        <v>0</v>
      </c>
      <c r="BK29" s="264">
        <v>0</v>
      </c>
      <c r="BL29" s="264">
        <v>0</v>
      </c>
      <c r="BM29" s="264">
        <v>0</v>
      </c>
      <c r="BN29" s="264">
        <v>0</v>
      </c>
      <c r="BO29" s="264">
        <v>0</v>
      </c>
      <c r="BP29" s="156">
        <f t="shared" si="8"/>
        <v>0</v>
      </c>
      <c r="BQ29" s="263">
        <v>0</v>
      </c>
      <c r="BR29" s="264">
        <v>0</v>
      </c>
      <c r="BS29" s="264">
        <v>0</v>
      </c>
      <c r="BT29" s="264">
        <v>0</v>
      </c>
      <c r="BU29" s="264">
        <v>0</v>
      </c>
      <c r="BV29" s="265">
        <v>0</v>
      </c>
      <c r="BW29" s="156">
        <f t="shared" si="9"/>
        <v>0</v>
      </c>
      <c r="BX29" s="263">
        <v>0</v>
      </c>
      <c r="BY29" s="264">
        <v>0</v>
      </c>
      <c r="BZ29" s="264">
        <v>0</v>
      </c>
      <c r="CA29" s="264">
        <v>0</v>
      </c>
      <c r="CB29" s="264">
        <v>0</v>
      </c>
      <c r="CC29" s="265">
        <v>0</v>
      </c>
      <c r="CD29" s="156">
        <f t="shared" si="10"/>
        <v>0</v>
      </c>
      <c r="CE29" s="263">
        <v>0</v>
      </c>
      <c r="CF29" s="264">
        <v>0</v>
      </c>
      <c r="CG29" s="264">
        <v>0</v>
      </c>
      <c r="CH29" s="264">
        <v>0</v>
      </c>
      <c r="CI29" s="264">
        <v>0</v>
      </c>
      <c r="CJ29" s="265">
        <v>0</v>
      </c>
      <c r="CK29" s="156">
        <f t="shared" si="13"/>
        <v>0</v>
      </c>
      <c r="CL29" s="263">
        <v>0</v>
      </c>
      <c r="CM29" s="264">
        <v>0</v>
      </c>
      <c r="CN29" s="264">
        <v>0</v>
      </c>
      <c r="CO29" s="264">
        <v>0</v>
      </c>
      <c r="CP29" s="264">
        <v>0</v>
      </c>
      <c r="CQ29" s="265">
        <v>0</v>
      </c>
      <c r="CR29" s="221">
        <f t="shared" si="11"/>
        <v>0</v>
      </c>
      <c r="CS29" s="263">
        <v>0</v>
      </c>
      <c r="CT29" s="264">
        <v>0</v>
      </c>
      <c r="CU29" s="264">
        <v>0</v>
      </c>
      <c r="CV29" s="264">
        <v>0</v>
      </c>
      <c r="CW29" s="264">
        <v>0</v>
      </c>
      <c r="CX29" s="265">
        <v>0</v>
      </c>
      <c r="CY29" s="221">
        <f t="shared" si="12"/>
        <v>0</v>
      </c>
      <c r="CZ29" s="309">
        <f t="shared" si="12"/>
        <v>0</v>
      </c>
      <c r="DA29" s="222">
        <f t="shared" si="12"/>
        <v>0</v>
      </c>
      <c r="DB29" s="223">
        <f t="shared" si="12"/>
        <v>0</v>
      </c>
      <c r="DC29" s="222">
        <f t="shared" si="12"/>
        <v>0</v>
      </c>
      <c r="DD29" s="222">
        <f t="shared" si="12"/>
        <v>0</v>
      </c>
      <c r="DE29" s="224">
        <f t="shared" si="12"/>
        <v>0</v>
      </c>
    </row>
    <row r="30" spans="1:112" ht="15" customHeight="1" x14ac:dyDescent="0.15">
      <c r="B30" s="311" t="s">
        <v>173</v>
      </c>
      <c r="C30" s="312"/>
      <c r="D30" s="313" t="s">
        <v>174</v>
      </c>
      <c r="E30" s="215">
        <v>0</v>
      </c>
      <c r="F30" s="216"/>
      <c r="G30" s="217"/>
      <c r="H30" s="217"/>
      <c r="I30" s="217"/>
      <c r="J30" s="217"/>
      <c r="K30" s="218"/>
      <c r="L30" s="152">
        <v>0</v>
      </c>
      <c r="M30" s="216"/>
      <c r="N30" s="217"/>
      <c r="O30" s="217"/>
      <c r="P30" s="217"/>
      <c r="Q30" s="217"/>
      <c r="R30" s="218"/>
      <c r="S30" s="152">
        <f t="shared" si="1"/>
        <v>0</v>
      </c>
      <c r="T30" s="216"/>
      <c r="U30" s="217"/>
      <c r="V30" s="307"/>
      <c r="W30" s="307"/>
      <c r="X30" s="307"/>
      <c r="Y30" s="308"/>
      <c r="Z30" s="152">
        <f t="shared" si="2"/>
        <v>0</v>
      </c>
      <c r="AA30" s="263">
        <v>0</v>
      </c>
      <c r="AB30" s="264">
        <v>0</v>
      </c>
      <c r="AC30" s="264">
        <v>0</v>
      </c>
      <c r="AD30" s="264">
        <v>0</v>
      </c>
      <c r="AE30" s="264">
        <v>0</v>
      </c>
      <c r="AF30" s="265">
        <v>0</v>
      </c>
      <c r="AG30" s="152">
        <f t="shared" si="3"/>
        <v>0</v>
      </c>
      <c r="AH30" s="263">
        <v>0</v>
      </c>
      <c r="AI30" s="264">
        <v>0</v>
      </c>
      <c r="AJ30" s="264">
        <v>0</v>
      </c>
      <c r="AK30" s="264">
        <v>0</v>
      </c>
      <c r="AL30" s="264">
        <v>0</v>
      </c>
      <c r="AM30" s="265">
        <v>0</v>
      </c>
      <c r="AN30" s="156">
        <f t="shared" si="4"/>
        <v>0</v>
      </c>
      <c r="AO30" s="263">
        <v>0</v>
      </c>
      <c r="AP30" s="264">
        <v>0</v>
      </c>
      <c r="AQ30" s="264">
        <v>0</v>
      </c>
      <c r="AR30" s="264">
        <v>0</v>
      </c>
      <c r="AS30" s="264">
        <v>0</v>
      </c>
      <c r="AT30" s="265">
        <v>0</v>
      </c>
      <c r="AU30" s="156">
        <f t="shared" si="5"/>
        <v>0</v>
      </c>
      <c r="AV30" s="263">
        <v>0</v>
      </c>
      <c r="AW30" s="264">
        <v>0</v>
      </c>
      <c r="AX30" s="264">
        <v>0</v>
      </c>
      <c r="AY30" s="264">
        <v>0</v>
      </c>
      <c r="AZ30" s="264">
        <v>0</v>
      </c>
      <c r="BA30" s="265">
        <v>0</v>
      </c>
      <c r="BB30" s="156">
        <f t="shared" si="6"/>
        <v>0</v>
      </c>
      <c r="BC30" s="263">
        <v>0</v>
      </c>
      <c r="BD30" s="264">
        <v>0</v>
      </c>
      <c r="BE30" s="264">
        <v>0</v>
      </c>
      <c r="BF30" s="264">
        <v>0</v>
      </c>
      <c r="BG30" s="264">
        <v>0</v>
      </c>
      <c r="BH30" s="265">
        <v>0</v>
      </c>
      <c r="BI30" s="156">
        <f t="shared" si="7"/>
        <v>0</v>
      </c>
      <c r="BJ30" s="263">
        <v>0</v>
      </c>
      <c r="BK30" s="264">
        <v>0</v>
      </c>
      <c r="BL30" s="264">
        <v>0</v>
      </c>
      <c r="BM30" s="264">
        <v>0</v>
      </c>
      <c r="BN30" s="264">
        <v>0</v>
      </c>
      <c r="BO30" s="264">
        <v>0</v>
      </c>
      <c r="BP30" s="156">
        <f t="shared" si="8"/>
        <v>0</v>
      </c>
      <c r="BQ30" s="263">
        <v>0</v>
      </c>
      <c r="BR30" s="264">
        <v>0</v>
      </c>
      <c r="BS30" s="264">
        <v>0</v>
      </c>
      <c r="BT30" s="264">
        <v>0</v>
      </c>
      <c r="BU30" s="264">
        <v>0</v>
      </c>
      <c r="BV30" s="265">
        <v>0</v>
      </c>
      <c r="BW30" s="156">
        <f t="shared" si="9"/>
        <v>0</v>
      </c>
      <c r="BX30" s="263">
        <v>0</v>
      </c>
      <c r="BY30" s="264">
        <v>0</v>
      </c>
      <c r="BZ30" s="264">
        <v>0</v>
      </c>
      <c r="CA30" s="264">
        <v>0</v>
      </c>
      <c r="CB30" s="264">
        <v>0</v>
      </c>
      <c r="CC30" s="265">
        <v>0</v>
      </c>
      <c r="CD30" s="156">
        <f t="shared" si="10"/>
        <v>0</v>
      </c>
      <c r="CE30" s="263">
        <v>0</v>
      </c>
      <c r="CF30" s="264">
        <v>0</v>
      </c>
      <c r="CG30" s="264">
        <v>0</v>
      </c>
      <c r="CH30" s="264">
        <v>0</v>
      </c>
      <c r="CI30" s="264">
        <v>0</v>
      </c>
      <c r="CJ30" s="265">
        <v>0</v>
      </c>
      <c r="CK30" s="156">
        <f t="shared" si="13"/>
        <v>0</v>
      </c>
      <c r="CL30" s="263">
        <v>0</v>
      </c>
      <c r="CM30" s="264">
        <v>0</v>
      </c>
      <c r="CN30" s="264">
        <v>0</v>
      </c>
      <c r="CO30" s="264">
        <v>0</v>
      </c>
      <c r="CP30" s="264">
        <v>0</v>
      </c>
      <c r="CQ30" s="265">
        <v>0</v>
      </c>
      <c r="CR30" s="221">
        <f t="shared" si="11"/>
        <v>0</v>
      </c>
      <c r="CS30" s="263">
        <v>0</v>
      </c>
      <c r="CT30" s="264">
        <v>0</v>
      </c>
      <c r="CU30" s="264">
        <v>0</v>
      </c>
      <c r="CV30" s="264">
        <v>0</v>
      </c>
      <c r="CW30" s="264">
        <v>0</v>
      </c>
      <c r="CX30" s="265">
        <v>0</v>
      </c>
      <c r="CY30" s="221">
        <f t="shared" si="12"/>
        <v>0</v>
      </c>
      <c r="CZ30" s="309">
        <f t="shared" si="12"/>
        <v>0</v>
      </c>
      <c r="DA30" s="222">
        <f t="shared" si="12"/>
        <v>0</v>
      </c>
      <c r="DB30" s="223">
        <f t="shared" si="12"/>
        <v>0</v>
      </c>
      <c r="DC30" s="222">
        <f t="shared" si="12"/>
        <v>0</v>
      </c>
      <c r="DD30" s="222">
        <f t="shared" si="12"/>
        <v>0</v>
      </c>
      <c r="DE30" s="224">
        <f t="shared" si="12"/>
        <v>0</v>
      </c>
    </row>
    <row r="31" spans="1:112" ht="13.5" customHeight="1" x14ac:dyDescent="0.15">
      <c r="B31" s="314" t="s">
        <v>175</v>
      </c>
      <c r="C31" s="315"/>
      <c r="D31" s="315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316"/>
      <c r="P31" s="316"/>
      <c r="Q31" s="316"/>
      <c r="R31" s="316"/>
      <c r="Y31" s="317" t="s">
        <v>176</v>
      </c>
      <c r="AF31" s="317" t="s">
        <v>176</v>
      </c>
      <c r="AM31" s="317"/>
      <c r="AT31" s="317" t="s">
        <v>175</v>
      </c>
      <c r="BA31" s="317"/>
      <c r="BH31" s="317"/>
      <c r="BV31" s="317"/>
      <c r="CC31" s="317"/>
      <c r="CJ31" s="317"/>
      <c r="CQ31" s="317"/>
      <c r="CX31" s="317"/>
      <c r="DB31" s="310"/>
      <c r="DC31" s="318"/>
    </row>
  </sheetData>
  <mergeCells count="37">
    <mergeCell ref="B27:D27"/>
    <mergeCell ref="B28:D28"/>
    <mergeCell ref="B29:D29"/>
    <mergeCell ref="B30:C30"/>
    <mergeCell ref="B20:B23"/>
    <mergeCell ref="C20:C21"/>
    <mergeCell ref="C22:C23"/>
    <mergeCell ref="B24:D24"/>
    <mergeCell ref="B25:D25"/>
    <mergeCell ref="B26:D26"/>
    <mergeCell ref="B11:B19"/>
    <mergeCell ref="C11:D11"/>
    <mergeCell ref="C12:D12"/>
    <mergeCell ref="C13:D13"/>
    <mergeCell ref="C14:D14"/>
    <mergeCell ref="C15:D15"/>
    <mergeCell ref="C16:C17"/>
    <mergeCell ref="C18:D18"/>
    <mergeCell ref="C19:D19"/>
    <mergeCell ref="B6:D6"/>
    <mergeCell ref="B7:D7"/>
    <mergeCell ref="B8:B10"/>
    <mergeCell ref="C8:D8"/>
    <mergeCell ref="C9:D9"/>
    <mergeCell ref="C10:D10"/>
    <mergeCell ref="BI4:BO4"/>
    <mergeCell ref="BP4:BV4"/>
    <mergeCell ref="BW4:CC4"/>
    <mergeCell ref="CD4:CJ4"/>
    <mergeCell ref="CK4:CQ4"/>
    <mergeCell ref="CY4:DE4"/>
    <mergeCell ref="B4:D5"/>
    <mergeCell ref="S4:Y4"/>
    <mergeCell ref="Z4:AF4"/>
    <mergeCell ref="AG4:AM4"/>
    <mergeCell ref="AN4:AT4"/>
    <mergeCell ref="BB4:BH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&amp;C-125-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opLeftCell="A32" zoomScaleNormal="100" zoomScalePageLayoutView="70" workbookViewId="0">
      <selection activeCell="B56" sqref="B56"/>
    </sheetView>
  </sheetViews>
  <sheetFormatPr defaultRowHeight="11.25" x14ac:dyDescent="0.4"/>
  <cols>
    <col min="1" max="1" width="1.625" style="2" customWidth="1"/>
    <col min="2" max="2" width="10.625" style="2" customWidth="1"/>
    <col min="3" max="3" width="12" style="90" customWidth="1"/>
    <col min="4" max="4" width="12" style="319" customWidth="1"/>
    <col min="5" max="8" width="12" style="90" customWidth="1"/>
    <col min="9" max="9" width="6.875" style="90" hidden="1" customWidth="1"/>
    <col min="10" max="256" width="9" style="2"/>
    <col min="257" max="257" width="1.625" style="2" customWidth="1"/>
    <col min="258" max="258" width="10.625" style="2" customWidth="1"/>
    <col min="259" max="264" width="12" style="2" customWidth="1"/>
    <col min="265" max="265" width="0" style="2" hidden="1" customWidth="1"/>
    <col min="266" max="512" width="9" style="2"/>
    <col min="513" max="513" width="1.625" style="2" customWidth="1"/>
    <col min="514" max="514" width="10.625" style="2" customWidth="1"/>
    <col min="515" max="520" width="12" style="2" customWidth="1"/>
    <col min="521" max="521" width="0" style="2" hidden="1" customWidth="1"/>
    <col min="522" max="768" width="9" style="2"/>
    <col min="769" max="769" width="1.625" style="2" customWidth="1"/>
    <col min="770" max="770" width="10.625" style="2" customWidth="1"/>
    <col min="771" max="776" width="12" style="2" customWidth="1"/>
    <col min="777" max="777" width="0" style="2" hidden="1" customWidth="1"/>
    <col min="778" max="1024" width="9" style="2"/>
    <col min="1025" max="1025" width="1.625" style="2" customWidth="1"/>
    <col min="1026" max="1026" width="10.625" style="2" customWidth="1"/>
    <col min="1027" max="1032" width="12" style="2" customWidth="1"/>
    <col min="1033" max="1033" width="0" style="2" hidden="1" customWidth="1"/>
    <col min="1034" max="1280" width="9" style="2"/>
    <col min="1281" max="1281" width="1.625" style="2" customWidth="1"/>
    <col min="1282" max="1282" width="10.625" style="2" customWidth="1"/>
    <col min="1283" max="1288" width="12" style="2" customWidth="1"/>
    <col min="1289" max="1289" width="0" style="2" hidden="1" customWidth="1"/>
    <col min="1290" max="1536" width="9" style="2"/>
    <col min="1537" max="1537" width="1.625" style="2" customWidth="1"/>
    <col min="1538" max="1538" width="10.625" style="2" customWidth="1"/>
    <col min="1539" max="1544" width="12" style="2" customWidth="1"/>
    <col min="1545" max="1545" width="0" style="2" hidden="1" customWidth="1"/>
    <col min="1546" max="1792" width="9" style="2"/>
    <col min="1793" max="1793" width="1.625" style="2" customWidth="1"/>
    <col min="1794" max="1794" width="10.625" style="2" customWidth="1"/>
    <col min="1795" max="1800" width="12" style="2" customWidth="1"/>
    <col min="1801" max="1801" width="0" style="2" hidden="1" customWidth="1"/>
    <col min="1802" max="2048" width="9" style="2"/>
    <col min="2049" max="2049" width="1.625" style="2" customWidth="1"/>
    <col min="2050" max="2050" width="10.625" style="2" customWidth="1"/>
    <col min="2051" max="2056" width="12" style="2" customWidth="1"/>
    <col min="2057" max="2057" width="0" style="2" hidden="1" customWidth="1"/>
    <col min="2058" max="2304" width="9" style="2"/>
    <col min="2305" max="2305" width="1.625" style="2" customWidth="1"/>
    <col min="2306" max="2306" width="10.625" style="2" customWidth="1"/>
    <col min="2307" max="2312" width="12" style="2" customWidth="1"/>
    <col min="2313" max="2313" width="0" style="2" hidden="1" customWidth="1"/>
    <col min="2314" max="2560" width="9" style="2"/>
    <col min="2561" max="2561" width="1.625" style="2" customWidth="1"/>
    <col min="2562" max="2562" width="10.625" style="2" customWidth="1"/>
    <col min="2563" max="2568" width="12" style="2" customWidth="1"/>
    <col min="2569" max="2569" width="0" style="2" hidden="1" customWidth="1"/>
    <col min="2570" max="2816" width="9" style="2"/>
    <col min="2817" max="2817" width="1.625" style="2" customWidth="1"/>
    <col min="2818" max="2818" width="10.625" style="2" customWidth="1"/>
    <col min="2819" max="2824" width="12" style="2" customWidth="1"/>
    <col min="2825" max="2825" width="0" style="2" hidden="1" customWidth="1"/>
    <col min="2826" max="3072" width="9" style="2"/>
    <col min="3073" max="3073" width="1.625" style="2" customWidth="1"/>
    <col min="3074" max="3074" width="10.625" style="2" customWidth="1"/>
    <col min="3075" max="3080" width="12" style="2" customWidth="1"/>
    <col min="3081" max="3081" width="0" style="2" hidden="1" customWidth="1"/>
    <col min="3082" max="3328" width="9" style="2"/>
    <col min="3329" max="3329" width="1.625" style="2" customWidth="1"/>
    <col min="3330" max="3330" width="10.625" style="2" customWidth="1"/>
    <col min="3331" max="3336" width="12" style="2" customWidth="1"/>
    <col min="3337" max="3337" width="0" style="2" hidden="1" customWidth="1"/>
    <col min="3338" max="3584" width="9" style="2"/>
    <col min="3585" max="3585" width="1.625" style="2" customWidth="1"/>
    <col min="3586" max="3586" width="10.625" style="2" customWidth="1"/>
    <col min="3587" max="3592" width="12" style="2" customWidth="1"/>
    <col min="3593" max="3593" width="0" style="2" hidden="1" customWidth="1"/>
    <col min="3594" max="3840" width="9" style="2"/>
    <col min="3841" max="3841" width="1.625" style="2" customWidth="1"/>
    <col min="3842" max="3842" width="10.625" style="2" customWidth="1"/>
    <col min="3843" max="3848" width="12" style="2" customWidth="1"/>
    <col min="3849" max="3849" width="0" style="2" hidden="1" customWidth="1"/>
    <col min="3850" max="4096" width="9" style="2"/>
    <col min="4097" max="4097" width="1.625" style="2" customWidth="1"/>
    <col min="4098" max="4098" width="10.625" style="2" customWidth="1"/>
    <col min="4099" max="4104" width="12" style="2" customWidth="1"/>
    <col min="4105" max="4105" width="0" style="2" hidden="1" customWidth="1"/>
    <col min="4106" max="4352" width="9" style="2"/>
    <col min="4353" max="4353" width="1.625" style="2" customWidth="1"/>
    <col min="4354" max="4354" width="10.625" style="2" customWidth="1"/>
    <col min="4355" max="4360" width="12" style="2" customWidth="1"/>
    <col min="4361" max="4361" width="0" style="2" hidden="1" customWidth="1"/>
    <col min="4362" max="4608" width="9" style="2"/>
    <col min="4609" max="4609" width="1.625" style="2" customWidth="1"/>
    <col min="4610" max="4610" width="10.625" style="2" customWidth="1"/>
    <col min="4611" max="4616" width="12" style="2" customWidth="1"/>
    <col min="4617" max="4617" width="0" style="2" hidden="1" customWidth="1"/>
    <col min="4618" max="4864" width="9" style="2"/>
    <col min="4865" max="4865" width="1.625" style="2" customWidth="1"/>
    <col min="4866" max="4866" width="10.625" style="2" customWidth="1"/>
    <col min="4867" max="4872" width="12" style="2" customWidth="1"/>
    <col min="4873" max="4873" width="0" style="2" hidden="1" customWidth="1"/>
    <col min="4874" max="5120" width="9" style="2"/>
    <col min="5121" max="5121" width="1.625" style="2" customWidth="1"/>
    <col min="5122" max="5122" width="10.625" style="2" customWidth="1"/>
    <col min="5123" max="5128" width="12" style="2" customWidth="1"/>
    <col min="5129" max="5129" width="0" style="2" hidden="1" customWidth="1"/>
    <col min="5130" max="5376" width="9" style="2"/>
    <col min="5377" max="5377" width="1.625" style="2" customWidth="1"/>
    <col min="5378" max="5378" width="10.625" style="2" customWidth="1"/>
    <col min="5379" max="5384" width="12" style="2" customWidth="1"/>
    <col min="5385" max="5385" width="0" style="2" hidden="1" customWidth="1"/>
    <col min="5386" max="5632" width="9" style="2"/>
    <col min="5633" max="5633" width="1.625" style="2" customWidth="1"/>
    <col min="5634" max="5634" width="10.625" style="2" customWidth="1"/>
    <col min="5635" max="5640" width="12" style="2" customWidth="1"/>
    <col min="5641" max="5641" width="0" style="2" hidden="1" customWidth="1"/>
    <col min="5642" max="5888" width="9" style="2"/>
    <col min="5889" max="5889" width="1.625" style="2" customWidth="1"/>
    <col min="5890" max="5890" width="10.625" style="2" customWidth="1"/>
    <col min="5891" max="5896" width="12" style="2" customWidth="1"/>
    <col min="5897" max="5897" width="0" style="2" hidden="1" customWidth="1"/>
    <col min="5898" max="6144" width="9" style="2"/>
    <col min="6145" max="6145" width="1.625" style="2" customWidth="1"/>
    <col min="6146" max="6146" width="10.625" style="2" customWidth="1"/>
    <col min="6147" max="6152" width="12" style="2" customWidth="1"/>
    <col min="6153" max="6153" width="0" style="2" hidden="1" customWidth="1"/>
    <col min="6154" max="6400" width="9" style="2"/>
    <col min="6401" max="6401" width="1.625" style="2" customWidth="1"/>
    <col min="6402" max="6402" width="10.625" style="2" customWidth="1"/>
    <col min="6403" max="6408" width="12" style="2" customWidth="1"/>
    <col min="6409" max="6409" width="0" style="2" hidden="1" customWidth="1"/>
    <col min="6410" max="6656" width="9" style="2"/>
    <col min="6657" max="6657" width="1.625" style="2" customWidth="1"/>
    <col min="6658" max="6658" width="10.625" style="2" customWidth="1"/>
    <col min="6659" max="6664" width="12" style="2" customWidth="1"/>
    <col min="6665" max="6665" width="0" style="2" hidden="1" customWidth="1"/>
    <col min="6666" max="6912" width="9" style="2"/>
    <col min="6913" max="6913" width="1.625" style="2" customWidth="1"/>
    <col min="6914" max="6914" width="10.625" style="2" customWidth="1"/>
    <col min="6915" max="6920" width="12" style="2" customWidth="1"/>
    <col min="6921" max="6921" width="0" style="2" hidden="1" customWidth="1"/>
    <col min="6922" max="7168" width="9" style="2"/>
    <col min="7169" max="7169" width="1.625" style="2" customWidth="1"/>
    <col min="7170" max="7170" width="10.625" style="2" customWidth="1"/>
    <col min="7171" max="7176" width="12" style="2" customWidth="1"/>
    <col min="7177" max="7177" width="0" style="2" hidden="1" customWidth="1"/>
    <col min="7178" max="7424" width="9" style="2"/>
    <col min="7425" max="7425" width="1.625" style="2" customWidth="1"/>
    <col min="7426" max="7426" width="10.625" style="2" customWidth="1"/>
    <col min="7427" max="7432" width="12" style="2" customWidth="1"/>
    <col min="7433" max="7433" width="0" style="2" hidden="1" customWidth="1"/>
    <col min="7434" max="7680" width="9" style="2"/>
    <col min="7681" max="7681" width="1.625" style="2" customWidth="1"/>
    <col min="7682" max="7682" width="10.625" style="2" customWidth="1"/>
    <col min="7683" max="7688" width="12" style="2" customWidth="1"/>
    <col min="7689" max="7689" width="0" style="2" hidden="1" customWidth="1"/>
    <col min="7690" max="7936" width="9" style="2"/>
    <col min="7937" max="7937" width="1.625" style="2" customWidth="1"/>
    <col min="7938" max="7938" width="10.625" style="2" customWidth="1"/>
    <col min="7939" max="7944" width="12" style="2" customWidth="1"/>
    <col min="7945" max="7945" width="0" style="2" hidden="1" customWidth="1"/>
    <col min="7946" max="8192" width="9" style="2"/>
    <col min="8193" max="8193" width="1.625" style="2" customWidth="1"/>
    <col min="8194" max="8194" width="10.625" style="2" customWidth="1"/>
    <col min="8195" max="8200" width="12" style="2" customWidth="1"/>
    <col min="8201" max="8201" width="0" style="2" hidden="1" customWidth="1"/>
    <col min="8202" max="8448" width="9" style="2"/>
    <col min="8449" max="8449" width="1.625" style="2" customWidth="1"/>
    <col min="8450" max="8450" width="10.625" style="2" customWidth="1"/>
    <col min="8451" max="8456" width="12" style="2" customWidth="1"/>
    <col min="8457" max="8457" width="0" style="2" hidden="1" customWidth="1"/>
    <col min="8458" max="8704" width="9" style="2"/>
    <col min="8705" max="8705" width="1.625" style="2" customWidth="1"/>
    <col min="8706" max="8706" width="10.625" style="2" customWidth="1"/>
    <col min="8707" max="8712" width="12" style="2" customWidth="1"/>
    <col min="8713" max="8713" width="0" style="2" hidden="1" customWidth="1"/>
    <col min="8714" max="8960" width="9" style="2"/>
    <col min="8961" max="8961" width="1.625" style="2" customWidth="1"/>
    <col min="8962" max="8962" width="10.625" style="2" customWidth="1"/>
    <col min="8963" max="8968" width="12" style="2" customWidth="1"/>
    <col min="8969" max="8969" width="0" style="2" hidden="1" customWidth="1"/>
    <col min="8970" max="9216" width="9" style="2"/>
    <col min="9217" max="9217" width="1.625" style="2" customWidth="1"/>
    <col min="9218" max="9218" width="10.625" style="2" customWidth="1"/>
    <col min="9219" max="9224" width="12" style="2" customWidth="1"/>
    <col min="9225" max="9225" width="0" style="2" hidden="1" customWidth="1"/>
    <col min="9226" max="9472" width="9" style="2"/>
    <col min="9473" max="9473" width="1.625" style="2" customWidth="1"/>
    <col min="9474" max="9474" width="10.625" style="2" customWidth="1"/>
    <col min="9475" max="9480" width="12" style="2" customWidth="1"/>
    <col min="9481" max="9481" width="0" style="2" hidden="1" customWidth="1"/>
    <col min="9482" max="9728" width="9" style="2"/>
    <col min="9729" max="9729" width="1.625" style="2" customWidth="1"/>
    <col min="9730" max="9730" width="10.625" style="2" customWidth="1"/>
    <col min="9731" max="9736" width="12" style="2" customWidth="1"/>
    <col min="9737" max="9737" width="0" style="2" hidden="1" customWidth="1"/>
    <col min="9738" max="9984" width="9" style="2"/>
    <col min="9985" max="9985" width="1.625" style="2" customWidth="1"/>
    <col min="9986" max="9986" width="10.625" style="2" customWidth="1"/>
    <col min="9987" max="9992" width="12" style="2" customWidth="1"/>
    <col min="9993" max="9993" width="0" style="2" hidden="1" customWidth="1"/>
    <col min="9994" max="10240" width="9" style="2"/>
    <col min="10241" max="10241" width="1.625" style="2" customWidth="1"/>
    <col min="10242" max="10242" width="10.625" style="2" customWidth="1"/>
    <col min="10243" max="10248" width="12" style="2" customWidth="1"/>
    <col min="10249" max="10249" width="0" style="2" hidden="1" customWidth="1"/>
    <col min="10250" max="10496" width="9" style="2"/>
    <col min="10497" max="10497" width="1.625" style="2" customWidth="1"/>
    <col min="10498" max="10498" width="10.625" style="2" customWidth="1"/>
    <col min="10499" max="10504" width="12" style="2" customWidth="1"/>
    <col min="10505" max="10505" width="0" style="2" hidden="1" customWidth="1"/>
    <col min="10506" max="10752" width="9" style="2"/>
    <col min="10753" max="10753" width="1.625" style="2" customWidth="1"/>
    <col min="10754" max="10754" width="10.625" style="2" customWidth="1"/>
    <col min="10755" max="10760" width="12" style="2" customWidth="1"/>
    <col min="10761" max="10761" width="0" style="2" hidden="1" customWidth="1"/>
    <col min="10762" max="11008" width="9" style="2"/>
    <col min="11009" max="11009" width="1.625" style="2" customWidth="1"/>
    <col min="11010" max="11010" width="10.625" style="2" customWidth="1"/>
    <col min="11011" max="11016" width="12" style="2" customWidth="1"/>
    <col min="11017" max="11017" width="0" style="2" hidden="1" customWidth="1"/>
    <col min="11018" max="11264" width="9" style="2"/>
    <col min="11265" max="11265" width="1.625" style="2" customWidth="1"/>
    <col min="11266" max="11266" width="10.625" style="2" customWidth="1"/>
    <col min="11267" max="11272" width="12" style="2" customWidth="1"/>
    <col min="11273" max="11273" width="0" style="2" hidden="1" customWidth="1"/>
    <col min="11274" max="11520" width="9" style="2"/>
    <col min="11521" max="11521" width="1.625" style="2" customWidth="1"/>
    <col min="11522" max="11522" width="10.625" style="2" customWidth="1"/>
    <col min="11523" max="11528" width="12" style="2" customWidth="1"/>
    <col min="11529" max="11529" width="0" style="2" hidden="1" customWidth="1"/>
    <col min="11530" max="11776" width="9" style="2"/>
    <col min="11777" max="11777" width="1.625" style="2" customWidth="1"/>
    <col min="11778" max="11778" width="10.625" style="2" customWidth="1"/>
    <col min="11779" max="11784" width="12" style="2" customWidth="1"/>
    <col min="11785" max="11785" width="0" style="2" hidden="1" customWidth="1"/>
    <col min="11786" max="12032" width="9" style="2"/>
    <col min="12033" max="12033" width="1.625" style="2" customWidth="1"/>
    <col min="12034" max="12034" width="10.625" style="2" customWidth="1"/>
    <col min="12035" max="12040" width="12" style="2" customWidth="1"/>
    <col min="12041" max="12041" width="0" style="2" hidden="1" customWidth="1"/>
    <col min="12042" max="12288" width="9" style="2"/>
    <col min="12289" max="12289" width="1.625" style="2" customWidth="1"/>
    <col min="12290" max="12290" width="10.625" style="2" customWidth="1"/>
    <col min="12291" max="12296" width="12" style="2" customWidth="1"/>
    <col min="12297" max="12297" width="0" style="2" hidden="1" customWidth="1"/>
    <col min="12298" max="12544" width="9" style="2"/>
    <col min="12545" max="12545" width="1.625" style="2" customWidth="1"/>
    <col min="12546" max="12546" width="10.625" style="2" customWidth="1"/>
    <col min="12547" max="12552" width="12" style="2" customWidth="1"/>
    <col min="12553" max="12553" width="0" style="2" hidden="1" customWidth="1"/>
    <col min="12554" max="12800" width="9" style="2"/>
    <col min="12801" max="12801" width="1.625" style="2" customWidth="1"/>
    <col min="12802" max="12802" width="10.625" style="2" customWidth="1"/>
    <col min="12803" max="12808" width="12" style="2" customWidth="1"/>
    <col min="12809" max="12809" width="0" style="2" hidden="1" customWidth="1"/>
    <col min="12810" max="13056" width="9" style="2"/>
    <col min="13057" max="13057" width="1.625" style="2" customWidth="1"/>
    <col min="13058" max="13058" width="10.625" style="2" customWidth="1"/>
    <col min="13059" max="13064" width="12" style="2" customWidth="1"/>
    <col min="13065" max="13065" width="0" style="2" hidden="1" customWidth="1"/>
    <col min="13066" max="13312" width="9" style="2"/>
    <col min="13313" max="13313" width="1.625" style="2" customWidth="1"/>
    <col min="13314" max="13314" width="10.625" style="2" customWidth="1"/>
    <col min="13315" max="13320" width="12" style="2" customWidth="1"/>
    <col min="13321" max="13321" width="0" style="2" hidden="1" customWidth="1"/>
    <col min="13322" max="13568" width="9" style="2"/>
    <col min="13569" max="13569" width="1.625" style="2" customWidth="1"/>
    <col min="13570" max="13570" width="10.625" style="2" customWidth="1"/>
    <col min="13571" max="13576" width="12" style="2" customWidth="1"/>
    <col min="13577" max="13577" width="0" style="2" hidden="1" customWidth="1"/>
    <col min="13578" max="13824" width="9" style="2"/>
    <col min="13825" max="13825" width="1.625" style="2" customWidth="1"/>
    <col min="13826" max="13826" width="10.625" style="2" customWidth="1"/>
    <col min="13827" max="13832" width="12" style="2" customWidth="1"/>
    <col min="13833" max="13833" width="0" style="2" hidden="1" customWidth="1"/>
    <col min="13834" max="14080" width="9" style="2"/>
    <col min="14081" max="14081" width="1.625" style="2" customWidth="1"/>
    <col min="14082" max="14082" width="10.625" style="2" customWidth="1"/>
    <col min="14083" max="14088" width="12" style="2" customWidth="1"/>
    <col min="14089" max="14089" width="0" style="2" hidden="1" customWidth="1"/>
    <col min="14090" max="14336" width="9" style="2"/>
    <col min="14337" max="14337" width="1.625" style="2" customWidth="1"/>
    <col min="14338" max="14338" width="10.625" style="2" customWidth="1"/>
    <col min="14339" max="14344" width="12" style="2" customWidth="1"/>
    <col min="14345" max="14345" width="0" style="2" hidden="1" customWidth="1"/>
    <col min="14346" max="14592" width="9" style="2"/>
    <col min="14593" max="14593" width="1.625" style="2" customWidth="1"/>
    <col min="14594" max="14594" width="10.625" style="2" customWidth="1"/>
    <col min="14595" max="14600" width="12" style="2" customWidth="1"/>
    <col min="14601" max="14601" width="0" style="2" hidden="1" customWidth="1"/>
    <col min="14602" max="14848" width="9" style="2"/>
    <col min="14849" max="14849" width="1.625" style="2" customWidth="1"/>
    <col min="14850" max="14850" width="10.625" style="2" customWidth="1"/>
    <col min="14851" max="14856" width="12" style="2" customWidth="1"/>
    <col min="14857" max="14857" width="0" style="2" hidden="1" customWidth="1"/>
    <col min="14858" max="15104" width="9" style="2"/>
    <col min="15105" max="15105" width="1.625" style="2" customWidth="1"/>
    <col min="15106" max="15106" width="10.625" style="2" customWidth="1"/>
    <col min="15107" max="15112" width="12" style="2" customWidth="1"/>
    <col min="15113" max="15113" width="0" style="2" hidden="1" customWidth="1"/>
    <col min="15114" max="15360" width="9" style="2"/>
    <col min="15361" max="15361" width="1.625" style="2" customWidth="1"/>
    <col min="15362" max="15362" width="10.625" style="2" customWidth="1"/>
    <col min="15363" max="15368" width="12" style="2" customWidth="1"/>
    <col min="15369" max="15369" width="0" style="2" hidden="1" customWidth="1"/>
    <col min="15370" max="15616" width="9" style="2"/>
    <col min="15617" max="15617" width="1.625" style="2" customWidth="1"/>
    <col min="15618" max="15618" width="10.625" style="2" customWidth="1"/>
    <col min="15619" max="15624" width="12" style="2" customWidth="1"/>
    <col min="15625" max="15625" width="0" style="2" hidden="1" customWidth="1"/>
    <col min="15626" max="15872" width="9" style="2"/>
    <col min="15873" max="15873" width="1.625" style="2" customWidth="1"/>
    <col min="15874" max="15874" width="10.625" style="2" customWidth="1"/>
    <col min="15875" max="15880" width="12" style="2" customWidth="1"/>
    <col min="15881" max="15881" width="0" style="2" hidden="1" customWidth="1"/>
    <col min="15882" max="16128" width="9" style="2"/>
    <col min="16129" max="16129" width="1.625" style="2" customWidth="1"/>
    <col min="16130" max="16130" width="10.625" style="2" customWidth="1"/>
    <col min="16131" max="16136" width="12" style="2" customWidth="1"/>
    <col min="16137" max="16137" width="0" style="2" hidden="1" customWidth="1"/>
    <col min="16138" max="16384" width="9" style="2"/>
  </cols>
  <sheetData>
    <row r="1" spans="1:9" ht="30" customHeight="1" x14ac:dyDescent="0.4">
      <c r="A1" s="1" t="s">
        <v>177</v>
      </c>
    </row>
    <row r="2" spans="1:9" ht="7.5" customHeight="1" x14ac:dyDescent="0.4">
      <c r="A2" s="1"/>
    </row>
    <row r="3" spans="1:9" ht="22.5" customHeight="1" x14ac:dyDescent="0.4">
      <c r="B3" s="320"/>
      <c r="C3" s="321"/>
      <c r="D3" s="322"/>
      <c r="E3" s="321"/>
      <c r="F3" s="321"/>
      <c r="G3" s="321"/>
      <c r="H3" s="321"/>
      <c r="I3" s="321"/>
    </row>
    <row r="4" spans="1:9" ht="21" customHeight="1" x14ac:dyDescent="0.4">
      <c r="B4" s="6" t="s">
        <v>178</v>
      </c>
      <c r="C4" s="323" t="s">
        <v>179</v>
      </c>
      <c r="D4" s="324"/>
      <c r="E4" s="323" t="s">
        <v>180</v>
      </c>
      <c r="F4" s="324"/>
      <c r="G4" s="323" t="s">
        <v>181</v>
      </c>
      <c r="H4" s="324"/>
      <c r="I4" s="325" t="s">
        <v>182</v>
      </c>
    </row>
    <row r="5" spans="1:9" ht="15" customHeight="1" x14ac:dyDescent="0.4">
      <c r="B5" s="24"/>
      <c r="C5" s="326" t="s">
        <v>183</v>
      </c>
      <c r="D5" s="327" t="s">
        <v>184</v>
      </c>
      <c r="E5" s="328" t="s">
        <v>185</v>
      </c>
      <c r="F5" s="329" t="s">
        <v>184</v>
      </c>
      <c r="G5" s="328" t="s">
        <v>185</v>
      </c>
      <c r="H5" s="329" t="s">
        <v>184</v>
      </c>
      <c r="I5" s="330"/>
    </row>
    <row r="6" spans="1:9" ht="15" hidden="1" customHeight="1" x14ac:dyDescent="0.4">
      <c r="B6" s="36" t="s">
        <v>30</v>
      </c>
      <c r="C6" s="41">
        <f>SUM(C7:C10)</f>
        <v>588</v>
      </c>
      <c r="D6" s="331">
        <f t="shared" ref="D6:D41" si="0">ROUND(C6/$I6*1000,3)</f>
        <v>6.4790000000000001</v>
      </c>
      <c r="E6" s="332">
        <f>SUM(E7:E10)</f>
        <v>13</v>
      </c>
      <c r="F6" s="331">
        <f t="shared" ref="F6:F41" si="1">ROUND(E6/$I6*1000,3)</f>
        <v>0.14299999999999999</v>
      </c>
      <c r="G6" s="332">
        <f>SUM(G7:G10)</f>
        <v>735</v>
      </c>
      <c r="H6" s="331">
        <f t="shared" ref="H6:H41" si="2">ROUND(G6/$I6*1000,3)</f>
        <v>8.0990000000000002</v>
      </c>
      <c r="I6" s="333">
        <f>SUM(I7:I10)</f>
        <v>90754</v>
      </c>
    </row>
    <row r="7" spans="1:9" ht="14.1" hidden="1" customHeight="1" x14ac:dyDescent="0.4">
      <c r="B7" s="34" t="s">
        <v>26</v>
      </c>
      <c r="C7" s="334">
        <v>121</v>
      </c>
      <c r="D7" s="335">
        <f t="shared" si="0"/>
        <v>5.0990000000000002</v>
      </c>
      <c r="E7" s="336">
        <v>1</v>
      </c>
      <c r="F7" s="335">
        <f t="shared" si="1"/>
        <v>4.2000000000000003E-2</v>
      </c>
      <c r="G7" s="336">
        <v>154</v>
      </c>
      <c r="H7" s="335">
        <f t="shared" si="2"/>
        <v>6.49</v>
      </c>
      <c r="I7" s="44">
        <v>23729</v>
      </c>
    </row>
    <row r="8" spans="1:9" ht="14.1" hidden="1" customHeight="1" x14ac:dyDescent="0.4">
      <c r="B8" s="34" t="s">
        <v>27</v>
      </c>
      <c r="C8" s="334">
        <v>216</v>
      </c>
      <c r="D8" s="335">
        <f t="shared" si="0"/>
        <v>6.8440000000000003</v>
      </c>
      <c r="E8" s="336">
        <v>7</v>
      </c>
      <c r="F8" s="335">
        <f t="shared" si="1"/>
        <v>0.222</v>
      </c>
      <c r="G8" s="336">
        <v>262</v>
      </c>
      <c r="H8" s="335">
        <f t="shared" si="2"/>
        <v>8.3010000000000002</v>
      </c>
      <c r="I8" s="44">
        <v>31562</v>
      </c>
    </row>
    <row r="9" spans="1:9" ht="13.5" hidden="1" customHeight="1" x14ac:dyDescent="0.4">
      <c r="B9" s="34" t="s">
        <v>28</v>
      </c>
      <c r="C9" s="334">
        <v>167</v>
      </c>
      <c r="D9" s="335">
        <f t="shared" si="0"/>
        <v>7.3209999999999997</v>
      </c>
      <c r="E9" s="336">
        <v>4</v>
      </c>
      <c r="F9" s="335">
        <f t="shared" si="1"/>
        <v>0.17499999999999999</v>
      </c>
      <c r="G9" s="336">
        <v>210</v>
      </c>
      <c r="H9" s="335">
        <f t="shared" si="2"/>
        <v>9.2059999999999995</v>
      </c>
      <c r="I9" s="44">
        <v>22810</v>
      </c>
    </row>
    <row r="10" spans="1:9" ht="13.5" hidden="1" customHeight="1" x14ac:dyDescent="0.4">
      <c r="B10" s="61" t="s">
        <v>29</v>
      </c>
      <c r="C10" s="337">
        <v>84</v>
      </c>
      <c r="D10" s="338">
        <f t="shared" si="0"/>
        <v>6.6390000000000002</v>
      </c>
      <c r="E10" s="339">
        <v>1</v>
      </c>
      <c r="F10" s="338">
        <f t="shared" si="1"/>
        <v>7.9000000000000001E-2</v>
      </c>
      <c r="G10" s="339">
        <v>109</v>
      </c>
      <c r="H10" s="338">
        <f t="shared" si="2"/>
        <v>8.6150000000000002</v>
      </c>
      <c r="I10" s="65">
        <v>12653</v>
      </c>
    </row>
    <row r="11" spans="1:9" ht="15" customHeight="1" x14ac:dyDescent="0.4">
      <c r="B11" s="36" t="s">
        <v>31</v>
      </c>
      <c r="C11" s="41">
        <f>SUM(C12:C15)</f>
        <v>605</v>
      </c>
      <c r="D11" s="331">
        <f t="shared" si="0"/>
        <v>6.6349999999999998</v>
      </c>
      <c r="E11" s="41">
        <f>SUM(E12:E15)</f>
        <v>15</v>
      </c>
      <c r="F11" s="331">
        <f t="shared" si="1"/>
        <v>0.16500000000000001</v>
      </c>
      <c r="G11" s="41">
        <f>SUM(G12:G15)</f>
        <v>773</v>
      </c>
      <c r="H11" s="331">
        <f t="shared" si="2"/>
        <v>8.4779999999999998</v>
      </c>
      <c r="I11" s="333">
        <f>SUM(I12:I15)</f>
        <v>91180</v>
      </c>
    </row>
    <row r="12" spans="1:9" ht="14.1" customHeight="1" x14ac:dyDescent="0.4">
      <c r="B12" s="34" t="s">
        <v>26</v>
      </c>
      <c r="C12" s="334">
        <v>135</v>
      </c>
      <c r="D12" s="335">
        <f t="shared" si="0"/>
        <v>5.7160000000000002</v>
      </c>
      <c r="E12" s="336">
        <v>5</v>
      </c>
      <c r="F12" s="335">
        <f t="shared" si="1"/>
        <v>0.21199999999999999</v>
      </c>
      <c r="G12" s="336">
        <v>164</v>
      </c>
      <c r="H12" s="335">
        <f t="shared" si="2"/>
        <v>6.944</v>
      </c>
      <c r="I12" s="44">
        <v>23619</v>
      </c>
    </row>
    <row r="13" spans="1:9" ht="14.1" customHeight="1" x14ac:dyDescent="0.4">
      <c r="B13" s="34" t="s">
        <v>27</v>
      </c>
      <c r="C13" s="334">
        <v>248</v>
      </c>
      <c r="D13" s="335">
        <f t="shared" si="0"/>
        <v>7.8159999999999998</v>
      </c>
      <c r="E13" s="336">
        <v>3</v>
      </c>
      <c r="F13" s="335">
        <f t="shared" si="1"/>
        <v>9.5000000000000001E-2</v>
      </c>
      <c r="G13" s="336">
        <v>311</v>
      </c>
      <c r="H13" s="335">
        <f t="shared" si="2"/>
        <v>9.8010000000000002</v>
      </c>
      <c r="I13" s="44">
        <v>31731</v>
      </c>
    </row>
    <row r="14" spans="1:9" ht="14.1" customHeight="1" x14ac:dyDescent="0.4">
      <c r="B14" s="34" t="s">
        <v>28</v>
      </c>
      <c r="C14" s="334">
        <v>141</v>
      </c>
      <c r="D14" s="335">
        <f t="shared" si="0"/>
        <v>6.1150000000000002</v>
      </c>
      <c r="E14" s="336">
        <v>3</v>
      </c>
      <c r="F14" s="335">
        <f t="shared" si="1"/>
        <v>0.13</v>
      </c>
      <c r="G14" s="336">
        <v>184</v>
      </c>
      <c r="H14" s="335">
        <f t="shared" si="2"/>
        <v>7.98</v>
      </c>
      <c r="I14" s="44">
        <v>23058</v>
      </c>
    </row>
    <row r="15" spans="1:9" ht="14.1" customHeight="1" x14ac:dyDescent="0.4">
      <c r="B15" s="61" t="s">
        <v>29</v>
      </c>
      <c r="C15" s="337">
        <v>81</v>
      </c>
      <c r="D15" s="338">
        <f t="shared" si="0"/>
        <v>6.3419999999999996</v>
      </c>
      <c r="E15" s="339">
        <v>4</v>
      </c>
      <c r="F15" s="338">
        <f t="shared" si="1"/>
        <v>0.313</v>
      </c>
      <c r="G15" s="339">
        <v>114</v>
      </c>
      <c r="H15" s="338">
        <f t="shared" si="2"/>
        <v>8.9260000000000002</v>
      </c>
      <c r="I15" s="65">
        <v>12772</v>
      </c>
    </row>
    <row r="16" spans="1:9" ht="15" customHeight="1" x14ac:dyDescent="0.4">
      <c r="B16" s="36" t="s">
        <v>32</v>
      </c>
      <c r="C16" s="41">
        <f>SUM(C17:C20)</f>
        <v>571</v>
      </c>
      <c r="D16" s="331">
        <f t="shared" si="0"/>
        <v>6.2140000000000004</v>
      </c>
      <c r="E16" s="41">
        <f>SUM(E17:E20)</f>
        <v>5</v>
      </c>
      <c r="F16" s="331">
        <f t="shared" si="1"/>
        <v>5.3999999999999999E-2</v>
      </c>
      <c r="G16" s="41">
        <f>SUM(G17:G20)</f>
        <v>744</v>
      </c>
      <c r="H16" s="331">
        <f t="shared" si="2"/>
        <v>8.0969999999999995</v>
      </c>
      <c r="I16" s="333">
        <f>SUM(I17:I20)</f>
        <v>91891</v>
      </c>
    </row>
    <row r="17" spans="2:9" ht="14.1" customHeight="1" x14ac:dyDescent="0.4">
      <c r="B17" s="34" t="s">
        <v>26</v>
      </c>
      <c r="C17" s="334">
        <v>134</v>
      </c>
      <c r="D17" s="335">
        <f t="shared" si="0"/>
        <v>5.657</v>
      </c>
      <c r="E17" s="336">
        <v>0</v>
      </c>
      <c r="F17" s="335">
        <f t="shared" si="1"/>
        <v>0</v>
      </c>
      <c r="G17" s="336">
        <v>172</v>
      </c>
      <c r="H17" s="335">
        <f t="shared" si="2"/>
        <v>7.2610000000000001</v>
      </c>
      <c r="I17" s="44">
        <v>23688</v>
      </c>
    </row>
    <row r="18" spans="2:9" ht="14.1" customHeight="1" x14ac:dyDescent="0.4">
      <c r="B18" s="34" t="s">
        <v>27</v>
      </c>
      <c r="C18" s="334">
        <v>211</v>
      </c>
      <c r="D18" s="335">
        <f t="shared" si="0"/>
        <v>6.6210000000000004</v>
      </c>
      <c r="E18" s="336">
        <v>2</v>
      </c>
      <c r="F18" s="335">
        <f t="shared" si="1"/>
        <v>6.3E-2</v>
      </c>
      <c r="G18" s="336">
        <v>282</v>
      </c>
      <c r="H18" s="335">
        <f t="shared" si="2"/>
        <v>8.8490000000000002</v>
      </c>
      <c r="I18" s="44">
        <v>31867</v>
      </c>
    </row>
    <row r="19" spans="2:9" ht="14.1" customHeight="1" x14ac:dyDescent="0.4">
      <c r="B19" s="34" t="s">
        <v>28</v>
      </c>
      <c r="C19" s="334">
        <v>146</v>
      </c>
      <c r="D19" s="335">
        <f t="shared" si="0"/>
        <v>6.2279999999999998</v>
      </c>
      <c r="E19" s="336">
        <v>2</v>
      </c>
      <c r="F19" s="335">
        <f t="shared" si="1"/>
        <v>8.5000000000000006E-2</v>
      </c>
      <c r="G19" s="336">
        <v>194</v>
      </c>
      <c r="H19" s="335">
        <f t="shared" si="2"/>
        <v>8.2750000000000004</v>
      </c>
      <c r="I19" s="44">
        <v>23443</v>
      </c>
    </row>
    <row r="20" spans="2:9" ht="14.1" customHeight="1" x14ac:dyDescent="0.4">
      <c r="B20" s="61" t="s">
        <v>29</v>
      </c>
      <c r="C20" s="337">
        <v>80</v>
      </c>
      <c r="D20" s="338">
        <f t="shared" si="0"/>
        <v>6.2050000000000001</v>
      </c>
      <c r="E20" s="339">
        <v>1</v>
      </c>
      <c r="F20" s="338">
        <f t="shared" si="1"/>
        <v>7.8E-2</v>
      </c>
      <c r="G20" s="339">
        <v>96</v>
      </c>
      <c r="H20" s="338">
        <f t="shared" si="2"/>
        <v>7.4459999999999997</v>
      </c>
      <c r="I20" s="65">
        <v>12893</v>
      </c>
    </row>
    <row r="21" spans="2:9" ht="15" customHeight="1" x14ac:dyDescent="0.4">
      <c r="B21" s="36" t="s">
        <v>33</v>
      </c>
      <c r="C21" s="41">
        <f>SUM(C22:C25)</f>
        <v>521</v>
      </c>
      <c r="D21" s="331">
        <f t="shared" si="0"/>
        <v>5.6459999999999999</v>
      </c>
      <c r="E21" s="41">
        <f>SUM(E22:E25)</f>
        <v>7</v>
      </c>
      <c r="F21" s="331">
        <f t="shared" si="1"/>
        <v>7.5999999999999998E-2</v>
      </c>
      <c r="G21" s="41">
        <f>SUM(G22:G25)</f>
        <v>656</v>
      </c>
      <c r="H21" s="331">
        <f t="shared" si="2"/>
        <v>7.1079999999999997</v>
      </c>
      <c r="I21" s="333">
        <f>SUM(I22:I25)</f>
        <v>92284</v>
      </c>
    </row>
    <row r="22" spans="2:9" ht="14.1" customHeight="1" x14ac:dyDescent="0.4">
      <c r="B22" s="34" t="s">
        <v>26</v>
      </c>
      <c r="C22" s="334">
        <v>116</v>
      </c>
      <c r="D22" s="335">
        <f t="shared" si="0"/>
        <v>4.9340000000000002</v>
      </c>
      <c r="E22" s="336">
        <v>2</v>
      </c>
      <c r="F22" s="335">
        <f t="shared" si="1"/>
        <v>8.5000000000000006E-2</v>
      </c>
      <c r="G22" s="336">
        <v>148</v>
      </c>
      <c r="H22" s="335">
        <f t="shared" si="2"/>
        <v>6.2949999999999999</v>
      </c>
      <c r="I22" s="44">
        <v>23512</v>
      </c>
    </row>
    <row r="23" spans="2:9" ht="14.1" customHeight="1" x14ac:dyDescent="0.4">
      <c r="B23" s="34" t="s">
        <v>27</v>
      </c>
      <c r="C23" s="334">
        <v>202</v>
      </c>
      <c r="D23" s="335">
        <f t="shared" si="0"/>
        <v>6.2919999999999998</v>
      </c>
      <c r="E23" s="336">
        <v>3</v>
      </c>
      <c r="F23" s="335">
        <f t="shared" si="1"/>
        <v>9.2999999999999999E-2</v>
      </c>
      <c r="G23" s="336">
        <v>259</v>
      </c>
      <c r="H23" s="335">
        <f t="shared" si="2"/>
        <v>8.0679999999999996</v>
      </c>
      <c r="I23" s="44">
        <v>32103</v>
      </c>
    </row>
    <row r="24" spans="2:9" ht="14.1" customHeight="1" x14ac:dyDescent="0.4">
      <c r="B24" s="34" t="s">
        <v>28</v>
      </c>
      <c r="C24" s="334">
        <v>134</v>
      </c>
      <c r="D24" s="335">
        <f t="shared" si="0"/>
        <v>5.6619999999999999</v>
      </c>
      <c r="E24" s="336">
        <v>1</v>
      </c>
      <c r="F24" s="335">
        <f t="shared" si="1"/>
        <v>4.2000000000000003E-2</v>
      </c>
      <c r="G24" s="336">
        <v>170</v>
      </c>
      <c r="H24" s="335">
        <f t="shared" si="2"/>
        <v>7.1829999999999998</v>
      </c>
      <c r="I24" s="44">
        <v>23668</v>
      </c>
    </row>
    <row r="25" spans="2:9" ht="14.1" customHeight="1" x14ac:dyDescent="0.4">
      <c r="B25" s="61" t="s">
        <v>29</v>
      </c>
      <c r="C25" s="337">
        <v>69</v>
      </c>
      <c r="D25" s="338">
        <f t="shared" si="0"/>
        <v>5.3070000000000004</v>
      </c>
      <c r="E25" s="339">
        <v>1</v>
      </c>
      <c r="F25" s="338">
        <f t="shared" si="1"/>
        <v>7.6999999999999999E-2</v>
      </c>
      <c r="G25" s="339">
        <v>79</v>
      </c>
      <c r="H25" s="338">
        <f t="shared" si="2"/>
        <v>6.0759999999999996</v>
      </c>
      <c r="I25" s="65">
        <v>13001</v>
      </c>
    </row>
    <row r="26" spans="2:9" ht="15" customHeight="1" x14ac:dyDescent="0.4">
      <c r="B26" s="36" t="s">
        <v>34</v>
      </c>
      <c r="C26" s="41">
        <f>SUM(C27:C30)</f>
        <v>530</v>
      </c>
      <c r="D26" s="331">
        <f t="shared" si="0"/>
        <v>5.72</v>
      </c>
      <c r="E26" s="41">
        <f>SUM(E27:E30)</f>
        <v>5</v>
      </c>
      <c r="F26" s="331">
        <f t="shared" si="1"/>
        <v>5.3999999999999999E-2</v>
      </c>
      <c r="G26" s="41">
        <f>SUM(G27:G30)</f>
        <v>662</v>
      </c>
      <c r="H26" s="331">
        <f t="shared" si="2"/>
        <v>7.1440000000000001</v>
      </c>
      <c r="I26" s="333">
        <f>SUM(I27:I30)</f>
        <v>92665</v>
      </c>
    </row>
    <row r="27" spans="2:9" ht="14.1" customHeight="1" x14ac:dyDescent="0.4">
      <c r="B27" s="34" t="s">
        <v>26</v>
      </c>
      <c r="C27" s="334">
        <v>106</v>
      </c>
      <c r="D27" s="335">
        <f t="shared" si="0"/>
        <v>4.532</v>
      </c>
      <c r="E27" s="336">
        <v>2</v>
      </c>
      <c r="F27" s="335">
        <f t="shared" si="1"/>
        <v>8.5999999999999993E-2</v>
      </c>
      <c r="G27" s="336">
        <v>130</v>
      </c>
      <c r="H27" s="335">
        <f t="shared" si="2"/>
        <v>5.5579999999999998</v>
      </c>
      <c r="I27" s="44">
        <v>23389</v>
      </c>
    </row>
    <row r="28" spans="2:9" ht="14.1" customHeight="1" x14ac:dyDescent="0.4">
      <c r="B28" s="34" t="s">
        <v>27</v>
      </c>
      <c r="C28" s="334">
        <v>210</v>
      </c>
      <c r="D28" s="335">
        <f t="shared" si="0"/>
        <v>6.48</v>
      </c>
      <c r="E28" s="336">
        <v>2</v>
      </c>
      <c r="F28" s="335">
        <f t="shared" si="1"/>
        <v>6.2E-2</v>
      </c>
      <c r="G28" s="336">
        <v>259</v>
      </c>
      <c r="H28" s="335">
        <f t="shared" si="2"/>
        <v>7.992</v>
      </c>
      <c r="I28" s="44">
        <v>32408</v>
      </c>
    </row>
    <row r="29" spans="2:9" ht="14.1" customHeight="1" x14ac:dyDescent="0.4">
      <c r="B29" s="34" t="s">
        <v>28</v>
      </c>
      <c r="C29" s="334">
        <v>137</v>
      </c>
      <c r="D29" s="335">
        <f t="shared" si="0"/>
        <v>5.7519999999999998</v>
      </c>
      <c r="E29" s="336">
        <v>1</v>
      </c>
      <c r="F29" s="335">
        <f t="shared" si="1"/>
        <v>4.2000000000000003E-2</v>
      </c>
      <c r="G29" s="336">
        <v>172</v>
      </c>
      <c r="H29" s="335">
        <f t="shared" si="2"/>
        <v>7.2210000000000001</v>
      </c>
      <c r="I29" s="44">
        <v>23819</v>
      </c>
    </row>
    <row r="30" spans="2:9" ht="14.1" customHeight="1" x14ac:dyDescent="0.4">
      <c r="B30" s="61" t="s">
        <v>29</v>
      </c>
      <c r="C30" s="337">
        <v>77</v>
      </c>
      <c r="D30" s="338">
        <f t="shared" si="0"/>
        <v>5.9009999999999998</v>
      </c>
      <c r="E30" s="339">
        <v>0</v>
      </c>
      <c r="F30" s="338">
        <f t="shared" si="1"/>
        <v>0</v>
      </c>
      <c r="G30" s="339">
        <v>101</v>
      </c>
      <c r="H30" s="338">
        <f t="shared" si="2"/>
        <v>7.74</v>
      </c>
      <c r="I30" s="65">
        <v>13049</v>
      </c>
    </row>
    <row r="31" spans="2:9" ht="15" customHeight="1" x14ac:dyDescent="0.4">
      <c r="B31" s="36" t="s">
        <v>35</v>
      </c>
      <c r="C31" s="41">
        <f>SUM(C32:C35)</f>
        <v>524</v>
      </c>
      <c r="D31" s="331">
        <f t="shared" si="0"/>
        <v>5.641</v>
      </c>
      <c r="E31" s="41">
        <f>SUM(E32:E35)</f>
        <v>9</v>
      </c>
      <c r="F31" s="331">
        <f t="shared" si="1"/>
        <v>9.7000000000000003E-2</v>
      </c>
      <c r="G31" s="41">
        <f>SUM(G32:G35)</f>
        <v>665</v>
      </c>
      <c r="H31" s="331">
        <f t="shared" si="2"/>
        <v>7.1589999999999998</v>
      </c>
      <c r="I31" s="333">
        <f>SUM(I32:I35)</f>
        <v>92895</v>
      </c>
    </row>
    <row r="32" spans="2:9" ht="14.1" customHeight="1" x14ac:dyDescent="0.4">
      <c r="B32" s="34" t="s">
        <v>26</v>
      </c>
      <c r="C32" s="334">
        <v>105</v>
      </c>
      <c r="D32" s="335">
        <f t="shared" si="0"/>
        <v>4.5359999999999996</v>
      </c>
      <c r="E32" s="336">
        <v>2</v>
      </c>
      <c r="F32" s="335">
        <f t="shared" si="1"/>
        <v>8.5999999999999993E-2</v>
      </c>
      <c r="G32" s="336">
        <v>125</v>
      </c>
      <c r="H32" s="335">
        <f t="shared" si="2"/>
        <v>5.4</v>
      </c>
      <c r="I32" s="44">
        <v>23147</v>
      </c>
    </row>
    <row r="33" spans="2:9" ht="14.1" customHeight="1" x14ac:dyDescent="0.4">
      <c r="B33" s="34" t="s">
        <v>27</v>
      </c>
      <c r="C33" s="334">
        <v>204</v>
      </c>
      <c r="D33" s="335">
        <f t="shared" si="0"/>
        <v>6.2439999999999998</v>
      </c>
      <c r="E33" s="336">
        <v>1</v>
      </c>
      <c r="F33" s="335">
        <f t="shared" si="1"/>
        <v>3.1E-2</v>
      </c>
      <c r="G33" s="336">
        <v>271</v>
      </c>
      <c r="H33" s="335">
        <f t="shared" si="2"/>
        <v>8.2949999999999999</v>
      </c>
      <c r="I33" s="44">
        <v>32670</v>
      </c>
    </row>
    <row r="34" spans="2:9" ht="14.1" customHeight="1" x14ac:dyDescent="0.4">
      <c r="B34" s="34" t="s">
        <v>28</v>
      </c>
      <c r="C34" s="334">
        <v>150</v>
      </c>
      <c r="D34" s="335">
        <f t="shared" si="0"/>
        <v>6.2549999999999999</v>
      </c>
      <c r="E34" s="336">
        <v>4</v>
      </c>
      <c r="F34" s="335">
        <f t="shared" si="1"/>
        <v>0.16700000000000001</v>
      </c>
      <c r="G34" s="336">
        <v>196</v>
      </c>
      <c r="H34" s="335">
        <f t="shared" si="2"/>
        <v>8.1739999999999995</v>
      </c>
      <c r="I34" s="44">
        <v>23979</v>
      </c>
    </row>
    <row r="35" spans="2:9" ht="14.1" customHeight="1" x14ac:dyDescent="0.4">
      <c r="B35" s="61" t="s">
        <v>29</v>
      </c>
      <c r="C35" s="337">
        <v>65</v>
      </c>
      <c r="D35" s="338">
        <f t="shared" si="0"/>
        <v>4.9619999999999997</v>
      </c>
      <c r="E35" s="339">
        <v>2</v>
      </c>
      <c r="F35" s="338">
        <f t="shared" si="1"/>
        <v>0.153</v>
      </c>
      <c r="G35" s="339">
        <v>73</v>
      </c>
      <c r="H35" s="338">
        <f t="shared" si="2"/>
        <v>5.5730000000000004</v>
      </c>
      <c r="I35" s="65">
        <v>13099</v>
      </c>
    </row>
    <row r="36" spans="2:9" ht="15" customHeight="1" x14ac:dyDescent="0.4">
      <c r="B36" s="36" t="s">
        <v>36</v>
      </c>
      <c r="C36" s="41">
        <f>SUM(C37:C40)</f>
        <v>575</v>
      </c>
      <c r="D36" s="331">
        <f t="shared" si="0"/>
        <v>6.2290000000000001</v>
      </c>
      <c r="E36" s="41">
        <f>SUM(E37:E40)</f>
        <v>12</v>
      </c>
      <c r="F36" s="331">
        <f t="shared" si="1"/>
        <v>0.13</v>
      </c>
      <c r="G36" s="41">
        <f>SUM(G37:G40)</f>
        <v>717</v>
      </c>
      <c r="H36" s="331">
        <f t="shared" si="2"/>
        <v>7.7670000000000003</v>
      </c>
      <c r="I36" s="333">
        <f>SUM(I37:I40)</f>
        <v>92312</v>
      </c>
    </row>
    <row r="37" spans="2:9" ht="14.1" customHeight="1" x14ac:dyDescent="0.4">
      <c r="B37" s="34" t="s">
        <v>26</v>
      </c>
      <c r="C37" s="334">
        <v>109</v>
      </c>
      <c r="D37" s="335">
        <f t="shared" si="0"/>
        <v>4.7530000000000001</v>
      </c>
      <c r="E37" s="336">
        <v>1</v>
      </c>
      <c r="F37" s="335">
        <f t="shared" si="1"/>
        <v>4.3999999999999997E-2</v>
      </c>
      <c r="G37" s="336">
        <v>137</v>
      </c>
      <c r="H37" s="335">
        <f t="shared" si="2"/>
        <v>5.9729999999999999</v>
      </c>
      <c r="I37" s="44">
        <v>22935</v>
      </c>
    </row>
    <row r="38" spans="2:9" ht="14.1" customHeight="1" x14ac:dyDescent="0.4">
      <c r="B38" s="34" t="s">
        <v>27</v>
      </c>
      <c r="C38" s="334">
        <v>224</v>
      </c>
      <c r="D38" s="335">
        <f t="shared" si="0"/>
        <v>6.9020000000000001</v>
      </c>
      <c r="E38" s="336">
        <v>7</v>
      </c>
      <c r="F38" s="335">
        <f t="shared" si="1"/>
        <v>0.216</v>
      </c>
      <c r="G38" s="336">
        <v>274</v>
      </c>
      <c r="H38" s="335">
        <f t="shared" si="2"/>
        <v>8.4420000000000002</v>
      </c>
      <c r="I38" s="44">
        <v>32456</v>
      </c>
    </row>
    <row r="39" spans="2:9" ht="14.1" customHeight="1" x14ac:dyDescent="0.4">
      <c r="B39" s="34" t="s">
        <v>28</v>
      </c>
      <c r="C39" s="334">
        <v>149</v>
      </c>
      <c r="D39" s="335">
        <f t="shared" si="0"/>
        <v>6.2169999999999996</v>
      </c>
      <c r="E39" s="336">
        <v>2</v>
      </c>
      <c r="F39" s="335">
        <f t="shared" si="1"/>
        <v>8.3000000000000004E-2</v>
      </c>
      <c r="G39" s="336">
        <v>190</v>
      </c>
      <c r="H39" s="335">
        <f t="shared" si="2"/>
        <v>7.9269999999999996</v>
      </c>
      <c r="I39" s="44">
        <v>23968</v>
      </c>
    </row>
    <row r="40" spans="2:9" ht="14.1" customHeight="1" x14ac:dyDescent="0.4">
      <c r="B40" s="61" t="s">
        <v>29</v>
      </c>
      <c r="C40" s="337">
        <v>93</v>
      </c>
      <c r="D40" s="338">
        <f t="shared" si="0"/>
        <v>7.18</v>
      </c>
      <c r="E40" s="339">
        <v>2</v>
      </c>
      <c r="F40" s="338">
        <f t="shared" si="1"/>
        <v>0.154</v>
      </c>
      <c r="G40" s="339">
        <v>116</v>
      </c>
      <c r="H40" s="338">
        <f t="shared" si="2"/>
        <v>8.9550000000000001</v>
      </c>
      <c r="I40" s="65">
        <v>12953</v>
      </c>
    </row>
    <row r="41" spans="2:9" ht="15" customHeight="1" x14ac:dyDescent="0.4">
      <c r="B41" s="340" t="s">
        <v>37</v>
      </c>
      <c r="C41" s="309">
        <v>527</v>
      </c>
      <c r="D41" s="341">
        <f t="shared" si="0"/>
        <v>5.6959999999999997</v>
      </c>
      <c r="E41" s="309">
        <v>5</v>
      </c>
      <c r="F41" s="341">
        <f t="shared" si="1"/>
        <v>5.3999999999999999E-2</v>
      </c>
      <c r="G41" s="309">
        <v>677</v>
      </c>
      <c r="H41" s="341">
        <f t="shared" si="2"/>
        <v>7.3179999999999996</v>
      </c>
      <c r="I41" s="342">
        <v>92513</v>
      </c>
    </row>
    <row r="42" spans="2:9" ht="15" customHeight="1" x14ac:dyDescent="0.4">
      <c r="B42" s="340" t="s">
        <v>38</v>
      </c>
      <c r="C42" s="309">
        <v>511</v>
      </c>
      <c r="D42" s="341">
        <v>5.5270000000000001</v>
      </c>
      <c r="E42" s="309">
        <v>6</v>
      </c>
      <c r="F42" s="341">
        <v>6.5000000000000002E-2</v>
      </c>
      <c r="G42" s="309">
        <v>656</v>
      </c>
      <c r="H42" s="341">
        <v>7.0949999999999998</v>
      </c>
      <c r="I42" s="342"/>
    </row>
    <row r="43" spans="2:9" ht="15" customHeight="1" x14ac:dyDescent="0.4">
      <c r="B43" s="340" t="s">
        <v>39</v>
      </c>
      <c r="C43" s="309">
        <v>450</v>
      </c>
      <c r="D43" s="341">
        <v>4.8739999999999997</v>
      </c>
      <c r="E43" s="309">
        <v>11</v>
      </c>
      <c r="F43" s="341">
        <v>0.11899999999999999</v>
      </c>
      <c r="G43" s="309">
        <v>585</v>
      </c>
      <c r="H43" s="341">
        <v>6.3369999999999997</v>
      </c>
      <c r="I43" s="342"/>
    </row>
    <row r="44" spans="2:9" ht="15" customHeight="1" x14ac:dyDescent="0.4">
      <c r="B44" s="340" t="s">
        <v>40</v>
      </c>
      <c r="C44" s="309">
        <v>454</v>
      </c>
      <c r="D44" s="341">
        <v>4.93</v>
      </c>
      <c r="E44" s="309">
        <v>10</v>
      </c>
      <c r="F44" s="341">
        <v>0.109</v>
      </c>
      <c r="G44" s="309">
        <v>555</v>
      </c>
      <c r="H44" s="341">
        <v>6.0270000000000001</v>
      </c>
      <c r="I44" s="342"/>
    </row>
    <row r="45" spans="2:9" ht="15" customHeight="1" x14ac:dyDescent="0.4">
      <c r="B45" s="340" t="s">
        <v>41</v>
      </c>
      <c r="C45" s="309">
        <v>378</v>
      </c>
      <c r="D45" s="341">
        <v>4.1120000000000001</v>
      </c>
      <c r="E45" s="309">
        <v>6</v>
      </c>
      <c r="F45" s="341">
        <v>6.5000000000000002E-2</v>
      </c>
      <c r="G45" s="309">
        <v>446</v>
      </c>
      <c r="H45" s="341">
        <v>4.8520000000000003</v>
      </c>
      <c r="I45" s="342"/>
    </row>
    <row r="46" spans="2:9" ht="15" customHeight="1" x14ac:dyDescent="0.4">
      <c r="B46" s="340" t="s">
        <v>42</v>
      </c>
      <c r="C46" s="309">
        <v>386</v>
      </c>
      <c r="D46" s="341">
        <v>4.2089999999999996</v>
      </c>
      <c r="E46" s="309">
        <v>6</v>
      </c>
      <c r="F46" s="341">
        <v>6.5000000000000002E-2</v>
      </c>
      <c r="G46" s="309">
        <v>473</v>
      </c>
      <c r="H46" s="341">
        <v>5.1580000000000004</v>
      </c>
      <c r="I46" s="342"/>
    </row>
    <row r="47" spans="2:9" ht="15" customHeight="1" x14ac:dyDescent="0.4">
      <c r="B47" s="340" t="s">
        <v>43</v>
      </c>
      <c r="C47" s="309">
        <v>367</v>
      </c>
      <c r="D47" s="341">
        <v>4.01</v>
      </c>
      <c r="E47" s="309">
        <v>2</v>
      </c>
      <c r="F47" s="341">
        <v>2.1999999999999999E-2</v>
      </c>
      <c r="G47" s="309">
        <v>433</v>
      </c>
      <c r="H47" s="341">
        <v>4.7320000000000002</v>
      </c>
      <c r="I47" s="342"/>
    </row>
    <row r="48" spans="2:9" ht="15" customHeight="1" x14ac:dyDescent="0.4">
      <c r="B48" s="340" t="s">
        <v>44</v>
      </c>
      <c r="C48" s="309">
        <v>337</v>
      </c>
      <c r="D48" s="341">
        <v>3.6970000000000001</v>
      </c>
      <c r="E48" s="309">
        <v>7</v>
      </c>
      <c r="F48" s="341">
        <v>7.6999999999999999E-2</v>
      </c>
      <c r="G48" s="309">
        <v>392</v>
      </c>
      <c r="H48" s="341">
        <v>4.3</v>
      </c>
      <c r="I48" s="342"/>
    </row>
    <row r="49" spans="2:9" ht="15" customHeight="1" x14ac:dyDescent="0.4">
      <c r="B49" s="340" t="s">
        <v>45</v>
      </c>
      <c r="C49" s="309">
        <v>260</v>
      </c>
      <c r="D49" s="341">
        <v>2.8620000000000001</v>
      </c>
      <c r="E49" s="309">
        <v>3</v>
      </c>
      <c r="F49" s="341">
        <v>3.3000000000000002E-2</v>
      </c>
      <c r="G49" s="309">
        <v>306</v>
      </c>
      <c r="H49" s="341">
        <v>3.3690000000000002</v>
      </c>
      <c r="I49" s="342"/>
    </row>
    <row r="50" spans="2:9" ht="15" customHeight="1" x14ac:dyDescent="0.4">
      <c r="B50" s="340" t="s">
        <v>46</v>
      </c>
      <c r="C50" s="309">
        <v>248</v>
      </c>
      <c r="D50" s="341">
        <v>2.7490000000000001</v>
      </c>
      <c r="E50" s="309">
        <v>4</v>
      </c>
      <c r="F50" s="341">
        <v>4.3999999999999997E-2</v>
      </c>
      <c r="G50" s="309">
        <v>299</v>
      </c>
      <c r="H50" s="341">
        <v>3.3140000000000001</v>
      </c>
      <c r="I50" s="342"/>
    </row>
    <row r="51" spans="2:9" ht="15" customHeight="1" x14ac:dyDescent="0.4">
      <c r="B51" s="340" t="s">
        <v>47</v>
      </c>
      <c r="C51" s="309">
        <v>217</v>
      </c>
      <c r="D51" s="341">
        <v>2.4119999999999999</v>
      </c>
      <c r="E51" s="309">
        <v>5</v>
      </c>
      <c r="F51" s="341">
        <v>5.6000000000000001E-2</v>
      </c>
      <c r="G51" s="309">
        <v>248</v>
      </c>
      <c r="H51" s="341">
        <v>2.7559999999999998</v>
      </c>
      <c r="I51" s="342"/>
    </row>
    <row r="52" spans="2:9" ht="15" customHeight="1" x14ac:dyDescent="0.4">
      <c r="B52" s="340" t="s">
        <v>48</v>
      </c>
      <c r="C52" s="309">
        <v>183</v>
      </c>
      <c r="D52" s="341">
        <f>ROUND(C52/$I52*1000,3)</f>
        <v>1.9790000000000001</v>
      </c>
      <c r="E52" s="309">
        <v>6</v>
      </c>
      <c r="F52" s="341">
        <f>ROUND(E52/$I52*1000,3)</f>
        <v>6.5000000000000002E-2</v>
      </c>
      <c r="G52" s="309">
        <v>197</v>
      </c>
      <c r="H52" s="341">
        <f>ROUND(G52/$I52*1000,3)</f>
        <v>2.13</v>
      </c>
      <c r="I52" s="342">
        <v>92478</v>
      </c>
    </row>
    <row r="53" spans="2:9" ht="15" customHeight="1" x14ac:dyDescent="0.4">
      <c r="B53" s="340" t="s">
        <v>49</v>
      </c>
      <c r="C53" s="309">
        <v>174</v>
      </c>
      <c r="D53" s="341">
        <f>ROUND(C53/$I53*1000,3)</f>
        <v>1.889</v>
      </c>
      <c r="E53" s="309">
        <v>3</v>
      </c>
      <c r="F53" s="341">
        <f>ROUND(E53/$I53*1000,3)</f>
        <v>3.3000000000000002E-2</v>
      </c>
      <c r="G53" s="309">
        <v>194</v>
      </c>
      <c r="H53" s="341">
        <f>ROUND(G53/$I53*1000,3)</f>
        <v>2.1059999999999999</v>
      </c>
      <c r="I53" s="342">
        <v>92134</v>
      </c>
    </row>
    <row r="54" spans="2:9" ht="15" customHeight="1" x14ac:dyDescent="0.4">
      <c r="B54" s="340" t="s">
        <v>50</v>
      </c>
      <c r="C54" s="309">
        <v>138</v>
      </c>
      <c r="D54" s="341">
        <f>ROUND(C54/$I54*1000,3)</f>
        <v>1.498</v>
      </c>
      <c r="E54" s="309">
        <v>2</v>
      </c>
      <c r="F54" s="341">
        <f>ROUND(E54/$I54*1000,3)</f>
        <v>2.1999999999999999E-2</v>
      </c>
      <c r="G54" s="309">
        <v>165</v>
      </c>
      <c r="H54" s="341">
        <f>ROUND(G54/$I54*1000,3)</f>
        <v>1.7909999999999999</v>
      </c>
      <c r="I54" s="342">
        <v>92134</v>
      </c>
    </row>
    <row r="55" spans="2:9" ht="15" customHeight="1" x14ac:dyDescent="0.4">
      <c r="B55" s="340" t="s">
        <v>69</v>
      </c>
      <c r="C55" s="309">
        <v>98</v>
      </c>
      <c r="D55" s="341">
        <f>ROUND(C55/$I55*1000,3)</f>
        <v>1.1060000000000001</v>
      </c>
      <c r="E55" s="309">
        <v>3</v>
      </c>
      <c r="F55" s="341">
        <f>ROUND(E55/$I55*1000,3)</f>
        <v>3.4000000000000002E-2</v>
      </c>
      <c r="G55" s="309">
        <v>101</v>
      </c>
      <c r="H55" s="341">
        <f>ROUND(G55/$I55*1000,3)</f>
        <v>1.1399999999999999</v>
      </c>
      <c r="I55" s="342">
        <v>88611</v>
      </c>
    </row>
    <row r="56" spans="2:9" ht="15" customHeight="1" x14ac:dyDescent="0.4">
      <c r="B56" s="2" t="s">
        <v>186</v>
      </c>
      <c r="H56" s="181"/>
      <c r="I56" s="181"/>
    </row>
    <row r="57" spans="2:9" ht="15" customHeight="1" x14ac:dyDescent="0.4"/>
  </sheetData>
  <mergeCells count="4">
    <mergeCell ref="B4:B5"/>
    <mergeCell ref="C4:D4"/>
    <mergeCell ref="E4:F4"/>
    <mergeCell ref="G4:H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&amp;C-126-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zoomScaleNormal="100" workbookViewId="0">
      <pane xSplit="3" ySplit="11" topLeftCell="D42" activePane="bottomRight" state="frozen"/>
      <selection pane="topRight" activeCell="D1" sqref="D1"/>
      <selection pane="bottomLeft" activeCell="A12" sqref="A12"/>
      <selection pane="bottomRight" activeCell="B57" sqref="B57"/>
    </sheetView>
  </sheetViews>
  <sheetFormatPr defaultRowHeight="11.25" x14ac:dyDescent="0.4"/>
  <cols>
    <col min="1" max="1" width="1.625" style="2" customWidth="1"/>
    <col min="2" max="2" width="9.625" style="2" customWidth="1"/>
    <col min="3" max="3" width="10.625" style="2" customWidth="1"/>
    <col min="4" max="7" width="7.625" style="2" customWidth="1"/>
    <col min="8" max="11" width="8.625" style="2" customWidth="1"/>
    <col min="12" max="256" width="9" style="2"/>
    <col min="257" max="257" width="1.625" style="2" customWidth="1"/>
    <col min="258" max="258" width="9.625" style="2" customWidth="1"/>
    <col min="259" max="259" width="10.625" style="2" customWidth="1"/>
    <col min="260" max="263" width="7.625" style="2" customWidth="1"/>
    <col min="264" max="267" width="8.625" style="2" customWidth="1"/>
    <col min="268" max="512" width="9" style="2"/>
    <col min="513" max="513" width="1.625" style="2" customWidth="1"/>
    <col min="514" max="514" width="9.625" style="2" customWidth="1"/>
    <col min="515" max="515" width="10.625" style="2" customWidth="1"/>
    <col min="516" max="519" width="7.625" style="2" customWidth="1"/>
    <col min="520" max="523" width="8.625" style="2" customWidth="1"/>
    <col min="524" max="768" width="9" style="2"/>
    <col min="769" max="769" width="1.625" style="2" customWidth="1"/>
    <col min="770" max="770" width="9.625" style="2" customWidth="1"/>
    <col min="771" max="771" width="10.625" style="2" customWidth="1"/>
    <col min="772" max="775" width="7.625" style="2" customWidth="1"/>
    <col min="776" max="779" width="8.625" style="2" customWidth="1"/>
    <col min="780" max="1024" width="9" style="2"/>
    <col min="1025" max="1025" width="1.625" style="2" customWidth="1"/>
    <col min="1026" max="1026" width="9.625" style="2" customWidth="1"/>
    <col min="1027" max="1027" width="10.625" style="2" customWidth="1"/>
    <col min="1028" max="1031" width="7.625" style="2" customWidth="1"/>
    <col min="1032" max="1035" width="8.625" style="2" customWidth="1"/>
    <col min="1036" max="1280" width="9" style="2"/>
    <col min="1281" max="1281" width="1.625" style="2" customWidth="1"/>
    <col min="1282" max="1282" width="9.625" style="2" customWidth="1"/>
    <col min="1283" max="1283" width="10.625" style="2" customWidth="1"/>
    <col min="1284" max="1287" width="7.625" style="2" customWidth="1"/>
    <col min="1288" max="1291" width="8.625" style="2" customWidth="1"/>
    <col min="1292" max="1536" width="9" style="2"/>
    <col min="1537" max="1537" width="1.625" style="2" customWidth="1"/>
    <col min="1538" max="1538" width="9.625" style="2" customWidth="1"/>
    <col min="1539" max="1539" width="10.625" style="2" customWidth="1"/>
    <col min="1540" max="1543" width="7.625" style="2" customWidth="1"/>
    <col min="1544" max="1547" width="8.625" style="2" customWidth="1"/>
    <col min="1548" max="1792" width="9" style="2"/>
    <col min="1793" max="1793" width="1.625" style="2" customWidth="1"/>
    <col min="1794" max="1794" width="9.625" style="2" customWidth="1"/>
    <col min="1795" max="1795" width="10.625" style="2" customWidth="1"/>
    <col min="1796" max="1799" width="7.625" style="2" customWidth="1"/>
    <col min="1800" max="1803" width="8.625" style="2" customWidth="1"/>
    <col min="1804" max="2048" width="9" style="2"/>
    <col min="2049" max="2049" width="1.625" style="2" customWidth="1"/>
    <col min="2050" max="2050" width="9.625" style="2" customWidth="1"/>
    <col min="2051" max="2051" width="10.625" style="2" customWidth="1"/>
    <col min="2052" max="2055" width="7.625" style="2" customWidth="1"/>
    <col min="2056" max="2059" width="8.625" style="2" customWidth="1"/>
    <col min="2060" max="2304" width="9" style="2"/>
    <col min="2305" max="2305" width="1.625" style="2" customWidth="1"/>
    <col min="2306" max="2306" width="9.625" style="2" customWidth="1"/>
    <col min="2307" max="2307" width="10.625" style="2" customWidth="1"/>
    <col min="2308" max="2311" width="7.625" style="2" customWidth="1"/>
    <col min="2312" max="2315" width="8.625" style="2" customWidth="1"/>
    <col min="2316" max="2560" width="9" style="2"/>
    <col min="2561" max="2561" width="1.625" style="2" customWidth="1"/>
    <col min="2562" max="2562" width="9.625" style="2" customWidth="1"/>
    <col min="2563" max="2563" width="10.625" style="2" customWidth="1"/>
    <col min="2564" max="2567" width="7.625" style="2" customWidth="1"/>
    <col min="2568" max="2571" width="8.625" style="2" customWidth="1"/>
    <col min="2572" max="2816" width="9" style="2"/>
    <col min="2817" max="2817" width="1.625" style="2" customWidth="1"/>
    <col min="2818" max="2818" width="9.625" style="2" customWidth="1"/>
    <col min="2819" max="2819" width="10.625" style="2" customWidth="1"/>
    <col min="2820" max="2823" width="7.625" style="2" customWidth="1"/>
    <col min="2824" max="2827" width="8.625" style="2" customWidth="1"/>
    <col min="2828" max="3072" width="9" style="2"/>
    <col min="3073" max="3073" width="1.625" style="2" customWidth="1"/>
    <col min="3074" max="3074" width="9.625" style="2" customWidth="1"/>
    <col min="3075" max="3075" width="10.625" style="2" customWidth="1"/>
    <col min="3076" max="3079" width="7.625" style="2" customWidth="1"/>
    <col min="3080" max="3083" width="8.625" style="2" customWidth="1"/>
    <col min="3084" max="3328" width="9" style="2"/>
    <col min="3329" max="3329" width="1.625" style="2" customWidth="1"/>
    <col min="3330" max="3330" width="9.625" style="2" customWidth="1"/>
    <col min="3331" max="3331" width="10.625" style="2" customWidth="1"/>
    <col min="3332" max="3335" width="7.625" style="2" customWidth="1"/>
    <col min="3336" max="3339" width="8.625" style="2" customWidth="1"/>
    <col min="3340" max="3584" width="9" style="2"/>
    <col min="3585" max="3585" width="1.625" style="2" customWidth="1"/>
    <col min="3586" max="3586" width="9.625" style="2" customWidth="1"/>
    <col min="3587" max="3587" width="10.625" style="2" customWidth="1"/>
    <col min="3588" max="3591" width="7.625" style="2" customWidth="1"/>
    <col min="3592" max="3595" width="8.625" style="2" customWidth="1"/>
    <col min="3596" max="3840" width="9" style="2"/>
    <col min="3841" max="3841" width="1.625" style="2" customWidth="1"/>
    <col min="3842" max="3842" width="9.625" style="2" customWidth="1"/>
    <col min="3843" max="3843" width="10.625" style="2" customWidth="1"/>
    <col min="3844" max="3847" width="7.625" style="2" customWidth="1"/>
    <col min="3848" max="3851" width="8.625" style="2" customWidth="1"/>
    <col min="3852" max="4096" width="9" style="2"/>
    <col min="4097" max="4097" width="1.625" style="2" customWidth="1"/>
    <col min="4098" max="4098" width="9.625" style="2" customWidth="1"/>
    <col min="4099" max="4099" width="10.625" style="2" customWidth="1"/>
    <col min="4100" max="4103" width="7.625" style="2" customWidth="1"/>
    <col min="4104" max="4107" width="8.625" style="2" customWidth="1"/>
    <col min="4108" max="4352" width="9" style="2"/>
    <col min="4353" max="4353" width="1.625" style="2" customWidth="1"/>
    <col min="4354" max="4354" width="9.625" style="2" customWidth="1"/>
    <col min="4355" max="4355" width="10.625" style="2" customWidth="1"/>
    <col min="4356" max="4359" width="7.625" style="2" customWidth="1"/>
    <col min="4360" max="4363" width="8.625" style="2" customWidth="1"/>
    <col min="4364" max="4608" width="9" style="2"/>
    <col min="4609" max="4609" width="1.625" style="2" customWidth="1"/>
    <col min="4610" max="4610" width="9.625" style="2" customWidth="1"/>
    <col min="4611" max="4611" width="10.625" style="2" customWidth="1"/>
    <col min="4612" max="4615" width="7.625" style="2" customWidth="1"/>
    <col min="4616" max="4619" width="8.625" style="2" customWidth="1"/>
    <col min="4620" max="4864" width="9" style="2"/>
    <col min="4865" max="4865" width="1.625" style="2" customWidth="1"/>
    <col min="4866" max="4866" width="9.625" style="2" customWidth="1"/>
    <col min="4867" max="4867" width="10.625" style="2" customWidth="1"/>
    <col min="4868" max="4871" width="7.625" style="2" customWidth="1"/>
    <col min="4872" max="4875" width="8.625" style="2" customWidth="1"/>
    <col min="4876" max="5120" width="9" style="2"/>
    <col min="5121" max="5121" width="1.625" style="2" customWidth="1"/>
    <col min="5122" max="5122" width="9.625" style="2" customWidth="1"/>
    <col min="5123" max="5123" width="10.625" style="2" customWidth="1"/>
    <col min="5124" max="5127" width="7.625" style="2" customWidth="1"/>
    <col min="5128" max="5131" width="8.625" style="2" customWidth="1"/>
    <col min="5132" max="5376" width="9" style="2"/>
    <col min="5377" max="5377" width="1.625" style="2" customWidth="1"/>
    <col min="5378" max="5378" width="9.625" style="2" customWidth="1"/>
    <col min="5379" max="5379" width="10.625" style="2" customWidth="1"/>
    <col min="5380" max="5383" width="7.625" style="2" customWidth="1"/>
    <col min="5384" max="5387" width="8.625" style="2" customWidth="1"/>
    <col min="5388" max="5632" width="9" style="2"/>
    <col min="5633" max="5633" width="1.625" style="2" customWidth="1"/>
    <col min="5634" max="5634" width="9.625" style="2" customWidth="1"/>
    <col min="5635" max="5635" width="10.625" style="2" customWidth="1"/>
    <col min="5636" max="5639" width="7.625" style="2" customWidth="1"/>
    <col min="5640" max="5643" width="8.625" style="2" customWidth="1"/>
    <col min="5644" max="5888" width="9" style="2"/>
    <col min="5889" max="5889" width="1.625" style="2" customWidth="1"/>
    <col min="5890" max="5890" width="9.625" style="2" customWidth="1"/>
    <col min="5891" max="5891" width="10.625" style="2" customWidth="1"/>
    <col min="5892" max="5895" width="7.625" style="2" customWidth="1"/>
    <col min="5896" max="5899" width="8.625" style="2" customWidth="1"/>
    <col min="5900" max="6144" width="9" style="2"/>
    <col min="6145" max="6145" width="1.625" style="2" customWidth="1"/>
    <col min="6146" max="6146" width="9.625" style="2" customWidth="1"/>
    <col min="6147" max="6147" width="10.625" style="2" customWidth="1"/>
    <col min="6148" max="6151" width="7.625" style="2" customWidth="1"/>
    <col min="6152" max="6155" width="8.625" style="2" customWidth="1"/>
    <col min="6156" max="6400" width="9" style="2"/>
    <col min="6401" max="6401" width="1.625" style="2" customWidth="1"/>
    <col min="6402" max="6402" width="9.625" style="2" customWidth="1"/>
    <col min="6403" max="6403" width="10.625" style="2" customWidth="1"/>
    <col min="6404" max="6407" width="7.625" style="2" customWidth="1"/>
    <col min="6408" max="6411" width="8.625" style="2" customWidth="1"/>
    <col min="6412" max="6656" width="9" style="2"/>
    <col min="6657" max="6657" width="1.625" style="2" customWidth="1"/>
    <col min="6658" max="6658" width="9.625" style="2" customWidth="1"/>
    <col min="6659" max="6659" width="10.625" style="2" customWidth="1"/>
    <col min="6660" max="6663" width="7.625" style="2" customWidth="1"/>
    <col min="6664" max="6667" width="8.625" style="2" customWidth="1"/>
    <col min="6668" max="6912" width="9" style="2"/>
    <col min="6913" max="6913" width="1.625" style="2" customWidth="1"/>
    <col min="6914" max="6914" width="9.625" style="2" customWidth="1"/>
    <col min="6915" max="6915" width="10.625" style="2" customWidth="1"/>
    <col min="6916" max="6919" width="7.625" style="2" customWidth="1"/>
    <col min="6920" max="6923" width="8.625" style="2" customWidth="1"/>
    <col min="6924" max="7168" width="9" style="2"/>
    <col min="7169" max="7169" width="1.625" style="2" customWidth="1"/>
    <col min="7170" max="7170" width="9.625" style="2" customWidth="1"/>
    <col min="7171" max="7171" width="10.625" style="2" customWidth="1"/>
    <col min="7172" max="7175" width="7.625" style="2" customWidth="1"/>
    <col min="7176" max="7179" width="8.625" style="2" customWidth="1"/>
    <col min="7180" max="7424" width="9" style="2"/>
    <col min="7425" max="7425" width="1.625" style="2" customWidth="1"/>
    <col min="7426" max="7426" width="9.625" style="2" customWidth="1"/>
    <col min="7427" max="7427" width="10.625" style="2" customWidth="1"/>
    <col min="7428" max="7431" width="7.625" style="2" customWidth="1"/>
    <col min="7432" max="7435" width="8.625" style="2" customWidth="1"/>
    <col min="7436" max="7680" width="9" style="2"/>
    <col min="7681" max="7681" width="1.625" style="2" customWidth="1"/>
    <col min="7682" max="7682" width="9.625" style="2" customWidth="1"/>
    <col min="7683" max="7683" width="10.625" style="2" customWidth="1"/>
    <col min="7684" max="7687" width="7.625" style="2" customWidth="1"/>
    <col min="7688" max="7691" width="8.625" style="2" customWidth="1"/>
    <col min="7692" max="7936" width="9" style="2"/>
    <col min="7937" max="7937" width="1.625" style="2" customWidth="1"/>
    <col min="7938" max="7938" width="9.625" style="2" customWidth="1"/>
    <col min="7939" max="7939" width="10.625" style="2" customWidth="1"/>
    <col min="7940" max="7943" width="7.625" style="2" customWidth="1"/>
    <col min="7944" max="7947" width="8.625" style="2" customWidth="1"/>
    <col min="7948" max="8192" width="9" style="2"/>
    <col min="8193" max="8193" width="1.625" style="2" customWidth="1"/>
    <col min="8194" max="8194" width="9.625" style="2" customWidth="1"/>
    <col min="8195" max="8195" width="10.625" style="2" customWidth="1"/>
    <col min="8196" max="8199" width="7.625" style="2" customWidth="1"/>
    <col min="8200" max="8203" width="8.625" style="2" customWidth="1"/>
    <col min="8204" max="8448" width="9" style="2"/>
    <col min="8449" max="8449" width="1.625" style="2" customWidth="1"/>
    <col min="8450" max="8450" width="9.625" style="2" customWidth="1"/>
    <col min="8451" max="8451" width="10.625" style="2" customWidth="1"/>
    <col min="8452" max="8455" width="7.625" style="2" customWidth="1"/>
    <col min="8456" max="8459" width="8.625" style="2" customWidth="1"/>
    <col min="8460" max="8704" width="9" style="2"/>
    <col min="8705" max="8705" width="1.625" style="2" customWidth="1"/>
    <col min="8706" max="8706" width="9.625" style="2" customWidth="1"/>
    <col min="8707" max="8707" width="10.625" style="2" customWidth="1"/>
    <col min="8708" max="8711" width="7.625" style="2" customWidth="1"/>
    <col min="8712" max="8715" width="8.625" style="2" customWidth="1"/>
    <col min="8716" max="8960" width="9" style="2"/>
    <col min="8961" max="8961" width="1.625" style="2" customWidth="1"/>
    <col min="8962" max="8962" width="9.625" style="2" customWidth="1"/>
    <col min="8963" max="8963" width="10.625" style="2" customWidth="1"/>
    <col min="8964" max="8967" width="7.625" style="2" customWidth="1"/>
    <col min="8968" max="8971" width="8.625" style="2" customWidth="1"/>
    <col min="8972" max="9216" width="9" style="2"/>
    <col min="9217" max="9217" width="1.625" style="2" customWidth="1"/>
    <col min="9218" max="9218" width="9.625" style="2" customWidth="1"/>
    <col min="9219" max="9219" width="10.625" style="2" customWidth="1"/>
    <col min="9220" max="9223" width="7.625" style="2" customWidth="1"/>
    <col min="9224" max="9227" width="8.625" style="2" customWidth="1"/>
    <col min="9228" max="9472" width="9" style="2"/>
    <col min="9473" max="9473" width="1.625" style="2" customWidth="1"/>
    <col min="9474" max="9474" width="9.625" style="2" customWidth="1"/>
    <col min="9475" max="9475" width="10.625" style="2" customWidth="1"/>
    <col min="9476" max="9479" width="7.625" style="2" customWidth="1"/>
    <col min="9480" max="9483" width="8.625" style="2" customWidth="1"/>
    <col min="9484" max="9728" width="9" style="2"/>
    <col min="9729" max="9729" width="1.625" style="2" customWidth="1"/>
    <col min="9730" max="9730" width="9.625" style="2" customWidth="1"/>
    <col min="9731" max="9731" width="10.625" style="2" customWidth="1"/>
    <col min="9732" max="9735" width="7.625" style="2" customWidth="1"/>
    <col min="9736" max="9739" width="8.625" style="2" customWidth="1"/>
    <col min="9740" max="9984" width="9" style="2"/>
    <col min="9985" max="9985" width="1.625" style="2" customWidth="1"/>
    <col min="9986" max="9986" width="9.625" style="2" customWidth="1"/>
    <col min="9987" max="9987" width="10.625" style="2" customWidth="1"/>
    <col min="9988" max="9991" width="7.625" style="2" customWidth="1"/>
    <col min="9992" max="9995" width="8.625" style="2" customWidth="1"/>
    <col min="9996" max="10240" width="9" style="2"/>
    <col min="10241" max="10241" width="1.625" style="2" customWidth="1"/>
    <col min="10242" max="10242" width="9.625" style="2" customWidth="1"/>
    <col min="10243" max="10243" width="10.625" style="2" customWidth="1"/>
    <col min="10244" max="10247" width="7.625" style="2" customWidth="1"/>
    <col min="10248" max="10251" width="8.625" style="2" customWidth="1"/>
    <col min="10252" max="10496" width="9" style="2"/>
    <col min="10497" max="10497" width="1.625" style="2" customWidth="1"/>
    <col min="10498" max="10498" width="9.625" style="2" customWidth="1"/>
    <col min="10499" max="10499" width="10.625" style="2" customWidth="1"/>
    <col min="10500" max="10503" width="7.625" style="2" customWidth="1"/>
    <col min="10504" max="10507" width="8.625" style="2" customWidth="1"/>
    <col min="10508" max="10752" width="9" style="2"/>
    <col min="10753" max="10753" width="1.625" style="2" customWidth="1"/>
    <col min="10754" max="10754" width="9.625" style="2" customWidth="1"/>
    <col min="10755" max="10755" width="10.625" style="2" customWidth="1"/>
    <col min="10756" max="10759" width="7.625" style="2" customWidth="1"/>
    <col min="10760" max="10763" width="8.625" style="2" customWidth="1"/>
    <col min="10764" max="11008" width="9" style="2"/>
    <col min="11009" max="11009" width="1.625" style="2" customWidth="1"/>
    <col min="11010" max="11010" width="9.625" style="2" customWidth="1"/>
    <col min="11011" max="11011" width="10.625" style="2" customWidth="1"/>
    <col min="11012" max="11015" width="7.625" style="2" customWidth="1"/>
    <col min="11016" max="11019" width="8.625" style="2" customWidth="1"/>
    <col min="11020" max="11264" width="9" style="2"/>
    <col min="11265" max="11265" width="1.625" style="2" customWidth="1"/>
    <col min="11266" max="11266" width="9.625" style="2" customWidth="1"/>
    <col min="11267" max="11267" width="10.625" style="2" customWidth="1"/>
    <col min="11268" max="11271" width="7.625" style="2" customWidth="1"/>
    <col min="11272" max="11275" width="8.625" style="2" customWidth="1"/>
    <col min="11276" max="11520" width="9" style="2"/>
    <col min="11521" max="11521" width="1.625" style="2" customWidth="1"/>
    <col min="11522" max="11522" width="9.625" style="2" customWidth="1"/>
    <col min="11523" max="11523" width="10.625" style="2" customWidth="1"/>
    <col min="11524" max="11527" width="7.625" style="2" customWidth="1"/>
    <col min="11528" max="11531" width="8.625" style="2" customWidth="1"/>
    <col min="11532" max="11776" width="9" style="2"/>
    <col min="11777" max="11777" width="1.625" style="2" customWidth="1"/>
    <col min="11778" max="11778" width="9.625" style="2" customWidth="1"/>
    <col min="11779" max="11779" width="10.625" style="2" customWidth="1"/>
    <col min="11780" max="11783" width="7.625" style="2" customWidth="1"/>
    <col min="11784" max="11787" width="8.625" style="2" customWidth="1"/>
    <col min="11788" max="12032" width="9" style="2"/>
    <col min="12033" max="12033" width="1.625" style="2" customWidth="1"/>
    <col min="12034" max="12034" width="9.625" style="2" customWidth="1"/>
    <col min="12035" max="12035" width="10.625" style="2" customWidth="1"/>
    <col min="12036" max="12039" width="7.625" style="2" customWidth="1"/>
    <col min="12040" max="12043" width="8.625" style="2" customWidth="1"/>
    <col min="12044" max="12288" width="9" style="2"/>
    <col min="12289" max="12289" width="1.625" style="2" customWidth="1"/>
    <col min="12290" max="12290" width="9.625" style="2" customWidth="1"/>
    <col min="12291" max="12291" width="10.625" style="2" customWidth="1"/>
    <col min="12292" max="12295" width="7.625" style="2" customWidth="1"/>
    <col min="12296" max="12299" width="8.625" style="2" customWidth="1"/>
    <col min="12300" max="12544" width="9" style="2"/>
    <col min="12545" max="12545" width="1.625" style="2" customWidth="1"/>
    <col min="12546" max="12546" width="9.625" style="2" customWidth="1"/>
    <col min="12547" max="12547" width="10.625" style="2" customWidth="1"/>
    <col min="12548" max="12551" width="7.625" style="2" customWidth="1"/>
    <col min="12552" max="12555" width="8.625" style="2" customWidth="1"/>
    <col min="12556" max="12800" width="9" style="2"/>
    <col min="12801" max="12801" width="1.625" style="2" customWidth="1"/>
    <col min="12802" max="12802" width="9.625" style="2" customWidth="1"/>
    <col min="12803" max="12803" width="10.625" style="2" customWidth="1"/>
    <col min="12804" max="12807" width="7.625" style="2" customWidth="1"/>
    <col min="12808" max="12811" width="8.625" style="2" customWidth="1"/>
    <col min="12812" max="13056" width="9" style="2"/>
    <col min="13057" max="13057" width="1.625" style="2" customWidth="1"/>
    <col min="13058" max="13058" width="9.625" style="2" customWidth="1"/>
    <col min="13059" max="13059" width="10.625" style="2" customWidth="1"/>
    <col min="13060" max="13063" width="7.625" style="2" customWidth="1"/>
    <col min="13064" max="13067" width="8.625" style="2" customWidth="1"/>
    <col min="13068" max="13312" width="9" style="2"/>
    <col min="13313" max="13313" width="1.625" style="2" customWidth="1"/>
    <col min="13314" max="13314" width="9.625" style="2" customWidth="1"/>
    <col min="13315" max="13315" width="10.625" style="2" customWidth="1"/>
    <col min="13316" max="13319" width="7.625" style="2" customWidth="1"/>
    <col min="13320" max="13323" width="8.625" style="2" customWidth="1"/>
    <col min="13324" max="13568" width="9" style="2"/>
    <col min="13569" max="13569" width="1.625" style="2" customWidth="1"/>
    <col min="13570" max="13570" width="9.625" style="2" customWidth="1"/>
    <col min="13571" max="13571" width="10.625" style="2" customWidth="1"/>
    <col min="13572" max="13575" width="7.625" style="2" customWidth="1"/>
    <col min="13576" max="13579" width="8.625" style="2" customWidth="1"/>
    <col min="13580" max="13824" width="9" style="2"/>
    <col min="13825" max="13825" width="1.625" style="2" customWidth="1"/>
    <col min="13826" max="13826" width="9.625" style="2" customWidth="1"/>
    <col min="13827" max="13827" width="10.625" style="2" customWidth="1"/>
    <col min="13828" max="13831" width="7.625" style="2" customWidth="1"/>
    <col min="13832" max="13835" width="8.625" style="2" customWidth="1"/>
    <col min="13836" max="14080" width="9" style="2"/>
    <col min="14081" max="14081" width="1.625" style="2" customWidth="1"/>
    <col min="14082" max="14082" width="9.625" style="2" customWidth="1"/>
    <col min="14083" max="14083" width="10.625" style="2" customWidth="1"/>
    <col min="14084" max="14087" width="7.625" style="2" customWidth="1"/>
    <col min="14088" max="14091" width="8.625" style="2" customWidth="1"/>
    <col min="14092" max="14336" width="9" style="2"/>
    <col min="14337" max="14337" width="1.625" style="2" customWidth="1"/>
    <col min="14338" max="14338" width="9.625" style="2" customWidth="1"/>
    <col min="14339" max="14339" width="10.625" style="2" customWidth="1"/>
    <col min="14340" max="14343" width="7.625" style="2" customWidth="1"/>
    <col min="14344" max="14347" width="8.625" style="2" customWidth="1"/>
    <col min="14348" max="14592" width="9" style="2"/>
    <col min="14593" max="14593" width="1.625" style="2" customWidth="1"/>
    <col min="14594" max="14594" width="9.625" style="2" customWidth="1"/>
    <col min="14595" max="14595" width="10.625" style="2" customWidth="1"/>
    <col min="14596" max="14599" width="7.625" style="2" customWidth="1"/>
    <col min="14600" max="14603" width="8.625" style="2" customWidth="1"/>
    <col min="14604" max="14848" width="9" style="2"/>
    <col min="14849" max="14849" width="1.625" style="2" customWidth="1"/>
    <col min="14850" max="14850" width="9.625" style="2" customWidth="1"/>
    <col min="14851" max="14851" width="10.625" style="2" customWidth="1"/>
    <col min="14852" max="14855" width="7.625" style="2" customWidth="1"/>
    <col min="14856" max="14859" width="8.625" style="2" customWidth="1"/>
    <col min="14860" max="15104" width="9" style="2"/>
    <col min="15105" max="15105" width="1.625" style="2" customWidth="1"/>
    <col min="15106" max="15106" width="9.625" style="2" customWidth="1"/>
    <col min="15107" max="15107" width="10.625" style="2" customWidth="1"/>
    <col min="15108" max="15111" width="7.625" style="2" customWidth="1"/>
    <col min="15112" max="15115" width="8.625" style="2" customWidth="1"/>
    <col min="15116" max="15360" width="9" style="2"/>
    <col min="15361" max="15361" width="1.625" style="2" customWidth="1"/>
    <col min="15362" max="15362" width="9.625" style="2" customWidth="1"/>
    <col min="15363" max="15363" width="10.625" style="2" customWidth="1"/>
    <col min="15364" max="15367" width="7.625" style="2" customWidth="1"/>
    <col min="15368" max="15371" width="8.625" style="2" customWidth="1"/>
    <col min="15372" max="15616" width="9" style="2"/>
    <col min="15617" max="15617" width="1.625" style="2" customWidth="1"/>
    <col min="15618" max="15618" width="9.625" style="2" customWidth="1"/>
    <col min="15619" max="15619" width="10.625" style="2" customWidth="1"/>
    <col min="15620" max="15623" width="7.625" style="2" customWidth="1"/>
    <col min="15624" max="15627" width="8.625" style="2" customWidth="1"/>
    <col min="15628" max="15872" width="9" style="2"/>
    <col min="15873" max="15873" width="1.625" style="2" customWidth="1"/>
    <col min="15874" max="15874" width="9.625" style="2" customWidth="1"/>
    <col min="15875" max="15875" width="10.625" style="2" customWidth="1"/>
    <col min="15876" max="15879" width="7.625" style="2" customWidth="1"/>
    <col min="15880" max="15883" width="8.625" style="2" customWidth="1"/>
    <col min="15884" max="16128" width="9" style="2"/>
    <col min="16129" max="16129" width="1.625" style="2" customWidth="1"/>
    <col min="16130" max="16130" width="9.625" style="2" customWidth="1"/>
    <col min="16131" max="16131" width="10.625" style="2" customWidth="1"/>
    <col min="16132" max="16135" width="7.625" style="2" customWidth="1"/>
    <col min="16136" max="16139" width="8.625" style="2" customWidth="1"/>
    <col min="16140" max="16384" width="9" style="2"/>
  </cols>
  <sheetData>
    <row r="1" spans="1:11" ht="30" customHeight="1" x14ac:dyDescent="0.4">
      <c r="A1" s="1" t="s">
        <v>187</v>
      </c>
    </row>
    <row r="2" spans="1:11" ht="7.5" customHeight="1" x14ac:dyDescent="0.4">
      <c r="A2" s="1"/>
    </row>
    <row r="3" spans="1:11" ht="22.5" customHeight="1" x14ac:dyDescent="0.15">
      <c r="B3" s="343"/>
      <c r="C3" s="343"/>
      <c r="K3" s="180" t="s">
        <v>108</v>
      </c>
    </row>
    <row r="4" spans="1:11" ht="18.75" customHeight="1" x14ac:dyDescent="0.4">
      <c r="B4" s="306" t="s">
        <v>178</v>
      </c>
      <c r="C4" s="306" t="s">
        <v>188</v>
      </c>
      <c r="D4" s="311" t="s">
        <v>189</v>
      </c>
      <c r="E4" s="312"/>
      <c r="F4" s="312"/>
      <c r="G4" s="312"/>
      <c r="H4" s="312"/>
      <c r="I4" s="312"/>
      <c r="J4" s="312"/>
      <c r="K4" s="344"/>
    </row>
    <row r="5" spans="1:11" ht="18.75" customHeight="1" x14ac:dyDescent="0.4">
      <c r="B5" s="306"/>
      <c r="C5" s="306"/>
      <c r="D5" s="345" t="s">
        <v>190</v>
      </c>
      <c r="E5" s="346"/>
      <c r="F5" s="346"/>
      <c r="G5" s="94" t="s">
        <v>191</v>
      </c>
      <c r="H5" s="347" t="s">
        <v>192</v>
      </c>
      <c r="I5" s="345"/>
      <c r="J5" s="348" t="s">
        <v>193</v>
      </c>
      <c r="K5" s="306" t="s">
        <v>14</v>
      </c>
    </row>
    <row r="6" spans="1:11" ht="18.75" customHeight="1" x14ac:dyDescent="0.4">
      <c r="B6" s="306"/>
      <c r="C6" s="306"/>
      <c r="D6" s="349" t="s">
        <v>194</v>
      </c>
      <c r="E6" s="350" t="s">
        <v>195</v>
      </c>
      <c r="F6" s="351" t="s">
        <v>196</v>
      </c>
      <c r="G6" s="122"/>
      <c r="H6" s="352" t="s">
        <v>197</v>
      </c>
      <c r="I6" s="351" t="s">
        <v>198</v>
      </c>
      <c r="J6" s="353"/>
      <c r="K6" s="306"/>
    </row>
    <row r="7" spans="1:11" ht="15" hidden="1" customHeight="1" x14ac:dyDescent="0.4">
      <c r="B7" s="36" t="s">
        <v>30</v>
      </c>
      <c r="C7" s="333">
        <f t="shared" ref="C7:K7" si="0">SUM(C8:C11)</f>
        <v>597</v>
      </c>
      <c r="D7" s="41">
        <f t="shared" si="0"/>
        <v>53</v>
      </c>
      <c r="E7" s="39">
        <f t="shared" si="0"/>
        <v>23</v>
      </c>
      <c r="F7" s="42">
        <f t="shared" si="0"/>
        <v>3</v>
      </c>
      <c r="G7" s="354">
        <f t="shared" si="0"/>
        <v>9</v>
      </c>
      <c r="H7" s="41">
        <v>187</v>
      </c>
      <c r="I7" s="42">
        <f t="shared" si="0"/>
        <v>105</v>
      </c>
      <c r="J7" s="37">
        <f t="shared" si="0"/>
        <v>190</v>
      </c>
      <c r="K7" s="37">
        <f t="shared" si="0"/>
        <v>27</v>
      </c>
    </row>
    <row r="8" spans="1:11" ht="14.1" hidden="1" customHeight="1" x14ac:dyDescent="0.4">
      <c r="B8" s="34" t="s">
        <v>26</v>
      </c>
      <c r="C8" s="355">
        <f>SUM(D8:K8)</f>
        <v>121</v>
      </c>
      <c r="D8" s="48"/>
      <c r="E8" s="46">
        <v>23</v>
      </c>
      <c r="F8" s="49"/>
      <c r="G8" s="356"/>
      <c r="H8" s="48">
        <v>13</v>
      </c>
      <c r="I8" s="49">
        <v>35</v>
      </c>
      <c r="J8" s="44">
        <v>42</v>
      </c>
      <c r="K8" s="44">
        <v>8</v>
      </c>
    </row>
    <row r="9" spans="1:11" ht="14.1" hidden="1" customHeight="1" x14ac:dyDescent="0.4">
      <c r="B9" s="34" t="s">
        <v>27</v>
      </c>
      <c r="C9" s="355">
        <f>SUM(D9:K9)</f>
        <v>225</v>
      </c>
      <c r="D9" s="48">
        <v>53</v>
      </c>
      <c r="E9" s="46"/>
      <c r="F9" s="49">
        <v>3</v>
      </c>
      <c r="G9" s="356">
        <v>9</v>
      </c>
      <c r="H9" s="48">
        <v>53</v>
      </c>
      <c r="I9" s="49">
        <v>25</v>
      </c>
      <c r="J9" s="44">
        <v>77</v>
      </c>
      <c r="K9" s="44">
        <v>5</v>
      </c>
    </row>
    <row r="10" spans="1:11" ht="14.1" hidden="1" customHeight="1" x14ac:dyDescent="0.4">
      <c r="B10" s="34" t="s">
        <v>28</v>
      </c>
      <c r="C10" s="355">
        <f>SUM(D10:K10)</f>
        <v>167</v>
      </c>
      <c r="D10" s="48"/>
      <c r="E10" s="46"/>
      <c r="F10" s="49"/>
      <c r="G10" s="356"/>
      <c r="H10" s="48">
        <v>77</v>
      </c>
      <c r="I10" s="49">
        <v>33</v>
      </c>
      <c r="J10" s="44">
        <v>52</v>
      </c>
      <c r="K10" s="44">
        <v>5</v>
      </c>
    </row>
    <row r="11" spans="1:11" ht="14.1" hidden="1" customHeight="1" x14ac:dyDescent="0.4">
      <c r="B11" s="61" t="s">
        <v>29</v>
      </c>
      <c r="C11" s="357">
        <f>SUM(D11:K11)</f>
        <v>84</v>
      </c>
      <c r="D11" s="66"/>
      <c r="E11" s="63"/>
      <c r="F11" s="67"/>
      <c r="G11" s="358"/>
      <c r="H11" s="48">
        <v>44</v>
      </c>
      <c r="I11" s="67">
        <v>12</v>
      </c>
      <c r="J11" s="65">
        <v>19</v>
      </c>
      <c r="K11" s="65">
        <v>9</v>
      </c>
    </row>
    <row r="12" spans="1:11" ht="15" customHeight="1" x14ac:dyDescent="0.4">
      <c r="B12" s="36" t="s">
        <v>31</v>
      </c>
      <c r="C12" s="333">
        <f t="shared" ref="C12:K12" si="1">SUM(C13:C16)</f>
        <v>617</v>
      </c>
      <c r="D12" s="41">
        <f t="shared" si="1"/>
        <v>65</v>
      </c>
      <c r="E12" s="39">
        <f t="shared" si="1"/>
        <v>17</v>
      </c>
      <c r="F12" s="42">
        <f t="shared" si="1"/>
        <v>4</v>
      </c>
      <c r="G12" s="354">
        <f t="shared" si="1"/>
        <v>12</v>
      </c>
      <c r="H12" s="41">
        <v>197</v>
      </c>
      <c r="I12" s="42">
        <f t="shared" si="1"/>
        <v>83</v>
      </c>
      <c r="J12" s="37">
        <f t="shared" si="1"/>
        <v>221</v>
      </c>
      <c r="K12" s="37">
        <f t="shared" si="1"/>
        <v>18</v>
      </c>
    </row>
    <row r="13" spans="1:11" ht="14.1" customHeight="1" x14ac:dyDescent="0.4">
      <c r="B13" s="34" t="s">
        <v>26</v>
      </c>
      <c r="C13" s="355">
        <f>SUM(D13:K13)</f>
        <v>135</v>
      </c>
      <c r="D13" s="48"/>
      <c r="E13" s="46">
        <v>17</v>
      </c>
      <c r="F13" s="49"/>
      <c r="G13" s="356"/>
      <c r="H13" s="48">
        <v>18</v>
      </c>
      <c r="I13" s="49">
        <v>33</v>
      </c>
      <c r="J13" s="44">
        <v>64</v>
      </c>
      <c r="K13" s="44">
        <v>3</v>
      </c>
    </row>
    <row r="14" spans="1:11" ht="14.1" customHeight="1" x14ac:dyDescent="0.4">
      <c r="B14" s="34" t="s">
        <v>27</v>
      </c>
      <c r="C14" s="355">
        <f>SUM(D14:K14)</f>
        <v>260</v>
      </c>
      <c r="D14" s="48">
        <v>64</v>
      </c>
      <c r="E14" s="46"/>
      <c r="F14" s="49">
        <v>4</v>
      </c>
      <c r="G14" s="356">
        <v>12</v>
      </c>
      <c r="H14" s="48">
        <v>71</v>
      </c>
      <c r="I14" s="49">
        <v>11</v>
      </c>
      <c r="J14" s="44">
        <v>91</v>
      </c>
      <c r="K14" s="44">
        <v>7</v>
      </c>
    </row>
    <row r="15" spans="1:11" ht="14.1" customHeight="1" x14ac:dyDescent="0.4">
      <c r="B15" s="34" t="s">
        <v>28</v>
      </c>
      <c r="C15" s="355">
        <f>SUM(D15:K15)</f>
        <v>141</v>
      </c>
      <c r="D15" s="48">
        <v>1</v>
      </c>
      <c r="E15" s="46"/>
      <c r="F15" s="49"/>
      <c r="G15" s="356"/>
      <c r="H15" s="48">
        <v>62</v>
      </c>
      <c r="I15" s="49">
        <v>25</v>
      </c>
      <c r="J15" s="44">
        <v>49</v>
      </c>
      <c r="K15" s="44">
        <v>4</v>
      </c>
    </row>
    <row r="16" spans="1:11" ht="14.1" customHeight="1" x14ac:dyDescent="0.4">
      <c r="B16" s="61" t="s">
        <v>29</v>
      </c>
      <c r="C16" s="357">
        <f>SUM(D16:K16)</f>
        <v>81</v>
      </c>
      <c r="D16" s="66"/>
      <c r="E16" s="63"/>
      <c r="F16" s="67"/>
      <c r="G16" s="358"/>
      <c r="H16" s="48">
        <v>46</v>
      </c>
      <c r="I16" s="67">
        <v>14</v>
      </c>
      <c r="J16" s="65">
        <v>17</v>
      </c>
      <c r="K16" s="65">
        <v>4</v>
      </c>
    </row>
    <row r="17" spans="2:11" ht="15" customHeight="1" x14ac:dyDescent="0.4">
      <c r="B17" s="36" t="s">
        <v>32</v>
      </c>
      <c r="C17" s="333">
        <f t="shared" ref="C17:K17" si="2">SUM(C18:C21)</f>
        <v>578</v>
      </c>
      <c r="D17" s="41">
        <f t="shared" si="2"/>
        <v>61</v>
      </c>
      <c r="E17" s="39">
        <f t="shared" si="2"/>
        <v>16</v>
      </c>
      <c r="F17" s="42">
        <f t="shared" si="2"/>
        <v>10</v>
      </c>
      <c r="G17" s="354">
        <f t="shared" si="2"/>
        <v>7</v>
      </c>
      <c r="H17" s="41">
        <v>200</v>
      </c>
      <c r="I17" s="42">
        <f t="shared" si="2"/>
        <v>96</v>
      </c>
      <c r="J17" s="37">
        <f t="shared" si="2"/>
        <v>172</v>
      </c>
      <c r="K17" s="37">
        <f t="shared" si="2"/>
        <v>16</v>
      </c>
    </row>
    <row r="18" spans="2:11" ht="14.1" customHeight="1" x14ac:dyDescent="0.4">
      <c r="B18" s="34" t="s">
        <v>26</v>
      </c>
      <c r="C18" s="355">
        <f>SUM(D18:K18)</f>
        <v>134</v>
      </c>
      <c r="D18" s="48"/>
      <c r="E18" s="46">
        <v>16</v>
      </c>
      <c r="F18" s="49"/>
      <c r="G18" s="356"/>
      <c r="H18" s="48">
        <v>24</v>
      </c>
      <c r="I18" s="49">
        <v>38</v>
      </c>
      <c r="J18" s="44">
        <v>51</v>
      </c>
      <c r="K18" s="44">
        <v>5</v>
      </c>
    </row>
    <row r="19" spans="2:11" ht="14.1" customHeight="1" x14ac:dyDescent="0.4">
      <c r="B19" s="34" t="s">
        <v>27</v>
      </c>
      <c r="C19" s="355">
        <f>SUM(D19:K19)</f>
        <v>218</v>
      </c>
      <c r="D19" s="48">
        <v>61</v>
      </c>
      <c r="E19" s="46"/>
      <c r="F19" s="49">
        <v>10</v>
      </c>
      <c r="G19" s="356">
        <v>7</v>
      </c>
      <c r="H19" s="48">
        <v>68</v>
      </c>
      <c r="I19" s="49">
        <v>16</v>
      </c>
      <c r="J19" s="44">
        <v>50</v>
      </c>
      <c r="K19" s="44">
        <v>6</v>
      </c>
    </row>
    <row r="20" spans="2:11" ht="14.1" customHeight="1" x14ac:dyDescent="0.4">
      <c r="B20" s="34" t="s">
        <v>28</v>
      </c>
      <c r="C20" s="355">
        <f>SUM(D20:K20)</f>
        <v>146</v>
      </c>
      <c r="D20" s="48"/>
      <c r="E20" s="46"/>
      <c r="F20" s="49"/>
      <c r="G20" s="356"/>
      <c r="H20" s="48">
        <v>69</v>
      </c>
      <c r="I20" s="49">
        <v>30</v>
      </c>
      <c r="J20" s="44">
        <v>44</v>
      </c>
      <c r="K20" s="44">
        <v>3</v>
      </c>
    </row>
    <row r="21" spans="2:11" ht="14.1" customHeight="1" x14ac:dyDescent="0.4">
      <c r="B21" s="61" t="s">
        <v>29</v>
      </c>
      <c r="C21" s="357">
        <f>SUM(D21:K21)</f>
        <v>80</v>
      </c>
      <c r="D21" s="66"/>
      <c r="E21" s="63"/>
      <c r="F21" s="67"/>
      <c r="G21" s="358"/>
      <c r="H21" s="48">
        <v>39</v>
      </c>
      <c r="I21" s="67">
        <v>12</v>
      </c>
      <c r="J21" s="65">
        <v>27</v>
      </c>
      <c r="K21" s="65">
        <v>2</v>
      </c>
    </row>
    <row r="22" spans="2:11" ht="15" customHeight="1" x14ac:dyDescent="0.4">
      <c r="B22" s="36" t="s">
        <v>33</v>
      </c>
      <c r="C22" s="333">
        <f t="shared" ref="C22:K22" si="3">SUM(C23:C26)</f>
        <v>527</v>
      </c>
      <c r="D22" s="41">
        <f t="shared" si="3"/>
        <v>68</v>
      </c>
      <c r="E22" s="39">
        <f t="shared" si="3"/>
        <v>17</v>
      </c>
      <c r="F22" s="42">
        <f t="shared" si="3"/>
        <v>2</v>
      </c>
      <c r="G22" s="354">
        <f t="shared" si="3"/>
        <v>7</v>
      </c>
      <c r="H22" s="41">
        <v>177</v>
      </c>
      <c r="I22" s="42">
        <f t="shared" si="3"/>
        <v>88</v>
      </c>
      <c r="J22" s="37">
        <f t="shared" si="3"/>
        <v>150</v>
      </c>
      <c r="K22" s="37">
        <f t="shared" si="3"/>
        <v>18</v>
      </c>
    </row>
    <row r="23" spans="2:11" ht="14.1" customHeight="1" x14ac:dyDescent="0.4">
      <c r="B23" s="34" t="s">
        <v>26</v>
      </c>
      <c r="C23" s="355">
        <f>SUM(D23:K23)</f>
        <v>116</v>
      </c>
      <c r="D23" s="48"/>
      <c r="E23" s="46">
        <v>17</v>
      </c>
      <c r="F23" s="49"/>
      <c r="G23" s="356"/>
      <c r="H23" s="48">
        <v>8</v>
      </c>
      <c r="I23" s="49">
        <v>36</v>
      </c>
      <c r="J23" s="44">
        <v>47</v>
      </c>
      <c r="K23" s="44">
        <v>8</v>
      </c>
    </row>
    <row r="24" spans="2:11" ht="14.1" customHeight="1" x14ac:dyDescent="0.4">
      <c r="B24" s="34" t="s">
        <v>27</v>
      </c>
      <c r="C24" s="355">
        <f>SUM(D24:K24)</f>
        <v>210</v>
      </c>
      <c r="D24" s="48">
        <v>68</v>
      </c>
      <c r="E24" s="46"/>
      <c r="F24" s="49">
        <v>2</v>
      </c>
      <c r="G24" s="356">
        <v>7</v>
      </c>
      <c r="H24" s="48">
        <v>56</v>
      </c>
      <c r="I24" s="49">
        <v>23</v>
      </c>
      <c r="J24" s="44">
        <v>51</v>
      </c>
      <c r="K24" s="44">
        <v>3</v>
      </c>
    </row>
    <row r="25" spans="2:11" ht="14.1" customHeight="1" x14ac:dyDescent="0.4">
      <c r="B25" s="34" t="s">
        <v>28</v>
      </c>
      <c r="C25" s="355">
        <f>SUM(D25:K25)</f>
        <v>133</v>
      </c>
      <c r="D25" s="48"/>
      <c r="E25" s="46"/>
      <c r="F25" s="49"/>
      <c r="G25" s="356"/>
      <c r="H25" s="48">
        <v>68</v>
      </c>
      <c r="I25" s="49">
        <v>23</v>
      </c>
      <c r="J25" s="44">
        <v>39</v>
      </c>
      <c r="K25" s="44">
        <v>3</v>
      </c>
    </row>
    <row r="26" spans="2:11" ht="14.1" customHeight="1" x14ac:dyDescent="0.4">
      <c r="B26" s="61" t="s">
        <v>29</v>
      </c>
      <c r="C26" s="357">
        <f>SUM(D26:K26)</f>
        <v>68</v>
      </c>
      <c r="D26" s="66"/>
      <c r="E26" s="63"/>
      <c r="F26" s="67"/>
      <c r="G26" s="358"/>
      <c r="H26" s="48">
        <v>45</v>
      </c>
      <c r="I26" s="67">
        <v>6</v>
      </c>
      <c r="J26" s="65">
        <v>13</v>
      </c>
      <c r="K26" s="65">
        <v>4</v>
      </c>
    </row>
    <row r="27" spans="2:11" ht="15" customHeight="1" x14ac:dyDescent="0.4">
      <c r="B27" s="36" t="s">
        <v>34</v>
      </c>
      <c r="C27" s="333">
        <f t="shared" ref="C27:K27" si="4">SUM(C28:C31)</f>
        <v>535</v>
      </c>
      <c r="D27" s="41">
        <f>SUM(D28:D31)</f>
        <v>60</v>
      </c>
      <c r="E27" s="39">
        <f t="shared" si="4"/>
        <v>19</v>
      </c>
      <c r="F27" s="42">
        <f t="shared" si="4"/>
        <v>3</v>
      </c>
      <c r="G27" s="354">
        <f t="shared" si="4"/>
        <v>5</v>
      </c>
      <c r="H27" s="41">
        <v>174</v>
      </c>
      <c r="I27" s="42">
        <f t="shared" si="4"/>
        <v>104</v>
      </c>
      <c r="J27" s="37">
        <f t="shared" si="4"/>
        <v>155</v>
      </c>
      <c r="K27" s="37">
        <f t="shared" si="4"/>
        <v>15</v>
      </c>
    </row>
    <row r="28" spans="2:11" ht="14.1" customHeight="1" x14ac:dyDescent="0.4">
      <c r="B28" s="34" t="s">
        <v>26</v>
      </c>
      <c r="C28" s="355">
        <f>SUM(D28:K28)</f>
        <v>106</v>
      </c>
      <c r="D28" s="48"/>
      <c r="E28" s="46">
        <v>19</v>
      </c>
      <c r="F28" s="49"/>
      <c r="G28" s="356"/>
      <c r="H28" s="48">
        <v>6</v>
      </c>
      <c r="I28" s="49">
        <v>32</v>
      </c>
      <c r="J28" s="44">
        <v>42</v>
      </c>
      <c r="K28" s="44">
        <v>7</v>
      </c>
    </row>
    <row r="29" spans="2:11" ht="14.1" customHeight="1" x14ac:dyDescent="0.4">
      <c r="B29" s="34" t="s">
        <v>27</v>
      </c>
      <c r="C29" s="355">
        <f>SUM(D29:K29)</f>
        <v>215</v>
      </c>
      <c r="D29" s="48">
        <v>60</v>
      </c>
      <c r="E29" s="46"/>
      <c r="F29" s="49">
        <v>3</v>
      </c>
      <c r="G29" s="356">
        <v>5</v>
      </c>
      <c r="H29" s="48">
        <v>43</v>
      </c>
      <c r="I29" s="49">
        <v>35</v>
      </c>
      <c r="J29" s="44">
        <v>65</v>
      </c>
      <c r="K29" s="44">
        <v>4</v>
      </c>
    </row>
    <row r="30" spans="2:11" ht="14.1" customHeight="1" x14ac:dyDescent="0.4">
      <c r="B30" s="34" t="s">
        <v>28</v>
      </c>
      <c r="C30" s="355">
        <f>SUM(D30:K30)</f>
        <v>137</v>
      </c>
      <c r="D30" s="48"/>
      <c r="E30" s="46"/>
      <c r="F30" s="49"/>
      <c r="G30" s="356"/>
      <c r="H30" s="48">
        <v>74</v>
      </c>
      <c r="I30" s="49">
        <v>29</v>
      </c>
      <c r="J30" s="44">
        <v>32</v>
      </c>
      <c r="K30" s="44">
        <v>2</v>
      </c>
    </row>
    <row r="31" spans="2:11" ht="14.1" customHeight="1" x14ac:dyDescent="0.4">
      <c r="B31" s="61" t="s">
        <v>29</v>
      </c>
      <c r="C31" s="357">
        <f>SUM(D31:K31)</f>
        <v>77</v>
      </c>
      <c r="D31" s="66"/>
      <c r="E31" s="63"/>
      <c r="F31" s="67"/>
      <c r="G31" s="358"/>
      <c r="H31" s="48">
        <v>51</v>
      </c>
      <c r="I31" s="67">
        <v>8</v>
      </c>
      <c r="J31" s="65">
        <v>16</v>
      </c>
      <c r="K31" s="65">
        <v>2</v>
      </c>
    </row>
    <row r="32" spans="2:11" ht="15" customHeight="1" x14ac:dyDescent="0.4">
      <c r="B32" s="36" t="s">
        <v>35</v>
      </c>
      <c r="C32" s="333">
        <f t="shared" ref="C32:K32" si="5">SUM(C33:C36)</f>
        <v>537</v>
      </c>
      <c r="D32" s="41">
        <f t="shared" si="5"/>
        <v>50</v>
      </c>
      <c r="E32" s="39">
        <f t="shared" si="5"/>
        <v>22</v>
      </c>
      <c r="F32" s="42">
        <f t="shared" si="5"/>
        <v>4</v>
      </c>
      <c r="G32" s="354">
        <f t="shared" si="5"/>
        <v>4</v>
      </c>
      <c r="H32" s="41">
        <v>168</v>
      </c>
      <c r="I32" s="42">
        <f t="shared" si="5"/>
        <v>87</v>
      </c>
      <c r="J32" s="37">
        <f t="shared" si="5"/>
        <v>187</v>
      </c>
      <c r="K32" s="37">
        <f t="shared" si="5"/>
        <v>15</v>
      </c>
    </row>
    <row r="33" spans="1:11" ht="14.1" customHeight="1" x14ac:dyDescent="0.4">
      <c r="A33" s="359"/>
      <c r="B33" s="34" t="s">
        <v>26</v>
      </c>
      <c r="C33" s="355">
        <f>SUM(D33:K33)</f>
        <v>105</v>
      </c>
      <c r="D33" s="48"/>
      <c r="E33" s="46">
        <v>22</v>
      </c>
      <c r="F33" s="49"/>
      <c r="G33" s="356"/>
      <c r="H33" s="48">
        <v>9</v>
      </c>
      <c r="I33" s="49">
        <v>24</v>
      </c>
      <c r="J33" s="44">
        <v>44</v>
      </c>
      <c r="K33" s="44">
        <v>6</v>
      </c>
    </row>
    <row r="34" spans="1:11" ht="14.1" customHeight="1" x14ac:dyDescent="0.4">
      <c r="A34" s="359"/>
      <c r="B34" s="34" t="s">
        <v>27</v>
      </c>
      <c r="C34" s="355">
        <f>SUM(D34:K34)</f>
        <v>208</v>
      </c>
      <c r="D34" s="48">
        <v>50</v>
      </c>
      <c r="E34" s="46"/>
      <c r="F34" s="49">
        <v>4</v>
      </c>
      <c r="G34" s="356">
        <v>4</v>
      </c>
      <c r="H34" s="48">
        <v>55</v>
      </c>
      <c r="I34" s="49">
        <v>22</v>
      </c>
      <c r="J34" s="44">
        <v>71</v>
      </c>
      <c r="K34" s="44">
        <v>2</v>
      </c>
    </row>
    <row r="35" spans="1:11" ht="14.1" customHeight="1" x14ac:dyDescent="0.4">
      <c r="A35" s="359"/>
      <c r="B35" s="34" t="s">
        <v>28</v>
      </c>
      <c r="C35" s="355">
        <f>SUM(D35:K35)</f>
        <v>150</v>
      </c>
      <c r="D35" s="48"/>
      <c r="E35" s="46"/>
      <c r="F35" s="49"/>
      <c r="G35" s="356"/>
      <c r="H35" s="48">
        <v>58</v>
      </c>
      <c r="I35" s="49">
        <v>35</v>
      </c>
      <c r="J35" s="44">
        <v>52</v>
      </c>
      <c r="K35" s="44">
        <v>5</v>
      </c>
    </row>
    <row r="36" spans="1:11" ht="14.1" customHeight="1" x14ac:dyDescent="0.4">
      <c r="A36" s="359"/>
      <c r="B36" s="61" t="s">
        <v>29</v>
      </c>
      <c r="C36" s="357">
        <f>SUM(D36:K36)</f>
        <v>74</v>
      </c>
      <c r="D36" s="66"/>
      <c r="E36" s="63"/>
      <c r="F36" s="67"/>
      <c r="G36" s="358"/>
      <c r="H36" s="48">
        <v>46</v>
      </c>
      <c r="I36" s="67">
        <v>6</v>
      </c>
      <c r="J36" s="65">
        <v>20</v>
      </c>
      <c r="K36" s="65">
        <v>2</v>
      </c>
    </row>
    <row r="37" spans="1:11" s="69" customFormat="1" ht="15" customHeight="1" x14ac:dyDescent="0.4">
      <c r="A37" s="360"/>
      <c r="B37" s="36" t="s">
        <v>36</v>
      </c>
      <c r="C37" s="333">
        <f t="shared" ref="C37:K37" si="6">SUM(C38:C41)</f>
        <v>578</v>
      </c>
      <c r="D37" s="41">
        <f t="shared" si="6"/>
        <v>62</v>
      </c>
      <c r="E37" s="39">
        <f t="shared" si="6"/>
        <v>26</v>
      </c>
      <c r="F37" s="42">
        <f t="shared" si="6"/>
        <v>4</v>
      </c>
      <c r="G37" s="354">
        <f t="shared" si="6"/>
        <v>3</v>
      </c>
      <c r="H37" s="41">
        <v>197</v>
      </c>
      <c r="I37" s="42">
        <f t="shared" si="6"/>
        <v>80</v>
      </c>
      <c r="J37" s="37">
        <f t="shared" si="6"/>
        <v>180</v>
      </c>
      <c r="K37" s="37">
        <f t="shared" si="6"/>
        <v>26</v>
      </c>
    </row>
    <row r="38" spans="1:11" ht="14.1" customHeight="1" x14ac:dyDescent="0.4">
      <c r="A38" s="359"/>
      <c r="B38" s="34" t="s">
        <v>26</v>
      </c>
      <c r="C38" s="355">
        <f t="shared" ref="C38:C55" si="7">SUM(D38:K38)</f>
        <v>109</v>
      </c>
      <c r="D38" s="48"/>
      <c r="E38" s="46">
        <v>26</v>
      </c>
      <c r="F38" s="49"/>
      <c r="G38" s="356"/>
      <c r="H38" s="48">
        <v>8</v>
      </c>
      <c r="I38" s="49">
        <v>21</v>
      </c>
      <c r="J38" s="44">
        <v>47</v>
      </c>
      <c r="K38" s="44">
        <v>7</v>
      </c>
    </row>
    <row r="39" spans="1:11" ht="14.1" customHeight="1" x14ac:dyDescent="0.4">
      <c r="A39" s="359"/>
      <c r="B39" s="34" t="s">
        <v>27</v>
      </c>
      <c r="C39" s="355">
        <f t="shared" si="7"/>
        <v>227</v>
      </c>
      <c r="D39" s="48">
        <v>62</v>
      </c>
      <c r="E39" s="46"/>
      <c r="F39" s="49">
        <v>4</v>
      </c>
      <c r="G39" s="356">
        <v>3</v>
      </c>
      <c r="H39" s="48">
        <v>57</v>
      </c>
      <c r="I39" s="49">
        <v>21</v>
      </c>
      <c r="J39" s="44">
        <v>73</v>
      </c>
      <c r="K39" s="44">
        <v>7</v>
      </c>
    </row>
    <row r="40" spans="1:11" ht="14.1" customHeight="1" x14ac:dyDescent="0.4">
      <c r="A40" s="359"/>
      <c r="B40" s="34" t="s">
        <v>28</v>
      </c>
      <c r="C40" s="355">
        <f t="shared" si="7"/>
        <v>149</v>
      </c>
      <c r="D40" s="48"/>
      <c r="E40" s="46"/>
      <c r="F40" s="49"/>
      <c r="G40" s="356"/>
      <c r="H40" s="48">
        <v>76</v>
      </c>
      <c r="I40" s="49">
        <v>24</v>
      </c>
      <c r="J40" s="44">
        <v>41</v>
      </c>
      <c r="K40" s="44">
        <v>8</v>
      </c>
    </row>
    <row r="41" spans="1:11" ht="14.1" customHeight="1" x14ac:dyDescent="0.4">
      <c r="B41" s="61" t="s">
        <v>29</v>
      </c>
      <c r="C41" s="357">
        <f t="shared" si="7"/>
        <v>93</v>
      </c>
      <c r="D41" s="66"/>
      <c r="E41" s="63"/>
      <c r="F41" s="67"/>
      <c r="G41" s="358"/>
      <c r="H41" s="48">
        <v>56</v>
      </c>
      <c r="I41" s="67">
        <v>14</v>
      </c>
      <c r="J41" s="65">
        <v>19</v>
      </c>
      <c r="K41" s="65">
        <v>4</v>
      </c>
    </row>
    <row r="42" spans="1:11" s="69" customFormat="1" ht="15" customHeight="1" x14ac:dyDescent="0.4">
      <c r="B42" s="340" t="s">
        <v>37</v>
      </c>
      <c r="C42" s="342">
        <f t="shared" si="7"/>
        <v>531</v>
      </c>
      <c r="D42" s="309">
        <v>54</v>
      </c>
      <c r="E42" s="222">
        <v>17</v>
      </c>
      <c r="F42" s="361">
        <v>4</v>
      </c>
      <c r="G42" s="362">
        <v>4</v>
      </c>
      <c r="H42" s="41">
        <v>166</v>
      </c>
      <c r="I42" s="361">
        <v>95</v>
      </c>
      <c r="J42" s="221">
        <v>158</v>
      </c>
      <c r="K42" s="221">
        <v>33</v>
      </c>
    </row>
    <row r="43" spans="1:11" s="69" customFormat="1" ht="15" customHeight="1" x14ac:dyDescent="0.4">
      <c r="B43" s="340" t="s">
        <v>38</v>
      </c>
      <c r="C43" s="342">
        <f t="shared" si="7"/>
        <v>517</v>
      </c>
      <c r="D43" s="309">
        <v>66</v>
      </c>
      <c r="E43" s="222">
        <v>25</v>
      </c>
      <c r="F43" s="361">
        <v>3</v>
      </c>
      <c r="G43" s="362">
        <v>6</v>
      </c>
      <c r="H43" s="309">
        <v>168</v>
      </c>
      <c r="I43" s="361">
        <v>66</v>
      </c>
      <c r="J43" s="221">
        <v>160</v>
      </c>
      <c r="K43" s="221">
        <v>23</v>
      </c>
    </row>
    <row r="44" spans="1:11" s="69" customFormat="1" ht="15" customHeight="1" x14ac:dyDescent="0.4">
      <c r="B44" s="340" t="s">
        <v>39</v>
      </c>
      <c r="C44" s="342">
        <f t="shared" si="7"/>
        <v>455</v>
      </c>
      <c r="D44" s="309">
        <v>44</v>
      </c>
      <c r="E44" s="222">
        <v>10</v>
      </c>
      <c r="F44" s="361">
        <v>3</v>
      </c>
      <c r="G44" s="362">
        <v>5</v>
      </c>
      <c r="H44" s="309">
        <v>148</v>
      </c>
      <c r="I44" s="361">
        <v>82</v>
      </c>
      <c r="J44" s="221">
        <v>139</v>
      </c>
      <c r="K44" s="221">
        <v>24</v>
      </c>
    </row>
    <row r="45" spans="1:11" s="69" customFormat="1" ht="15" customHeight="1" x14ac:dyDescent="0.4">
      <c r="B45" s="340" t="s">
        <v>40</v>
      </c>
      <c r="C45" s="342">
        <f t="shared" si="7"/>
        <v>457</v>
      </c>
      <c r="D45" s="309">
        <v>54</v>
      </c>
      <c r="E45" s="222">
        <v>15</v>
      </c>
      <c r="F45" s="361">
        <v>4</v>
      </c>
      <c r="G45" s="362">
        <v>3</v>
      </c>
      <c r="H45" s="309">
        <v>128</v>
      </c>
      <c r="I45" s="361">
        <v>78</v>
      </c>
      <c r="J45" s="221">
        <v>154</v>
      </c>
      <c r="K45" s="221">
        <v>21</v>
      </c>
    </row>
    <row r="46" spans="1:11" s="69" customFormat="1" ht="15" customHeight="1" x14ac:dyDescent="0.4">
      <c r="B46" s="340" t="s">
        <v>41</v>
      </c>
      <c r="C46" s="342">
        <f t="shared" si="7"/>
        <v>382</v>
      </c>
      <c r="D46" s="309">
        <v>46</v>
      </c>
      <c r="E46" s="222">
        <v>13</v>
      </c>
      <c r="F46" s="361">
        <v>0</v>
      </c>
      <c r="G46" s="362">
        <v>4</v>
      </c>
      <c r="H46" s="309">
        <v>123</v>
      </c>
      <c r="I46" s="361">
        <v>69</v>
      </c>
      <c r="J46" s="221">
        <v>112</v>
      </c>
      <c r="K46" s="221">
        <v>15</v>
      </c>
    </row>
    <row r="47" spans="1:11" s="69" customFormat="1" ht="15" customHeight="1" x14ac:dyDescent="0.4">
      <c r="B47" s="340" t="s">
        <v>42</v>
      </c>
      <c r="C47" s="342">
        <f t="shared" si="7"/>
        <v>389</v>
      </c>
      <c r="D47" s="309">
        <v>49</v>
      </c>
      <c r="E47" s="222">
        <v>12</v>
      </c>
      <c r="F47" s="361">
        <v>3</v>
      </c>
      <c r="G47" s="362">
        <v>3</v>
      </c>
      <c r="H47" s="309">
        <v>119</v>
      </c>
      <c r="I47" s="361">
        <v>64</v>
      </c>
      <c r="J47" s="221">
        <v>121</v>
      </c>
      <c r="K47" s="221">
        <v>18</v>
      </c>
    </row>
    <row r="48" spans="1:11" s="69" customFormat="1" ht="15" customHeight="1" x14ac:dyDescent="0.4">
      <c r="B48" s="340" t="s">
        <v>43</v>
      </c>
      <c r="C48" s="342">
        <f t="shared" si="7"/>
        <v>369</v>
      </c>
      <c r="D48" s="309">
        <v>54</v>
      </c>
      <c r="E48" s="222">
        <v>11</v>
      </c>
      <c r="F48" s="361">
        <v>0</v>
      </c>
      <c r="G48" s="362">
        <v>2</v>
      </c>
      <c r="H48" s="309">
        <v>121</v>
      </c>
      <c r="I48" s="361">
        <v>64</v>
      </c>
      <c r="J48" s="221">
        <v>98</v>
      </c>
      <c r="K48" s="221">
        <v>19</v>
      </c>
    </row>
    <row r="49" spans="2:11" s="69" customFormat="1" ht="15" customHeight="1" x14ac:dyDescent="0.4">
      <c r="B49" s="340" t="s">
        <v>44</v>
      </c>
      <c r="C49" s="342">
        <f t="shared" si="7"/>
        <v>342</v>
      </c>
      <c r="D49" s="309">
        <v>44</v>
      </c>
      <c r="E49" s="222">
        <v>7</v>
      </c>
      <c r="F49" s="361">
        <v>1</v>
      </c>
      <c r="G49" s="362">
        <v>5</v>
      </c>
      <c r="H49" s="309">
        <v>116</v>
      </c>
      <c r="I49" s="361">
        <v>63</v>
      </c>
      <c r="J49" s="221">
        <v>93</v>
      </c>
      <c r="K49" s="221">
        <v>13</v>
      </c>
    </row>
    <row r="50" spans="2:11" s="69" customFormat="1" ht="15" customHeight="1" x14ac:dyDescent="0.4">
      <c r="B50" s="340" t="s">
        <v>45</v>
      </c>
      <c r="C50" s="342">
        <f t="shared" si="7"/>
        <v>262</v>
      </c>
      <c r="D50" s="309">
        <v>31</v>
      </c>
      <c r="E50" s="222">
        <v>9</v>
      </c>
      <c r="F50" s="361">
        <v>2</v>
      </c>
      <c r="G50" s="362">
        <v>1</v>
      </c>
      <c r="H50" s="309">
        <v>91</v>
      </c>
      <c r="I50" s="361">
        <v>52</v>
      </c>
      <c r="J50" s="221">
        <v>64</v>
      </c>
      <c r="K50" s="221">
        <v>12</v>
      </c>
    </row>
    <row r="51" spans="2:11" s="69" customFormat="1" ht="15" customHeight="1" x14ac:dyDescent="0.4">
      <c r="B51" s="340" t="s">
        <v>46</v>
      </c>
      <c r="C51" s="342">
        <f t="shared" si="7"/>
        <v>251</v>
      </c>
      <c r="D51" s="309">
        <v>26</v>
      </c>
      <c r="E51" s="222">
        <v>11</v>
      </c>
      <c r="F51" s="361">
        <v>0</v>
      </c>
      <c r="G51" s="362">
        <v>4</v>
      </c>
      <c r="H51" s="309">
        <v>77</v>
      </c>
      <c r="I51" s="361">
        <v>43</v>
      </c>
      <c r="J51" s="221">
        <v>72</v>
      </c>
      <c r="K51" s="221">
        <v>18</v>
      </c>
    </row>
    <row r="52" spans="2:11" s="69" customFormat="1" ht="15" customHeight="1" x14ac:dyDescent="0.4">
      <c r="B52" s="340" t="s">
        <v>47</v>
      </c>
      <c r="C52" s="342">
        <f t="shared" si="7"/>
        <v>220</v>
      </c>
      <c r="D52" s="309">
        <v>29</v>
      </c>
      <c r="E52" s="222">
        <v>8</v>
      </c>
      <c r="F52" s="361">
        <v>2</v>
      </c>
      <c r="G52" s="362">
        <v>3</v>
      </c>
      <c r="H52" s="309">
        <v>56</v>
      </c>
      <c r="I52" s="361">
        <v>36</v>
      </c>
      <c r="J52" s="221">
        <v>79</v>
      </c>
      <c r="K52" s="221">
        <v>7</v>
      </c>
    </row>
    <row r="53" spans="2:11" s="69" customFormat="1" ht="15" customHeight="1" x14ac:dyDescent="0.4">
      <c r="B53" s="340" t="s">
        <v>48</v>
      </c>
      <c r="C53" s="342">
        <f t="shared" si="7"/>
        <v>185</v>
      </c>
      <c r="D53" s="309">
        <v>27</v>
      </c>
      <c r="E53" s="222">
        <v>2</v>
      </c>
      <c r="F53" s="361">
        <v>0</v>
      </c>
      <c r="G53" s="362">
        <v>2</v>
      </c>
      <c r="H53" s="309">
        <v>69</v>
      </c>
      <c r="I53" s="361">
        <v>29</v>
      </c>
      <c r="J53" s="221">
        <v>49</v>
      </c>
      <c r="K53" s="221">
        <v>7</v>
      </c>
    </row>
    <row r="54" spans="2:11" s="69" customFormat="1" ht="15" customHeight="1" x14ac:dyDescent="0.4">
      <c r="B54" s="340" t="s">
        <v>49</v>
      </c>
      <c r="C54" s="342">
        <f t="shared" si="7"/>
        <v>175</v>
      </c>
      <c r="D54" s="309">
        <v>27</v>
      </c>
      <c r="E54" s="222">
        <v>5</v>
      </c>
      <c r="F54" s="361">
        <v>0</v>
      </c>
      <c r="G54" s="362">
        <v>1</v>
      </c>
      <c r="H54" s="309">
        <v>57</v>
      </c>
      <c r="I54" s="361">
        <v>28</v>
      </c>
      <c r="J54" s="221">
        <v>50</v>
      </c>
      <c r="K54" s="221">
        <v>7</v>
      </c>
    </row>
    <row r="55" spans="2:11" s="69" customFormat="1" ht="15" customHeight="1" x14ac:dyDescent="0.4">
      <c r="B55" s="340" t="s">
        <v>50</v>
      </c>
      <c r="C55" s="342">
        <f t="shared" si="7"/>
        <v>140</v>
      </c>
      <c r="D55" s="309">
        <v>16</v>
      </c>
      <c r="E55" s="222">
        <v>2</v>
      </c>
      <c r="F55" s="361">
        <v>0</v>
      </c>
      <c r="G55" s="362">
        <v>2</v>
      </c>
      <c r="H55" s="309">
        <v>52</v>
      </c>
      <c r="I55" s="361">
        <v>28</v>
      </c>
      <c r="J55" s="221">
        <v>30</v>
      </c>
      <c r="K55" s="221">
        <v>10</v>
      </c>
    </row>
    <row r="56" spans="2:11" s="69" customFormat="1" ht="15" customHeight="1" x14ac:dyDescent="0.4">
      <c r="B56" s="340" t="s">
        <v>69</v>
      </c>
      <c r="C56" s="342">
        <f>SUM(D56:K56)</f>
        <v>99</v>
      </c>
      <c r="D56" s="309">
        <v>13</v>
      </c>
      <c r="E56" s="222">
        <v>2</v>
      </c>
      <c r="F56" s="361">
        <v>2</v>
      </c>
      <c r="G56" s="362">
        <v>1</v>
      </c>
      <c r="H56" s="309">
        <v>23</v>
      </c>
      <c r="I56" s="361">
        <v>20</v>
      </c>
      <c r="J56" s="221">
        <v>34</v>
      </c>
      <c r="K56" s="221">
        <v>4</v>
      </c>
    </row>
    <row r="57" spans="2:11" ht="15" customHeight="1" x14ac:dyDescent="0.4">
      <c r="B57" s="2" t="s">
        <v>199</v>
      </c>
      <c r="K57" s="87"/>
    </row>
    <row r="58" spans="2:11" ht="15" customHeight="1" x14ac:dyDescent="0.4">
      <c r="K58" s="87"/>
    </row>
  </sheetData>
  <mergeCells count="8">
    <mergeCell ref="B4:B6"/>
    <mergeCell ref="C4:C6"/>
    <mergeCell ref="D4:K4"/>
    <mergeCell ref="D5:F5"/>
    <mergeCell ref="G5:G6"/>
    <mergeCell ref="H5:I5"/>
    <mergeCell ref="J5:J6"/>
    <mergeCell ref="K5:K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&amp;C-127-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showGridLines="0" zoomScale="80" zoomScaleNormal="80" workbookViewId="0">
      <selection activeCell="D74" sqref="D74"/>
    </sheetView>
  </sheetViews>
  <sheetFormatPr defaultRowHeight="11.25" x14ac:dyDescent="0.4"/>
  <cols>
    <col min="1" max="1" width="3.625" style="2" customWidth="1"/>
    <col min="2" max="2" width="7.625" style="2" customWidth="1"/>
    <col min="3" max="3" width="8.625" style="90" customWidth="1"/>
    <col min="4" max="5" width="7.625" style="90" customWidth="1"/>
    <col min="6" max="9" width="7.625" style="93" customWidth="1"/>
    <col min="10" max="12" width="7.625" style="90" customWidth="1"/>
    <col min="13" max="256" width="9" style="2"/>
    <col min="257" max="257" width="3.625" style="2" customWidth="1"/>
    <col min="258" max="258" width="7.625" style="2" customWidth="1"/>
    <col min="259" max="259" width="8.625" style="2" customWidth="1"/>
    <col min="260" max="268" width="7.625" style="2" customWidth="1"/>
    <col min="269" max="512" width="9" style="2"/>
    <col min="513" max="513" width="3.625" style="2" customWidth="1"/>
    <col min="514" max="514" width="7.625" style="2" customWidth="1"/>
    <col min="515" max="515" width="8.625" style="2" customWidth="1"/>
    <col min="516" max="524" width="7.625" style="2" customWidth="1"/>
    <col min="525" max="768" width="9" style="2"/>
    <col min="769" max="769" width="3.625" style="2" customWidth="1"/>
    <col min="770" max="770" width="7.625" style="2" customWidth="1"/>
    <col min="771" max="771" width="8.625" style="2" customWidth="1"/>
    <col min="772" max="780" width="7.625" style="2" customWidth="1"/>
    <col min="781" max="1024" width="9" style="2"/>
    <col min="1025" max="1025" width="3.625" style="2" customWidth="1"/>
    <col min="1026" max="1026" width="7.625" style="2" customWidth="1"/>
    <col min="1027" max="1027" width="8.625" style="2" customWidth="1"/>
    <col min="1028" max="1036" width="7.625" style="2" customWidth="1"/>
    <col min="1037" max="1280" width="9" style="2"/>
    <col min="1281" max="1281" width="3.625" style="2" customWidth="1"/>
    <col min="1282" max="1282" width="7.625" style="2" customWidth="1"/>
    <col min="1283" max="1283" width="8.625" style="2" customWidth="1"/>
    <col min="1284" max="1292" width="7.625" style="2" customWidth="1"/>
    <col min="1293" max="1536" width="9" style="2"/>
    <col min="1537" max="1537" width="3.625" style="2" customWidth="1"/>
    <col min="1538" max="1538" width="7.625" style="2" customWidth="1"/>
    <col min="1539" max="1539" width="8.625" style="2" customWidth="1"/>
    <col min="1540" max="1548" width="7.625" style="2" customWidth="1"/>
    <col min="1549" max="1792" width="9" style="2"/>
    <col min="1793" max="1793" width="3.625" style="2" customWidth="1"/>
    <col min="1794" max="1794" width="7.625" style="2" customWidth="1"/>
    <col min="1795" max="1795" width="8.625" style="2" customWidth="1"/>
    <col min="1796" max="1804" width="7.625" style="2" customWidth="1"/>
    <col min="1805" max="2048" width="9" style="2"/>
    <col min="2049" max="2049" width="3.625" style="2" customWidth="1"/>
    <col min="2050" max="2050" width="7.625" style="2" customWidth="1"/>
    <col min="2051" max="2051" width="8.625" style="2" customWidth="1"/>
    <col min="2052" max="2060" width="7.625" style="2" customWidth="1"/>
    <col min="2061" max="2304" width="9" style="2"/>
    <col min="2305" max="2305" width="3.625" style="2" customWidth="1"/>
    <col min="2306" max="2306" width="7.625" style="2" customWidth="1"/>
    <col min="2307" max="2307" width="8.625" style="2" customWidth="1"/>
    <col min="2308" max="2316" width="7.625" style="2" customWidth="1"/>
    <col min="2317" max="2560" width="9" style="2"/>
    <col min="2561" max="2561" width="3.625" style="2" customWidth="1"/>
    <col min="2562" max="2562" width="7.625" style="2" customWidth="1"/>
    <col min="2563" max="2563" width="8.625" style="2" customWidth="1"/>
    <col min="2564" max="2572" width="7.625" style="2" customWidth="1"/>
    <col min="2573" max="2816" width="9" style="2"/>
    <col min="2817" max="2817" width="3.625" style="2" customWidth="1"/>
    <col min="2818" max="2818" width="7.625" style="2" customWidth="1"/>
    <col min="2819" max="2819" width="8.625" style="2" customWidth="1"/>
    <col min="2820" max="2828" width="7.625" style="2" customWidth="1"/>
    <col min="2829" max="3072" width="9" style="2"/>
    <col min="3073" max="3073" width="3.625" style="2" customWidth="1"/>
    <col min="3074" max="3074" width="7.625" style="2" customWidth="1"/>
    <col min="3075" max="3075" width="8.625" style="2" customWidth="1"/>
    <col min="3076" max="3084" width="7.625" style="2" customWidth="1"/>
    <col min="3085" max="3328" width="9" style="2"/>
    <col min="3329" max="3329" width="3.625" style="2" customWidth="1"/>
    <col min="3330" max="3330" width="7.625" style="2" customWidth="1"/>
    <col min="3331" max="3331" width="8.625" style="2" customWidth="1"/>
    <col min="3332" max="3340" width="7.625" style="2" customWidth="1"/>
    <col min="3341" max="3584" width="9" style="2"/>
    <col min="3585" max="3585" width="3.625" style="2" customWidth="1"/>
    <col min="3586" max="3586" width="7.625" style="2" customWidth="1"/>
    <col min="3587" max="3587" width="8.625" style="2" customWidth="1"/>
    <col min="3588" max="3596" width="7.625" style="2" customWidth="1"/>
    <col min="3597" max="3840" width="9" style="2"/>
    <col min="3841" max="3841" width="3.625" style="2" customWidth="1"/>
    <col min="3842" max="3842" width="7.625" style="2" customWidth="1"/>
    <col min="3843" max="3843" width="8.625" style="2" customWidth="1"/>
    <col min="3844" max="3852" width="7.625" style="2" customWidth="1"/>
    <col min="3853" max="4096" width="9" style="2"/>
    <col min="4097" max="4097" width="3.625" style="2" customWidth="1"/>
    <col min="4098" max="4098" width="7.625" style="2" customWidth="1"/>
    <col min="4099" max="4099" width="8.625" style="2" customWidth="1"/>
    <col min="4100" max="4108" width="7.625" style="2" customWidth="1"/>
    <col min="4109" max="4352" width="9" style="2"/>
    <col min="4353" max="4353" width="3.625" style="2" customWidth="1"/>
    <col min="4354" max="4354" width="7.625" style="2" customWidth="1"/>
    <col min="4355" max="4355" width="8.625" style="2" customWidth="1"/>
    <col min="4356" max="4364" width="7.625" style="2" customWidth="1"/>
    <col min="4365" max="4608" width="9" style="2"/>
    <col min="4609" max="4609" width="3.625" style="2" customWidth="1"/>
    <col min="4610" max="4610" width="7.625" style="2" customWidth="1"/>
    <col min="4611" max="4611" width="8.625" style="2" customWidth="1"/>
    <col min="4612" max="4620" width="7.625" style="2" customWidth="1"/>
    <col min="4621" max="4864" width="9" style="2"/>
    <col min="4865" max="4865" width="3.625" style="2" customWidth="1"/>
    <col min="4866" max="4866" width="7.625" style="2" customWidth="1"/>
    <col min="4867" max="4867" width="8.625" style="2" customWidth="1"/>
    <col min="4868" max="4876" width="7.625" style="2" customWidth="1"/>
    <col min="4877" max="5120" width="9" style="2"/>
    <col min="5121" max="5121" width="3.625" style="2" customWidth="1"/>
    <col min="5122" max="5122" width="7.625" style="2" customWidth="1"/>
    <col min="5123" max="5123" width="8.625" style="2" customWidth="1"/>
    <col min="5124" max="5132" width="7.625" style="2" customWidth="1"/>
    <col min="5133" max="5376" width="9" style="2"/>
    <col min="5377" max="5377" width="3.625" style="2" customWidth="1"/>
    <col min="5378" max="5378" width="7.625" style="2" customWidth="1"/>
    <col min="5379" max="5379" width="8.625" style="2" customWidth="1"/>
    <col min="5380" max="5388" width="7.625" style="2" customWidth="1"/>
    <col min="5389" max="5632" width="9" style="2"/>
    <col min="5633" max="5633" width="3.625" style="2" customWidth="1"/>
    <col min="5634" max="5634" width="7.625" style="2" customWidth="1"/>
    <col min="5635" max="5635" width="8.625" style="2" customWidth="1"/>
    <col min="5636" max="5644" width="7.625" style="2" customWidth="1"/>
    <col min="5645" max="5888" width="9" style="2"/>
    <col min="5889" max="5889" width="3.625" style="2" customWidth="1"/>
    <col min="5890" max="5890" width="7.625" style="2" customWidth="1"/>
    <col min="5891" max="5891" width="8.625" style="2" customWidth="1"/>
    <col min="5892" max="5900" width="7.625" style="2" customWidth="1"/>
    <col min="5901" max="6144" width="9" style="2"/>
    <col min="6145" max="6145" width="3.625" style="2" customWidth="1"/>
    <col min="6146" max="6146" width="7.625" style="2" customWidth="1"/>
    <col min="6147" max="6147" width="8.625" style="2" customWidth="1"/>
    <col min="6148" max="6156" width="7.625" style="2" customWidth="1"/>
    <col min="6157" max="6400" width="9" style="2"/>
    <col min="6401" max="6401" width="3.625" style="2" customWidth="1"/>
    <col min="6402" max="6402" width="7.625" style="2" customWidth="1"/>
    <col min="6403" max="6403" width="8.625" style="2" customWidth="1"/>
    <col min="6404" max="6412" width="7.625" style="2" customWidth="1"/>
    <col min="6413" max="6656" width="9" style="2"/>
    <col min="6657" max="6657" width="3.625" style="2" customWidth="1"/>
    <col min="6658" max="6658" width="7.625" style="2" customWidth="1"/>
    <col min="6659" max="6659" width="8.625" style="2" customWidth="1"/>
    <col min="6660" max="6668" width="7.625" style="2" customWidth="1"/>
    <col min="6669" max="6912" width="9" style="2"/>
    <col min="6913" max="6913" width="3.625" style="2" customWidth="1"/>
    <col min="6914" max="6914" width="7.625" style="2" customWidth="1"/>
    <col min="6915" max="6915" width="8.625" style="2" customWidth="1"/>
    <col min="6916" max="6924" width="7.625" style="2" customWidth="1"/>
    <col min="6925" max="7168" width="9" style="2"/>
    <col min="7169" max="7169" width="3.625" style="2" customWidth="1"/>
    <col min="7170" max="7170" width="7.625" style="2" customWidth="1"/>
    <col min="7171" max="7171" width="8.625" style="2" customWidth="1"/>
    <col min="7172" max="7180" width="7.625" style="2" customWidth="1"/>
    <col min="7181" max="7424" width="9" style="2"/>
    <col min="7425" max="7425" width="3.625" style="2" customWidth="1"/>
    <col min="7426" max="7426" width="7.625" style="2" customWidth="1"/>
    <col min="7427" max="7427" width="8.625" style="2" customWidth="1"/>
    <col min="7428" max="7436" width="7.625" style="2" customWidth="1"/>
    <col min="7437" max="7680" width="9" style="2"/>
    <col min="7681" max="7681" width="3.625" style="2" customWidth="1"/>
    <col min="7682" max="7682" width="7.625" style="2" customWidth="1"/>
    <col min="7683" max="7683" width="8.625" style="2" customWidth="1"/>
    <col min="7684" max="7692" width="7.625" style="2" customWidth="1"/>
    <col min="7693" max="7936" width="9" style="2"/>
    <col min="7937" max="7937" width="3.625" style="2" customWidth="1"/>
    <col min="7938" max="7938" width="7.625" style="2" customWidth="1"/>
    <col min="7939" max="7939" width="8.625" style="2" customWidth="1"/>
    <col min="7940" max="7948" width="7.625" style="2" customWidth="1"/>
    <col min="7949" max="8192" width="9" style="2"/>
    <col min="8193" max="8193" width="3.625" style="2" customWidth="1"/>
    <col min="8194" max="8194" width="7.625" style="2" customWidth="1"/>
    <col min="8195" max="8195" width="8.625" style="2" customWidth="1"/>
    <col min="8196" max="8204" width="7.625" style="2" customWidth="1"/>
    <col min="8205" max="8448" width="9" style="2"/>
    <col min="8449" max="8449" width="3.625" style="2" customWidth="1"/>
    <col min="8450" max="8450" width="7.625" style="2" customWidth="1"/>
    <col min="8451" max="8451" width="8.625" style="2" customWidth="1"/>
    <col min="8452" max="8460" width="7.625" style="2" customWidth="1"/>
    <col min="8461" max="8704" width="9" style="2"/>
    <col min="8705" max="8705" width="3.625" style="2" customWidth="1"/>
    <col min="8706" max="8706" width="7.625" style="2" customWidth="1"/>
    <col min="8707" max="8707" width="8.625" style="2" customWidth="1"/>
    <col min="8708" max="8716" width="7.625" style="2" customWidth="1"/>
    <col min="8717" max="8960" width="9" style="2"/>
    <col min="8961" max="8961" width="3.625" style="2" customWidth="1"/>
    <col min="8962" max="8962" width="7.625" style="2" customWidth="1"/>
    <col min="8963" max="8963" width="8.625" style="2" customWidth="1"/>
    <col min="8964" max="8972" width="7.625" style="2" customWidth="1"/>
    <col min="8973" max="9216" width="9" style="2"/>
    <col min="9217" max="9217" width="3.625" style="2" customWidth="1"/>
    <col min="9218" max="9218" width="7.625" style="2" customWidth="1"/>
    <col min="9219" max="9219" width="8.625" style="2" customWidth="1"/>
    <col min="9220" max="9228" width="7.625" style="2" customWidth="1"/>
    <col min="9229" max="9472" width="9" style="2"/>
    <col min="9473" max="9473" width="3.625" style="2" customWidth="1"/>
    <col min="9474" max="9474" width="7.625" style="2" customWidth="1"/>
    <col min="9475" max="9475" width="8.625" style="2" customWidth="1"/>
    <col min="9476" max="9484" width="7.625" style="2" customWidth="1"/>
    <col min="9485" max="9728" width="9" style="2"/>
    <col min="9729" max="9729" width="3.625" style="2" customWidth="1"/>
    <col min="9730" max="9730" width="7.625" style="2" customWidth="1"/>
    <col min="9731" max="9731" width="8.625" style="2" customWidth="1"/>
    <col min="9732" max="9740" width="7.625" style="2" customWidth="1"/>
    <col min="9741" max="9984" width="9" style="2"/>
    <col min="9985" max="9985" width="3.625" style="2" customWidth="1"/>
    <col min="9986" max="9986" width="7.625" style="2" customWidth="1"/>
    <col min="9987" max="9987" width="8.625" style="2" customWidth="1"/>
    <col min="9988" max="9996" width="7.625" style="2" customWidth="1"/>
    <col min="9997" max="10240" width="9" style="2"/>
    <col min="10241" max="10241" width="3.625" style="2" customWidth="1"/>
    <col min="10242" max="10242" width="7.625" style="2" customWidth="1"/>
    <col min="10243" max="10243" width="8.625" style="2" customWidth="1"/>
    <col min="10244" max="10252" width="7.625" style="2" customWidth="1"/>
    <col min="10253" max="10496" width="9" style="2"/>
    <col min="10497" max="10497" width="3.625" style="2" customWidth="1"/>
    <col min="10498" max="10498" width="7.625" style="2" customWidth="1"/>
    <col min="10499" max="10499" width="8.625" style="2" customWidth="1"/>
    <col min="10500" max="10508" width="7.625" style="2" customWidth="1"/>
    <col min="10509" max="10752" width="9" style="2"/>
    <col min="10753" max="10753" width="3.625" style="2" customWidth="1"/>
    <col min="10754" max="10754" width="7.625" style="2" customWidth="1"/>
    <col min="10755" max="10755" width="8.625" style="2" customWidth="1"/>
    <col min="10756" max="10764" width="7.625" style="2" customWidth="1"/>
    <col min="10765" max="11008" width="9" style="2"/>
    <col min="11009" max="11009" width="3.625" style="2" customWidth="1"/>
    <col min="11010" max="11010" width="7.625" style="2" customWidth="1"/>
    <col min="11011" max="11011" width="8.625" style="2" customWidth="1"/>
    <col min="11012" max="11020" width="7.625" style="2" customWidth="1"/>
    <col min="11021" max="11264" width="9" style="2"/>
    <col min="11265" max="11265" width="3.625" style="2" customWidth="1"/>
    <col min="11266" max="11266" width="7.625" style="2" customWidth="1"/>
    <col min="11267" max="11267" width="8.625" style="2" customWidth="1"/>
    <col min="11268" max="11276" width="7.625" style="2" customWidth="1"/>
    <col min="11277" max="11520" width="9" style="2"/>
    <col min="11521" max="11521" width="3.625" style="2" customWidth="1"/>
    <col min="11522" max="11522" width="7.625" style="2" customWidth="1"/>
    <col min="11523" max="11523" width="8.625" style="2" customWidth="1"/>
    <col min="11524" max="11532" width="7.625" style="2" customWidth="1"/>
    <col min="11533" max="11776" width="9" style="2"/>
    <col min="11777" max="11777" width="3.625" style="2" customWidth="1"/>
    <col min="11778" max="11778" width="7.625" style="2" customWidth="1"/>
    <col min="11779" max="11779" width="8.625" style="2" customWidth="1"/>
    <col min="11780" max="11788" width="7.625" style="2" customWidth="1"/>
    <col min="11789" max="12032" width="9" style="2"/>
    <col min="12033" max="12033" width="3.625" style="2" customWidth="1"/>
    <col min="12034" max="12034" width="7.625" style="2" customWidth="1"/>
    <col min="12035" max="12035" width="8.625" style="2" customWidth="1"/>
    <col min="12036" max="12044" width="7.625" style="2" customWidth="1"/>
    <col min="12045" max="12288" width="9" style="2"/>
    <col min="12289" max="12289" width="3.625" style="2" customWidth="1"/>
    <col min="12290" max="12290" width="7.625" style="2" customWidth="1"/>
    <col min="12291" max="12291" width="8.625" style="2" customWidth="1"/>
    <col min="12292" max="12300" width="7.625" style="2" customWidth="1"/>
    <col min="12301" max="12544" width="9" style="2"/>
    <col min="12545" max="12545" width="3.625" style="2" customWidth="1"/>
    <col min="12546" max="12546" width="7.625" style="2" customWidth="1"/>
    <col min="12547" max="12547" width="8.625" style="2" customWidth="1"/>
    <col min="12548" max="12556" width="7.625" style="2" customWidth="1"/>
    <col min="12557" max="12800" width="9" style="2"/>
    <col min="12801" max="12801" width="3.625" style="2" customWidth="1"/>
    <col min="12802" max="12802" width="7.625" style="2" customWidth="1"/>
    <col min="12803" max="12803" width="8.625" style="2" customWidth="1"/>
    <col min="12804" max="12812" width="7.625" style="2" customWidth="1"/>
    <col min="12813" max="13056" width="9" style="2"/>
    <col min="13057" max="13057" width="3.625" style="2" customWidth="1"/>
    <col min="13058" max="13058" width="7.625" style="2" customWidth="1"/>
    <col min="13059" max="13059" width="8.625" style="2" customWidth="1"/>
    <col min="13060" max="13068" width="7.625" style="2" customWidth="1"/>
    <col min="13069" max="13312" width="9" style="2"/>
    <col min="13313" max="13313" width="3.625" style="2" customWidth="1"/>
    <col min="13314" max="13314" width="7.625" style="2" customWidth="1"/>
    <col min="13315" max="13315" width="8.625" style="2" customWidth="1"/>
    <col min="13316" max="13324" width="7.625" style="2" customWidth="1"/>
    <col min="13325" max="13568" width="9" style="2"/>
    <col min="13569" max="13569" width="3.625" style="2" customWidth="1"/>
    <col min="13570" max="13570" width="7.625" style="2" customWidth="1"/>
    <col min="13571" max="13571" width="8.625" style="2" customWidth="1"/>
    <col min="13572" max="13580" width="7.625" style="2" customWidth="1"/>
    <col min="13581" max="13824" width="9" style="2"/>
    <col min="13825" max="13825" width="3.625" style="2" customWidth="1"/>
    <col min="13826" max="13826" width="7.625" style="2" customWidth="1"/>
    <col min="13827" max="13827" width="8.625" style="2" customWidth="1"/>
    <col min="13828" max="13836" width="7.625" style="2" customWidth="1"/>
    <col min="13837" max="14080" width="9" style="2"/>
    <col min="14081" max="14081" width="3.625" style="2" customWidth="1"/>
    <col min="14082" max="14082" width="7.625" style="2" customWidth="1"/>
    <col min="14083" max="14083" width="8.625" style="2" customWidth="1"/>
    <col min="14084" max="14092" width="7.625" style="2" customWidth="1"/>
    <col min="14093" max="14336" width="9" style="2"/>
    <col min="14337" max="14337" width="3.625" style="2" customWidth="1"/>
    <col min="14338" max="14338" width="7.625" style="2" customWidth="1"/>
    <col min="14339" max="14339" width="8.625" style="2" customWidth="1"/>
    <col min="14340" max="14348" width="7.625" style="2" customWidth="1"/>
    <col min="14349" max="14592" width="9" style="2"/>
    <col min="14593" max="14593" width="3.625" style="2" customWidth="1"/>
    <col min="14594" max="14594" width="7.625" style="2" customWidth="1"/>
    <col min="14595" max="14595" width="8.625" style="2" customWidth="1"/>
    <col min="14596" max="14604" width="7.625" style="2" customWidth="1"/>
    <col min="14605" max="14848" width="9" style="2"/>
    <col min="14849" max="14849" width="3.625" style="2" customWidth="1"/>
    <col min="14850" max="14850" width="7.625" style="2" customWidth="1"/>
    <col min="14851" max="14851" width="8.625" style="2" customWidth="1"/>
    <col min="14852" max="14860" width="7.625" style="2" customWidth="1"/>
    <col min="14861" max="15104" width="9" style="2"/>
    <col min="15105" max="15105" width="3.625" style="2" customWidth="1"/>
    <col min="15106" max="15106" width="7.625" style="2" customWidth="1"/>
    <col min="15107" max="15107" width="8.625" style="2" customWidth="1"/>
    <col min="15108" max="15116" width="7.625" style="2" customWidth="1"/>
    <col min="15117" max="15360" width="9" style="2"/>
    <col min="15361" max="15361" width="3.625" style="2" customWidth="1"/>
    <col min="15362" max="15362" width="7.625" style="2" customWidth="1"/>
    <col min="15363" max="15363" width="8.625" style="2" customWidth="1"/>
    <col min="15364" max="15372" width="7.625" style="2" customWidth="1"/>
    <col min="15373" max="15616" width="9" style="2"/>
    <col min="15617" max="15617" width="3.625" style="2" customWidth="1"/>
    <col min="15618" max="15618" width="7.625" style="2" customWidth="1"/>
    <col min="15619" max="15619" width="8.625" style="2" customWidth="1"/>
    <col min="15620" max="15628" width="7.625" style="2" customWidth="1"/>
    <col min="15629" max="15872" width="9" style="2"/>
    <col min="15873" max="15873" width="3.625" style="2" customWidth="1"/>
    <col min="15874" max="15874" width="7.625" style="2" customWidth="1"/>
    <col min="15875" max="15875" width="8.625" style="2" customWidth="1"/>
    <col min="15876" max="15884" width="7.625" style="2" customWidth="1"/>
    <col min="15885" max="16128" width="9" style="2"/>
    <col min="16129" max="16129" width="3.625" style="2" customWidth="1"/>
    <col min="16130" max="16130" width="7.625" style="2" customWidth="1"/>
    <col min="16131" max="16131" width="8.625" style="2" customWidth="1"/>
    <col min="16132" max="16140" width="7.625" style="2" customWidth="1"/>
    <col min="16141" max="16384" width="9" style="2"/>
  </cols>
  <sheetData>
    <row r="1" spans="1:12" ht="30" customHeight="1" x14ac:dyDescent="0.4">
      <c r="A1" s="1" t="s">
        <v>200</v>
      </c>
      <c r="F1" s="363"/>
      <c r="G1" s="363"/>
      <c r="H1" s="363"/>
      <c r="I1" s="363"/>
    </row>
    <row r="2" spans="1:12" ht="7.5" customHeight="1" x14ac:dyDescent="0.4">
      <c r="A2" s="1"/>
      <c r="F2" s="363"/>
      <c r="G2" s="363"/>
      <c r="H2" s="363"/>
      <c r="I2" s="363"/>
    </row>
    <row r="3" spans="1:12" ht="23.25" customHeight="1" x14ac:dyDescent="0.15">
      <c r="A3" s="364">
        <v>1</v>
      </c>
      <c r="B3" s="320" t="s">
        <v>201</v>
      </c>
      <c r="C3" s="365"/>
      <c r="D3" s="365"/>
      <c r="E3" s="365"/>
      <c r="F3" s="366"/>
      <c r="G3" s="366"/>
      <c r="H3" s="366"/>
      <c r="I3" s="366"/>
      <c r="L3" s="183" t="s">
        <v>108</v>
      </c>
    </row>
    <row r="4" spans="1:12" ht="18.75" customHeight="1" x14ac:dyDescent="0.4">
      <c r="A4" s="364"/>
      <c r="B4" s="6" t="s">
        <v>178</v>
      </c>
      <c r="C4" s="367" t="s">
        <v>188</v>
      </c>
      <c r="D4" s="368" t="s">
        <v>202</v>
      </c>
      <c r="E4" s="369"/>
      <c r="F4" s="369"/>
      <c r="G4" s="369"/>
      <c r="H4" s="369"/>
      <c r="I4" s="369"/>
      <c r="J4" s="369"/>
      <c r="K4" s="369"/>
      <c r="L4" s="370"/>
    </row>
    <row r="5" spans="1:12" ht="26.25" customHeight="1" x14ac:dyDescent="0.4">
      <c r="B5" s="24"/>
      <c r="C5" s="371"/>
      <c r="D5" s="372" t="s">
        <v>203</v>
      </c>
      <c r="E5" s="373" t="s">
        <v>204</v>
      </c>
      <c r="F5" s="373" t="s">
        <v>205</v>
      </c>
      <c r="G5" s="373" t="s">
        <v>206</v>
      </c>
      <c r="H5" s="374" t="s">
        <v>207</v>
      </c>
      <c r="I5" s="373" t="s">
        <v>109</v>
      </c>
      <c r="J5" s="373" t="s">
        <v>157</v>
      </c>
      <c r="K5" s="373" t="s">
        <v>208</v>
      </c>
      <c r="L5" s="373" t="s">
        <v>14</v>
      </c>
    </row>
    <row r="6" spans="1:12" ht="18" hidden="1" customHeight="1" x14ac:dyDescent="0.4">
      <c r="B6" s="375" t="s">
        <v>25</v>
      </c>
      <c r="C6" s="376">
        <f t="shared" ref="C6:C25" si="0">SUM(D6:L6)</f>
        <v>8</v>
      </c>
      <c r="D6" s="377">
        <v>1</v>
      </c>
      <c r="E6" s="377">
        <v>3</v>
      </c>
      <c r="F6" s="377">
        <v>1</v>
      </c>
      <c r="G6" s="377">
        <v>2</v>
      </c>
      <c r="H6" s="377">
        <v>0</v>
      </c>
      <c r="I6" s="377">
        <v>0</v>
      </c>
      <c r="J6" s="215">
        <v>0</v>
      </c>
      <c r="K6" s="215">
        <v>0</v>
      </c>
      <c r="L6" s="215">
        <v>1</v>
      </c>
    </row>
    <row r="7" spans="1:12" ht="18" hidden="1" customHeight="1" x14ac:dyDescent="0.4">
      <c r="B7" s="375" t="s">
        <v>30</v>
      </c>
      <c r="C7" s="376">
        <f t="shared" si="0"/>
        <v>7</v>
      </c>
      <c r="D7" s="377">
        <v>0</v>
      </c>
      <c r="E7" s="377">
        <v>2</v>
      </c>
      <c r="F7" s="377">
        <v>0</v>
      </c>
      <c r="G7" s="377">
        <v>4</v>
      </c>
      <c r="H7" s="377">
        <v>0</v>
      </c>
      <c r="I7" s="377">
        <v>0</v>
      </c>
      <c r="J7" s="215">
        <v>0</v>
      </c>
      <c r="K7" s="215">
        <v>0</v>
      </c>
      <c r="L7" s="215">
        <v>1</v>
      </c>
    </row>
    <row r="8" spans="1:12" ht="18" hidden="1" customHeight="1" x14ac:dyDescent="0.4">
      <c r="B8" s="375" t="s">
        <v>31</v>
      </c>
      <c r="C8" s="376">
        <f t="shared" si="0"/>
        <v>5</v>
      </c>
      <c r="D8" s="377">
        <v>1</v>
      </c>
      <c r="E8" s="377">
        <v>4</v>
      </c>
      <c r="F8" s="377">
        <v>0</v>
      </c>
      <c r="G8" s="377">
        <v>0</v>
      </c>
      <c r="H8" s="377">
        <v>0</v>
      </c>
      <c r="I8" s="377">
        <v>0</v>
      </c>
      <c r="J8" s="215">
        <v>0</v>
      </c>
      <c r="K8" s="215">
        <v>0</v>
      </c>
      <c r="L8" s="215">
        <v>0</v>
      </c>
    </row>
    <row r="9" spans="1:12" ht="18" hidden="1" customHeight="1" x14ac:dyDescent="0.4">
      <c r="B9" s="375" t="s">
        <v>32</v>
      </c>
      <c r="C9" s="376">
        <f t="shared" si="0"/>
        <v>2</v>
      </c>
      <c r="D9" s="377">
        <v>0</v>
      </c>
      <c r="E9" s="377">
        <v>0</v>
      </c>
      <c r="F9" s="377">
        <v>1</v>
      </c>
      <c r="G9" s="377">
        <v>0</v>
      </c>
      <c r="H9" s="377">
        <v>0</v>
      </c>
      <c r="I9" s="377">
        <v>0</v>
      </c>
      <c r="J9" s="215">
        <v>1</v>
      </c>
      <c r="K9" s="215">
        <v>0</v>
      </c>
      <c r="L9" s="215">
        <v>0</v>
      </c>
    </row>
    <row r="10" spans="1:12" ht="18" hidden="1" customHeight="1" x14ac:dyDescent="0.4">
      <c r="B10" s="375" t="s">
        <v>33</v>
      </c>
      <c r="C10" s="376">
        <f t="shared" si="0"/>
        <v>7</v>
      </c>
      <c r="D10" s="377">
        <v>0</v>
      </c>
      <c r="E10" s="377">
        <v>4</v>
      </c>
      <c r="F10" s="377">
        <v>2</v>
      </c>
      <c r="G10" s="377">
        <v>0</v>
      </c>
      <c r="H10" s="377">
        <v>0</v>
      </c>
      <c r="I10" s="377">
        <v>0</v>
      </c>
      <c r="J10" s="215">
        <v>0</v>
      </c>
      <c r="K10" s="215">
        <v>0</v>
      </c>
      <c r="L10" s="215">
        <v>1</v>
      </c>
    </row>
    <row r="11" spans="1:12" ht="18" hidden="1" customHeight="1" x14ac:dyDescent="0.4">
      <c r="B11" s="375" t="s">
        <v>34</v>
      </c>
      <c r="C11" s="376">
        <f t="shared" si="0"/>
        <v>3</v>
      </c>
      <c r="D11" s="377">
        <v>2</v>
      </c>
      <c r="E11" s="377">
        <v>0</v>
      </c>
      <c r="F11" s="377">
        <v>0</v>
      </c>
      <c r="G11" s="377">
        <v>0</v>
      </c>
      <c r="H11" s="377">
        <v>0</v>
      </c>
      <c r="I11" s="377">
        <v>0</v>
      </c>
      <c r="J11" s="215">
        <v>1</v>
      </c>
      <c r="K11" s="215">
        <v>0</v>
      </c>
      <c r="L11" s="215">
        <v>0</v>
      </c>
    </row>
    <row r="12" spans="1:12" ht="18" hidden="1" customHeight="1" x14ac:dyDescent="0.4">
      <c r="B12" s="375" t="s">
        <v>35</v>
      </c>
      <c r="C12" s="376">
        <f t="shared" si="0"/>
        <v>6</v>
      </c>
      <c r="D12" s="377">
        <v>0</v>
      </c>
      <c r="E12" s="377">
        <v>4</v>
      </c>
      <c r="F12" s="377">
        <v>0</v>
      </c>
      <c r="G12" s="377">
        <v>2</v>
      </c>
      <c r="H12" s="377">
        <v>0</v>
      </c>
      <c r="I12" s="377">
        <v>0</v>
      </c>
      <c r="J12" s="215">
        <v>0</v>
      </c>
      <c r="K12" s="215">
        <v>0</v>
      </c>
      <c r="L12" s="215">
        <v>0</v>
      </c>
    </row>
    <row r="13" spans="1:12" ht="18" hidden="1" customHeight="1" x14ac:dyDescent="0.4">
      <c r="B13" s="375" t="s">
        <v>36</v>
      </c>
      <c r="C13" s="376">
        <f t="shared" si="0"/>
        <v>2</v>
      </c>
      <c r="D13" s="377">
        <v>1</v>
      </c>
      <c r="E13" s="377">
        <v>0</v>
      </c>
      <c r="F13" s="377">
        <v>1</v>
      </c>
      <c r="G13" s="377">
        <v>0</v>
      </c>
      <c r="H13" s="377">
        <v>0</v>
      </c>
      <c r="I13" s="377">
        <v>0</v>
      </c>
      <c r="J13" s="215">
        <v>0</v>
      </c>
      <c r="K13" s="215">
        <v>0</v>
      </c>
      <c r="L13" s="215">
        <v>0</v>
      </c>
    </row>
    <row r="14" spans="1:12" s="69" customFormat="1" ht="18" hidden="1" customHeight="1" x14ac:dyDescent="0.4">
      <c r="B14" s="375" t="s">
        <v>37</v>
      </c>
      <c r="C14" s="376">
        <f t="shared" si="0"/>
        <v>2</v>
      </c>
      <c r="D14" s="376">
        <v>0</v>
      </c>
      <c r="E14" s="215">
        <v>2</v>
      </c>
      <c r="F14" s="215">
        <v>0</v>
      </c>
      <c r="G14" s="215">
        <v>0</v>
      </c>
      <c r="H14" s="215">
        <v>0</v>
      </c>
      <c r="I14" s="215">
        <v>0</v>
      </c>
      <c r="J14" s="215">
        <v>0</v>
      </c>
      <c r="K14" s="215">
        <v>0</v>
      </c>
      <c r="L14" s="215">
        <v>0</v>
      </c>
    </row>
    <row r="15" spans="1:12" s="69" customFormat="1" ht="18" hidden="1" customHeight="1" x14ac:dyDescent="0.4">
      <c r="B15" s="375" t="s">
        <v>38</v>
      </c>
      <c r="C15" s="376">
        <f t="shared" si="0"/>
        <v>9</v>
      </c>
      <c r="D15" s="376">
        <v>0</v>
      </c>
      <c r="E15" s="215">
        <v>3</v>
      </c>
      <c r="F15" s="215">
        <v>3</v>
      </c>
      <c r="G15" s="215">
        <v>0</v>
      </c>
      <c r="H15" s="215">
        <v>0</v>
      </c>
      <c r="I15" s="215">
        <v>0</v>
      </c>
      <c r="J15" s="215">
        <v>2</v>
      </c>
      <c r="K15" s="215">
        <v>0</v>
      </c>
      <c r="L15" s="215">
        <v>1</v>
      </c>
    </row>
    <row r="16" spans="1:12" s="69" customFormat="1" ht="18" hidden="1" customHeight="1" x14ac:dyDescent="0.4">
      <c r="B16" s="378" t="s">
        <v>209</v>
      </c>
      <c r="C16" s="376">
        <f t="shared" si="0"/>
        <v>1</v>
      </c>
      <c r="D16" s="376">
        <v>1</v>
      </c>
      <c r="E16" s="215">
        <v>0</v>
      </c>
      <c r="F16" s="215">
        <v>0</v>
      </c>
      <c r="G16" s="215">
        <v>0</v>
      </c>
      <c r="H16" s="215">
        <v>0</v>
      </c>
      <c r="I16" s="215">
        <v>0</v>
      </c>
      <c r="J16" s="215">
        <v>0</v>
      </c>
      <c r="K16" s="215">
        <v>0</v>
      </c>
      <c r="L16" s="215">
        <v>0</v>
      </c>
    </row>
    <row r="17" spans="1:12" s="69" customFormat="1" ht="15" customHeight="1" x14ac:dyDescent="0.4">
      <c r="B17" s="378" t="s">
        <v>210</v>
      </c>
      <c r="C17" s="376">
        <f t="shared" si="0"/>
        <v>3</v>
      </c>
      <c r="D17" s="376">
        <v>0</v>
      </c>
      <c r="E17" s="215">
        <v>2</v>
      </c>
      <c r="F17" s="215">
        <v>0</v>
      </c>
      <c r="G17" s="215">
        <v>0</v>
      </c>
      <c r="H17" s="215">
        <v>0</v>
      </c>
      <c r="I17" s="215">
        <v>0</v>
      </c>
      <c r="J17" s="215">
        <v>0</v>
      </c>
      <c r="K17" s="215">
        <v>0</v>
      </c>
      <c r="L17" s="215">
        <v>1</v>
      </c>
    </row>
    <row r="18" spans="1:12" s="69" customFormat="1" ht="15" customHeight="1" x14ac:dyDescent="0.4">
      <c r="B18" s="378" t="s">
        <v>41</v>
      </c>
      <c r="C18" s="376">
        <f t="shared" si="0"/>
        <v>3</v>
      </c>
      <c r="D18" s="376">
        <v>0</v>
      </c>
      <c r="E18" s="215">
        <v>0</v>
      </c>
      <c r="F18" s="215">
        <v>1</v>
      </c>
      <c r="G18" s="215">
        <v>0</v>
      </c>
      <c r="H18" s="215">
        <v>0</v>
      </c>
      <c r="I18" s="215">
        <v>0</v>
      </c>
      <c r="J18" s="215">
        <v>1</v>
      </c>
      <c r="K18" s="215">
        <v>0</v>
      </c>
      <c r="L18" s="215">
        <v>1</v>
      </c>
    </row>
    <row r="19" spans="1:12" s="69" customFormat="1" ht="15" customHeight="1" x14ac:dyDescent="0.4">
      <c r="B19" s="378" t="s">
        <v>42</v>
      </c>
      <c r="C19" s="376">
        <f t="shared" si="0"/>
        <v>11</v>
      </c>
      <c r="D19" s="376">
        <v>0</v>
      </c>
      <c r="E19" s="215">
        <v>6</v>
      </c>
      <c r="F19" s="215">
        <v>1</v>
      </c>
      <c r="G19" s="215">
        <v>2</v>
      </c>
      <c r="H19" s="215">
        <v>0</v>
      </c>
      <c r="I19" s="215">
        <v>0</v>
      </c>
      <c r="J19" s="215">
        <v>0</v>
      </c>
      <c r="K19" s="215">
        <v>0</v>
      </c>
      <c r="L19" s="215">
        <v>2</v>
      </c>
    </row>
    <row r="20" spans="1:12" s="69" customFormat="1" ht="15" customHeight="1" x14ac:dyDescent="0.4">
      <c r="B20" s="378" t="s">
        <v>43</v>
      </c>
      <c r="C20" s="376">
        <f t="shared" si="0"/>
        <v>3</v>
      </c>
      <c r="D20" s="376">
        <v>2</v>
      </c>
      <c r="E20" s="215">
        <v>0</v>
      </c>
      <c r="F20" s="215">
        <v>0</v>
      </c>
      <c r="G20" s="215">
        <v>1</v>
      </c>
      <c r="H20" s="215">
        <v>0</v>
      </c>
      <c r="I20" s="215">
        <v>0</v>
      </c>
      <c r="J20" s="215">
        <v>0</v>
      </c>
      <c r="K20" s="215">
        <v>0</v>
      </c>
      <c r="L20" s="215">
        <v>0</v>
      </c>
    </row>
    <row r="21" spans="1:12" s="69" customFormat="1" ht="15" customHeight="1" x14ac:dyDescent="0.4">
      <c r="B21" s="378" t="s">
        <v>44</v>
      </c>
      <c r="C21" s="376">
        <f t="shared" si="0"/>
        <v>3</v>
      </c>
      <c r="D21" s="376">
        <v>1</v>
      </c>
      <c r="E21" s="215">
        <v>2</v>
      </c>
      <c r="F21" s="215">
        <v>0</v>
      </c>
      <c r="G21" s="215">
        <v>0</v>
      </c>
      <c r="H21" s="215">
        <v>0</v>
      </c>
      <c r="I21" s="215">
        <v>0</v>
      </c>
      <c r="J21" s="215">
        <v>0</v>
      </c>
      <c r="K21" s="215">
        <v>0</v>
      </c>
      <c r="L21" s="215">
        <v>0</v>
      </c>
    </row>
    <row r="22" spans="1:12" s="69" customFormat="1" ht="15" customHeight="1" x14ac:dyDescent="0.4">
      <c r="B22" s="378" t="s">
        <v>45</v>
      </c>
      <c r="C22" s="376">
        <f t="shared" si="0"/>
        <v>2</v>
      </c>
      <c r="D22" s="376">
        <v>1</v>
      </c>
      <c r="E22" s="215">
        <v>0</v>
      </c>
      <c r="F22" s="215">
        <v>0</v>
      </c>
      <c r="G22" s="215">
        <v>1</v>
      </c>
      <c r="H22" s="215">
        <v>0</v>
      </c>
      <c r="I22" s="215">
        <v>0</v>
      </c>
      <c r="J22" s="215">
        <v>0</v>
      </c>
      <c r="K22" s="215">
        <v>0</v>
      </c>
      <c r="L22" s="215">
        <v>0</v>
      </c>
    </row>
    <row r="23" spans="1:12" s="69" customFormat="1" ht="15" customHeight="1" x14ac:dyDescent="0.4">
      <c r="B23" s="378" t="s">
        <v>46</v>
      </c>
      <c r="C23" s="376">
        <f t="shared" si="0"/>
        <v>1</v>
      </c>
      <c r="D23" s="376">
        <v>0</v>
      </c>
      <c r="E23" s="215">
        <v>0</v>
      </c>
      <c r="F23" s="215">
        <v>0</v>
      </c>
      <c r="G23" s="215">
        <v>0</v>
      </c>
      <c r="H23" s="215">
        <v>0</v>
      </c>
      <c r="I23" s="215">
        <v>0</v>
      </c>
      <c r="J23" s="215">
        <v>0</v>
      </c>
      <c r="K23" s="215">
        <v>0</v>
      </c>
      <c r="L23" s="215">
        <v>1</v>
      </c>
    </row>
    <row r="24" spans="1:12" s="69" customFormat="1" ht="15" customHeight="1" x14ac:dyDescent="0.4">
      <c r="B24" s="378" t="s">
        <v>47</v>
      </c>
      <c r="C24" s="376">
        <f t="shared" si="0"/>
        <v>7</v>
      </c>
      <c r="D24" s="376">
        <v>0</v>
      </c>
      <c r="E24" s="215">
        <v>2</v>
      </c>
      <c r="F24" s="215">
        <v>2</v>
      </c>
      <c r="G24" s="215">
        <v>0</v>
      </c>
      <c r="H24" s="215">
        <v>1</v>
      </c>
      <c r="I24" s="215">
        <v>0</v>
      </c>
      <c r="J24" s="215">
        <v>0</v>
      </c>
      <c r="K24" s="215">
        <v>0</v>
      </c>
      <c r="L24" s="215">
        <v>2</v>
      </c>
    </row>
    <row r="25" spans="1:12" s="69" customFormat="1" ht="15" customHeight="1" x14ac:dyDescent="0.4">
      <c r="B25" s="378" t="s">
        <v>48</v>
      </c>
      <c r="C25" s="376">
        <f t="shared" si="0"/>
        <v>7</v>
      </c>
      <c r="D25" s="376">
        <v>1</v>
      </c>
      <c r="E25" s="215">
        <v>0</v>
      </c>
      <c r="F25" s="215">
        <v>0</v>
      </c>
      <c r="G25" s="215">
        <v>0</v>
      </c>
      <c r="H25" s="215">
        <v>0</v>
      </c>
      <c r="I25" s="215">
        <v>0</v>
      </c>
      <c r="J25" s="215">
        <v>2</v>
      </c>
      <c r="K25" s="215">
        <v>0</v>
      </c>
      <c r="L25" s="215">
        <v>4</v>
      </c>
    </row>
    <row r="26" spans="1:12" s="69" customFormat="1" ht="15" customHeight="1" x14ac:dyDescent="0.4">
      <c r="B26" s="378" t="s">
        <v>49</v>
      </c>
      <c r="C26" s="376">
        <f>SUM(D26:L26)</f>
        <v>6</v>
      </c>
      <c r="D26" s="376">
        <v>1</v>
      </c>
      <c r="E26" s="215">
        <v>2</v>
      </c>
      <c r="F26" s="215">
        <v>1</v>
      </c>
      <c r="G26" s="215">
        <v>1</v>
      </c>
      <c r="H26" s="215">
        <v>1</v>
      </c>
      <c r="I26" s="215">
        <v>0</v>
      </c>
      <c r="J26" s="215">
        <v>0</v>
      </c>
      <c r="K26" s="215">
        <v>0</v>
      </c>
      <c r="L26" s="215">
        <v>0</v>
      </c>
    </row>
    <row r="27" spans="1:12" s="69" customFormat="1" ht="15" customHeight="1" x14ac:dyDescent="0.4">
      <c r="B27" s="378" t="s">
        <v>50</v>
      </c>
      <c r="C27" s="376">
        <v>9</v>
      </c>
      <c r="D27" s="376">
        <v>0</v>
      </c>
      <c r="E27" s="215">
        <v>0</v>
      </c>
      <c r="F27" s="215">
        <v>5</v>
      </c>
      <c r="G27" s="215">
        <v>2</v>
      </c>
      <c r="H27" s="215">
        <v>2</v>
      </c>
      <c r="I27" s="215">
        <v>0</v>
      </c>
      <c r="J27" s="215">
        <v>0</v>
      </c>
      <c r="K27" s="215">
        <v>0</v>
      </c>
      <c r="L27" s="215">
        <v>0</v>
      </c>
    </row>
    <row r="28" spans="1:12" s="69" customFormat="1" ht="15" customHeight="1" x14ac:dyDescent="0.4">
      <c r="B28" s="378" t="s">
        <v>51</v>
      </c>
      <c r="C28" s="376">
        <v>5</v>
      </c>
      <c r="D28" s="376">
        <v>1</v>
      </c>
      <c r="E28" s="376">
        <v>0</v>
      </c>
      <c r="F28" s="376">
        <v>1</v>
      </c>
      <c r="G28" s="376">
        <v>0</v>
      </c>
      <c r="H28" s="376">
        <v>2</v>
      </c>
      <c r="I28" s="376">
        <v>0</v>
      </c>
      <c r="J28" s="376">
        <v>1</v>
      </c>
      <c r="K28" s="376">
        <v>0</v>
      </c>
      <c r="L28" s="376">
        <v>0</v>
      </c>
    </row>
    <row r="29" spans="1:12" ht="8.25" customHeight="1" x14ac:dyDescent="0.4"/>
    <row r="30" spans="1:12" ht="22.5" customHeight="1" x14ac:dyDescent="0.15">
      <c r="A30" s="364">
        <v>2</v>
      </c>
      <c r="B30" s="343" t="s">
        <v>211</v>
      </c>
      <c r="L30" s="183" t="s">
        <v>108</v>
      </c>
    </row>
    <row r="31" spans="1:12" ht="18.75" customHeight="1" x14ac:dyDescent="0.4">
      <c r="A31" s="364"/>
      <c r="B31" s="306" t="s">
        <v>178</v>
      </c>
      <c r="C31" s="379" t="s">
        <v>188</v>
      </c>
      <c r="D31" s="368" t="s">
        <v>212</v>
      </c>
      <c r="E31" s="369"/>
      <c r="F31" s="369"/>
      <c r="G31" s="369"/>
      <c r="H31" s="369"/>
      <c r="I31" s="369"/>
      <c r="J31" s="369"/>
      <c r="K31" s="369"/>
      <c r="L31" s="370"/>
    </row>
    <row r="32" spans="1:12" ht="26.25" customHeight="1" x14ac:dyDescent="0.4">
      <c r="B32" s="306"/>
      <c r="C32" s="379"/>
      <c r="D32" s="372" t="s">
        <v>213</v>
      </c>
      <c r="E32" s="373" t="s">
        <v>214</v>
      </c>
      <c r="F32" s="373" t="s">
        <v>215</v>
      </c>
      <c r="G32" s="380" t="s">
        <v>216</v>
      </c>
      <c r="H32" s="381" t="s">
        <v>217</v>
      </c>
      <c r="I32" s="382" t="s">
        <v>218</v>
      </c>
      <c r="J32" s="383" t="s">
        <v>219</v>
      </c>
      <c r="K32" s="373" t="s">
        <v>220</v>
      </c>
      <c r="L32" s="373" t="s">
        <v>14</v>
      </c>
    </row>
    <row r="33" spans="2:12" ht="18" hidden="1" customHeight="1" x14ac:dyDescent="0.4">
      <c r="B33" s="384" t="s">
        <v>25</v>
      </c>
      <c r="C33" s="385">
        <f>SUM(D33:L33)</f>
        <v>20</v>
      </c>
      <c r="D33" s="386">
        <v>5</v>
      </c>
      <c r="E33" s="386">
        <v>3</v>
      </c>
      <c r="F33" s="386">
        <v>5</v>
      </c>
      <c r="G33" s="386">
        <v>0</v>
      </c>
      <c r="H33" s="386">
        <v>0</v>
      </c>
      <c r="I33" s="386">
        <v>0</v>
      </c>
      <c r="J33" s="231">
        <v>1</v>
      </c>
      <c r="K33" s="231">
        <v>1</v>
      </c>
      <c r="L33" s="231">
        <v>5</v>
      </c>
    </row>
    <row r="34" spans="2:12" s="391" customFormat="1" ht="18" hidden="1" customHeight="1" x14ac:dyDescent="0.4">
      <c r="B34" s="387" t="s">
        <v>221</v>
      </c>
      <c r="C34" s="388">
        <f>SUM(D34:L34)</f>
        <v>7</v>
      </c>
      <c r="D34" s="389">
        <v>2</v>
      </c>
      <c r="E34" s="389">
        <v>1</v>
      </c>
      <c r="F34" s="389">
        <v>0</v>
      </c>
      <c r="G34" s="389">
        <v>0</v>
      </c>
      <c r="H34" s="389">
        <v>0</v>
      </c>
      <c r="I34" s="389">
        <v>0</v>
      </c>
      <c r="J34" s="390">
        <v>1</v>
      </c>
      <c r="K34" s="390">
        <v>1</v>
      </c>
      <c r="L34" s="390">
        <v>2</v>
      </c>
    </row>
    <row r="35" spans="2:12" ht="18" hidden="1" customHeight="1" x14ac:dyDescent="0.4">
      <c r="B35" s="384" t="s">
        <v>30</v>
      </c>
      <c r="C35" s="385">
        <f t="shared" ref="C35:C52" si="1">SUM(D35:L35)</f>
        <v>15</v>
      </c>
      <c r="D35" s="386">
        <v>1</v>
      </c>
      <c r="E35" s="386">
        <v>0</v>
      </c>
      <c r="F35" s="386">
        <v>0</v>
      </c>
      <c r="G35" s="386">
        <v>0</v>
      </c>
      <c r="H35" s="386">
        <v>0</v>
      </c>
      <c r="I35" s="386">
        <v>0</v>
      </c>
      <c r="J35" s="231">
        <v>2</v>
      </c>
      <c r="K35" s="231">
        <v>11</v>
      </c>
      <c r="L35" s="231">
        <v>1</v>
      </c>
    </row>
    <row r="36" spans="2:12" s="391" customFormat="1" ht="18" hidden="1" customHeight="1" x14ac:dyDescent="0.4">
      <c r="B36" s="387" t="s">
        <v>221</v>
      </c>
      <c r="C36" s="392">
        <f t="shared" si="1"/>
        <v>12</v>
      </c>
      <c r="D36" s="393">
        <v>0</v>
      </c>
      <c r="E36" s="393">
        <v>0</v>
      </c>
      <c r="F36" s="393">
        <v>0</v>
      </c>
      <c r="G36" s="393">
        <v>0</v>
      </c>
      <c r="H36" s="393">
        <v>0</v>
      </c>
      <c r="I36" s="393">
        <v>0</v>
      </c>
      <c r="J36" s="262">
        <v>2</v>
      </c>
      <c r="K36" s="262">
        <v>10</v>
      </c>
      <c r="L36" s="262">
        <v>0</v>
      </c>
    </row>
    <row r="37" spans="2:12" ht="18" hidden="1" customHeight="1" x14ac:dyDescent="0.4">
      <c r="B37" s="384" t="s">
        <v>31</v>
      </c>
      <c r="C37" s="385">
        <f t="shared" si="1"/>
        <v>5</v>
      </c>
      <c r="D37" s="386">
        <v>0</v>
      </c>
      <c r="E37" s="386">
        <v>0</v>
      </c>
      <c r="F37" s="386">
        <v>0</v>
      </c>
      <c r="G37" s="386">
        <v>0</v>
      </c>
      <c r="H37" s="386">
        <v>0</v>
      </c>
      <c r="I37" s="386">
        <v>0</v>
      </c>
      <c r="J37" s="231">
        <v>0</v>
      </c>
      <c r="K37" s="231">
        <v>3</v>
      </c>
      <c r="L37" s="231">
        <v>2</v>
      </c>
    </row>
    <row r="38" spans="2:12" s="391" customFormat="1" ht="18" hidden="1" customHeight="1" x14ac:dyDescent="0.4">
      <c r="B38" s="387" t="s">
        <v>221</v>
      </c>
      <c r="C38" s="392">
        <f t="shared" si="1"/>
        <v>4</v>
      </c>
      <c r="D38" s="393">
        <v>0</v>
      </c>
      <c r="E38" s="393">
        <v>0</v>
      </c>
      <c r="F38" s="393">
        <v>0</v>
      </c>
      <c r="G38" s="393">
        <v>0</v>
      </c>
      <c r="H38" s="393">
        <v>0</v>
      </c>
      <c r="I38" s="393">
        <v>0</v>
      </c>
      <c r="J38" s="262">
        <v>0</v>
      </c>
      <c r="K38" s="262">
        <v>3</v>
      </c>
      <c r="L38" s="262">
        <v>1</v>
      </c>
    </row>
    <row r="39" spans="2:12" ht="18" hidden="1" customHeight="1" x14ac:dyDescent="0.4">
      <c r="B39" s="384" t="s">
        <v>32</v>
      </c>
      <c r="C39" s="385">
        <f t="shared" si="1"/>
        <v>14</v>
      </c>
      <c r="D39" s="386">
        <v>1</v>
      </c>
      <c r="E39" s="386">
        <v>1</v>
      </c>
      <c r="F39" s="386">
        <v>0</v>
      </c>
      <c r="G39" s="386">
        <v>0</v>
      </c>
      <c r="H39" s="386">
        <v>0</v>
      </c>
      <c r="I39" s="386">
        <v>1</v>
      </c>
      <c r="J39" s="231">
        <v>0</v>
      </c>
      <c r="K39" s="231">
        <v>10</v>
      </c>
      <c r="L39" s="231">
        <v>1</v>
      </c>
    </row>
    <row r="40" spans="2:12" s="391" customFormat="1" ht="18" hidden="1" customHeight="1" x14ac:dyDescent="0.4">
      <c r="B40" s="387" t="s">
        <v>221</v>
      </c>
      <c r="C40" s="392">
        <f t="shared" si="1"/>
        <v>13</v>
      </c>
      <c r="D40" s="393">
        <v>0</v>
      </c>
      <c r="E40" s="393">
        <v>1</v>
      </c>
      <c r="F40" s="393">
        <v>0</v>
      </c>
      <c r="G40" s="393">
        <v>0</v>
      </c>
      <c r="H40" s="393">
        <v>0</v>
      </c>
      <c r="I40" s="393">
        <v>1</v>
      </c>
      <c r="J40" s="262">
        <v>0</v>
      </c>
      <c r="K40" s="262">
        <v>10</v>
      </c>
      <c r="L40" s="262">
        <v>1</v>
      </c>
    </row>
    <row r="41" spans="2:12" ht="18" hidden="1" customHeight="1" x14ac:dyDescent="0.4">
      <c r="B41" s="384" t="s">
        <v>33</v>
      </c>
      <c r="C41" s="385">
        <f t="shared" si="1"/>
        <v>14</v>
      </c>
      <c r="D41" s="386">
        <v>0</v>
      </c>
      <c r="E41" s="386">
        <v>1</v>
      </c>
      <c r="F41" s="386">
        <v>0</v>
      </c>
      <c r="G41" s="386">
        <v>0</v>
      </c>
      <c r="H41" s="386">
        <v>0</v>
      </c>
      <c r="I41" s="386">
        <v>0</v>
      </c>
      <c r="J41" s="231">
        <v>0</v>
      </c>
      <c r="K41" s="231">
        <v>12</v>
      </c>
      <c r="L41" s="231">
        <v>1</v>
      </c>
    </row>
    <row r="42" spans="2:12" s="391" customFormat="1" ht="18" hidden="1" customHeight="1" x14ac:dyDescent="0.4">
      <c r="B42" s="387" t="s">
        <v>221</v>
      </c>
      <c r="C42" s="392">
        <f t="shared" si="1"/>
        <v>10</v>
      </c>
      <c r="D42" s="393">
        <v>0</v>
      </c>
      <c r="E42" s="393">
        <v>0</v>
      </c>
      <c r="F42" s="393">
        <v>0</v>
      </c>
      <c r="G42" s="393">
        <v>0</v>
      </c>
      <c r="H42" s="393">
        <v>0</v>
      </c>
      <c r="I42" s="393">
        <v>0</v>
      </c>
      <c r="J42" s="262">
        <v>0</v>
      </c>
      <c r="K42" s="262">
        <v>10</v>
      </c>
      <c r="L42" s="262">
        <v>0</v>
      </c>
    </row>
    <row r="43" spans="2:12" ht="18" hidden="1" customHeight="1" x14ac:dyDescent="0.4">
      <c r="B43" s="384" t="s">
        <v>34</v>
      </c>
      <c r="C43" s="385">
        <f t="shared" si="1"/>
        <v>21</v>
      </c>
      <c r="D43" s="386">
        <v>1</v>
      </c>
      <c r="E43" s="386">
        <v>1</v>
      </c>
      <c r="F43" s="386">
        <v>0</v>
      </c>
      <c r="G43" s="386">
        <v>0</v>
      </c>
      <c r="H43" s="386">
        <v>0</v>
      </c>
      <c r="I43" s="386">
        <v>1</v>
      </c>
      <c r="J43" s="231">
        <v>3</v>
      </c>
      <c r="K43" s="231">
        <v>15</v>
      </c>
      <c r="L43" s="231">
        <v>0</v>
      </c>
    </row>
    <row r="44" spans="2:12" s="391" customFormat="1" ht="18" hidden="1" customHeight="1" x14ac:dyDescent="0.4">
      <c r="B44" s="387" t="s">
        <v>221</v>
      </c>
      <c r="C44" s="392">
        <f t="shared" si="1"/>
        <v>19</v>
      </c>
      <c r="D44" s="393">
        <v>1</v>
      </c>
      <c r="E44" s="393">
        <v>1</v>
      </c>
      <c r="F44" s="393">
        <v>0</v>
      </c>
      <c r="G44" s="393">
        <v>0</v>
      </c>
      <c r="H44" s="393">
        <v>0</v>
      </c>
      <c r="I44" s="393">
        <v>0</v>
      </c>
      <c r="J44" s="262">
        <v>3</v>
      </c>
      <c r="K44" s="262">
        <v>14</v>
      </c>
      <c r="L44" s="262">
        <v>0</v>
      </c>
    </row>
    <row r="45" spans="2:12" ht="18" hidden="1" customHeight="1" x14ac:dyDescent="0.4">
      <c r="B45" s="384" t="s">
        <v>35</v>
      </c>
      <c r="C45" s="385">
        <f t="shared" si="1"/>
        <v>25</v>
      </c>
      <c r="D45" s="386">
        <v>0</v>
      </c>
      <c r="E45" s="386">
        <v>0</v>
      </c>
      <c r="F45" s="386">
        <v>0</v>
      </c>
      <c r="G45" s="386">
        <v>1</v>
      </c>
      <c r="H45" s="386">
        <v>0</v>
      </c>
      <c r="I45" s="386">
        <v>1</v>
      </c>
      <c r="J45" s="231">
        <v>2</v>
      </c>
      <c r="K45" s="231">
        <v>19</v>
      </c>
      <c r="L45" s="231">
        <v>2</v>
      </c>
    </row>
    <row r="46" spans="2:12" s="391" customFormat="1" ht="18" hidden="1" customHeight="1" x14ac:dyDescent="0.4">
      <c r="B46" s="387" t="s">
        <v>221</v>
      </c>
      <c r="C46" s="392">
        <f t="shared" si="1"/>
        <v>19</v>
      </c>
      <c r="D46" s="393">
        <v>0</v>
      </c>
      <c r="E46" s="393">
        <v>0</v>
      </c>
      <c r="F46" s="393">
        <v>0</v>
      </c>
      <c r="G46" s="393">
        <v>0</v>
      </c>
      <c r="H46" s="393">
        <v>0</v>
      </c>
      <c r="I46" s="393">
        <v>0</v>
      </c>
      <c r="J46" s="262">
        <v>1</v>
      </c>
      <c r="K46" s="262">
        <v>17</v>
      </c>
      <c r="L46" s="262">
        <v>1</v>
      </c>
    </row>
    <row r="47" spans="2:12" ht="18" hidden="1" customHeight="1" x14ac:dyDescent="0.4">
      <c r="B47" s="384" t="s">
        <v>36</v>
      </c>
      <c r="C47" s="385">
        <f t="shared" si="1"/>
        <v>13</v>
      </c>
      <c r="D47" s="386">
        <v>0</v>
      </c>
      <c r="E47" s="386">
        <v>0</v>
      </c>
      <c r="F47" s="386">
        <v>1</v>
      </c>
      <c r="G47" s="386">
        <v>0</v>
      </c>
      <c r="H47" s="386">
        <v>0</v>
      </c>
      <c r="I47" s="386">
        <v>0</v>
      </c>
      <c r="J47" s="231">
        <v>1</v>
      </c>
      <c r="K47" s="231">
        <v>9</v>
      </c>
      <c r="L47" s="231">
        <v>2</v>
      </c>
    </row>
    <row r="48" spans="2:12" s="391" customFormat="1" ht="18" hidden="1" customHeight="1" x14ac:dyDescent="0.4">
      <c r="B48" s="387" t="s">
        <v>221</v>
      </c>
      <c r="C48" s="392">
        <f t="shared" si="1"/>
        <v>9</v>
      </c>
      <c r="D48" s="393">
        <v>0</v>
      </c>
      <c r="E48" s="393">
        <v>0</v>
      </c>
      <c r="F48" s="393">
        <v>0</v>
      </c>
      <c r="G48" s="393">
        <v>0</v>
      </c>
      <c r="H48" s="393">
        <v>0</v>
      </c>
      <c r="I48" s="393">
        <v>0</v>
      </c>
      <c r="J48" s="262">
        <v>0</v>
      </c>
      <c r="K48" s="262">
        <v>9</v>
      </c>
      <c r="L48" s="262">
        <v>0</v>
      </c>
    </row>
    <row r="49" spans="2:12" s="69" customFormat="1" ht="18" hidden="1" customHeight="1" x14ac:dyDescent="0.4">
      <c r="B49" s="384" t="s">
        <v>222</v>
      </c>
      <c r="C49" s="385">
        <f t="shared" si="1"/>
        <v>9</v>
      </c>
      <c r="D49" s="386">
        <v>0</v>
      </c>
      <c r="E49" s="386">
        <v>0</v>
      </c>
      <c r="F49" s="386">
        <v>0</v>
      </c>
      <c r="G49" s="386">
        <v>0</v>
      </c>
      <c r="H49" s="386">
        <v>0</v>
      </c>
      <c r="I49" s="386">
        <v>0</v>
      </c>
      <c r="J49" s="231">
        <v>1</v>
      </c>
      <c r="K49" s="231">
        <v>8</v>
      </c>
      <c r="L49" s="231">
        <v>0</v>
      </c>
    </row>
    <row r="50" spans="2:12" s="391" customFormat="1" ht="18" hidden="1" customHeight="1" x14ac:dyDescent="0.4">
      <c r="B50" s="387" t="s">
        <v>221</v>
      </c>
      <c r="C50" s="392">
        <f t="shared" si="1"/>
        <v>7</v>
      </c>
      <c r="D50" s="393">
        <v>0</v>
      </c>
      <c r="E50" s="393">
        <v>0</v>
      </c>
      <c r="F50" s="393">
        <v>0</v>
      </c>
      <c r="G50" s="393">
        <v>0</v>
      </c>
      <c r="H50" s="393">
        <v>0</v>
      </c>
      <c r="I50" s="393">
        <v>0</v>
      </c>
      <c r="J50" s="262">
        <v>0</v>
      </c>
      <c r="K50" s="262">
        <v>7</v>
      </c>
      <c r="L50" s="262">
        <v>0</v>
      </c>
    </row>
    <row r="51" spans="2:12" s="69" customFormat="1" ht="18" hidden="1" customHeight="1" x14ac:dyDescent="0.4">
      <c r="B51" s="384" t="s">
        <v>38</v>
      </c>
      <c r="C51" s="385">
        <f t="shared" si="1"/>
        <v>7</v>
      </c>
      <c r="D51" s="386">
        <v>1</v>
      </c>
      <c r="E51" s="386">
        <v>3</v>
      </c>
      <c r="F51" s="386">
        <v>0</v>
      </c>
      <c r="G51" s="386">
        <v>0</v>
      </c>
      <c r="H51" s="386">
        <v>0</v>
      </c>
      <c r="I51" s="386">
        <v>0</v>
      </c>
      <c r="J51" s="231">
        <v>1</v>
      </c>
      <c r="K51" s="231">
        <v>1</v>
      </c>
      <c r="L51" s="231">
        <v>1</v>
      </c>
    </row>
    <row r="52" spans="2:12" s="391" customFormat="1" ht="18" hidden="1" customHeight="1" x14ac:dyDescent="0.4">
      <c r="B52" s="387" t="s">
        <v>221</v>
      </c>
      <c r="C52" s="385">
        <f t="shared" si="1"/>
        <v>5</v>
      </c>
      <c r="D52" s="393">
        <v>1</v>
      </c>
      <c r="E52" s="393">
        <v>1</v>
      </c>
      <c r="F52" s="393">
        <v>0</v>
      </c>
      <c r="G52" s="393">
        <v>0</v>
      </c>
      <c r="H52" s="393">
        <v>0</v>
      </c>
      <c r="I52" s="393">
        <v>0</v>
      </c>
      <c r="J52" s="262">
        <v>1</v>
      </c>
      <c r="K52" s="262">
        <v>1</v>
      </c>
      <c r="L52" s="262">
        <v>1</v>
      </c>
    </row>
    <row r="53" spans="2:12" s="391" customFormat="1" ht="18" hidden="1" customHeight="1" x14ac:dyDescent="0.4">
      <c r="B53" s="384" t="s">
        <v>209</v>
      </c>
      <c r="C53" s="394">
        <v>9</v>
      </c>
      <c r="D53" s="395">
        <v>4</v>
      </c>
      <c r="E53" s="395">
        <v>3</v>
      </c>
      <c r="F53" s="395">
        <v>0</v>
      </c>
      <c r="G53" s="395">
        <v>0</v>
      </c>
      <c r="H53" s="395">
        <v>0</v>
      </c>
      <c r="I53" s="395">
        <v>0</v>
      </c>
      <c r="J53" s="396">
        <v>0</v>
      </c>
      <c r="K53" s="396">
        <v>0</v>
      </c>
      <c r="L53" s="396">
        <v>1</v>
      </c>
    </row>
    <row r="54" spans="2:12" s="391" customFormat="1" ht="18" hidden="1" customHeight="1" x14ac:dyDescent="0.4">
      <c r="B54" s="387" t="s">
        <v>221</v>
      </c>
      <c r="C54" s="392">
        <v>3</v>
      </c>
      <c r="D54" s="393">
        <v>2</v>
      </c>
      <c r="E54" s="393">
        <v>1</v>
      </c>
      <c r="F54" s="393">
        <v>0</v>
      </c>
      <c r="G54" s="393">
        <v>0</v>
      </c>
      <c r="H54" s="393">
        <v>0</v>
      </c>
      <c r="I54" s="393">
        <v>0</v>
      </c>
      <c r="J54" s="262">
        <v>0</v>
      </c>
      <c r="K54" s="262">
        <v>0</v>
      </c>
      <c r="L54" s="262">
        <v>0</v>
      </c>
    </row>
    <row r="55" spans="2:12" s="391" customFormat="1" ht="15" customHeight="1" x14ac:dyDescent="0.4">
      <c r="B55" s="384" t="s">
        <v>210</v>
      </c>
      <c r="C55" s="385">
        <v>6</v>
      </c>
      <c r="D55" s="386">
        <v>1</v>
      </c>
      <c r="E55" s="386">
        <v>1</v>
      </c>
      <c r="F55" s="386">
        <v>0</v>
      </c>
      <c r="G55" s="386">
        <v>0</v>
      </c>
      <c r="H55" s="386">
        <v>0</v>
      </c>
      <c r="I55" s="386">
        <v>0</v>
      </c>
      <c r="J55" s="231">
        <v>2</v>
      </c>
      <c r="K55" s="231">
        <v>0</v>
      </c>
      <c r="L55" s="231">
        <v>2</v>
      </c>
    </row>
    <row r="56" spans="2:12" s="391" customFormat="1" ht="15" customHeight="1" x14ac:dyDescent="0.4">
      <c r="B56" s="387" t="s">
        <v>221</v>
      </c>
      <c r="C56" s="397">
        <v>2</v>
      </c>
      <c r="D56" s="398">
        <v>0</v>
      </c>
      <c r="E56" s="398">
        <v>1</v>
      </c>
      <c r="F56" s="398">
        <v>0</v>
      </c>
      <c r="G56" s="398">
        <v>0</v>
      </c>
      <c r="H56" s="398">
        <v>0</v>
      </c>
      <c r="I56" s="398">
        <v>0</v>
      </c>
      <c r="J56" s="65">
        <v>0</v>
      </c>
      <c r="K56" s="65">
        <v>0</v>
      </c>
      <c r="L56" s="65">
        <v>1</v>
      </c>
    </row>
    <row r="57" spans="2:12" s="391" customFormat="1" ht="15" customHeight="1" x14ac:dyDescent="0.4">
      <c r="B57" s="384" t="s">
        <v>41</v>
      </c>
      <c r="C57" s="385">
        <f t="shared" ref="C57:C62" si="2">SUM(D57:L57)</f>
        <v>9</v>
      </c>
      <c r="D57" s="386">
        <v>2</v>
      </c>
      <c r="E57" s="386">
        <v>0</v>
      </c>
      <c r="F57" s="386">
        <v>0</v>
      </c>
      <c r="G57" s="386">
        <v>2</v>
      </c>
      <c r="H57" s="386">
        <v>0</v>
      </c>
      <c r="I57" s="386">
        <v>0</v>
      </c>
      <c r="J57" s="231">
        <v>3</v>
      </c>
      <c r="K57" s="231">
        <v>0</v>
      </c>
      <c r="L57" s="231">
        <v>2</v>
      </c>
    </row>
    <row r="58" spans="2:12" s="391" customFormat="1" ht="15" customHeight="1" x14ac:dyDescent="0.4">
      <c r="B58" s="387" t="s">
        <v>221</v>
      </c>
      <c r="C58" s="397">
        <f t="shared" si="2"/>
        <v>3</v>
      </c>
      <c r="D58" s="398">
        <v>1</v>
      </c>
      <c r="E58" s="398">
        <v>0</v>
      </c>
      <c r="F58" s="398">
        <v>0</v>
      </c>
      <c r="G58" s="398">
        <v>0</v>
      </c>
      <c r="H58" s="398">
        <v>0</v>
      </c>
      <c r="I58" s="398">
        <v>0</v>
      </c>
      <c r="J58" s="65">
        <v>2</v>
      </c>
      <c r="K58" s="65">
        <v>0</v>
      </c>
      <c r="L58" s="65">
        <v>0</v>
      </c>
    </row>
    <row r="59" spans="2:12" s="391" customFormat="1" ht="15" customHeight="1" x14ac:dyDescent="0.4">
      <c r="B59" s="384" t="s">
        <v>42</v>
      </c>
      <c r="C59" s="385">
        <f t="shared" si="2"/>
        <v>0</v>
      </c>
      <c r="D59" s="386">
        <v>0</v>
      </c>
      <c r="E59" s="386">
        <v>0</v>
      </c>
      <c r="F59" s="386">
        <v>0</v>
      </c>
      <c r="G59" s="386">
        <v>0</v>
      </c>
      <c r="H59" s="386">
        <v>0</v>
      </c>
      <c r="I59" s="386">
        <v>0</v>
      </c>
      <c r="J59" s="231">
        <v>0</v>
      </c>
      <c r="K59" s="231">
        <v>0</v>
      </c>
      <c r="L59" s="231">
        <v>0</v>
      </c>
    </row>
    <row r="60" spans="2:12" s="391" customFormat="1" ht="15" customHeight="1" x14ac:dyDescent="0.4">
      <c r="B60" s="387" t="s">
        <v>221</v>
      </c>
      <c r="C60" s="397">
        <f t="shared" si="2"/>
        <v>0</v>
      </c>
      <c r="D60" s="398">
        <v>0</v>
      </c>
      <c r="E60" s="398">
        <v>0</v>
      </c>
      <c r="F60" s="398">
        <v>0</v>
      </c>
      <c r="G60" s="398">
        <v>0</v>
      </c>
      <c r="H60" s="398">
        <v>0</v>
      </c>
      <c r="I60" s="398">
        <v>0</v>
      </c>
      <c r="J60" s="65">
        <v>0</v>
      </c>
      <c r="K60" s="65">
        <v>0</v>
      </c>
      <c r="L60" s="65">
        <v>0</v>
      </c>
    </row>
    <row r="61" spans="2:12" s="391" customFormat="1" ht="15" customHeight="1" x14ac:dyDescent="0.4">
      <c r="B61" s="384" t="s">
        <v>43</v>
      </c>
      <c r="C61" s="385">
        <f t="shared" si="2"/>
        <v>2</v>
      </c>
      <c r="D61" s="386">
        <v>0</v>
      </c>
      <c r="E61" s="386">
        <v>2</v>
      </c>
      <c r="F61" s="386">
        <v>0</v>
      </c>
      <c r="G61" s="386">
        <v>0</v>
      </c>
      <c r="H61" s="386">
        <v>0</v>
      </c>
      <c r="I61" s="386">
        <v>0</v>
      </c>
      <c r="J61" s="231">
        <v>0</v>
      </c>
      <c r="K61" s="231">
        <v>0</v>
      </c>
      <c r="L61" s="231">
        <v>0</v>
      </c>
    </row>
    <row r="62" spans="2:12" s="391" customFormat="1" ht="15" customHeight="1" x14ac:dyDescent="0.4">
      <c r="B62" s="387" t="s">
        <v>221</v>
      </c>
      <c r="C62" s="397">
        <f t="shared" si="2"/>
        <v>0</v>
      </c>
      <c r="D62" s="398">
        <v>0</v>
      </c>
      <c r="E62" s="398">
        <v>0</v>
      </c>
      <c r="F62" s="398">
        <v>0</v>
      </c>
      <c r="G62" s="398">
        <v>0</v>
      </c>
      <c r="H62" s="398">
        <v>0</v>
      </c>
      <c r="I62" s="398">
        <v>0</v>
      </c>
      <c r="J62" s="65">
        <v>0</v>
      </c>
      <c r="K62" s="65">
        <v>0</v>
      </c>
      <c r="L62" s="65">
        <v>0</v>
      </c>
    </row>
    <row r="63" spans="2:12" s="391" customFormat="1" ht="15" customHeight="1" x14ac:dyDescent="0.4">
      <c r="B63" s="384" t="s">
        <v>44</v>
      </c>
      <c r="C63" s="385">
        <f t="shared" ref="C63:C74" si="3">SUM(D63:L63)</f>
        <v>3</v>
      </c>
      <c r="D63" s="386">
        <v>0</v>
      </c>
      <c r="E63" s="386">
        <v>1</v>
      </c>
      <c r="F63" s="386">
        <v>0</v>
      </c>
      <c r="G63" s="386">
        <v>0</v>
      </c>
      <c r="H63" s="386">
        <v>0</v>
      </c>
      <c r="I63" s="386">
        <v>0</v>
      </c>
      <c r="J63" s="231">
        <v>0</v>
      </c>
      <c r="K63" s="231">
        <v>1</v>
      </c>
      <c r="L63" s="231">
        <v>1</v>
      </c>
    </row>
    <row r="64" spans="2:12" s="391" customFormat="1" ht="15" customHeight="1" x14ac:dyDescent="0.4">
      <c r="B64" s="387" t="s">
        <v>221</v>
      </c>
      <c r="C64" s="397">
        <f t="shared" si="3"/>
        <v>1</v>
      </c>
      <c r="D64" s="398">
        <v>0</v>
      </c>
      <c r="E64" s="398">
        <v>0</v>
      </c>
      <c r="F64" s="398">
        <v>0</v>
      </c>
      <c r="G64" s="398">
        <v>0</v>
      </c>
      <c r="H64" s="398">
        <v>0</v>
      </c>
      <c r="I64" s="398">
        <v>0</v>
      </c>
      <c r="J64" s="65">
        <v>0</v>
      </c>
      <c r="K64" s="65">
        <v>1</v>
      </c>
      <c r="L64" s="65">
        <v>0</v>
      </c>
    </row>
    <row r="65" spans="2:12" s="391" customFormat="1" ht="15" customHeight="1" x14ac:dyDescent="0.4">
      <c r="B65" s="384" t="s">
        <v>45</v>
      </c>
      <c r="C65" s="385">
        <f t="shared" si="3"/>
        <v>2</v>
      </c>
      <c r="D65" s="386">
        <v>0</v>
      </c>
      <c r="E65" s="386">
        <v>1</v>
      </c>
      <c r="F65" s="386">
        <v>0</v>
      </c>
      <c r="G65" s="386">
        <v>0</v>
      </c>
      <c r="H65" s="386">
        <v>0</v>
      </c>
      <c r="I65" s="386">
        <v>0</v>
      </c>
      <c r="J65" s="231">
        <v>1</v>
      </c>
      <c r="K65" s="231">
        <v>0</v>
      </c>
      <c r="L65" s="231">
        <v>0</v>
      </c>
    </row>
    <row r="66" spans="2:12" s="391" customFormat="1" ht="15" customHeight="1" x14ac:dyDescent="0.4">
      <c r="B66" s="387" t="s">
        <v>221</v>
      </c>
      <c r="C66" s="397">
        <f t="shared" si="3"/>
        <v>1</v>
      </c>
      <c r="D66" s="398">
        <v>0</v>
      </c>
      <c r="E66" s="398">
        <v>0</v>
      </c>
      <c r="F66" s="398">
        <v>0</v>
      </c>
      <c r="G66" s="398">
        <v>0</v>
      </c>
      <c r="H66" s="398">
        <v>0</v>
      </c>
      <c r="I66" s="398">
        <v>0</v>
      </c>
      <c r="J66" s="65">
        <v>1</v>
      </c>
      <c r="K66" s="65">
        <v>0</v>
      </c>
      <c r="L66" s="65">
        <v>0</v>
      </c>
    </row>
    <row r="67" spans="2:12" s="391" customFormat="1" ht="15" customHeight="1" x14ac:dyDescent="0.4">
      <c r="B67" s="384" t="s">
        <v>46</v>
      </c>
      <c r="C67" s="385">
        <f t="shared" si="3"/>
        <v>3</v>
      </c>
      <c r="D67" s="386">
        <v>0</v>
      </c>
      <c r="E67" s="386">
        <v>0</v>
      </c>
      <c r="F67" s="386">
        <v>0</v>
      </c>
      <c r="G67" s="386">
        <v>0</v>
      </c>
      <c r="H67" s="386">
        <v>0</v>
      </c>
      <c r="I67" s="386">
        <v>0</v>
      </c>
      <c r="J67" s="231">
        <v>2</v>
      </c>
      <c r="K67" s="231">
        <v>1</v>
      </c>
      <c r="L67" s="231">
        <v>0</v>
      </c>
    </row>
    <row r="68" spans="2:12" s="391" customFormat="1" ht="15" customHeight="1" x14ac:dyDescent="0.4">
      <c r="B68" s="387" t="s">
        <v>221</v>
      </c>
      <c r="C68" s="397">
        <f t="shared" si="3"/>
        <v>2</v>
      </c>
      <c r="D68" s="398">
        <v>0</v>
      </c>
      <c r="E68" s="398">
        <v>0</v>
      </c>
      <c r="F68" s="398">
        <v>0</v>
      </c>
      <c r="G68" s="398">
        <v>0</v>
      </c>
      <c r="H68" s="398">
        <v>0</v>
      </c>
      <c r="I68" s="398">
        <v>0</v>
      </c>
      <c r="J68" s="65">
        <v>1</v>
      </c>
      <c r="K68" s="65">
        <v>1</v>
      </c>
      <c r="L68" s="65">
        <v>0</v>
      </c>
    </row>
    <row r="69" spans="2:12" s="391" customFormat="1" ht="15" customHeight="1" x14ac:dyDescent="0.4">
      <c r="B69" s="384" t="s">
        <v>47</v>
      </c>
      <c r="C69" s="385">
        <f t="shared" si="3"/>
        <v>7</v>
      </c>
      <c r="D69" s="386">
        <v>1</v>
      </c>
      <c r="E69" s="386">
        <v>3</v>
      </c>
      <c r="F69" s="386">
        <v>0</v>
      </c>
      <c r="G69" s="386">
        <v>0</v>
      </c>
      <c r="H69" s="386">
        <v>0</v>
      </c>
      <c r="I69" s="386">
        <v>0</v>
      </c>
      <c r="J69" s="231">
        <v>0</v>
      </c>
      <c r="K69" s="231">
        <v>1</v>
      </c>
      <c r="L69" s="231">
        <v>2</v>
      </c>
    </row>
    <row r="70" spans="2:12" s="391" customFormat="1" ht="15" customHeight="1" x14ac:dyDescent="0.4">
      <c r="B70" s="387" t="s">
        <v>221</v>
      </c>
      <c r="C70" s="397">
        <f t="shared" si="3"/>
        <v>2</v>
      </c>
      <c r="D70" s="398">
        <v>0</v>
      </c>
      <c r="E70" s="398">
        <v>0</v>
      </c>
      <c r="F70" s="398">
        <v>0</v>
      </c>
      <c r="G70" s="398">
        <v>0</v>
      </c>
      <c r="H70" s="398">
        <v>0</v>
      </c>
      <c r="I70" s="398">
        <v>0</v>
      </c>
      <c r="J70" s="65">
        <v>0</v>
      </c>
      <c r="K70" s="65">
        <v>1</v>
      </c>
      <c r="L70" s="65">
        <v>1</v>
      </c>
    </row>
    <row r="71" spans="2:12" s="391" customFormat="1" ht="15" customHeight="1" x14ac:dyDescent="0.4">
      <c r="B71" s="384" t="s">
        <v>48</v>
      </c>
      <c r="C71" s="385">
        <f t="shared" si="3"/>
        <v>8</v>
      </c>
      <c r="D71" s="386">
        <v>1</v>
      </c>
      <c r="E71" s="386">
        <v>1</v>
      </c>
      <c r="F71" s="386">
        <v>0</v>
      </c>
      <c r="G71" s="386">
        <v>0</v>
      </c>
      <c r="H71" s="386">
        <v>0</v>
      </c>
      <c r="I71" s="386">
        <v>0</v>
      </c>
      <c r="J71" s="231">
        <v>0</v>
      </c>
      <c r="K71" s="231">
        <v>4</v>
      </c>
      <c r="L71" s="231">
        <v>2</v>
      </c>
    </row>
    <row r="72" spans="2:12" s="391" customFormat="1" ht="15" customHeight="1" x14ac:dyDescent="0.4">
      <c r="B72" s="387" t="s">
        <v>221</v>
      </c>
      <c r="C72" s="397">
        <f t="shared" si="3"/>
        <v>6</v>
      </c>
      <c r="D72" s="398">
        <v>1</v>
      </c>
      <c r="E72" s="398">
        <v>1</v>
      </c>
      <c r="F72" s="398">
        <v>0</v>
      </c>
      <c r="G72" s="398">
        <v>0</v>
      </c>
      <c r="H72" s="398">
        <v>0</v>
      </c>
      <c r="I72" s="398">
        <v>0</v>
      </c>
      <c r="J72" s="65">
        <v>0</v>
      </c>
      <c r="K72" s="65">
        <v>2</v>
      </c>
      <c r="L72" s="65">
        <v>2</v>
      </c>
    </row>
    <row r="73" spans="2:12" s="391" customFormat="1" ht="15" customHeight="1" x14ac:dyDescent="0.4">
      <c r="B73" s="384" t="s">
        <v>49</v>
      </c>
      <c r="C73" s="385">
        <f t="shared" si="3"/>
        <v>12</v>
      </c>
      <c r="D73" s="386">
        <v>0</v>
      </c>
      <c r="E73" s="386">
        <v>0</v>
      </c>
      <c r="F73" s="386">
        <v>0</v>
      </c>
      <c r="G73" s="386">
        <v>0</v>
      </c>
      <c r="H73" s="386">
        <v>0</v>
      </c>
      <c r="I73" s="386">
        <v>0</v>
      </c>
      <c r="J73" s="231">
        <v>4</v>
      </c>
      <c r="K73" s="231">
        <v>6</v>
      </c>
      <c r="L73" s="231">
        <v>2</v>
      </c>
    </row>
    <row r="74" spans="2:12" s="391" customFormat="1" ht="15" customHeight="1" x14ac:dyDescent="0.4">
      <c r="B74" s="387" t="s">
        <v>221</v>
      </c>
      <c r="C74" s="397">
        <f t="shared" si="3"/>
        <v>4</v>
      </c>
      <c r="D74" s="398">
        <v>0</v>
      </c>
      <c r="E74" s="398">
        <v>0</v>
      </c>
      <c r="F74" s="398">
        <v>0</v>
      </c>
      <c r="G74" s="398">
        <v>0</v>
      </c>
      <c r="H74" s="398">
        <v>0</v>
      </c>
      <c r="I74" s="398">
        <v>0</v>
      </c>
      <c r="J74" s="65">
        <v>1</v>
      </c>
      <c r="K74" s="65">
        <v>3</v>
      </c>
      <c r="L74" s="65">
        <v>0</v>
      </c>
    </row>
    <row r="75" spans="2:12" s="391" customFormat="1" ht="15" customHeight="1" x14ac:dyDescent="0.4">
      <c r="B75" s="384" t="s">
        <v>50</v>
      </c>
      <c r="C75" s="385">
        <f>SUM(D75:L75)</f>
        <v>16</v>
      </c>
      <c r="D75" s="386">
        <v>2</v>
      </c>
      <c r="E75" s="386">
        <v>2</v>
      </c>
      <c r="F75" s="386">
        <v>0</v>
      </c>
      <c r="G75" s="386">
        <v>0</v>
      </c>
      <c r="H75" s="386">
        <v>0</v>
      </c>
      <c r="I75" s="386">
        <v>0</v>
      </c>
      <c r="J75" s="231">
        <v>2</v>
      </c>
      <c r="K75" s="231">
        <v>7</v>
      </c>
      <c r="L75" s="231">
        <v>3</v>
      </c>
    </row>
    <row r="76" spans="2:12" s="391" customFormat="1" ht="15" customHeight="1" x14ac:dyDescent="0.4">
      <c r="B76" s="387" t="s">
        <v>221</v>
      </c>
      <c r="C76" s="397">
        <f>SUM(D76:L76)</f>
        <v>8</v>
      </c>
      <c r="D76" s="398">
        <v>0</v>
      </c>
      <c r="E76" s="398">
        <v>1</v>
      </c>
      <c r="F76" s="398">
        <v>0</v>
      </c>
      <c r="G76" s="398">
        <v>0</v>
      </c>
      <c r="H76" s="398">
        <v>0</v>
      </c>
      <c r="I76" s="398">
        <v>0</v>
      </c>
      <c r="J76" s="65">
        <v>0</v>
      </c>
      <c r="K76" s="65">
        <v>6</v>
      </c>
      <c r="L76" s="65">
        <v>1</v>
      </c>
    </row>
    <row r="77" spans="2:12" s="391" customFormat="1" ht="15" customHeight="1" x14ac:dyDescent="0.4">
      <c r="B77" s="384" t="s">
        <v>51</v>
      </c>
      <c r="C77" s="385">
        <f>SUM(D77:L77)</f>
        <v>14</v>
      </c>
      <c r="D77" s="386">
        <v>0</v>
      </c>
      <c r="E77" s="386">
        <v>3</v>
      </c>
      <c r="F77" s="386">
        <v>0</v>
      </c>
      <c r="G77" s="386">
        <v>0</v>
      </c>
      <c r="H77" s="386">
        <v>0</v>
      </c>
      <c r="I77" s="386">
        <v>0</v>
      </c>
      <c r="J77" s="231">
        <v>2</v>
      </c>
      <c r="K77" s="231">
        <v>7</v>
      </c>
      <c r="L77" s="231">
        <v>2</v>
      </c>
    </row>
    <row r="78" spans="2:12" s="391" customFormat="1" ht="15" customHeight="1" x14ac:dyDescent="0.4">
      <c r="B78" s="387" t="s">
        <v>221</v>
      </c>
      <c r="C78" s="397">
        <f>SUM(D78:L78)</f>
        <v>6</v>
      </c>
      <c r="D78" s="398">
        <v>0</v>
      </c>
      <c r="E78" s="398">
        <v>1</v>
      </c>
      <c r="F78" s="398">
        <v>0</v>
      </c>
      <c r="G78" s="398">
        <v>0</v>
      </c>
      <c r="H78" s="398">
        <v>0</v>
      </c>
      <c r="I78" s="398">
        <v>0</v>
      </c>
      <c r="J78" s="65">
        <v>0</v>
      </c>
      <c r="K78" s="65">
        <v>4</v>
      </c>
      <c r="L78" s="65">
        <v>1</v>
      </c>
    </row>
    <row r="79" spans="2:12" ht="15" customHeight="1" x14ac:dyDescent="0.4">
      <c r="B79" s="2" t="s">
        <v>223</v>
      </c>
      <c r="L79" s="181"/>
    </row>
    <row r="80" spans="2:12" ht="15" customHeight="1" x14ac:dyDescent="0.4">
      <c r="B80" s="2" t="s">
        <v>224</v>
      </c>
    </row>
    <row r="81" spans="2:2" hidden="1" x14ac:dyDescent="0.4">
      <c r="B81" s="2" t="s">
        <v>225</v>
      </c>
    </row>
    <row r="82" spans="2:2" ht="15" customHeight="1" x14ac:dyDescent="0.4">
      <c r="B82" s="2" t="s">
        <v>226</v>
      </c>
    </row>
  </sheetData>
  <mergeCells count="6">
    <mergeCell ref="B4:B5"/>
    <mergeCell ref="C4:C5"/>
    <mergeCell ref="D4:L4"/>
    <mergeCell ref="B31:B32"/>
    <mergeCell ref="C31:C32"/>
    <mergeCell ref="D31:L31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&amp;C-128-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showGridLines="0" zoomScaleNormal="100" zoomScaleSheetLayoutView="100" workbookViewId="0">
      <selection activeCell="A38" sqref="A38:IV42"/>
    </sheetView>
  </sheetViews>
  <sheetFormatPr defaultRowHeight="11.25" x14ac:dyDescent="0.4"/>
  <cols>
    <col min="1" max="1" width="1.625" style="2" customWidth="1"/>
    <col min="2" max="2" width="9.75" style="2" bestFit="1" customWidth="1"/>
    <col min="3" max="3" width="10.625" style="90" customWidth="1"/>
    <col min="4" max="11" width="8.75" style="90" customWidth="1"/>
    <col min="12" max="256" width="9" style="2"/>
    <col min="257" max="257" width="1.625" style="2" customWidth="1"/>
    <col min="258" max="258" width="9.75" style="2" bestFit="1" customWidth="1"/>
    <col min="259" max="259" width="10.625" style="2" customWidth="1"/>
    <col min="260" max="267" width="8.75" style="2" customWidth="1"/>
    <col min="268" max="512" width="9" style="2"/>
    <col min="513" max="513" width="1.625" style="2" customWidth="1"/>
    <col min="514" max="514" width="9.75" style="2" bestFit="1" customWidth="1"/>
    <col min="515" max="515" width="10.625" style="2" customWidth="1"/>
    <col min="516" max="523" width="8.75" style="2" customWidth="1"/>
    <col min="524" max="768" width="9" style="2"/>
    <col min="769" max="769" width="1.625" style="2" customWidth="1"/>
    <col min="770" max="770" width="9.75" style="2" bestFit="1" customWidth="1"/>
    <col min="771" max="771" width="10.625" style="2" customWidth="1"/>
    <col min="772" max="779" width="8.75" style="2" customWidth="1"/>
    <col min="780" max="1024" width="9" style="2"/>
    <col min="1025" max="1025" width="1.625" style="2" customWidth="1"/>
    <col min="1026" max="1026" width="9.75" style="2" bestFit="1" customWidth="1"/>
    <col min="1027" max="1027" width="10.625" style="2" customWidth="1"/>
    <col min="1028" max="1035" width="8.75" style="2" customWidth="1"/>
    <col min="1036" max="1280" width="9" style="2"/>
    <col min="1281" max="1281" width="1.625" style="2" customWidth="1"/>
    <col min="1282" max="1282" width="9.75" style="2" bestFit="1" customWidth="1"/>
    <col min="1283" max="1283" width="10.625" style="2" customWidth="1"/>
    <col min="1284" max="1291" width="8.75" style="2" customWidth="1"/>
    <col min="1292" max="1536" width="9" style="2"/>
    <col min="1537" max="1537" width="1.625" style="2" customWidth="1"/>
    <col min="1538" max="1538" width="9.75" style="2" bestFit="1" customWidth="1"/>
    <col min="1539" max="1539" width="10.625" style="2" customWidth="1"/>
    <col min="1540" max="1547" width="8.75" style="2" customWidth="1"/>
    <col min="1548" max="1792" width="9" style="2"/>
    <col min="1793" max="1793" width="1.625" style="2" customWidth="1"/>
    <col min="1794" max="1794" width="9.75" style="2" bestFit="1" customWidth="1"/>
    <col min="1795" max="1795" width="10.625" style="2" customWidth="1"/>
    <col min="1796" max="1803" width="8.75" style="2" customWidth="1"/>
    <col min="1804" max="2048" width="9" style="2"/>
    <col min="2049" max="2049" width="1.625" style="2" customWidth="1"/>
    <col min="2050" max="2050" width="9.75" style="2" bestFit="1" customWidth="1"/>
    <col min="2051" max="2051" width="10.625" style="2" customWidth="1"/>
    <col min="2052" max="2059" width="8.75" style="2" customWidth="1"/>
    <col min="2060" max="2304" width="9" style="2"/>
    <col min="2305" max="2305" width="1.625" style="2" customWidth="1"/>
    <col min="2306" max="2306" width="9.75" style="2" bestFit="1" customWidth="1"/>
    <col min="2307" max="2307" width="10.625" style="2" customWidth="1"/>
    <col min="2308" max="2315" width="8.75" style="2" customWidth="1"/>
    <col min="2316" max="2560" width="9" style="2"/>
    <col min="2561" max="2561" width="1.625" style="2" customWidth="1"/>
    <col min="2562" max="2562" width="9.75" style="2" bestFit="1" customWidth="1"/>
    <col min="2563" max="2563" width="10.625" style="2" customWidth="1"/>
    <col min="2564" max="2571" width="8.75" style="2" customWidth="1"/>
    <col min="2572" max="2816" width="9" style="2"/>
    <col min="2817" max="2817" width="1.625" style="2" customWidth="1"/>
    <col min="2818" max="2818" width="9.75" style="2" bestFit="1" customWidth="1"/>
    <col min="2819" max="2819" width="10.625" style="2" customWidth="1"/>
    <col min="2820" max="2827" width="8.75" style="2" customWidth="1"/>
    <col min="2828" max="3072" width="9" style="2"/>
    <col min="3073" max="3073" width="1.625" style="2" customWidth="1"/>
    <col min="3074" max="3074" width="9.75" style="2" bestFit="1" customWidth="1"/>
    <col min="3075" max="3075" width="10.625" style="2" customWidth="1"/>
    <col min="3076" max="3083" width="8.75" style="2" customWidth="1"/>
    <col min="3084" max="3328" width="9" style="2"/>
    <col min="3329" max="3329" width="1.625" style="2" customWidth="1"/>
    <col min="3330" max="3330" width="9.75" style="2" bestFit="1" customWidth="1"/>
    <col min="3331" max="3331" width="10.625" style="2" customWidth="1"/>
    <col min="3332" max="3339" width="8.75" style="2" customWidth="1"/>
    <col min="3340" max="3584" width="9" style="2"/>
    <col min="3585" max="3585" width="1.625" style="2" customWidth="1"/>
    <col min="3586" max="3586" width="9.75" style="2" bestFit="1" customWidth="1"/>
    <col min="3587" max="3587" width="10.625" style="2" customWidth="1"/>
    <col min="3588" max="3595" width="8.75" style="2" customWidth="1"/>
    <col min="3596" max="3840" width="9" style="2"/>
    <col min="3841" max="3841" width="1.625" style="2" customWidth="1"/>
    <col min="3842" max="3842" width="9.75" style="2" bestFit="1" customWidth="1"/>
    <col min="3843" max="3843" width="10.625" style="2" customWidth="1"/>
    <col min="3844" max="3851" width="8.75" style="2" customWidth="1"/>
    <col min="3852" max="4096" width="9" style="2"/>
    <col min="4097" max="4097" width="1.625" style="2" customWidth="1"/>
    <col min="4098" max="4098" width="9.75" style="2" bestFit="1" customWidth="1"/>
    <col min="4099" max="4099" width="10.625" style="2" customWidth="1"/>
    <col min="4100" max="4107" width="8.75" style="2" customWidth="1"/>
    <col min="4108" max="4352" width="9" style="2"/>
    <col min="4353" max="4353" width="1.625" style="2" customWidth="1"/>
    <col min="4354" max="4354" width="9.75" style="2" bestFit="1" customWidth="1"/>
    <col min="4355" max="4355" width="10.625" style="2" customWidth="1"/>
    <col min="4356" max="4363" width="8.75" style="2" customWidth="1"/>
    <col min="4364" max="4608" width="9" style="2"/>
    <col min="4609" max="4609" width="1.625" style="2" customWidth="1"/>
    <col min="4610" max="4610" width="9.75" style="2" bestFit="1" customWidth="1"/>
    <col min="4611" max="4611" width="10.625" style="2" customWidth="1"/>
    <col min="4612" max="4619" width="8.75" style="2" customWidth="1"/>
    <col min="4620" max="4864" width="9" style="2"/>
    <col min="4865" max="4865" width="1.625" style="2" customWidth="1"/>
    <col min="4866" max="4866" width="9.75" style="2" bestFit="1" customWidth="1"/>
    <col min="4867" max="4867" width="10.625" style="2" customWidth="1"/>
    <col min="4868" max="4875" width="8.75" style="2" customWidth="1"/>
    <col min="4876" max="5120" width="9" style="2"/>
    <col min="5121" max="5121" width="1.625" style="2" customWidth="1"/>
    <col min="5122" max="5122" width="9.75" style="2" bestFit="1" customWidth="1"/>
    <col min="5123" max="5123" width="10.625" style="2" customWidth="1"/>
    <col min="5124" max="5131" width="8.75" style="2" customWidth="1"/>
    <col min="5132" max="5376" width="9" style="2"/>
    <col min="5377" max="5377" width="1.625" style="2" customWidth="1"/>
    <col min="5378" max="5378" width="9.75" style="2" bestFit="1" customWidth="1"/>
    <col min="5379" max="5379" width="10.625" style="2" customWidth="1"/>
    <col min="5380" max="5387" width="8.75" style="2" customWidth="1"/>
    <col min="5388" max="5632" width="9" style="2"/>
    <col min="5633" max="5633" width="1.625" style="2" customWidth="1"/>
    <col min="5634" max="5634" width="9.75" style="2" bestFit="1" customWidth="1"/>
    <col min="5635" max="5635" width="10.625" style="2" customWidth="1"/>
    <col min="5636" max="5643" width="8.75" style="2" customWidth="1"/>
    <col min="5644" max="5888" width="9" style="2"/>
    <col min="5889" max="5889" width="1.625" style="2" customWidth="1"/>
    <col min="5890" max="5890" width="9.75" style="2" bestFit="1" customWidth="1"/>
    <col min="5891" max="5891" width="10.625" style="2" customWidth="1"/>
    <col min="5892" max="5899" width="8.75" style="2" customWidth="1"/>
    <col min="5900" max="6144" width="9" style="2"/>
    <col min="6145" max="6145" width="1.625" style="2" customWidth="1"/>
    <col min="6146" max="6146" width="9.75" style="2" bestFit="1" customWidth="1"/>
    <col min="6147" max="6147" width="10.625" style="2" customWidth="1"/>
    <col min="6148" max="6155" width="8.75" style="2" customWidth="1"/>
    <col min="6156" max="6400" width="9" style="2"/>
    <col min="6401" max="6401" width="1.625" style="2" customWidth="1"/>
    <col min="6402" max="6402" width="9.75" style="2" bestFit="1" customWidth="1"/>
    <col min="6403" max="6403" width="10.625" style="2" customWidth="1"/>
    <col min="6404" max="6411" width="8.75" style="2" customWidth="1"/>
    <col min="6412" max="6656" width="9" style="2"/>
    <col min="6657" max="6657" width="1.625" style="2" customWidth="1"/>
    <col min="6658" max="6658" width="9.75" style="2" bestFit="1" customWidth="1"/>
    <col min="6659" max="6659" width="10.625" style="2" customWidth="1"/>
    <col min="6660" max="6667" width="8.75" style="2" customWidth="1"/>
    <col min="6668" max="6912" width="9" style="2"/>
    <col min="6913" max="6913" width="1.625" style="2" customWidth="1"/>
    <col min="6914" max="6914" width="9.75" style="2" bestFit="1" customWidth="1"/>
    <col min="6915" max="6915" width="10.625" style="2" customWidth="1"/>
    <col min="6916" max="6923" width="8.75" style="2" customWidth="1"/>
    <col min="6924" max="7168" width="9" style="2"/>
    <col min="7169" max="7169" width="1.625" style="2" customWidth="1"/>
    <col min="7170" max="7170" width="9.75" style="2" bestFit="1" customWidth="1"/>
    <col min="7171" max="7171" width="10.625" style="2" customWidth="1"/>
    <col min="7172" max="7179" width="8.75" style="2" customWidth="1"/>
    <col min="7180" max="7424" width="9" style="2"/>
    <col min="7425" max="7425" width="1.625" style="2" customWidth="1"/>
    <col min="7426" max="7426" width="9.75" style="2" bestFit="1" customWidth="1"/>
    <col min="7427" max="7427" width="10.625" style="2" customWidth="1"/>
    <col min="7428" max="7435" width="8.75" style="2" customWidth="1"/>
    <col min="7436" max="7680" width="9" style="2"/>
    <col min="7681" max="7681" width="1.625" style="2" customWidth="1"/>
    <col min="7682" max="7682" width="9.75" style="2" bestFit="1" customWidth="1"/>
    <col min="7683" max="7683" width="10.625" style="2" customWidth="1"/>
    <col min="7684" max="7691" width="8.75" style="2" customWidth="1"/>
    <col min="7692" max="7936" width="9" style="2"/>
    <col min="7937" max="7937" width="1.625" style="2" customWidth="1"/>
    <col min="7938" max="7938" width="9.75" style="2" bestFit="1" customWidth="1"/>
    <col min="7939" max="7939" width="10.625" style="2" customWidth="1"/>
    <col min="7940" max="7947" width="8.75" style="2" customWidth="1"/>
    <col min="7948" max="8192" width="9" style="2"/>
    <col min="8193" max="8193" width="1.625" style="2" customWidth="1"/>
    <col min="8194" max="8194" width="9.75" style="2" bestFit="1" customWidth="1"/>
    <col min="8195" max="8195" width="10.625" style="2" customWidth="1"/>
    <col min="8196" max="8203" width="8.75" style="2" customWidth="1"/>
    <col min="8204" max="8448" width="9" style="2"/>
    <col min="8449" max="8449" width="1.625" style="2" customWidth="1"/>
    <col min="8450" max="8450" width="9.75" style="2" bestFit="1" customWidth="1"/>
    <col min="8451" max="8451" width="10.625" style="2" customWidth="1"/>
    <col min="8452" max="8459" width="8.75" style="2" customWidth="1"/>
    <col min="8460" max="8704" width="9" style="2"/>
    <col min="8705" max="8705" width="1.625" style="2" customWidth="1"/>
    <col min="8706" max="8706" width="9.75" style="2" bestFit="1" customWidth="1"/>
    <col min="8707" max="8707" width="10.625" style="2" customWidth="1"/>
    <col min="8708" max="8715" width="8.75" style="2" customWidth="1"/>
    <col min="8716" max="8960" width="9" style="2"/>
    <col min="8961" max="8961" width="1.625" style="2" customWidth="1"/>
    <col min="8962" max="8962" width="9.75" style="2" bestFit="1" customWidth="1"/>
    <col min="8963" max="8963" width="10.625" style="2" customWidth="1"/>
    <col min="8964" max="8971" width="8.75" style="2" customWidth="1"/>
    <col min="8972" max="9216" width="9" style="2"/>
    <col min="9217" max="9217" width="1.625" style="2" customWidth="1"/>
    <col min="9218" max="9218" width="9.75" style="2" bestFit="1" customWidth="1"/>
    <col min="9219" max="9219" width="10.625" style="2" customWidth="1"/>
    <col min="9220" max="9227" width="8.75" style="2" customWidth="1"/>
    <col min="9228" max="9472" width="9" style="2"/>
    <col min="9473" max="9473" width="1.625" style="2" customWidth="1"/>
    <col min="9474" max="9474" width="9.75" style="2" bestFit="1" customWidth="1"/>
    <col min="9475" max="9475" width="10.625" style="2" customWidth="1"/>
    <col min="9476" max="9483" width="8.75" style="2" customWidth="1"/>
    <col min="9484" max="9728" width="9" style="2"/>
    <col min="9729" max="9729" width="1.625" style="2" customWidth="1"/>
    <col min="9730" max="9730" width="9.75" style="2" bestFit="1" customWidth="1"/>
    <col min="9731" max="9731" width="10.625" style="2" customWidth="1"/>
    <col min="9732" max="9739" width="8.75" style="2" customWidth="1"/>
    <col min="9740" max="9984" width="9" style="2"/>
    <col min="9985" max="9985" width="1.625" style="2" customWidth="1"/>
    <col min="9986" max="9986" width="9.75" style="2" bestFit="1" customWidth="1"/>
    <col min="9987" max="9987" width="10.625" style="2" customWidth="1"/>
    <col min="9988" max="9995" width="8.75" style="2" customWidth="1"/>
    <col min="9996" max="10240" width="9" style="2"/>
    <col min="10241" max="10241" width="1.625" style="2" customWidth="1"/>
    <col min="10242" max="10242" width="9.75" style="2" bestFit="1" customWidth="1"/>
    <col min="10243" max="10243" width="10.625" style="2" customWidth="1"/>
    <col min="10244" max="10251" width="8.75" style="2" customWidth="1"/>
    <col min="10252" max="10496" width="9" style="2"/>
    <col min="10497" max="10497" width="1.625" style="2" customWidth="1"/>
    <col min="10498" max="10498" width="9.75" style="2" bestFit="1" customWidth="1"/>
    <col min="10499" max="10499" width="10.625" style="2" customWidth="1"/>
    <col min="10500" max="10507" width="8.75" style="2" customWidth="1"/>
    <col min="10508" max="10752" width="9" style="2"/>
    <col min="10753" max="10753" width="1.625" style="2" customWidth="1"/>
    <col min="10754" max="10754" width="9.75" style="2" bestFit="1" customWidth="1"/>
    <col min="10755" max="10755" width="10.625" style="2" customWidth="1"/>
    <col min="10756" max="10763" width="8.75" style="2" customWidth="1"/>
    <col min="10764" max="11008" width="9" style="2"/>
    <col min="11009" max="11009" width="1.625" style="2" customWidth="1"/>
    <col min="11010" max="11010" width="9.75" style="2" bestFit="1" customWidth="1"/>
    <col min="11011" max="11011" width="10.625" style="2" customWidth="1"/>
    <col min="11012" max="11019" width="8.75" style="2" customWidth="1"/>
    <col min="11020" max="11264" width="9" style="2"/>
    <col min="11265" max="11265" width="1.625" style="2" customWidth="1"/>
    <col min="11266" max="11266" width="9.75" style="2" bestFit="1" customWidth="1"/>
    <col min="11267" max="11267" width="10.625" style="2" customWidth="1"/>
    <col min="11268" max="11275" width="8.75" style="2" customWidth="1"/>
    <col min="11276" max="11520" width="9" style="2"/>
    <col min="11521" max="11521" width="1.625" style="2" customWidth="1"/>
    <col min="11522" max="11522" width="9.75" style="2" bestFit="1" customWidth="1"/>
    <col min="11523" max="11523" width="10.625" style="2" customWidth="1"/>
    <col min="11524" max="11531" width="8.75" style="2" customWidth="1"/>
    <col min="11532" max="11776" width="9" style="2"/>
    <col min="11777" max="11777" width="1.625" style="2" customWidth="1"/>
    <col min="11778" max="11778" width="9.75" style="2" bestFit="1" customWidth="1"/>
    <col min="11779" max="11779" width="10.625" style="2" customWidth="1"/>
    <col min="11780" max="11787" width="8.75" style="2" customWidth="1"/>
    <col min="11788" max="12032" width="9" style="2"/>
    <col min="12033" max="12033" width="1.625" style="2" customWidth="1"/>
    <col min="12034" max="12034" width="9.75" style="2" bestFit="1" customWidth="1"/>
    <col min="12035" max="12035" width="10.625" style="2" customWidth="1"/>
    <col min="12036" max="12043" width="8.75" style="2" customWidth="1"/>
    <col min="12044" max="12288" width="9" style="2"/>
    <col min="12289" max="12289" width="1.625" style="2" customWidth="1"/>
    <col min="12290" max="12290" width="9.75" style="2" bestFit="1" customWidth="1"/>
    <col min="12291" max="12291" width="10.625" style="2" customWidth="1"/>
    <col min="12292" max="12299" width="8.75" style="2" customWidth="1"/>
    <col min="12300" max="12544" width="9" style="2"/>
    <col min="12545" max="12545" width="1.625" style="2" customWidth="1"/>
    <col min="12546" max="12546" width="9.75" style="2" bestFit="1" customWidth="1"/>
    <col min="12547" max="12547" width="10.625" style="2" customWidth="1"/>
    <col min="12548" max="12555" width="8.75" style="2" customWidth="1"/>
    <col min="12556" max="12800" width="9" style="2"/>
    <col min="12801" max="12801" width="1.625" style="2" customWidth="1"/>
    <col min="12802" max="12802" width="9.75" style="2" bestFit="1" customWidth="1"/>
    <col min="12803" max="12803" width="10.625" style="2" customWidth="1"/>
    <col min="12804" max="12811" width="8.75" style="2" customWidth="1"/>
    <col min="12812" max="13056" width="9" style="2"/>
    <col min="13057" max="13057" width="1.625" style="2" customWidth="1"/>
    <col min="13058" max="13058" width="9.75" style="2" bestFit="1" customWidth="1"/>
    <col min="13059" max="13059" width="10.625" style="2" customWidth="1"/>
    <col min="13060" max="13067" width="8.75" style="2" customWidth="1"/>
    <col min="13068" max="13312" width="9" style="2"/>
    <col min="13313" max="13313" width="1.625" style="2" customWidth="1"/>
    <col min="13314" max="13314" width="9.75" style="2" bestFit="1" customWidth="1"/>
    <col min="13315" max="13315" width="10.625" style="2" customWidth="1"/>
    <col min="13316" max="13323" width="8.75" style="2" customWidth="1"/>
    <col min="13324" max="13568" width="9" style="2"/>
    <col min="13569" max="13569" width="1.625" style="2" customWidth="1"/>
    <col min="13570" max="13570" width="9.75" style="2" bestFit="1" customWidth="1"/>
    <col min="13571" max="13571" width="10.625" style="2" customWidth="1"/>
    <col min="13572" max="13579" width="8.75" style="2" customWidth="1"/>
    <col min="13580" max="13824" width="9" style="2"/>
    <col min="13825" max="13825" width="1.625" style="2" customWidth="1"/>
    <col min="13826" max="13826" width="9.75" style="2" bestFit="1" customWidth="1"/>
    <col min="13827" max="13827" width="10.625" style="2" customWidth="1"/>
    <col min="13828" max="13835" width="8.75" style="2" customWidth="1"/>
    <col min="13836" max="14080" width="9" style="2"/>
    <col min="14081" max="14081" width="1.625" style="2" customWidth="1"/>
    <col min="14082" max="14082" width="9.75" style="2" bestFit="1" customWidth="1"/>
    <col min="14083" max="14083" width="10.625" style="2" customWidth="1"/>
    <col min="14084" max="14091" width="8.75" style="2" customWidth="1"/>
    <col min="14092" max="14336" width="9" style="2"/>
    <col min="14337" max="14337" width="1.625" style="2" customWidth="1"/>
    <col min="14338" max="14338" width="9.75" style="2" bestFit="1" customWidth="1"/>
    <col min="14339" max="14339" width="10.625" style="2" customWidth="1"/>
    <col min="14340" max="14347" width="8.75" style="2" customWidth="1"/>
    <col min="14348" max="14592" width="9" style="2"/>
    <col min="14593" max="14593" width="1.625" style="2" customWidth="1"/>
    <col min="14594" max="14594" width="9.75" style="2" bestFit="1" customWidth="1"/>
    <col min="14595" max="14595" width="10.625" style="2" customWidth="1"/>
    <col min="14596" max="14603" width="8.75" style="2" customWidth="1"/>
    <col min="14604" max="14848" width="9" style="2"/>
    <col min="14849" max="14849" width="1.625" style="2" customWidth="1"/>
    <col min="14850" max="14850" width="9.75" style="2" bestFit="1" customWidth="1"/>
    <col min="14851" max="14851" width="10.625" style="2" customWidth="1"/>
    <col min="14852" max="14859" width="8.75" style="2" customWidth="1"/>
    <col min="14860" max="15104" width="9" style="2"/>
    <col min="15105" max="15105" width="1.625" style="2" customWidth="1"/>
    <col min="15106" max="15106" width="9.75" style="2" bestFit="1" customWidth="1"/>
    <col min="15107" max="15107" width="10.625" style="2" customWidth="1"/>
    <col min="15108" max="15115" width="8.75" style="2" customWidth="1"/>
    <col min="15116" max="15360" width="9" style="2"/>
    <col min="15361" max="15361" width="1.625" style="2" customWidth="1"/>
    <col min="15362" max="15362" width="9.75" style="2" bestFit="1" customWidth="1"/>
    <col min="15363" max="15363" width="10.625" style="2" customWidth="1"/>
    <col min="15364" max="15371" width="8.75" style="2" customWidth="1"/>
    <col min="15372" max="15616" width="9" style="2"/>
    <col min="15617" max="15617" width="1.625" style="2" customWidth="1"/>
    <col min="15618" max="15618" width="9.75" style="2" bestFit="1" customWidth="1"/>
    <col min="15619" max="15619" width="10.625" style="2" customWidth="1"/>
    <col min="15620" max="15627" width="8.75" style="2" customWidth="1"/>
    <col min="15628" max="15872" width="9" style="2"/>
    <col min="15873" max="15873" width="1.625" style="2" customWidth="1"/>
    <col min="15874" max="15874" width="9.75" style="2" bestFit="1" customWidth="1"/>
    <col min="15875" max="15875" width="10.625" style="2" customWidth="1"/>
    <col min="15876" max="15883" width="8.75" style="2" customWidth="1"/>
    <col min="15884" max="16128" width="9" style="2"/>
    <col min="16129" max="16129" width="1.625" style="2" customWidth="1"/>
    <col min="16130" max="16130" width="9.75" style="2" bestFit="1" customWidth="1"/>
    <col min="16131" max="16131" width="10.625" style="2" customWidth="1"/>
    <col min="16132" max="16139" width="8.75" style="2" customWidth="1"/>
    <col min="16140" max="16384" width="9" style="2"/>
  </cols>
  <sheetData>
    <row r="1" spans="1:11" ht="30.75" customHeight="1" x14ac:dyDescent="0.4">
      <c r="A1" s="1" t="s">
        <v>227</v>
      </c>
    </row>
    <row r="2" spans="1:11" ht="7.5" customHeight="1" x14ac:dyDescent="0.4">
      <c r="A2" s="364"/>
      <c r="B2" s="343"/>
      <c r="C2" s="365"/>
      <c r="D2" s="365"/>
      <c r="E2" s="365"/>
      <c r="F2" s="356"/>
      <c r="G2" s="356"/>
      <c r="H2" s="356"/>
      <c r="I2" s="356"/>
      <c r="K2" s="2"/>
    </row>
    <row r="3" spans="1:11" ht="22.5" customHeight="1" x14ac:dyDescent="0.15">
      <c r="A3" s="364"/>
      <c r="B3" s="343"/>
      <c r="C3" s="365"/>
      <c r="D3" s="365"/>
      <c r="E3" s="365"/>
      <c r="F3" s="356"/>
      <c r="G3" s="356"/>
      <c r="H3" s="356"/>
      <c r="I3" s="356"/>
      <c r="K3" s="399" t="s">
        <v>108</v>
      </c>
    </row>
    <row r="4" spans="1:11" ht="18.75" customHeight="1" x14ac:dyDescent="0.4">
      <c r="A4" s="364"/>
      <c r="B4" s="306" t="s">
        <v>228</v>
      </c>
      <c r="C4" s="379" t="s">
        <v>188</v>
      </c>
      <c r="D4" s="368" t="s">
        <v>229</v>
      </c>
      <c r="E4" s="369"/>
      <c r="F4" s="369"/>
      <c r="G4" s="369"/>
      <c r="H4" s="369"/>
      <c r="I4" s="369"/>
      <c r="J4" s="369"/>
      <c r="K4" s="370"/>
    </row>
    <row r="5" spans="1:11" ht="26.25" customHeight="1" x14ac:dyDescent="0.4">
      <c r="B5" s="306"/>
      <c r="C5" s="379"/>
      <c r="D5" s="400" t="s">
        <v>230</v>
      </c>
      <c r="E5" s="211" t="s">
        <v>231</v>
      </c>
      <c r="F5" s="211" t="s">
        <v>232</v>
      </c>
      <c r="G5" s="211" t="s">
        <v>233</v>
      </c>
      <c r="H5" s="401" t="s">
        <v>234</v>
      </c>
      <c r="I5" s="211" t="s">
        <v>235</v>
      </c>
      <c r="J5" s="211" t="s">
        <v>236</v>
      </c>
      <c r="K5" s="402" t="s">
        <v>237</v>
      </c>
    </row>
    <row r="6" spans="1:11" ht="18" hidden="1" customHeight="1" x14ac:dyDescent="0.4">
      <c r="B6" s="403" t="s">
        <v>238</v>
      </c>
      <c r="C6" s="37">
        <f t="shared" ref="C6:K6" si="0">SUM(C7:C10)</f>
        <v>16</v>
      </c>
      <c r="D6" s="41">
        <f t="shared" si="0"/>
        <v>4</v>
      </c>
      <c r="E6" s="39">
        <f t="shared" si="0"/>
        <v>2</v>
      </c>
      <c r="F6" s="39">
        <f t="shared" si="0"/>
        <v>0</v>
      </c>
      <c r="G6" s="39">
        <f t="shared" si="0"/>
        <v>3</v>
      </c>
      <c r="H6" s="39">
        <f t="shared" si="0"/>
        <v>0</v>
      </c>
      <c r="I6" s="39">
        <f t="shared" si="0"/>
        <v>0</v>
      </c>
      <c r="J6" s="39">
        <f t="shared" si="0"/>
        <v>2</v>
      </c>
      <c r="K6" s="42">
        <f t="shared" si="0"/>
        <v>5</v>
      </c>
    </row>
    <row r="7" spans="1:11" ht="18" hidden="1" customHeight="1" x14ac:dyDescent="0.4">
      <c r="B7" s="34" t="s">
        <v>26</v>
      </c>
      <c r="C7" s="44">
        <f>SUM(D7:K7)</f>
        <v>12</v>
      </c>
      <c r="D7" s="48">
        <v>4</v>
      </c>
      <c r="E7" s="46">
        <v>0</v>
      </c>
      <c r="F7" s="46">
        <v>0</v>
      </c>
      <c r="G7" s="46">
        <v>1</v>
      </c>
      <c r="H7" s="46">
        <v>0</v>
      </c>
      <c r="I7" s="46">
        <v>0</v>
      </c>
      <c r="J7" s="46">
        <v>2</v>
      </c>
      <c r="K7" s="49">
        <v>5</v>
      </c>
    </row>
    <row r="8" spans="1:11" ht="18" hidden="1" customHeight="1" x14ac:dyDescent="0.4">
      <c r="B8" s="34" t="s">
        <v>27</v>
      </c>
      <c r="C8" s="44">
        <f>SUM(D8:K8)</f>
        <v>0</v>
      </c>
      <c r="D8" s="48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9">
        <v>0</v>
      </c>
    </row>
    <row r="9" spans="1:11" ht="18" hidden="1" customHeight="1" x14ac:dyDescent="0.4">
      <c r="B9" s="34" t="s">
        <v>28</v>
      </c>
      <c r="C9" s="44">
        <f>SUM(D9:K9)</f>
        <v>4</v>
      </c>
      <c r="D9" s="48">
        <v>0</v>
      </c>
      <c r="E9" s="46">
        <v>2</v>
      </c>
      <c r="F9" s="46">
        <v>0</v>
      </c>
      <c r="G9" s="46">
        <v>2</v>
      </c>
      <c r="H9" s="46">
        <v>0</v>
      </c>
      <c r="I9" s="46">
        <v>0</v>
      </c>
      <c r="J9" s="46">
        <v>0</v>
      </c>
      <c r="K9" s="49">
        <v>0</v>
      </c>
    </row>
    <row r="10" spans="1:11" ht="18" hidden="1" customHeight="1" x14ac:dyDescent="0.4">
      <c r="B10" s="61" t="s">
        <v>29</v>
      </c>
      <c r="C10" s="65">
        <f>SUM(D10:K10)</f>
        <v>0</v>
      </c>
      <c r="D10" s="66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7">
        <v>0</v>
      </c>
    </row>
    <row r="11" spans="1:11" ht="18" hidden="1" customHeight="1" x14ac:dyDescent="0.4">
      <c r="B11" s="403" t="s">
        <v>239</v>
      </c>
      <c r="C11" s="37">
        <f t="shared" ref="C11:K11" si="1">SUM(C12:C15)</f>
        <v>28</v>
      </c>
      <c r="D11" s="41">
        <f t="shared" si="1"/>
        <v>8</v>
      </c>
      <c r="E11" s="39">
        <f t="shared" si="1"/>
        <v>2</v>
      </c>
      <c r="F11" s="39">
        <f t="shared" si="1"/>
        <v>0</v>
      </c>
      <c r="G11" s="39">
        <f t="shared" si="1"/>
        <v>7</v>
      </c>
      <c r="H11" s="39">
        <f t="shared" si="1"/>
        <v>0</v>
      </c>
      <c r="I11" s="39">
        <f t="shared" si="1"/>
        <v>0</v>
      </c>
      <c r="J11" s="39">
        <f t="shared" si="1"/>
        <v>3</v>
      </c>
      <c r="K11" s="42">
        <f t="shared" si="1"/>
        <v>8</v>
      </c>
    </row>
    <row r="12" spans="1:11" ht="18" hidden="1" customHeight="1" x14ac:dyDescent="0.4">
      <c r="B12" s="34" t="s">
        <v>26</v>
      </c>
      <c r="C12" s="44">
        <f>SUM(D12:K12)</f>
        <v>21</v>
      </c>
      <c r="D12" s="48">
        <v>5</v>
      </c>
      <c r="E12" s="46">
        <v>1</v>
      </c>
      <c r="F12" s="46">
        <v>0</v>
      </c>
      <c r="G12" s="46">
        <v>5</v>
      </c>
      <c r="H12" s="46">
        <v>0</v>
      </c>
      <c r="I12" s="46">
        <v>0</v>
      </c>
      <c r="J12" s="46">
        <v>3</v>
      </c>
      <c r="K12" s="49">
        <v>7</v>
      </c>
    </row>
    <row r="13" spans="1:11" ht="18" hidden="1" customHeight="1" x14ac:dyDescent="0.4">
      <c r="B13" s="34" t="s">
        <v>27</v>
      </c>
      <c r="C13" s="44">
        <f>SUM(D13:K13)</f>
        <v>0</v>
      </c>
      <c r="D13" s="48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9">
        <v>0</v>
      </c>
    </row>
    <row r="14" spans="1:11" ht="18" hidden="1" customHeight="1" x14ac:dyDescent="0.4">
      <c r="B14" s="34" t="s">
        <v>28</v>
      </c>
      <c r="C14" s="44">
        <f>SUM(D14:K14)</f>
        <v>7</v>
      </c>
      <c r="D14" s="48">
        <v>3</v>
      </c>
      <c r="E14" s="46">
        <v>1</v>
      </c>
      <c r="F14" s="46">
        <v>0</v>
      </c>
      <c r="G14" s="46">
        <v>2</v>
      </c>
      <c r="H14" s="46">
        <v>0</v>
      </c>
      <c r="I14" s="46">
        <v>0</v>
      </c>
      <c r="J14" s="46">
        <v>0</v>
      </c>
      <c r="K14" s="49">
        <v>1</v>
      </c>
    </row>
    <row r="15" spans="1:11" ht="18" hidden="1" customHeight="1" x14ac:dyDescent="0.4">
      <c r="B15" s="61" t="s">
        <v>29</v>
      </c>
      <c r="C15" s="65">
        <f>SUM(D15:K15)</f>
        <v>0</v>
      </c>
      <c r="D15" s="66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7">
        <v>0</v>
      </c>
    </row>
    <row r="16" spans="1:11" ht="18" hidden="1" customHeight="1" x14ac:dyDescent="0.4">
      <c r="B16" s="403" t="s">
        <v>240</v>
      </c>
      <c r="C16" s="37">
        <f t="shared" ref="C16:K16" si="2">SUM(C17:C20)</f>
        <v>31</v>
      </c>
      <c r="D16" s="41">
        <f t="shared" si="2"/>
        <v>18</v>
      </c>
      <c r="E16" s="39">
        <f t="shared" si="2"/>
        <v>4</v>
      </c>
      <c r="F16" s="39">
        <f t="shared" si="2"/>
        <v>0</v>
      </c>
      <c r="G16" s="39">
        <f t="shared" si="2"/>
        <v>3</v>
      </c>
      <c r="H16" s="39">
        <f t="shared" si="2"/>
        <v>0</v>
      </c>
      <c r="I16" s="39">
        <f t="shared" si="2"/>
        <v>0</v>
      </c>
      <c r="J16" s="39">
        <f t="shared" si="2"/>
        <v>3</v>
      </c>
      <c r="K16" s="42">
        <f t="shared" si="2"/>
        <v>3</v>
      </c>
    </row>
    <row r="17" spans="2:11" ht="14.1" hidden="1" customHeight="1" x14ac:dyDescent="0.4">
      <c r="B17" s="34" t="s">
        <v>26</v>
      </c>
      <c r="C17" s="44">
        <f>SUM(D17:K17)</f>
        <v>12</v>
      </c>
      <c r="D17" s="48">
        <v>7</v>
      </c>
      <c r="E17" s="46">
        <v>1</v>
      </c>
      <c r="F17" s="46">
        <v>0</v>
      </c>
      <c r="G17" s="46">
        <v>2</v>
      </c>
      <c r="H17" s="46">
        <v>0</v>
      </c>
      <c r="I17" s="46">
        <v>0</v>
      </c>
      <c r="J17" s="46">
        <v>2</v>
      </c>
      <c r="K17" s="49">
        <v>0</v>
      </c>
    </row>
    <row r="18" spans="2:11" ht="14.1" hidden="1" customHeight="1" x14ac:dyDescent="0.4">
      <c r="B18" s="34" t="s">
        <v>27</v>
      </c>
      <c r="C18" s="44">
        <f>SUM(D18:K18)</f>
        <v>17</v>
      </c>
      <c r="D18" s="48">
        <v>10</v>
      </c>
      <c r="E18" s="46">
        <v>3</v>
      </c>
      <c r="F18" s="46">
        <v>0</v>
      </c>
      <c r="G18" s="46">
        <v>0</v>
      </c>
      <c r="H18" s="46">
        <v>0</v>
      </c>
      <c r="I18" s="46">
        <v>0</v>
      </c>
      <c r="J18" s="46">
        <v>1</v>
      </c>
      <c r="K18" s="49">
        <v>3</v>
      </c>
    </row>
    <row r="19" spans="2:11" ht="14.1" hidden="1" customHeight="1" x14ac:dyDescent="0.4">
      <c r="B19" s="34" t="s">
        <v>28</v>
      </c>
      <c r="C19" s="44">
        <f>SUM(D19:K19)</f>
        <v>2</v>
      </c>
      <c r="D19" s="48">
        <v>1</v>
      </c>
      <c r="E19" s="46">
        <v>0</v>
      </c>
      <c r="F19" s="46">
        <v>0</v>
      </c>
      <c r="G19" s="46">
        <v>1</v>
      </c>
      <c r="H19" s="46">
        <v>0</v>
      </c>
      <c r="I19" s="46">
        <v>0</v>
      </c>
      <c r="J19" s="46">
        <v>0</v>
      </c>
      <c r="K19" s="49">
        <v>0</v>
      </c>
    </row>
    <row r="20" spans="2:11" ht="14.1" hidden="1" customHeight="1" x14ac:dyDescent="0.4">
      <c r="B20" s="61" t="s">
        <v>29</v>
      </c>
      <c r="C20" s="65">
        <f>SUM(D20:K20)</f>
        <v>0</v>
      </c>
      <c r="D20" s="66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7">
        <v>0</v>
      </c>
    </row>
    <row r="21" spans="2:11" ht="18" hidden="1" customHeight="1" x14ac:dyDescent="0.4">
      <c r="B21" s="403" t="s">
        <v>124</v>
      </c>
      <c r="C21" s="37">
        <f t="shared" ref="C21:K21" si="3">SUM(C22:C25)</f>
        <v>14</v>
      </c>
      <c r="D21" s="41">
        <f t="shared" si="3"/>
        <v>6</v>
      </c>
      <c r="E21" s="39">
        <f t="shared" si="3"/>
        <v>3</v>
      </c>
      <c r="F21" s="39">
        <f t="shared" si="3"/>
        <v>0</v>
      </c>
      <c r="G21" s="39">
        <f t="shared" si="3"/>
        <v>1</v>
      </c>
      <c r="H21" s="39">
        <f t="shared" si="3"/>
        <v>0</v>
      </c>
      <c r="I21" s="39">
        <f t="shared" si="3"/>
        <v>0</v>
      </c>
      <c r="J21" s="39">
        <f t="shared" si="3"/>
        <v>2</v>
      </c>
      <c r="K21" s="42">
        <f t="shared" si="3"/>
        <v>2</v>
      </c>
    </row>
    <row r="22" spans="2:11" ht="14.1" hidden="1" customHeight="1" x14ac:dyDescent="0.4">
      <c r="B22" s="34" t="s">
        <v>26</v>
      </c>
      <c r="C22" s="44">
        <f t="shared" ref="C22:C27" si="4">SUM(D22:K22)</f>
        <v>3</v>
      </c>
      <c r="D22" s="48">
        <v>0</v>
      </c>
      <c r="E22" s="46">
        <v>1</v>
      </c>
      <c r="F22" s="46">
        <v>0</v>
      </c>
      <c r="G22" s="46">
        <v>1</v>
      </c>
      <c r="H22" s="46">
        <v>0</v>
      </c>
      <c r="I22" s="46">
        <v>0</v>
      </c>
      <c r="J22" s="46">
        <v>0</v>
      </c>
      <c r="K22" s="49">
        <v>1</v>
      </c>
    </row>
    <row r="23" spans="2:11" ht="14.1" hidden="1" customHeight="1" x14ac:dyDescent="0.4">
      <c r="B23" s="34" t="s">
        <v>27</v>
      </c>
      <c r="C23" s="44">
        <f t="shared" si="4"/>
        <v>3</v>
      </c>
      <c r="D23" s="48">
        <v>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9">
        <v>0</v>
      </c>
    </row>
    <row r="24" spans="2:11" ht="14.1" hidden="1" customHeight="1" x14ac:dyDescent="0.4">
      <c r="B24" s="34" t="s">
        <v>28</v>
      </c>
      <c r="C24" s="44">
        <f t="shared" si="4"/>
        <v>5</v>
      </c>
      <c r="D24" s="48">
        <v>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1</v>
      </c>
      <c r="K24" s="49">
        <v>1</v>
      </c>
    </row>
    <row r="25" spans="2:11" ht="14.1" hidden="1" customHeight="1" x14ac:dyDescent="0.4">
      <c r="B25" s="61" t="s">
        <v>29</v>
      </c>
      <c r="C25" s="65">
        <f t="shared" si="4"/>
        <v>3</v>
      </c>
      <c r="D25" s="66">
        <v>0</v>
      </c>
      <c r="E25" s="63">
        <v>2</v>
      </c>
      <c r="F25" s="63">
        <v>0</v>
      </c>
      <c r="G25" s="63">
        <v>0</v>
      </c>
      <c r="H25" s="63">
        <v>0</v>
      </c>
      <c r="I25" s="63">
        <v>0</v>
      </c>
      <c r="J25" s="63">
        <v>1</v>
      </c>
      <c r="K25" s="67">
        <v>0</v>
      </c>
    </row>
    <row r="26" spans="2:11" ht="18" hidden="1" customHeight="1" x14ac:dyDescent="0.4">
      <c r="B26" s="404" t="s">
        <v>241</v>
      </c>
      <c r="C26" s="221">
        <f t="shared" si="4"/>
        <v>26</v>
      </c>
      <c r="D26" s="309">
        <v>1</v>
      </c>
      <c r="E26" s="222">
        <v>7</v>
      </c>
      <c r="F26" s="222">
        <v>1</v>
      </c>
      <c r="G26" s="222">
        <v>4</v>
      </c>
      <c r="H26" s="222">
        <v>1</v>
      </c>
      <c r="I26" s="222">
        <v>0</v>
      </c>
      <c r="J26" s="222">
        <v>4</v>
      </c>
      <c r="K26" s="361">
        <v>8</v>
      </c>
    </row>
    <row r="27" spans="2:11" ht="18" hidden="1" customHeight="1" x14ac:dyDescent="0.4">
      <c r="B27" s="404" t="s">
        <v>242</v>
      </c>
      <c r="C27" s="221">
        <f t="shared" si="4"/>
        <v>39</v>
      </c>
      <c r="D27" s="309">
        <v>0</v>
      </c>
      <c r="E27" s="222">
        <v>5</v>
      </c>
      <c r="F27" s="222">
        <v>0</v>
      </c>
      <c r="G27" s="222">
        <v>8</v>
      </c>
      <c r="H27" s="222">
        <v>0</v>
      </c>
      <c r="I27" s="222">
        <v>0</v>
      </c>
      <c r="J27" s="222">
        <v>11</v>
      </c>
      <c r="K27" s="361">
        <v>15</v>
      </c>
    </row>
    <row r="28" spans="2:11" ht="18" hidden="1" customHeight="1" x14ac:dyDescent="0.4">
      <c r="B28" s="403" t="s">
        <v>243</v>
      </c>
      <c r="C28" s="37">
        <f t="shared" ref="C28:K28" si="5">SUM(C29:C32)</f>
        <v>34</v>
      </c>
      <c r="D28" s="41">
        <f t="shared" si="5"/>
        <v>1</v>
      </c>
      <c r="E28" s="39">
        <f t="shared" si="5"/>
        <v>6</v>
      </c>
      <c r="F28" s="39">
        <f t="shared" si="5"/>
        <v>2</v>
      </c>
      <c r="G28" s="39">
        <f t="shared" si="5"/>
        <v>2</v>
      </c>
      <c r="H28" s="39">
        <f t="shared" si="5"/>
        <v>2</v>
      </c>
      <c r="I28" s="39">
        <f t="shared" si="5"/>
        <v>0</v>
      </c>
      <c r="J28" s="39">
        <f t="shared" si="5"/>
        <v>4</v>
      </c>
      <c r="K28" s="42">
        <f t="shared" si="5"/>
        <v>17</v>
      </c>
    </row>
    <row r="29" spans="2:11" ht="14.1" hidden="1" customHeight="1" x14ac:dyDescent="0.4">
      <c r="B29" s="34" t="s">
        <v>26</v>
      </c>
      <c r="C29" s="44">
        <f>SUM(D29:K29)</f>
        <v>6</v>
      </c>
      <c r="D29" s="48">
        <v>0</v>
      </c>
      <c r="E29" s="46">
        <v>2</v>
      </c>
      <c r="F29" s="46">
        <v>1</v>
      </c>
      <c r="G29" s="46">
        <v>0</v>
      </c>
      <c r="H29" s="46">
        <v>0</v>
      </c>
      <c r="I29" s="46">
        <v>0</v>
      </c>
      <c r="J29" s="46">
        <v>1</v>
      </c>
      <c r="K29" s="49">
        <v>2</v>
      </c>
    </row>
    <row r="30" spans="2:11" ht="14.1" hidden="1" customHeight="1" x14ac:dyDescent="0.4">
      <c r="B30" s="34" t="s">
        <v>27</v>
      </c>
      <c r="C30" s="44">
        <f>SUM(D30:K30)</f>
        <v>15</v>
      </c>
      <c r="D30" s="48">
        <v>1</v>
      </c>
      <c r="E30" s="46">
        <v>2</v>
      </c>
      <c r="F30" s="46">
        <v>1</v>
      </c>
      <c r="G30" s="46">
        <v>0</v>
      </c>
      <c r="H30" s="46">
        <v>1</v>
      </c>
      <c r="I30" s="46">
        <v>0</v>
      </c>
      <c r="J30" s="46">
        <v>1</v>
      </c>
      <c r="K30" s="49">
        <v>9</v>
      </c>
    </row>
    <row r="31" spans="2:11" ht="14.1" hidden="1" customHeight="1" x14ac:dyDescent="0.4">
      <c r="B31" s="34" t="s">
        <v>28</v>
      </c>
      <c r="C31" s="44">
        <f>SUM(D31:K31)</f>
        <v>7</v>
      </c>
      <c r="D31" s="48">
        <v>0</v>
      </c>
      <c r="E31" s="46">
        <v>2</v>
      </c>
      <c r="F31" s="46">
        <v>0</v>
      </c>
      <c r="G31" s="46">
        <v>1</v>
      </c>
      <c r="H31" s="46">
        <v>0</v>
      </c>
      <c r="I31" s="46">
        <v>0</v>
      </c>
      <c r="J31" s="46">
        <v>2</v>
      </c>
      <c r="K31" s="49">
        <v>2</v>
      </c>
    </row>
    <row r="32" spans="2:11" ht="14.1" hidden="1" customHeight="1" x14ac:dyDescent="0.4">
      <c r="B32" s="61" t="s">
        <v>29</v>
      </c>
      <c r="C32" s="65">
        <f>SUM(D32:K32)</f>
        <v>6</v>
      </c>
      <c r="D32" s="66">
        <v>0</v>
      </c>
      <c r="E32" s="63">
        <v>0</v>
      </c>
      <c r="F32" s="63">
        <v>0</v>
      </c>
      <c r="G32" s="63">
        <v>1</v>
      </c>
      <c r="H32" s="63">
        <v>1</v>
      </c>
      <c r="I32" s="63">
        <v>0</v>
      </c>
      <c r="J32" s="63">
        <v>0</v>
      </c>
      <c r="K32" s="67">
        <v>4</v>
      </c>
    </row>
    <row r="33" spans="2:11" ht="15" hidden="1" customHeight="1" x14ac:dyDescent="0.4">
      <c r="B33" s="403" t="s">
        <v>244</v>
      </c>
      <c r="C33" s="37">
        <f t="shared" ref="C33:K33" si="6">SUM(C34:C37)</f>
        <v>52</v>
      </c>
      <c r="D33" s="332">
        <f t="shared" si="6"/>
        <v>16</v>
      </c>
      <c r="E33" s="40">
        <f t="shared" si="6"/>
        <v>7</v>
      </c>
      <c r="F33" s="39">
        <f t="shared" si="6"/>
        <v>1</v>
      </c>
      <c r="G33" s="354">
        <f t="shared" si="6"/>
        <v>7</v>
      </c>
      <c r="H33" s="39">
        <f t="shared" si="6"/>
        <v>1</v>
      </c>
      <c r="I33" s="40">
        <f t="shared" si="6"/>
        <v>0</v>
      </c>
      <c r="J33" s="39">
        <f t="shared" si="6"/>
        <v>6</v>
      </c>
      <c r="K33" s="42">
        <f t="shared" si="6"/>
        <v>14</v>
      </c>
    </row>
    <row r="34" spans="2:11" ht="15" hidden="1" customHeight="1" x14ac:dyDescent="0.4">
      <c r="B34" s="34" t="s">
        <v>26</v>
      </c>
      <c r="C34" s="44">
        <f>SUM(D34:K34)</f>
        <v>10</v>
      </c>
      <c r="D34" s="48">
        <v>4</v>
      </c>
      <c r="E34" s="46">
        <v>1</v>
      </c>
      <c r="F34" s="46">
        <v>0</v>
      </c>
      <c r="G34" s="46">
        <v>3</v>
      </c>
      <c r="H34" s="46">
        <v>0</v>
      </c>
      <c r="I34" s="46">
        <v>0</v>
      </c>
      <c r="J34" s="46">
        <v>2</v>
      </c>
      <c r="K34" s="49">
        <v>0</v>
      </c>
    </row>
    <row r="35" spans="2:11" ht="15" hidden="1" customHeight="1" x14ac:dyDescent="0.4">
      <c r="B35" s="34" t="s">
        <v>27</v>
      </c>
      <c r="C35" s="44">
        <f>SUM(D35:K35)</f>
        <v>17</v>
      </c>
      <c r="D35" s="48">
        <v>6</v>
      </c>
      <c r="E35" s="46">
        <v>1</v>
      </c>
      <c r="F35" s="46">
        <v>1</v>
      </c>
      <c r="G35" s="46">
        <v>2</v>
      </c>
      <c r="H35" s="46">
        <v>1</v>
      </c>
      <c r="I35" s="46">
        <v>0</v>
      </c>
      <c r="J35" s="46">
        <v>2</v>
      </c>
      <c r="K35" s="49">
        <v>4</v>
      </c>
    </row>
    <row r="36" spans="2:11" ht="15" hidden="1" customHeight="1" x14ac:dyDescent="0.4">
      <c r="B36" s="34" t="s">
        <v>28</v>
      </c>
      <c r="C36" s="44">
        <f>SUM(D36:K36)</f>
        <v>13</v>
      </c>
      <c r="D36" s="48">
        <v>4</v>
      </c>
      <c r="E36" s="46">
        <v>1</v>
      </c>
      <c r="F36" s="46">
        <v>0</v>
      </c>
      <c r="G36" s="46">
        <v>1</v>
      </c>
      <c r="H36" s="46">
        <v>0</v>
      </c>
      <c r="I36" s="46">
        <v>0</v>
      </c>
      <c r="J36" s="46">
        <v>1</v>
      </c>
      <c r="K36" s="49">
        <v>6</v>
      </c>
    </row>
    <row r="37" spans="2:11" ht="15" hidden="1" customHeight="1" x14ac:dyDescent="0.4">
      <c r="B37" s="61" t="s">
        <v>29</v>
      </c>
      <c r="C37" s="65">
        <f>SUM(D37:K37)</f>
        <v>12</v>
      </c>
      <c r="D37" s="66">
        <v>2</v>
      </c>
      <c r="E37" s="63">
        <v>4</v>
      </c>
      <c r="F37" s="63">
        <v>0</v>
      </c>
      <c r="G37" s="63">
        <v>1</v>
      </c>
      <c r="H37" s="63">
        <v>0</v>
      </c>
      <c r="I37" s="63">
        <v>0</v>
      </c>
      <c r="J37" s="63">
        <v>1</v>
      </c>
      <c r="K37" s="67">
        <v>4</v>
      </c>
    </row>
    <row r="38" spans="2:11" ht="15" hidden="1" customHeight="1" x14ac:dyDescent="0.4">
      <c r="B38" s="403" t="s">
        <v>245</v>
      </c>
      <c r="C38" s="37">
        <f t="shared" ref="C38:K38" si="7">SUM(C39:C42)</f>
        <v>43</v>
      </c>
      <c r="D38" s="332">
        <f t="shared" si="7"/>
        <v>9</v>
      </c>
      <c r="E38" s="40">
        <f t="shared" si="7"/>
        <v>9</v>
      </c>
      <c r="F38" s="39">
        <f t="shared" si="7"/>
        <v>0</v>
      </c>
      <c r="G38" s="354">
        <f t="shared" si="7"/>
        <v>6</v>
      </c>
      <c r="H38" s="39">
        <f t="shared" si="7"/>
        <v>0</v>
      </c>
      <c r="I38" s="40">
        <f t="shared" si="7"/>
        <v>0</v>
      </c>
      <c r="J38" s="39">
        <f t="shared" si="7"/>
        <v>9</v>
      </c>
      <c r="K38" s="42">
        <f t="shared" si="7"/>
        <v>10</v>
      </c>
    </row>
    <row r="39" spans="2:11" ht="15" hidden="1" customHeight="1" x14ac:dyDescent="0.4">
      <c r="B39" s="34" t="s">
        <v>26</v>
      </c>
      <c r="C39" s="44">
        <f>SUM(D39:K39)</f>
        <v>7</v>
      </c>
      <c r="D39" s="48">
        <v>2</v>
      </c>
      <c r="E39" s="46">
        <v>2</v>
      </c>
      <c r="F39" s="46">
        <v>0</v>
      </c>
      <c r="G39" s="46">
        <v>0</v>
      </c>
      <c r="H39" s="46">
        <v>0</v>
      </c>
      <c r="I39" s="46">
        <v>0</v>
      </c>
      <c r="J39" s="46">
        <v>2</v>
      </c>
      <c r="K39" s="49">
        <v>1</v>
      </c>
    </row>
    <row r="40" spans="2:11" ht="15" hidden="1" customHeight="1" x14ac:dyDescent="0.4">
      <c r="B40" s="34" t="s">
        <v>27</v>
      </c>
      <c r="C40" s="44">
        <f>SUM(D40:K40)</f>
        <v>19</v>
      </c>
      <c r="D40" s="48">
        <v>2</v>
      </c>
      <c r="E40" s="46">
        <v>5</v>
      </c>
      <c r="F40" s="46">
        <v>0</v>
      </c>
      <c r="G40" s="46">
        <v>3</v>
      </c>
      <c r="H40" s="46">
        <v>0</v>
      </c>
      <c r="I40" s="46">
        <v>0</v>
      </c>
      <c r="J40" s="46">
        <v>4</v>
      </c>
      <c r="K40" s="49">
        <v>5</v>
      </c>
    </row>
    <row r="41" spans="2:11" ht="15" hidden="1" customHeight="1" x14ac:dyDescent="0.4">
      <c r="B41" s="34" t="s">
        <v>28</v>
      </c>
      <c r="C41" s="44">
        <f>SUM(D41:K41)</f>
        <v>10</v>
      </c>
      <c r="D41" s="48">
        <v>1</v>
      </c>
      <c r="E41" s="46">
        <v>1</v>
      </c>
      <c r="F41" s="46">
        <v>0</v>
      </c>
      <c r="G41" s="46">
        <v>2</v>
      </c>
      <c r="H41" s="46">
        <v>0</v>
      </c>
      <c r="I41" s="46">
        <v>0</v>
      </c>
      <c r="J41" s="46">
        <v>3</v>
      </c>
      <c r="K41" s="49">
        <v>3</v>
      </c>
    </row>
    <row r="42" spans="2:11" ht="15" hidden="1" customHeight="1" x14ac:dyDescent="0.4">
      <c r="B42" s="61" t="s">
        <v>29</v>
      </c>
      <c r="C42" s="65">
        <f>SUM(D42:K42)</f>
        <v>7</v>
      </c>
      <c r="D42" s="66">
        <v>4</v>
      </c>
      <c r="E42" s="63">
        <v>1</v>
      </c>
      <c r="F42" s="63">
        <v>0</v>
      </c>
      <c r="G42" s="63">
        <v>1</v>
      </c>
      <c r="H42" s="63">
        <v>0</v>
      </c>
      <c r="I42" s="63">
        <v>0</v>
      </c>
      <c r="J42" s="63">
        <v>0</v>
      </c>
      <c r="K42" s="67">
        <v>1</v>
      </c>
    </row>
    <row r="43" spans="2:11" ht="15" customHeight="1" x14ac:dyDescent="0.4">
      <c r="B43" s="403" t="s">
        <v>246</v>
      </c>
      <c r="C43" s="37">
        <f t="shared" ref="C43:K43" si="8">SUM(C44:C47)</f>
        <v>85</v>
      </c>
      <c r="D43" s="332">
        <f t="shared" si="8"/>
        <v>35</v>
      </c>
      <c r="E43" s="40">
        <f t="shared" si="8"/>
        <v>9</v>
      </c>
      <c r="F43" s="39">
        <f t="shared" si="8"/>
        <v>1</v>
      </c>
      <c r="G43" s="354">
        <f t="shared" si="8"/>
        <v>4</v>
      </c>
      <c r="H43" s="39">
        <f t="shared" si="8"/>
        <v>1</v>
      </c>
      <c r="I43" s="40">
        <f t="shared" si="8"/>
        <v>0</v>
      </c>
      <c r="J43" s="39">
        <f t="shared" si="8"/>
        <v>13</v>
      </c>
      <c r="K43" s="42">
        <f t="shared" si="8"/>
        <v>22</v>
      </c>
    </row>
    <row r="44" spans="2:11" ht="15" customHeight="1" x14ac:dyDescent="0.4">
      <c r="B44" s="34" t="s">
        <v>26</v>
      </c>
      <c r="C44" s="44">
        <f>SUM(D44:K44)</f>
        <v>16</v>
      </c>
      <c r="D44" s="48">
        <v>4</v>
      </c>
      <c r="E44" s="46">
        <v>1</v>
      </c>
      <c r="F44" s="46">
        <v>0</v>
      </c>
      <c r="G44" s="46">
        <v>0</v>
      </c>
      <c r="H44" s="46">
        <v>0</v>
      </c>
      <c r="I44" s="46">
        <v>0</v>
      </c>
      <c r="J44" s="46">
        <v>5</v>
      </c>
      <c r="K44" s="49">
        <v>6</v>
      </c>
    </row>
    <row r="45" spans="2:11" ht="15" customHeight="1" x14ac:dyDescent="0.4">
      <c r="B45" s="34" t="s">
        <v>27</v>
      </c>
      <c r="C45" s="44">
        <f>SUM(D45:K45)</f>
        <v>33</v>
      </c>
      <c r="D45" s="48">
        <v>19</v>
      </c>
      <c r="E45" s="46">
        <v>2</v>
      </c>
      <c r="F45" s="46">
        <v>0</v>
      </c>
      <c r="G45" s="46">
        <v>2</v>
      </c>
      <c r="H45" s="46">
        <v>0</v>
      </c>
      <c r="I45" s="46">
        <v>0</v>
      </c>
      <c r="J45" s="46">
        <v>2</v>
      </c>
      <c r="K45" s="49">
        <v>8</v>
      </c>
    </row>
    <row r="46" spans="2:11" ht="15" customHeight="1" x14ac:dyDescent="0.4">
      <c r="B46" s="34" t="s">
        <v>28</v>
      </c>
      <c r="C46" s="44">
        <f>SUM(D46:K46)</f>
        <v>23</v>
      </c>
      <c r="D46" s="48">
        <v>6</v>
      </c>
      <c r="E46" s="46">
        <v>5</v>
      </c>
      <c r="F46" s="46">
        <v>0</v>
      </c>
      <c r="G46" s="46">
        <v>2</v>
      </c>
      <c r="H46" s="46">
        <v>1</v>
      </c>
      <c r="I46" s="46">
        <v>0</v>
      </c>
      <c r="J46" s="46">
        <v>3</v>
      </c>
      <c r="K46" s="49">
        <v>6</v>
      </c>
    </row>
    <row r="47" spans="2:11" ht="15" customHeight="1" x14ac:dyDescent="0.4">
      <c r="B47" s="61" t="s">
        <v>29</v>
      </c>
      <c r="C47" s="65">
        <f>SUM(D47:K47)</f>
        <v>13</v>
      </c>
      <c r="D47" s="66">
        <v>6</v>
      </c>
      <c r="E47" s="63">
        <v>1</v>
      </c>
      <c r="F47" s="63">
        <v>1</v>
      </c>
      <c r="G47" s="63">
        <v>0</v>
      </c>
      <c r="H47" s="63">
        <v>0</v>
      </c>
      <c r="I47" s="63">
        <v>0</v>
      </c>
      <c r="J47" s="63">
        <v>3</v>
      </c>
      <c r="K47" s="67">
        <v>2</v>
      </c>
    </row>
    <row r="48" spans="2:11" ht="15" customHeight="1" x14ac:dyDescent="0.4">
      <c r="B48" s="403" t="s">
        <v>247</v>
      </c>
      <c r="C48" s="37">
        <f t="shared" ref="C48:K48" si="9">SUM(C49:C52)</f>
        <v>55</v>
      </c>
      <c r="D48" s="332">
        <f t="shared" si="9"/>
        <v>20</v>
      </c>
      <c r="E48" s="40">
        <f t="shared" si="9"/>
        <v>10</v>
      </c>
      <c r="F48" s="39">
        <f t="shared" si="9"/>
        <v>0</v>
      </c>
      <c r="G48" s="354">
        <f t="shared" si="9"/>
        <v>5</v>
      </c>
      <c r="H48" s="39">
        <f t="shared" si="9"/>
        <v>0</v>
      </c>
      <c r="I48" s="40">
        <f t="shared" si="9"/>
        <v>0</v>
      </c>
      <c r="J48" s="39">
        <f t="shared" si="9"/>
        <v>8</v>
      </c>
      <c r="K48" s="42">
        <f t="shared" si="9"/>
        <v>12</v>
      </c>
    </row>
    <row r="49" spans="2:11" ht="15" customHeight="1" x14ac:dyDescent="0.4">
      <c r="B49" s="34" t="s">
        <v>26</v>
      </c>
      <c r="C49" s="44">
        <f>SUM(D49:K49)</f>
        <v>11</v>
      </c>
      <c r="D49" s="48">
        <v>3</v>
      </c>
      <c r="E49" s="46">
        <v>0</v>
      </c>
      <c r="F49" s="46">
        <v>0</v>
      </c>
      <c r="G49" s="46">
        <v>2</v>
      </c>
      <c r="H49" s="46">
        <v>0</v>
      </c>
      <c r="I49" s="46">
        <v>0</v>
      </c>
      <c r="J49" s="46">
        <v>4</v>
      </c>
      <c r="K49" s="49">
        <v>2</v>
      </c>
    </row>
    <row r="50" spans="2:11" ht="15" customHeight="1" x14ac:dyDescent="0.4">
      <c r="B50" s="34" t="s">
        <v>27</v>
      </c>
      <c r="C50" s="44">
        <f>SUM(D50:K50)</f>
        <v>27</v>
      </c>
      <c r="D50" s="48">
        <v>13</v>
      </c>
      <c r="E50" s="46">
        <v>4</v>
      </c>
      <c r="F50" s="46">
        <v>0</v>
      </c>
      <c r="G50" s="46">
        <v>3</v>
      </c>
      <c r="H50" s="46">
        <v>0</v>
      </c>
      <c r="I50" s="46">
        <v>0</v>
      </c>
      <c r="J50" s="46">
        <v>0</v>
      </c>
      <c r="K50" s="49">
        <v>7</v>
      </c>
    </row>
    <row r="51" spans="2:11" ht="15" customHeight="1" x14ac:dyDescent="0.4">
      <c r="B51" s="34" t="s">
        <v>28</v>
      </c>
      <c r="C51" s="44">
        <f>SUM(D51:K51)</f>
        <v>9</v>
      </c>
      <c r="D51" s="48">
        <v>2</v>
      </c>
      <c r="E51" s="46">
        <v>4</v>
      </c>
      <c r="F51" s="46">
        <v>0</v>
      </c>
      <c r="G51" s="46">
        <v>0</v>
      </c>
      <c r="H51" s="46">
        <v>0</v>
      </c>
      <c r="I51" s="46">
        <v>0</v>
      </c>
      <c r="J51" s="46">
        <v>2</v>
      </c>
      <c r="K51" s="49">
        <v>1</v>
      </c>
    </row>
    <row r="52" spans="2:11" ht="15" customHeight="1" x14ac:dyDescent="0.4">
      <c r="B52" s="61" t="s">
        <v>29</v>
      </c>
      <c r="C52" s="65">
        <f>SUM(D52:K52)</f>
        <v>8</v>
      </c>
      <c r="D52" s="66">
        <v>2</v>
      </c>
      <c r="E52" s="63">
        <v>2</v>
      </c>
      <c r="F52" s="63">
        <v>0</v>
      </c>
      <c r="G52" s="63">
        <v>0</v>
      </c>
      <c r="H52" s="63">
        <v>0</v>
      </c>
      <c r="I52" s="63">
        <v>0</v>
      </c>
      <c r="J52" s="63">
        <v>2</v>
      </c>
      <c r="K52" s="67">
        <v>2</v>
      </c>
    </row>
    <row r="53" spans="2:11" ht="15" customHeight="1" x14ac:dyDescent="0.4">
      <c r="B53" s="403" t="s">
        <v>248</v>
      </c>
      <c r="C53" s="37">
        <f t="shared" ref="C53:K53" si="10">SUM(C54:C57)</f>
        <v>68</v>
      </c>
      <c r="D53" s="332">
        <f t="shared" si="10"/>
        <v>3</v>
      </c>
      <c r="E53" s="40">
        <f t="shared" si="10"/>
        <v>15</v>
      </c>
      <c r="F53" s="39">
        <f t="shared" si="10"/>
        <v>0</v>
      </c>
      <c r="G53" s="354">
        <f t="shared" si="10"/>
        <v>7</v>
      </c>
      <c r="H53" s="39">
        <f t="shared" si="10"/>
        <v>0</v>
      </c>
      <c r="I53" s="40">
        <f t="shared" si="10"/>
        <v>0</v>
      </c>
      <c r="J53" s="39">
        <f t="shared" si="10"/>
        <v>37</v>
      </c>
      <c r="K53" s="42">
        <f t="shared" si="10"/>
        <v>6</v>
      </c>
    </row>
    <row r="54" spans="2:11" ht="15" customHeight="1" x14ac:dyDescent="0.4">
      <c r="B54" s="34" t="s">
        <v>26</v>
      </c>
      <c r="C54" s="44">
        <f>SUM(D54:K54)</f>
        <v>9</v>
      </c>
      <c r="D54" s="48">
        <v>0</v>
      </c>
      <c r="E54" s="46">
        <v>1</v>
      </c>
      <c r="F54" s="46">
        <v>0</v>
      </c>
      <c r="G54" s="46">
        <v>2</v>
      </c>
      <c r="H54" s="46">
        <v>0</v>
      </c>
      <c r="I54" s="46">
        <v>0</v>
      </c>
      <c r="J54" s="46">
        <v>6</v>
      </c>
      <c r="K54" s="49">
        <v>0</v>
      </c>
    </row>
    <row r="55" spans="2:11" ht="15" customHeight="1" x14ac:dyDescent="0.4">
      <c r="B55" s="34" t="s">
        <v>27</v>
      </c>
      <c r="C55" s="44">
        <f>SUM(D55:K55)</f>
        <v>26</v>
      </c>
      <c r="D55" s="48">
        <v>2</v>
      </c>
      <c r="E55" s="46">
        <v>4</v>
      </c>
      <c r="F55" s="46">
        <v>0</v>
      </c>
      <c r="G55" s="46">
        <v>2</v>
      </c>
      <c r="H55" s="46">
        <v>0</v>
      </c>
      <c r="I55" s="46">
        <v>0</v>
      </c>
      <c r="J55" s="46">
        <v>16</v>
      </c>
      <c r="K55" s="49">
        <v>2</v>
      </c>
    </row>
    <row r="56" spans="2:11" ht="15" customHeight="1" x14ac:dyDescent="0.4">
      <c r="B56" s="34" t="s">
        <v>28</v>
      </c>
      <c r="C56" s="44">
        <f>SUM(D56:K56)</f>
        <v>16</v>
      </c>
      <c r="D56" s="48">
        <v>1</v>
      </c>
      <c r="E56" s="46">
        <v>7</v>
      </c>
      <c r="F56" s="46">
        <v>0</v>
      </c>
      <c r="G56" s="46">
        <v>2</v>
      </c>
      <c r="H56" s="46">
        <v>0</v>
      </c>
      <c r="I56" s="46">
        <v>0</v>
      </c>
      <c r="J56" s="46">
        <v>6</v>
      </c>
      <c r="K56" s="49">
        <v>0</v>
      </c>
    </row>
    <row r="57" spans="2:11" ht="15" customHeight="1" x14ac:dyDescent="0.4">
      <c r="B57" s="61" t="s">
        <v>29</v>
      </c>
      <c r="C57" s="65">
        <f>SUM(D57:K57)</f>
        <v>17</v>
      </c>
      <c r="D57" s="66">
        <v>0</v>
      </c>
      <c r="E57" s="63">
        <v>3</v>
      </c>
      <c r="F57" s="63">
        <v>0</v>
      </c>
      <c r="G57" s="63">
        <v>1</v>
      </c>
      <c r="H57" s="63">
        <v>0</v>
      </c>
      <c r="I57" s="63">
        <v>0</v>
      </c>
      <c r="J57" s="63">
        <v>9</v>
      </c>
      <c r="K57" s="67">
        <v>4</v>
      </c>
    </row>
    <row r="58" spans="2:11" ht="15" customHeight="1" x14ac:dyDescent="0.4">
      <c r="B58" s="403" t="s">
        <v>249</v>
      </c>
      <c r="C58" s="37">
        <f t="shared" ref="C58:K58" si="11">SUM(C59:C62)</f>
        <v>104</v>
      </c>
      <c r="D58" s="332">
        <f t="shared" si="11"/>
        <v>4</v>
      </c>
      <c r="E58" s="40">
        <f t="shared" si="11"/>
        <v>18</v>
      </c>
      <c r="F58" s="39">
        <f t="shared" si="11"/>
        <v>0</v>
      </c>
      <c r="G58" s="354">
        <f t="shared" si="11"/>
        <v>5</v>
      </c>
      <c r="H58" s="39">
        <f t="shared" si="11"/>
        <v>0</v>
      </c>
      <c r="I58" s="40">
        <f t="shared" si="11"/>
        <v>0</v>
      </c>
      <c r="J58" s="39">
        <f t="shared" si="11"/>
        <v>46</v>
      </c>
      <c r="K58" s="42">
        <f t="shared" si="11"/>
        <v>31</v>
      </c>
    </row>
    <row r="59" spans="2:11" ht="15" customHeight="1" x14ac:dyDescent="0.4">
      <c r="B59" s="34" t="s">
        <v>26</v>
      </c>
      <c r="C59" s="44">
        <f>SUM(D59:K59)</f>
        <v>14</v>
      </c>
      <c r="D59" s="48">
        <v>0</v>
      </c>
      <c r="E59" s="46">
        <v>4</v>
      </c>
      <c r="F59" s="46">
        <v>0</v>
      </c>
      <c r="G59" s="46">
        <v>1</v>
      </c>
      <c r="H59" s="46">
        <v>0</v>
      </c>
      <c r="I59" s="46">
        <v>0</v>
      </c>
      <c r="J59" s="46">
        <v>3</v>
      </c>
      <c r="K59" s="49">
        <v>6</v>
      </c>
    </row>
    <row r="60" spans="2:11" ht="15" customHeight="1" x14ac:dyDescent="0.4">
      <c r="B60" s="34" t="s">
        <v>27</v>
      </c>
      <c r="C60" s="44">
        <f>SUM(D60:K60)</f>
        <v>40</v>
      </c>
      <c r="D60" s="48">
        <v>2</v>
      </c>
      <c r="E60" s="46">
        <v>7</v>
      </c>
      <c r="F60" s="46">
        <v>0</v>
      </c>
      <c r="G60" s="46">
        <v>2</v>
      </c>
      <c r="H60" s="46">
        <v>0</v>
      </c>
      <c r="I60" s="46">
        <v>0</v>
      </c>
      <c r="J60" s="46">
        <v>15</v>
      </c>
      <c r="K60" s="49">
        <v>14</v>
      </c>
    </row>
    <row r="61" spans="2:11" ht="15" customHeight="1" x14ac:dyDescent="0.4">
      <c r="B61" s="34" t="s">
        <v>28</v>
      </c>
      <c r="C61" s="44">
        <f>SUM(D61:K61)</f>
        <v>38</v>
      </c>
      <c r="D61" s="48">
        <v>2</v>
      </c>
      <c r="E61" s="46">
        <v>5</v>
      </c>
      <c r="F61" s="46">
        <v>0</v>
      </c>
      <c r="G61" s="46">
        <v>0</v>
      </c>
      <c r="H61" s="46">
        <v>0</v>
      </c>
      <c r="I61" s="46">
        <v>0</v>
      </c>
      <c r="J61" s="46">
        <v>22</v>
      </c>
      <c r="K61" s="49">
        <v>9</v>
      </c>
    </row>
    <row r="62" spans="2:11" ht="15" customHeight="1" x14ac:dyDescent="0.4">
      <c r="B62" s="61" t="s">
        <v>29</v>
      </c>
      <c r="C62" s="65">
        <f>SUM(D62:K62)</f>
        <v>12</v>
      </c>
      <c r="D62" s="66">
        <v>0</v>
      </c>
      <c r="E62" s="63">
        <v>2</v>
      </c>
      <c r="F62" s="63">
        <v>0</v>
      </c>
      <c r="G62" s="63">
        <v>2</v>
      </c>
      <c r="H62" s="63">
        <v>0</v>
      </c>
      <c r="I62" s="63">
        <v>0</v>
      </c>
      <c r="J62" s="63">
        <v>6</v>
      </c>
      <c r="K62" s="67">
        <v>2</v>
      </c>
    </row>
    <row r="63" spans="2:11" ht="15" customHeight="1" x14ac:dyDescent="0.4">
      <c r="B63" s="403" t="s">
        <v>250</v>
      </c>
      <c r="C63" s="37">
        <f t="shared" ref="C63:K63" si="12">SUM(C64:C67)</f>
        <v>101</v>
      </c>
      <c r="D63" s="332">
        <f t="shared" si="12"/>
        <v>1</v>
      </c>
      <c r="E63" s="40">
        <f t="shared" si="12"/>
        <v>10</v>
      </c>
      <c r="F63" s="39">
        <f t="shared" si="12"/>
        <v>0</v>
      </c>
      <c r="G63" s="354">
        <f t="shared" si="12"/>
        <v>5</v>
      </c>
      <c r="H63" s="39">
        <f t="shared" si="12"/>
        <v>1</v>
      </c>
      <c r="I63" s="40">
        <f t="shared" si="12"/>
        <v>0</v>
      </c>
      <c r="J63" s="39">
        <f t="shared" si="12"/>
        <v>50</v>
      </c>
      <c r="K63" s="42">
        <f t="shared" si="12"/>
        <v>34</v>
      </c>
    </row>
    <row r="64" spans="2:11" ht="15" customHeight="1" x14ac:dyDescent="0.4">
      <c r="B64" s="34" t="s">
        <v>26</v>
      </c>
      <c r="C64" s="44">
        <f>SUM(D64:K64)</f>
        <v>23</v>
      </c>
      <c r="D64" s="48">
        <v>1</v>
      </c>
      <c r="E64" s="46">
        <v>4</v>
      </c>
      <c r="F64" s="46">
        <v>0</v>
      </c>
      <c r="G64" s="46">
        <v>1</v>
      </c>
      <c r="H64" s="46">
        <v>0</v>
      </c>
      <c r="I64" s="46">
        <v>0</v>
      </c>
      <c r="J64" s="46">
        <v>7</v>
      </c>
      <c r="K64" s="49">
        <v>10</v>
      </c>
    </row>
    <row r="65" spans="2:11" ht="15" customHeight="1" x14ac:dyDescent="0.4">
      <c r="B65" s="34" t="s">
        <v>27</v>
      </c>
      <c r="C65" s="44">
        <f>SUM(D65:K65)</f>
        <v>35</v>
      </c>
      <c r="D65" s="48">
        <v>0</v>
      </c>
      <c r="E65" s="46">
        <v>4</v>
      </c>
      <c r="F65" s="46">
        <v>0</v>
      </c>
      <c r="G65" s="46">
        <v>1</v>
      </c>
      <c r="H65" s="46">
        <v>0</v>
      </c>
      <c r="I65" s="46">
        <v>0</v>
      </c>
      <c r="J65" s="46">
        <v>19</v>
      </c>
      <c r="K65" s="49">
        <v>11</v>
      </c>
    </row>
    <row r="66" spans="2:11" ht="15" customHeight="1" x14ac:dyDescent="0.4">
      <c r="B66" s="34" t="s">
        <v>28</v>
      </c>
      <c r="C66" s="44">
        <f>SUM(D66:K66)</f>
        <v>31</v>
      </c>
      <c r="D66" s="48">
        <v>0</v>
      </c>
      <c r="E66" s="46">
        <v>1</v>
      </c>
      <c r="F66" s="46">
        <v>0</v>
      </c>
      <c r="G66" s="46">
        <v>2</v>
      </c>
      <c r="H66" s="46">
        <v>1</v>
      </c>
      <c r="I66" s="46">
        <v>0</v>
      </c>
      <c r="J66" s="46">
        <v>18</v>
      </c>
      <c r="K66" s="49">
        <v>9</v>
      </c>
    </row>
    <row r="67" spans="2:11" ht="15" customHeight="1" x14ac:dyDescent="0.4">
      <c r="B67" s="61" t="s">
        <v>29</v>
      </c>
      <c r="C67" s="65">
        <f>SUM(D67:K67)</f>
        <v>12</v>
      </c>
      <c r="D67" s="66">
        <v>0</v>
      </c>
      <c r="E67" s="63">
        <v>1</v>
      </c>
      <c r="F67" s="63">
        <v>0</v>
      </c>
      <c r="G67" s="63">
        <v>1</v>
      </c>
      <c r="H67" s="63">
        <v>0</v>
      </c>
      <c r="I67" s="63">
        <v>0</v>
      </c>
      <c r="J67" s="63">
        <v>6</v>
      </c>
      <c r="K67" s="67">
        <v>4</v>
      </c>
    </row>
    <row r="68" spans="2:11" ht="15" customHeight="1" x14ac:dyDescent="0.4">
      <c r="B68" s="403" t="s">
        <v>251</v>
      </c>
      <c r="C68" s="37">
        <f t="shared" ref="C68:K68" si="13">SUM(C69:C72)</f>
        <v>53</v>
      </c>
      <c r="D68" s="332">
        <f t="shared" si="13"/>
        <v>20</v>
      </c>
      <c r="E68" s="40">
        <f t="shared" si="13"/>
        <v>12</v>
      </c>
      <c r="F68" s="39">
        <f t="shared" si="13"/>
        <v>0</v>
      </c>
      <c r="G68" s="354">
        <f t="shared" si="13"/>
        <v>7</v>
      </c>
      <c r="H68" s="39">
        <f t="shared" si="13"/>
        <v>0</v>
      </c>
      <c r="I68" s="40">
        <f t="shared" si="13"/>
        <v>0</v>
      </c>
      <c r="J68" s="39">
        <f t="shared" si="13"/>
        <v>7</v>
      </c>
      <c r="K68" s="42">
        <f t="shared" si="13"/>
        <v>7</v>
      </c>
    </row>
    <row r="69" spans="2:11" ht="15" customHeight="1" x14ac:dyDescent="0.4">
      <c r="B69" s="34" t="s">
        <v>26</v>
      </c>
      <c r="C69" s="44">
        <f>SUM(D69:K69)</f>
        <v>15</v>
      </c>
      <c r="D69" s="48">
        <v>3</v>
      </c>
      <c r="E69" s="46">
        <v>2</v>
      </c>
      <c r="F69" s="46">
        <v>0</v>
      </c>
      <c r="G69" s="46">
        <v>2</v>
      </c>
      <c r="H69" s="46">
        <v>0</v>
      </c>
      <c r="I69" s="46">
        <v>0</v>
      </c>
      <c r="J69" s="46">
        <v>4</v>
      </c>
      <c r="K69" s="49">
        <v>4</v>
      </c>
    </row>
    <row r="70" spans="2:11" ht="15" customHeight="1" x14ac:dyDescent="0.4">
      <c r="B70" s="34" t="s">
        <v>27</v>
      </c>
      <c r="C70" s="44">
        <f>SUM(D70:K70)</f>
        <v>17</v>
      </c>
      <c r="D70" s="48">
        <v>5</v>
      </c>
      <c r="E70" s="46">
        <v>8</v>
      </c>
      <c r="F70" s="46">
        <v>0</v>
      </c>
      <c r="G70" s="46">
        <v>0</v>
      </c>
      <c r="H70" s="46">
        <v>0</v>
      </c>
      <c r="I70" s="46">
        <v>0</v>
      </c>
      <c r="J70" s="46">
        <v>2</v>
      </c>
      <c r="K70" s="49">
        <v>2</v>
      </c>
    </row>
    <row r="71" spans="2:11" ht="15" customHeight="1" x14ac:dyDescent="0.4">
      <c r="B71" s="34" t="s">
        <v>28</v>
      </c>
      <c r="C71" s="44">
        <f>SUM(D71:K71)</f>
        <v>14</v>
      </c>
      <c r="D71" s="48">
        <v>8</v>
      </c>
      <c r="E71" s="46">
        <v>1</v>
      </c>
      <c r="F71" s="46">
        <v>0</v>
      </c>
      <c r="G71" s="46">
        <v>4</v>
      </c>
      <c r="H71" s="46">
        <v>0</v>
      </c>
      <c r="I71" s="46">
        <v>0</v>
      </c>
      <c r="J71" s="46">
        <v>1</v>
      </c>
      <c r="K71" s="49">
        <v>0</v>
      </c>
    </row>
    <row r="72" spans="2:11" ht="15" customHeight="1" x14ac:dyDescent="0.4">
      <c r="B72" s="61" t="s">
        <v>29</v>
      </c>
      <c r="C72" s="65">
        <f>SUM(D72:K72)</f>
        <v>7</v>
      </c>
      <c r="D72" s="66">
        <v>4</v>
      </c>
      <c r="E72" s="63">
        <v>1</v>
      </c>
      <c r="F72" s="63">
        <v>0</v>
      </c>
      <c r="G72" s="63">
        <v>1</v>
      </c>
      <c r="H72" s="63">
        <v>0</v>
      </c>
      <c r="I72" s="63">
        <v>0</v>
      </c>
      <c r="J72" s="63">
        <v>0</v>
      </c>
      <c r="K72" s="67">
        <v>1</v>
      </c>
    </row>
    <row r="73" spans="2:11" ht="15" customHeight="1" x14ac:dyDescent="0.4">
      <c r="B73" s="403" t="s">
        <v>252</v>
      </c>
      <c r="C73" s="37">
        <f t="shared" ref="C73:K73" si="14">SUM(C74:C77)</f>
        <v>79</v>
      </c>
      <c r="D73" s="332">
        <f t="shared" si="14"/>
        <v>1</v>
      </c>
      <c r="E73" s="40">
        <f t="shared" si="14"/>
        <v>16</v>
      </c>
      <c r="F73" s="39">
        <f t="shared" si="14"/>
        <v>0</v>
      </c>
      <c r="G73" s="354">
        <f t="shared" si="14"/>
        <v>2</v>
      </c>
      <c r="H73" s="39">
        <f t="shared" si="14"/>
        <v>1</v>
      </c>
      <c r="I73" s="40">
        <f t="shared" si="14"/>
        <v>34</v>
      </c>
      <c r="J73" s="39">
        <f t="shared" si="14"/>
        <v>21</v>
      </c>
      <c r="K73" s="42">
        <f t="shared" si="14"/>
        <v>4</v>
      </c>
    </row>
    <row r="74" spans="2:11" ht="15" customHeight="1" x14ac:dyDescent="0.4">
      <c r="B74" s="34" t="s">
        <v>26</v>
      </c>
      <c r="C74" s="44">
        <f>SUM(D74:K74)</f>
        <v>15</v>
      </c>
      <c r="D74" s="48">
        <v>1</v>
      </c>
      <c r="E74" s="46">
        <v>3</v>
      </c>
      <c r="F74" s="46">
        <v>0</v>
      </c>
      <c r="G74" s="46">
        <v>0</v>
      </c>
      <c r="H74" s="46">
        <v>0</v>
      </c>
      <c r="I74" s="46">
        <v>7</v>
      </c>
      <c r="J74" s="46">
        <v>4</v>
      </c>
      <c r="K74" s="49">
        <v>0</v>
      </c>
    </row>
    <row r="75" spans="2:11" ht="15" customHeight="1" x14ac:dyDescent="0.4">
      <c r="B75" s="34" t="s">
        <v>27</v>
      </c>
      <c r="C75" s="44">
        <f>SUM(D75:K75)</f>
        <v>32</v>
      </c>
      <c r="D75" s="48">
        <v>0</v>
      </c>
      <c r="E75" s="46">
        <v>6</v>
      </c>
      <c r="F75" s="46">
        <v>0</v>
      </c>
      <c r="G75" s="46">
        <v>2</v>
      </c>
      <c r="H75" s="46">
        <v>0</v>
      </c>
      <c r="I75" s="46">
        <v>9</v>
      </c>
      <c r="J75" s="46">
        <v>14</v>
      </c>
      <c r="K75" s="49">
        <v>1</v>
      </c>
    </row>
    <row r="76" spans="2:11" ht="15" customHeight="1" x14ac:dyDescent="0.4">
      <c r="B76" s="34" t="s">
        <v>28</v>
      </c>
      <c r="C76" s="44">
        <f>SUM(D76:K76)</f>
        <v>15</v>
      </c>
      <c r="D76" s="48">
        <v>0</v>
      </c>
      <c r="E76" s="46">
        <v>2</v>
      </c>
      <c r="F76" s="46">
        <v>0</v>
      </c>
      <c r="G76" s="46">
        <v>0</v>
      </c>
      <c r="H76" s="46">
        <v>1</v>
      </c>
      <c r="I76" s="46">
        <v>11</v>
      </c>
      <c r="J76" s="46">
        <v>1</v>
      </c>
      <c r="K76" s="49">
        <v>0</v>
      </c>
    </row>
    <row r="77" spans="2:11" ht="15" customHeight="1" x14ac:dyDescent="0.4">
      <c r="B77" s="61" t="s">
        <v>29</v>
      </c>
      <c r="C77" s="65">
        <f>SUM(D77:K77)</f>
        <v>17</v>
      </c>
      <c r="D77" s="66">
        <v>0</v>
      </c>
      <c r="E77" s="63">
        <v>5</v>
      </c>
      <c r="F77" s="63">
        <v>0</v>
      </c>
      <c r="G77" s="63">
        <v>0</v>
      </c>
      <c r="H77" s="63">
        <v>0</v>
      </c>
      <c r="I77" s="63">
        <v>7</v>
      </c>
      <c r="J77" s="63">
        <v>2</v>
      </c>
      <c r="K77" s="67">
        <v>3</v>
      </c>
    </row>
    <row r="78" spans="2:11" ht="15" customHeight="1" x14ac:dyDescent="0.4">
      <c r="B78" s="403" t="s">
        <v>253</v>
      </c>
      <c r="C78" s="37">
        <f t="shared" ref="C78:K78" si="15">SUM(C79:C82)</f>
        <v>97</v>
      </c>
      <c r="D78" s="332">
        <f t="shared" si="15"/>
        <v>4</v>
      </c>
      <c r="E78" s="40">
        <f t="shared" si="15"/>
        <v>16</v>
      </c>
      <c r="F78" s="39">
        <f t="shared" si="15"/>
        <v>0</v>
      </c>
      <c r="G78" s="354">
        <f t="shared" si="15"/>
        <v>5</v>
      </c>
      <c r="H78" s="39">
        <f t="shared" si="15"/>
        <v>2</v>
      </c>
      <c r="I78" s="40">
        <f t="shared" si="15"/>
        <v>0</v>
      </c>
      <c r="J78" s="39">
        <f t="shared" si="15"/>
        <v>44</v>
      </c>
      <c r="K78" s="42">
        <f t="shared" si="15"/>
        <v>26</v>
      </c>
    </row>
    <row r="79" spans="2:11" ht="15" customHeight="1" x14ac:dyDescent="0.4">
      <c r="B79" s="34" t="s">
        <v>26</v>
      </c>
      <c r="C79" s="44">
        <f>SUM(D79:K79)</f>
        <v>15</v>
      </c>
      <c r="D79" s="48">
        <v>0</v>
      </c>
      <c r="E79" s="46">
        <v>3</v>
      </c>
      <c r="F79" s="46">
        <v>0</v>
      </c>
      <c r="G79" s="46">
        <v>1</v>
      </c>
      <c r="H79" s="46">
        <v>1</v>
      </c>
      <c r="I79" s="46">
        <v>0</v>
      </c>
      <c r="J79" s="46">
        <v>3</v>
      </c>
      <c r="K79" s="49">
        <v>7</v>
      </c>
    </row>
    <row r="80" spans="2:11" ht="15" customHeight="1" x14ac:dyDescent="0.4">
      <c r="B80" s="34" t="s">
        <v>27</v>
      </c>
      <c r="C80" s="44">
        <f>SUM(D80:K80)</f>
        <v>45</v>
      </c>
      <c r="D80" s="48">
        <v>2</v>
      </c>
      <c r="E80" s="46">
        <v>7</v>
      </c>
      <c r="F80" s="46">
        <v>0</v>
      </c>
      <c r="G80" s="46">
        <v>2</v>
      </c>
      <c r="H80" s="46">
        <v>0</v>
      </c>
      <c r="I80" s="46">
        <v>0</v>
      </c>
      <c r="J80" s="46">
        <v>23</v>
      </c>
      <c r="K80" s="49">
        <v>11</v>
      </c>
    </row>
    <row r="81" spans="2:11" ht="15" customHeight="1" x14ac:dyDescent="0.4">
      <c r="B81" s="34" t="s">
        <v>28</v>
      </c>
      <c r="C81" s="44">
        <f>SUM(D81:K81)</f>
        <v>26</v>
      </c>
      <c r="D81" s="48">
        <v>2</v>
      </c>
      <c r="E81" s="46">
        <v>3</v>
      </c>
      <c r="F81" s="46">
        <v>0</v>
      </c>
      <c r="G81" s="46">
        <v>2</v>
      </c>
      <c r="H81" s="46">
        <v>1</v>
      </c>
      <c r="I81" s="46">
        <v>0</v>
      </c>
      <c r="J81" s="46">
        <v>12</v>
      </c>
      <c r="K81" s="49">
        <v>6</v>
      </c>
    </row>
    <row r="82" spans="2:11" ht="15" customHeight="1" x14ac:dyDescent="0.4">
      <c r="B82" s="61" t="s">
        <v>29</v>
      </c>
      <c r="C82" s="65">
        <f>SUM(D82:K82)</f>
        <v>11</v>
      </c>
      <c r="D82" s="66">
        <v>0</v>
      </c>
      <c r="E82" s="63">
        <v>3</v>
      </c>
      <c r="F82" s="63">
        <v>0</v>
      </c>
      <c r="G82" s="63">
        <v>0</v>
      </c>
      <c r="H82" s="63">
        <v>0</v>
      </c>
      <c r="I82" s="63">
        <v>0</v>
      </c>
      <c r="J82" s="63">
        <v>6</v>
      </c>
      <c r="K82" s="67">
        <v>2</v>
      </c>
    </row>
    <row r="83" spans="2:11" ht="15" customHeight="1" x14ac:dyDescent="0.4">
      <c r="B83" s="403" t="s">
        <v>254</v>
      </c>
      <c r="C83" s="37">
        <f t="shared" ref="C83:K83" si="16">SUM(C84:C87)</f>
        <v>79</v>
      </c>
      <c r="D83" s="332">
        <f t="shared" si="16"/>
        <v>2</v>
      </c>
      <c r="E83" s="40">
        <f t="shared" si="16"/>
        <v>14</v>
      </c>
      <c r="F83" s="39">
        <f t="shared" si="16"/>
        <v>0</v>
      </c>
      <c r="G83" s="354">
        <f t="shared" si="16"/>
        <v>3</v>
      </c>
      <c r="H83" s="39">
        <f t="shared" si="16"/>
        <v>0</v>
      </c>
      <c r="I83" s="40">
        <f t="shared" si="16"/>
        <v>0</v>
      </c>
      <c r="J83" s="39">
        <f t="shared" si="16"/>
        <v>40</v>
      </c>
      <c r="K83" s="42">
        <f t="shared" si="16"/>
        <v>19</v>
      </c>
    </row>
    <row r="84" spans="2:11" ht="15" customHeight="1" x14ac:dyDescent="0.4">
      <c r="B84" s="34" t="s">
        <v>26</v>
      </c>
      <c r="C84" s="44">
        <v>10</v>
      </c>
      <c r="D84" s="48">
        <v>0</v>
      </c>
      <c r="E84" s="46">
        <v>3</v>
      </c>
      <c r="F84" s="46">
        <v>0</v>
      </c>
      <c r="G84" s="46">
        <v>0</v>
      </c>
      <c r="H84" s="46">
        <v>0</v>
      </c>
      <c r="I84" s="46">
        <v>0</v>
      </c>
      <c r="J84" s="46">
        <v>4</v>
      </c>
      <c r="K84" s="49">
        <v>3</v>
      </c>
    </row>
    <row r="85" spans="2:11" ht="15" customHeight="1" x14ac:dyDescent="0.4">
      <c r="B85" s="34" t="s">
        <v>27</v>
      </c>
      <c r="C85" s="44">
        <v>37</v>
      </c>
      <c r="D85" s="48">
        <v>2</v>
      </c>
      <c r="E85" s="46">
        <v>8</v>
      </c>
      <c r="F85" s="46">
        <v>0</v>
      </c>
      <c r="G85" s="46">
        <v>2</v>
      </c>
      <c r="H85" s="46">
        <v>0</v>
      </c>
      <c r="I85" s="46">
        <v>0</v>
      </c>
      <c r="J85" s="46">
        <v>16</v>
      </c>
      <c r="K85" s="49">
        <v>9</v>
      </c>
    </row>
    <row r="86" spans="2:11" ht="15" customHeight="1" x14ac:dyDescent="0.4">
      <c r="B86" s="34" t="s">
        <v>28</v>
      </c>
      <c r="C86" s="44">
        <v>17</v>
      </c>
      <c r="D86" s="48">
        <v>0</v>
      </c>
      <c r="E86" s="46">
        <v>2</v>
      </c>
      <c r="F86" s="46">
        <v>0</v>
      </c>
      <c r="G86" s="46">
        <v>0</v>
      </c>
      <c r="H86" s="46">
        <v>0</v>
      </c>
      <c r="I86" s="46">
        <v>0</v>
      </c>
      <c r="J86" s="46">
        <v>12</v>
      </c>
      <c r="K86" s="49">
        <v>2</v>
      </c>
    </row>
    <row r="87" spans="2:11" ht="15" customHeight="1" x14ac:dyDescent="0.4">
      <c r="B87" s="61" t="s">
        <v>29</v>
      </c>
      <c r="C87" s="65">
        <v>15</v>
      </c>
      <c r="D87" s="66">
        <v>0</v>
      </c>
      <c r="E87" s="63">
        <v>1</v>
      </c>
      <c r="F87" s="63">
        <v>0</v>
      </c>
      <c r="G87" s="63">
        <v>1</v>
      </c>
      <c r="H87" s="63">
        <v>0</v>
      </c>
      <c r="I87" s="63">
        <v>0</v>
      </c>
      <c r="J87" s="63">
        <v>8</v>
      </c>
      <c r="K87" s="67">
        <v>5</v>
      </c>
    </row>
    <row r="88" spans="2:11" ht="15" customHeight="1" x14ac:dyDescent="0.4">
      <c r="B88" s="2" t="s">
        <v>255</v>
      </c>
      <c r="K88" s="181"/>
    </row>
  </sheetData>
  <mergeCells count="3">
    <mergeCell ref="B4:B5"/>
    <mergeCell ref="C4:C5"/>
    <mergeCell ref="D4:K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verticalDpi="300" r:id="rId1"/>
  <headerFooter alignWithMargins="0">
    <oddHeader>&amp;R18.災害・事故</oddHeader>
    <oddFooter>&amp;C-129-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zoomScaleNormal="100" workbookViewId="0">
      <selection activeCell="A39" sqref="A39:IV43"/>
    </sheetView>
  </sheetViews>
  <sheetFormatPr defaultRowHeight="11.25" x14ac:dyDescent="0.4"/>
  <cols>
    <col min="1" max="1" width="1.625" style="408" customWidth="1"/>
    <col min="2" max="2" width="10.625" style="408" customWidth="1"/>
    <col min="3" max="3" width="8.125" style="408" customWidth="1"/>
    <col min="4" max="12" width="7.875" style="408" customWidth="1"/>
    <col min="13" max="256" width="9" style="408"/>
    <col min="257" max="257" width="1.625" style="408" customWidth="1"/>
    <col min="258" max="258" width="10.625" style="408" customWidth="1"/>
    <col min="259" max="259" width="8.125" style="408" customWidth="1"/>
    <col min="260" max="268" width="7.875" style="408" customWidth="1"/>
    <col min="269" max="512" width="9" style="408"/>
    <col min="513" max="513" width="1.625" style="408" customWidth="1"/>
    <col min="514" max="514" width="10.625" style="408" customWidth="1"/>
    <col min="515" max="515" width="8.125" style="408" customWidth="1"/>
    <col min="516" max="524" width="7.875" style="408" customWidth="1"/>
    <col min="525" max="768" width="9" style="408"/>
    <col min="769" max="769" width="1.625" style="408" customWidth="1"/>
    <col min="770" max="770" width="10.625" style="408" customWidth="1"/>
    <col min="771" max="771" width="8.125" style="408" customWidth="1"/>
    <col min="772" max="780" width="7.875" style="408" customWidth="1"/>
    <col min="781" max="1024" width="9" style="408"/>
    <col min="1025" max="1025" width="1.625" style="408" customWidth="1"/>
    <col min="1026" max="1026" width="10.625" style="408" customWidth="1"/>
    <col min="1027" max="1027" width="8.125" style="408" customWidth="1"/>
    <col min="1028" max="1036" width="7.875" style="408" customWidth="1"/>
    <col min="1037" max="1280" width="9" style="408"/>
    <col min="1281" max="1281" width="1.625" style="408" customWidth="1"/>
    <col min="1282" max="1282" width="10.625" style="408" customWidth="1"/>
    <col min="1283" max="1283" width="8.125" style="408" customWidth="1"/>
    <col min="1284" max="1292" width="7.875" style="408" customWidth="1"/>
    <col min="1293" max="1536" width="9" style="408"/>
    <col min="1537" max="1537" width="1.625" style="408" customWidth="1"/>
    <col min="1538" max="1538" width="10.625" style="408" customWidth="1"/>
    <col min="1539" max="1539" width="8.125" style="408" customWidth="1"/>
    <col min="1540" max="1548" width="7.875" style="408" customWidth="1"/>
    <col min="1549" max="1792" width="9" style="408"/>
    <col min="1793" max="1793" width="1.625" style="408" customWidth="1"/>
    <col min="1794" max="1794" width="10.625" style="408" customWidth="1"/>
    <col min="1795" max="1795" width="8.125" style="408" customWidth="1"/>
    <col min="1796" max="1804" width="7.875" style="408" customWidth="1"/>
    <col min="1805" max="2048" width="9" style="408"/>
    <col min="2049" max="2049" width="1.625" style="408" customWidth="1"/>
    <col min="2050" max="2050" width="10.625" style="408" customWidth="1"/>
    <col min="2051" max="2051" width="8.125" style="408" customWidth="1"/>
    <col min="2052" max="2060" width="7.875" style="408" customWidth="1"/>
    <col min="2061" max="2304" width="9" style="408"/>
    <col min="2305" max="2305" width="1.625" style="408" customWidth="1"/>
    <col min="2306" max="2306" width="10.625" style="408" customWidth="1"/>
    <col min="2307" max="2307" width="8.125" style="408" customWidth="1"/>
    <col min="2308" max="2316" width="7.875" style="408" customWidth="1"/>
    <col min="2317" max="2560" width="9" style="408"/>
    <col min="2561" max="2561" width="1.625" style="408" customWidth="1"/>
    <col min="2562" max="2562" width="10.625" style="408" customWidth="1"/>
    <col min="2563" max="2563" width="8.125" style="408" customWidth="1"/>
    <col min="2564" max="2572" width="7.875" style="408" customWidth="1"/>
    <col min="2573" max="2816" width="9" style="408"/>
    <col min="2817" max="2817" width="1.625" style="408" customWidth="1"/>
    <col min="2818" max="2818" width="10.625" style="408" customWidth="1"/>
    <col min="2819" max="2819" width="8.125" style="408" customWidth="1"/>
    <col min="2820" max="2828" width="7.875" style="408" customWidth="1"/>
    <col min="2829" max="3072" width="9" style="408"/>
    <col min="3073" max="3073" width="1.625" style="408" customWidth="1"/>
    <col min="3074" max="3074" width="10.625" style="408" customWidth="1"/>
    <col min="3075" max="3075" width="8.125" style="408" customWidth="1"/>
    <col min="3076" max="3084" width="7.875" style="408" customWidth="1"/>
    <col min="3085" max="3328" width="9" style="408"/>
    <col min="3329" max="3329" width="1.625" style="408" customWidth="1"/>
    <col min="3330" max="3330" width="10.625" style="408" customWidth="1"/>
    <col min="3331" max="3331" width="8.125" style="408" customWidth="1"/>
    <col min="3332" max="3340" width="7.875" style="408" customWidth="1"/>
    <col min="3341" max="3584" width="9" style="408"/>
    <col min="3585" max="3585" width="1.625" style="408" customWidth="1"/>
    <col min="3586" max="3586" width="10.625" style="408" customWidth="1"/>
    <col min="3587" max="3587" width="8.125" style="408" customWidth="1"/>
    <col min="3588" max="3596" width="7.875" style="408" customWidth="1"/>
    <col min="3597" max="3840" width="9" style="408"/>
    <col min="3841" max="3841" width="1.625" style="408" customWidth="1"/>
    <col min="3842" max="3842" width="10.625" style="408" customWidth="1"/>
    <col min="3843" max="3843" width="8.125" style="408" customWidth="1"/>
    <col min="3844" max="3852" width="7.875" style="408" customWidth="1"/>
    <col min="3853" max="4096" width="9" style="408"/>
    <col min="4097" max="4097" width="1.625" style="408" customWidth="1"/>
    <col min="4098" max="4098" width="10.625" style="408" customWidth="1"/>
    <col min="4099" max="4099" width="8.125" style="408" customWidth="1"/>
    <col min="4100" max="4108" width="7.875" style="408" customWidth="1"/>
    <col min="4109" max="4352" width="9" style="408"/>
    <col min="4353" max="4353" width="1.625" style="408" customWidth="1"/>
    <col min="4354" max="4354" width="10.625" style="408" customWidth="1"/>
    <col min="4355" max="4355" width="8.125" style="408" customWidth="1"/>
    <col min="4356" max="4364" width="7.875" style="408" customWidth="1"/>
    <col min="4365" max="4608" width="9" style="408"/>
    <col min="4609" max="4609" width="1.625" style="408" customWidth="1"/>
    <col min="4610" max="4610" width="10.625" style="408" customWidth="1"/>
    <col min="4611" max="4611" width="8.125" style="408" customWidth="1"/>
    <col min="4612" max="4620" width="7.875" style="408" customWidth="1"/>
    <col min="4621" max="4864" width="9" style="408"/>
    <col min="4865" max="4865" width="1.625" style="408" customWidth="1"/>
    <col min="4866" max="4866" width="10.625" style="408" customWidth="1"/>
    <col min="4867" max="4867" width="8.125" style="408" customWidth="1"/>
    <col min="4868" max="4876" width="7.875" style="408" customWidth="1"/>
    <col min="4877" max="5120" width="9" style="408"/>
    <col min="5121" max="5121" width="1.625" style="408" customWidth="1"/>
    <col min="5122" max="5122" width="10.625" style="408" customWidth="1"/>
    <col min="5123" max="5123" width="8.125" style="408" customWidth="1"/>
    <col min="5124" max="5132" width="7.875" style="408" customWidth="1"/>
    <col min="5133" max="5376" width="9" style="408"/>
    <col min="5377" max="5377" width="1.625" style="408" customWidth="1"/>
    <col min="5378" max="5378" width="10.625" style="408" customWidth="1"/>
    <col min="5379" max="5379" width="8.125" style="408" customWidth="1"/>
    <col min="5380" max="5388" width="7.875" style="408" customWidth="1"/>
    <col min="5389" max="5632" width="9" style="408"/>
    <col min="5633" max="5633" width="1.625" style="408" customWidth="1"/>
    <col min="5634" max="5634" width="10.625" style="408" customWidth="1"/>
    <col min="5635" max="5635" width="8.125" style="408" customWidth="1"/>
    <col min="5636" max="5644" width="7.875" style="408" customWidth="1"/>
    <col min="5645" max="5888" width="9" style="408"/>
    <col min="5889" max="5889" width="1.625" style="408" customWidth="1"/>
    <col min="5890" max="5890" width="10.625" style="408" customWidth="1"/>
    <col min="5891" max="5891" width="8.125" style="408" customWidth="1"/>
    <col min="5892" max="5900" width="7.875" style="408" customWidth="1"/>
    <col min="5901" max="6144" width="9" style="408"/>
    <col min="6145" max="6145" width="1.625" style="408" customWidth="1"/>
    <col min="6146" max="6146" width="10.625" style="408" customWidth="1"/>
    <col min="6147" max="6147" width="8.125" style="408" customWidth="1"/>
    <col min="6148" max="6156" width="7.875" style="408" customWidth="1"/>
    <col min="6157" max="6400" width="9" style="408"/>
    <col min="6401" max="6401" width="1.625" style="408" customWidth="1"/>
    <col min="6402" max="6402" width="10.625" style="408" customWidth="1"/>
    <col min="6403" max="6403" width="8.125" style="408" customWidth="1"/>
    <col min="6404" max="6412" width="7.875" style="408" customWidth="1"/>
    <col min="6413" max="6656" width="9" style="408"/>
    <col min="6657" max="6657" width="1.625" style="408" customWidth="1"/>
    <col min="6658" max="6658" width="10.625" style="408" customWidth="1"/>
    <col min="6659" max="6659" width="8.125" style="408" customWidth="1"/>
    <col min="6660" max="6668" width="7.875" style="408" customWidth="1"/>
    <col min="6669" max="6912" width="9" style="408"/>
    <col min="6913" max="6913" width="1.625" style="408" customWidth="1"/>
    <col min="6914" max="6914" width="10.625" style="408" customWidth="1"/>
    <col min="6915" max="6915" width="8.125" style="408" customWidth="1"/>
    <col min="6916" max="6924" width="7.875" style="408" customWidth="1"/>
    <col min="6925" max="7168" width="9" style="408"/>
    <col min="7169" max="7169" width="1.625" style="408" customWidth="1"/>
    <col min="7170" max="7170" width="10.625" style="408" customWidth="1"/>
    <col min="7171" max="7171" width="8.125" style="408" customWidth="1"/>
    <col min="7172" max="7180" width="7.875" style="408" customWidth="1"/>
    <col min="7181" max="7424" width="9" style="408"/>
    <col min="7425" max="7425" width="1.625" style="408" customWidth="1"/>
    <col min="7426" max="7426" width="10.625" style="408" customWidth="1"/>
    <col min="7427" max="7427" width="8.125" style="408" customWidth="1"/>
    <col min="7428" max="7436" width="7.875" style="408" customWidth="1"/>
    <col min="7437" max="7680" width="9" style="408"/>
    <col min="7681" max="7681" width="1.625" style="408" customWidth="1"/>
    <col min="7682" max="7682" width="10.625" style="408" customWidth="1"/>
    <col min="7683" max="7683" width="8.125" style="408" customWidth="1"/>
    <col min="7684" max="7692" width="7.875" style="408" customWidth="1"/>
    <col min="7693" max="7936" width="9" style="408"/>
    <col min="7937" max="7937" width="1.625" style="408" customWidth="1"/>
    <col min="7938" max="7938" width="10.625" style="408" customWidth="1"/>
    <col min="7939" max="7939" width="8.125" style="408" customWidth="1"/>
    <col min="7940" max="7948" width="7.875" style="408" customWidth="1"/>
    <col min="7949" max="8192" width="9" style="408"/>
    <col min="8193" max="8193" width="1.625" style="408" customWidth="1"/>
    <col min="8194" max="8194" width="10.625" style="408" customWidth="1"/>
    <col min="8195" max="8195" width="8.125" style="408" customWidth="1"/>
    <col min="8196" max="8204" width="7.875" style="408" customWidth="1"/>
    <col min="8205" max="8448" width="9" style="408"/>
    <col min="8449" max="8449" width="1.625" style="408" customWidth="1"/>
    <col min="8450" max="8450" width="10.625" style="408" customWidth="1"/>
    <col min="8451" max="8451" width="8.125" style="408" customWidth="1"/>
    <col min="8452" max="8460" width="7.875" style="408" customWidth="1"/>
    <col min="8461" max="8704" width="9" style="408"/>
    <col min="8705" max="8705" width="1.625" style="408" customWidth="1"/>
    <col min="8706" max="8706" width="10.625" style="408" customWidth="1"/>
    <col min="8707" max="8707" width="8.125" style="408" customWidth="1"/>
    <col min="8708" max="8716" width="7.875" style="408" customWidth="1"/>
    <col min="8717" max="8960" width="9" style="408"/>
    <col min="8961" max="8961" width="1.625" style="408" customWidth="1"/>
    <col min="8962" max="8962" width="10.625" style="408" customWidth="1"/>
    <col min="8963" max="8963" width="8.125" style="408" customWidth="1"/>
    <col min="8964" max="8972" width="7.875" style="408" customWidth="1"/>
    <col min="8973" max="9216" width="9" style="408"/>
    <col min="9217" max="9217" width="1.625" style="408" customWidth="1"/>
    <col min="9218" max="9218" width="10.625" style="408" customWidth="1"/>
    <col min="9219" max="9219" width="8.125" style="408" customWidth="1"/>
    <col min="9220" max="9228" width="7.875" style="408" customWidth="1"/>
    <col min="9229" max="9472" width="9" style="408"/>
    <col min="9473" max="9473" width="1.625" style="408" customWidth="1"/>
    <col min="9474" max="9474" width="10.625" style="408" customWidth="1"/>
    <col min="9475" max="9475" width="8.125" style="408" customWidth="1"/>
    <col min="9476" max="9484" width="7.875" style="408" customWidth="1"/>
    <col min="9485" max="9728" width="9" style="408"/>
    <col min="9729" max="9729" width="1.625" style="408" customWidth="1"/>
    <col min="9730" max="9730" width="10.625" style="408" customWidth="1"/>
    <col min="9731" max="9731" width="8.125" style="408" customWidth="1"/>
    <col min="9732" max="9740" width="7.875" style="408" customWidth="1"/>
    <col min="9741" max="9984" width="9" style="408"/>
    <col min="9985" max="9985" width="1.625" style="408" customWidth="1"/>
    <col min="9986" max="9986" width="10.625" style="408" customWidth="1"/>
    <col min="9987" max="9987" width="8.125" style="408" customWidth="1"/>
    <col min="9988" max="9996" width="7.875" style="408" customWidth="1"/>
    <col min="9997" max="10240" width="9" style="408"/>
    <col min="10241" max="10241" width="1.625" style="408" customWidth="1"/>
    <col min="10242" max="10242" width="10.625" style="408" customWidth="1"/>
    <col min="10243" max="10243" width="8.125" style="408" customWidth="1"/>
    <col min="10244" max="10252" width="7.875" style="408" customWidth="1"/>
    <col min="10253" max="10496" width="9" style="408"/>
    <col min="10497" max="10497" width="1.625" style="408" customWidth="1"/>
    <col min="10498" max="10498" width="10.625" style="408" customWidth="1"/>
    <col min="10499" max="10499" width="8.125" style="408" customWidth="1"/>
    <col min="10500" max="10508" width="7.875" style="408" customWidth="1"/>
    <col min="10509" max="10752" width="9" style="408"/>
    <col min="10753" max="10753" width="1.625" style="408" customWidth="1"/>
    <col min="10754" max="10754" width="10.625" style="408" customWidth="1"/>
    <col min="10755" max="10755" width="8.125" style="408" customWidth="1"/>
    <col min="10756" max="10764" width="7.875" style="408" customWidth="1"/>
    <col min="10765" max="11008" width="9" style="408"/>
    <col min="11009" max="11009" width="1.625" style="408" customWidth="1"/>
    <col min="11010" max="11010" width="10.625" style="408" customWidth="1"/>
    <col min="11011" max="11011" width="8.125" style="408" customWidth="1"/>
    <col min="11012" max="11020" width="7.875" style="408" customWidth="1"/>
    <col min="11021" max="11264" width="9" style="408"/>
    <col min="11265" max="11265" width="1.625" style="408" customWidth="1"/>
    <col min="11266" max="11266" width="10.625" style="408" customWidth="1"/>
    <col min="11267" max="11267" width="8.125" style="408" customWidth="1"/>
    <col min="11268" max="11276" width="7.875" style="408" customWidth="1"/>
    <col min="11277" max="11520" width="9" style="408"/>
    <col min="11521" max="11521" width="1.625" style="408" customWidth="1"/>
    <col min="11522" max="11522" width="10.625" style="408" customWidth="1"/>
    <col min="11523" max="11523" width="8.125" style="408" customWidth="1"/>
    <col min="11524" max="11532" width="7.875" style="408" customWidth="1"/>
    <col min="11533" max="11776" width="9" style="408"/>
    <col min="11777" max="11777" width="1.625" style="408" customWidth="1"/>
    <col min="11778" max="11778" width="10.625" style="408" customWidth="1"/>
    <col min="11779" max="11779" width="8.125" style="408" customWidth="1"/>
    <col min="11780" max="11788" width="7.875" style="408" customWidth="1"/>
    <col min="11789" max="12032" width="9" style="408"/>
    <col min="12033" max="12033" width="1.625" style="408" customWidth="1"/>
    <col min="12034" max="12034" width="10.625" style="408" customWidth="1"/>
    <col min="12035" max="12035" width="8.125" style="408" customWidth="1"/>
    <col min="12036" max="12044" width="7.875" style="408" customWidth="1"/>
    <col min="12045" max="12288" width="9" style="408"/>
    <col min="12289" max="12289" width="1.625" style="408" customWidth="1"/>
    <col min="12290" max="12290" width="10.625" style="408" customWidth="1"/>
    <col min="12291" max="12291" width="8.125" style="408" customWidth="1"/>
    <col min="12292" max="12300" width="7.875" style="408" customWidth="1"/>
    <col min="12301" max="12544" width="9" style="408"/>
    <col min="12545" max="12545" width="1.625" style="408" customWidth="1"/>
    <col min="12546" max="12546" width="10.625" style="408" customWidth="1"/>
    <col min="12547" max="12547" width="8.125" style="408" customWidth="1"/>
    <col min="12548" max="12556" width="7.875" style="408" customWidth="1"/>
    <col min="12557" max="12800" width="9" style="408"/>
    <col min="12801" max="12801" width="1.625" style="408" customWidth="1"/>
    <col min="12802" max="12802" width="10.625" style="408" customWidth="1"/>
    <col min="12803" max="12803" width="8.125" style="408" customWidth="1"/>
    <col min="12804" max="12812" width="7.875" style="408" customWidth="1"/>
    <col min="12813" max="13056" width="9" style="408"/>
    <col min="13057" max="13057" width="1.625" style="408" customWidth="1"/>
    <col min="13058" max="13058" width="10.625" style="408" customWidth="1"/>
    <col min="13059" max="13059" width="8.125" style="408" customWidth="1"/>
    <col min="13060" max="13068" width="7.875" style="408" customWidth="1"/>
    <col min="13069" max="13312" width="9" style="408"/>
    <col min="13313" max="13313" width="1.625" style="408" customWidth="1"/>
    <col min="13314" max="13314" width="10.625" style="408" customWidth="1"/>
    <col min="13315" max="13315" width="8.125" style="408" customWidth="1"/>
    <col min="13316" max="13324" width="7.875" style="408" customWidth="1"/>
    <col min="13325" max="13568" width="9" style="408"/>
    <col min="13569" max="13569" width="1.625" style="408" customWidth="1"/>
    <col min="13570" max="13570" width="10.625" style="408" customWidth="1"/>
    <col min="13571" max="13571" width="8.125" style="408" customWidth="1"/>
    <col min="13572" max="13580" width="7.875" style="408" customWidth="1"/>
    <col min="13581" max="13824" width="9" style="408"/>
    <col min="13825" max="13825" width="1.625" style="408" customWidth="1"/>
    <col min="13826" max="13826" width="10.625" style="408" customWidth="1"/>
    <col min="13827" max="13827" width="8.125" style="408" customWidth="1"/>
    <col min="13828" max="13836" width="7.875" style="408" customWidth="1"/>
    <col min="13837" max="14080" width="9" style="408"/>
    <col min="14081" max="14081" width="1.625" style="408" customWidth="1"/>
    <col min="14082" max="14082" width="10.625" style="408" customWidth="1"/>
    <col min="14083" max="14083" width="8.125" style="408" customWidth="1"/>
    <col min="14084" max="14092" width="7.875" style="408" customWidth="1"/>
    <col min="14093" max="14336" width="9" style="408"/>
    <col min="14337" max="14337" width="1.625" style="408" customWidth="1"/>
    <col min="14338" max="14338" width="10.625" style="408" customWidth="1"/>
    <col min="14339" max="14339" width="8.125" style="408" customWidth="1"/>
    <col min="14340" max="14348" width="7.875" style="408" customWidth="1"/>
    <col min="14349" max="14592" width="9" style="408"/>
    <col min="14593" max="14593" width="1.625" style="408" customWidth="1"/>
    <col min="14594" max="14594" width="10.625" style="408" customWidth="1"/>
    <col min="14595" max="14595" width="8.125" style="408" customWidth="1"/>
    <col min="14596" max="14604" width="7.875" style="408" customWidth="1"/>
    <col min="14605" max="14848" width="9" style="408"/>
    <col min="14849" max="14849" width="1.625" style="408" customWidth="1"/>
    <col min="14850" max="14850" width="10.625" style="408" customWidth="1"/>
    <col min="14851" max="14851" width="8.125" style="408" customWidth="1"/>
    <col min="14852" max="14860" width="7.875" style="408" customWidth="1"/>
    <col min="14861" max="15104" width="9" style="408"/>
    <col min="15105" max="15105" width="1.625" style="408" customWidth="1"/>
    <col min="15106" max="15106" width="10.625" style="408" customWidth="1"/>
    <col min="15107" max="15107" width="8.125" style="408" customWidth="1"/>
    <col min="15108" max="15116" width="7.875" style="408" customWidth="1"/>
    <col min="15117" max="15360" width="9" style="408"/>
    <col min="15361" max="15361" width="1.625" style="408" customWidth="1"/>
    <col min="15362" max="15362" width="10.625" style="408" customWidth="1"/>
    <col min="15363" max="15363" width="8.125" style="408" customWidth="1"/>
    <col min="15364" max="15372" width="7.875" style="408" customWidth="1"/>
    <col min="15373" max="15616" width="9" style="408"/>
    <col min="15617" max="15617" width="1.625" style="408" customWidth="1"/>
    <col min="15618" max="15618" width="10.625" style="408" customWidth="1"/>
    <col min="15619" max="15619" width="8.125" style="408" customWidth="1"/>
    <col min="15620" max="15628" width="7.875" style="408" customWidth="1"/>
    <col min="15629" max="15872" width="9" style="408"/>
    <col min="15873" max="15873" width="1.625" style="408" customWidth="1"/>
    <col min="15874" max="15874" width="10.625" style="408" customWidth="1"/>
    <col min="15875" max="15875" width="8.125" style="408" customWidth="1"/>
    <col min="15876" max="15884" width="7.875" style="408" customWidth="1"/>
    <col min="15885" max="16128" width="9" style="408"/>
    <col min="16129" max="16129" width="1.625" style="408" customWidth="1"/>
    <col min="16130" max="16130" width="10.625" style="408" customWidth="1"/>
    <col min="16131" max="16131" width="8.125" style="408" customWidth="1"/>
    <col min="16132" max="16140" width="7.875" style="408" customWidth="1"/>
    <col min="16141" max="16384" width="9" style="408"/>
  </cols>
  <sheetData>
    <row r="1" spans="1:12" ht="30" customHeight="1" x14ac:dyDescent="0.15">
      <c r="A1" s="405" t="s">
        <v>256</v>
      </c>
      <c r="B1" s="406"/>
      <c r="C1" s="407"/>
      <c r="D1" s="407"/>
      <c r="E1" s="407"/>
      <c r="F1" s="407"/>
      <c r="G1" s="407"/>
      <c r="H1" s="407"/>
      <c r="I1" s="407"/>
      <c r="J1" s="407"/>
    </row>
    <row r="2" spans="1:12" ht="7.5" customHeight="1" x14ac:dyDescent="0.15">
      <c r="B2" s="409"/>
      <c r="C2" s="409"/>
      <c r="D2" s="409"/>
      <c r="E2" s="409"/>
      <c r="F2" s="409"/>
      <c r="G2" s="409"/>
      <c r="H2" s="409"/>
      <c r="I2" s="409"/>
      <c r="J2" s="409"/>
    </row>
    <row r="3" spans="1:12" ht="16.5" customHeight="1" x14ac:dyDescent="0.15">
      <c r="B3" s="410"/>
      <c r="C3" s="409"/>
      <c r="D3" s="409"/>
      <c r="E3" s="409"/>
      <c r="F3" s="409"/>
      <c r="G3" s="409"/>
      <c r="H3" s="409"/>
      <c r="I3" s="409"/>
      <c r="J3" s="409"/>
      <c r="L3" s="411" t="s">
        <v>108</v>
      </c>
    </row>
    <row r="4" spans="1:12" ht="18.75" customHeight="1" x14ac:dyDescent="0.4">
      <c r="B4" s="412" t="s">
        <v>228</v>
      </c>
      <c r="C4" s="412" t="s">
        <v>257</v>
      </c>
      <c r="D4" s="413" t="s">
        <v>258</v>
      </c>
      <c r="E4" s="414"/>
      <c r="F4" s="414"/>
      <c r="G4" s="414"/>
      <c r="H4" s="414"/>
      <c r="I4" s="414"/>
      <c r="J4" s="414"/>
      <c r="K4" s="414"/>
      <c r="L4" s="415"/>
    </row>
    <row r="5" spans="1:12" ht="18.75" customHeight="1" x14ac:dyDescent="0.15">
      <c r="B5" s="412"/>
      <c r="C5" s="412"/>
      <c r="D5" s="416" t="s">
        <v>259</v>
      </c>
      <c r="E5" s="417" t="s">
        <v>260</v>
      </c>
      <c r="F5" s="417" t="s">
        <v>261</v>
      </c>
      <c r="G5" s="417" t="s">
        <v>262</v>
      </c>
      <c r="H5" s="417" t="s">
        <v>263</v>
      </c>
      <c r="I5" s="417" t="s">
        <v>264</v>
      </c>
      <c r="J5" s="417" t="s">
        <v>265</v>
      </c>
      <c r="K5" s="418" t="s">
        <v>266</v>
      </c>
      <c r="L5" s="417" t="s">
        <v>267</v>
      </c>
    </row>
    <row r="6" spans="1:12" ht="18.75" customHeight="1" x14ac:dyDescent="0.4">
      <c r="B6" s="412"/>
      <c r="C6" s="412"/>
      <c r="D6" s="419" t="s">
        <v>268</v>
      </c>
      <c r="E6" s="420" t="s">
        <v>269</v>
      </c>
      <c r="F6" s="420" t="s">
        <v>270</v>
      </c>
      <c r="G6" s="420" t="s">
        <v>270</v>
      </c>
      <c r="H6" s="420" t="s">
        <v>270</v>
      </c>
      <c r="I6" s="420" t="s">
        <v>271</v>
      </c>
      <c r="J6" s="420" t="s">
        <v>272</v>
      </c>
      <c r="K6" s="421" t="s">
        <v>273</v>
      </c>
      <c r="L6" s="420" t="s">
        <v>274</v>
      </c>
    </row>
    <row r="7" spans="1:12" s="422" customFormat="1" ht="18" hidden="1" customHeight="1" x14ac:dyDescent="0.4">
      <c r="B7" s="423" t="s">
        <v>275</v>
      </c>
      <c r="C7" s="424">
        <f t="shared" ref="C7:C70" si="0">SUM(D7:L7)</f>
        <v>16</v>
      </c>
      <c r="D7" s="424">
        <f t="shared" ref="D7:J7" si="1">SUM(D8:D11)</f>
        <v>1</v>
      </c>
      <c r="E7" s="424">
        <f t="shared" si="1"/>
        <v>0</v>
      </c>
      <c r="F7" s="424">
        <f t="shared" si="1"/>
        <v>3</v>
      </c>
      <c r="G7" s="424">
        <f t="shared" si="1"/>
        <v>1</v>
      </c>
      <c r="H7" s="424">
        <f t="shared" si="1"/>
        <v>1</v>
      </c>
      <c r="I7" s="424">
        <f t="shared" si="1"/>
        <v>2</v>
      </c>
      <c r="J7" s="424">
        <f t="shared" si="1"/>
        <v>0</v>
      </c>
      <c r="K7" s="424">
        <f>SUM(K8:K11)</f>
        <v>8</v>
      </c>
      <c r="L7" s="424">
        <f>SUM(L8:L11)</f>
        <v>0</v>
      </c>
    </row>
    <row r="8" spans="1:12" s="425" customFormat="1" ht="18" hidden="1" customHeight="1" x14ac:dyDescent="0.4">
      <c r="B8" s="426" t="s">
        <v>26</v>
      </c>
      <c r="C8" s="427">
        <f t="shared" si="0"/>
        <v>12</v>
      </c>
      <c r="D8" s="428">
        <v>1</v>
      </c>
      <c r="E8" s="428">
        <v>0</v>
      </c>
      <c r="F8" s="428">
        <v>3</v>
      </c>
      <c r="G8" s="428">
        <v>0</v>
      </c>
      <c r="H8" s="428">
        <v>0</v>
      </c>
      <c r="I8" s="428">
        <v>2</v>
      </c>
      <c r="J8" s="428">
        <v>0</v>
      </c>
      <c r="K8" s="428">
        <v>6</v>
      </c>
      <c r="L8" s="428">
        <v>0</v>
      </c>
    </row>
    <row r="9" spans="1:12" s="425" customFormat="1" ht="18" hidden="1" customHeight="1" x14ac:dyDescent="0.4">
      <c r="B9" s="426" t="s">
        <v>27</v>
      </c>
      <c r="C9" s="427">
        <f t="shared" si="0"/>
        <v>0</v>
      </c>
      <c r="D9" s="428">
        <v>0</v>
      </c>
      <c r="E9" s="428">
        <v>0</v>
      </c>
      <c r="F9" s="428">
        <v>0</v>
      </c>
      <c r="G9" s="428">
        <v>0</v>
      </c>
      <c r="H9" s="428">
        <v>0</v>
      </c>
      <c r="I9" s="428">
        <v>0</v>
      </c>
      <c r="J9" s="428">
        <v>0</v>
      </c>
      <c r="K9" s="428">
        <v>0</v>
      </c>
      <c r="L9" s="428">
        <v>0</v>
      </c>
    </row>
    <row r="10" spans="1:12" s="425" customFormat="1" ht="18" hidden="1" customHeight="1" x14ac:dyDescent="0.4">
      <c r="B10" s="426" t="s">
        <v>28</v>
      </c>
      <c r="C10" s="427">
        <f t="shared" si="0"/>
        <v>4</v>
      </c>
      <c r="D10" s="428">
        <v>0</v>
      </c>
      <c r="E10" s="428">
        <v>0</v>
      </c>
      <c r="F10" s="428">
        <v>0</v>
      </c>
      <c r="G10" s="428">
        <v>1</v>
      </c>
      <c r="H10" s="428">
        <v>1</v>
      </c>
      <c r="I10" s="428">
        <v>0</v>
      </c>
      <c r="J10" s="428">
        <v>0</v>
      </c>
      <c r="K10" s="428">
        <v>2</v>
      </c>
      <c r="L10" s="428">
        <v>0</v>
      </c>
    </row>
    <row r="11" spans="1:12" s="425" customFormat="1" ht="18" hidden="1" customHeight="1" x14ac:dyDescent="0.4">
      <c r="B11" s="426" t="s">
        <v>29</v>
      </c>
      <c r="C11" s="429">
        <f t="shared" si="0"/>
        <v>0</v>
      </c>
      <c r="D11" s="428">
        <v>0</v>
      </c>
      <c r="E11" s="428">
        <v>0</v>
      </c>
      <c r="F11" s="428">
        <v>0</v>
      </c>
      <c r="G11" s="428">
        <v>0</v>
      </c>
      <c r="H11" s="428">
        <v>0</v>
      </c>
      <c r="I11" s="428">
        <v>0</v>
      </c>
      <c r="J11" s="428">
        <v>0</v>
      </c>
      <c r="K11" s="428">
        <v>0</v>
      </c>
      <c r="L11" s="428">
        <v>0</v>
      </c>
    </row>
    <row r="12" spans="1:12" s="422" customFormat="1" ht="18" hidden="1" customHeight="1" x14ac:dyDescent="0.4">
      <c r="B12" s="423" t="s">
        <v>276</v>
      </c>
      <c r="C12" s="424">
        <f t="shared" si="0"/>
        <v>28</v>
      </c>
      <c r="D12" s="424">
        <f t="shared" ref="D12:J12" si="2">SUM(D13:D16)</f>
        <v>9</v>
      </c>
      <c r="E12" s="424">
        <f t="shared" si="2"/>
        <v>0</v>
      </c>
      <c r="F12" s="424">
        <f t="shared" si="2"/>
        <v>2</v>
      </c>
      <c r="G12" s="424">
        <f t="shared" si="2"/>
        <v>2</v>
      </c>
      <c r="H12" s="424">
        <f t="shared" si="2"/>
        <v>1</v>
      </c>
      <c r="I12" s="424">
        <f t="shared" si="2"/>
        <v>0</v>
      </c>
      <c r="J12" s="424">
        <f t="shared" si="2"/>
        <v>0</v>
      </c>
      <c r="K12" s="424">
        <f>SUM(K13:K16)</f>
        <v>14</v>
      </c>
      <c r="L12" s="424">
        <f>SUM(L13:L16)</f>
        <v>0</v>
      </c>
    </row>
    <row r="13" spans="1:12" s="425" customFormat="1" ht="18" hidden="1" customHeight="1" x14ac:dyDescent="0.4">
      <c r="B13" s="426" t="s">
        <v>26</v>
      </c>
      <c r="C13" s="427">
        <f t="shared" si="0"/>
        <v>21</v>
      </c>
      <c r="D13" s="428">
        <v>8</v>
      </c>
      <c r="E13" s="428">
        <v>0</v>
      </c>
      <c r="F13" s="428">
        <v>2</v>
      </c>
      <c r="G13" s="428">
        <v>1</v>
      </c>
      <c r="H13" s="428">
        <v>0</v>
      </c>
      <c r="I13" s="428">
        <v>0</v>
      </c>
      <c r="J13" s="428">
        <v>0</v>
      </c>
      <c r="K13" s="428">
        <v>10</v>
      </c>
      <c r="L13" s="428">
        <v>0</v>
      </c>
    </row>
    <row r="14" spans="1:12" s="425" customFormat="1" ht="18" hidden="1" customHeight="1" x14ac:dyDescent="0.4">
      <c r="B14" s="426" t="s">
        <v>27</v>
      </c>
      <c r="C14" s="427">
        <f t="shared" si="0"/>
        <v>0</v>
      </c>
      <c r="D14" s="428">
        <v>0</v>
      </c>
      <c r="E14" s="428">
        <v>0</v>
      </c>
      <c r="F14" s="428">
        <v>0</v>
      </c>
      <c r="G14" s="428">
        <v>0</v>
      </c>
      <c r="H14" s="428">
        <v>0</v>
      </c>
      <c r="I14" s="428">
        <v>0</v>
      </c>
      <c r="J14" s="428">
        <v>0</v>
      </c>
      <c r="K14" s="428">
        <v>0</v>
      </c>
      <c r="L14" s="428">
        <v>0</v>
      </c>
    </row>
    <row r="15" spans="1:12" s="425" customFormat="1" ht="18" hidden="1" customHeight="1" x14ac:dyDescent="0.4">
      <c r="B15" s="426" t="s">
        <v>28</v>
      </c>
      <c r="C15" s="427">
        <f t="shared" si="0"/>
        <v>7</v>
      </c>
      <c r="D15" s="428">
        <v>1</v>
      </c>
      <c r="E15" s="428">
        <v>0</v>
      </c>
      <c r="F15" s="428">
        <v>0</v>
      </c>
      <c r="G15" s="428">
        <v>1</v>
      </c>
      <c r="H15" s="428">
        <v>1</v>
      </c>
      <c r="I15" s="428">
        <v>0</v>
      </c>
      <c r="J15" s="428">
        <v>0</v>
      </c>
      <c r="K15" s="428">
        <v>4</v>
      </c>
      <c r="L15" s="428">
        <v>0</v>
      </c>
    </row>
    <row r="16" spans="1:12" s="425" customFormat="1" ht="18" hidden="1" customHeight="1" x14ac:dyDescent="0.4">
      <c r="B16" s="426" t="s">
        <v>29</v>
      </c>
      <c r="C16" s="429">
        <f t="shared" si="0"/>
        <v>0</v>
      </c>
      <c r="D16" s="428">
        <v>0</v>
      </c>
      <c r="E16" s="428">
        <v>0</v>
      </c>
      <c r="F16" s="428">
        <v>0</v>
      </c>
      <c r="G16" s="428">
        <v>0</v>
      </c>
      <c r="H16" s="428">
        <v>0</v>
      </c>
      <c r="I16" s="428">
        <v>0</v>
      </c>
      <c r="J16" s="428">
        <v>0</v>
      </c>
      <c r="K16" s="428">
        <v>0</v>
      </c>
      <c r="L16" s="428">
        <v>0</v>
      </c>
    </row>
    <row r="17" spans="2:12" s="422" customFormat="1" ht="18" hidden="1" customHeight="1" x14ac:dyDescent="0.4">
      <c r="B17" s="423" t="s">
        <v>277</v>
      </c>
      <c r="C17" s="424">
        <f t="shared" si="0"/>
        <v>31</v>
      </c>
      <c r="D17" s="424">
        <f t="shared" ref="D17:J17" si="3">SUM(D18:D21)</f>
        <v>5</v>
      </c>
      <c r="E17" s="424">
        <f t="shared" si="3"/>
        <v>0</v>
      </c>
      <c r="F17" s="424">
        <f t="shared" si="3"/>
        <v>1</v>
      </c>
      <c r="G17" s="424">
        <f t="shared" si="3"/>
        <v>2</v>
      </c>
      <c r="H17" s="424">
        <f t="shared" si="3"/>
        <v>0</v>
      </c>
      <c r="I17" s="424">
        <f t="shared" si="3"/>
        <v>0</v>
      </c>
      <c r="J17" s="424">
        <f t="shared" si="3"/>
        <v>0</v>
      </c>
      <c r="K17" s="424">
        <f>SUM(K18:K21)</f>
        <v>23</v>
      </c>
      <c r="L17" s="424">
        <f>SUM(L18:L21)</f>
        <v>0</v>
      </c>
    </row>
    <row r="18" spans="2:12" s="425" customFormat="1" ht="14.1" hidden="1" customHeight="1" x14ac:dyDescent="0.4">
      <c r="B18" s="426" t="s">
        <v>26</v>
      </c>
      <c r="C18" s="427">
        <f t="shared" si="0"/>
        <v>12</v>
      </c>
      <c r="D18" s="428">
        <v>1</v>
      </c>
      <c r="E18" s="428">
        <v>0</v>
      </c>
      <c r="F18" s="428">
        <v>1</v>
      </c>
      <c r="G18" s="428">
        <v>0</v>
      </c>
      <c r="H18" s="428">
        <v>0</v>
      </c>
      <c r="I18" s="428">
        <v>0</v>
      </c>
      <c r="J18" s="428">
        <v>0</v>
      </c>
      <c r="K18" s="428">
        <v>10</v>
      </c>
      <c r="L18" s="428">
        <v>0</v>
      </c>
    </row>
    <row r="19" spans="2:12" s="425" customFormat="1" ht="14.1" hidden="1" customHeight="1" x14ac:dyDescent="0.4">
      <c r="B19" s="426" t="s">
        <v>27</v>
      </c>
      <c r="C19" s="427">
        <f t="shared" si="0"/>
        <v>17</v>
      </c>
      <c r="D19" s="428">
        <v>4</v>
      </c>
      <c r="E19" s="428">
        <v>0</v>
      </c>
      <c r="F19" s="428">
        <v>0</v>
      </c>
      <c r="G19" s="428">
        <v>1</v>
      </c>
      <c r="H19" s="428">
        <v>0</v>
      </c>
      <c r="I19" s="428">
        <v>0</v>
      </c>
      <c r="J19" s="428">
        <v>0</v>
      </c>
      <c r="K19" s="428">
        <v>12</v>
      </c>
      <c r="L19" s="428">
        <v>0</v>
      </c>
    </row>
    <row r="20" spans="2:12" s="425" customFormat="1" ht="14.1" hidden="1" customHeight="1" x14ac:dyDescent="0.4">
      <c r="B20" s="426" t="s">
        <v>28</v>
      </c>
      <c r="C20" s="427">
        <f t="shared" si="0"/>
        <v>2</v>
      </c>
      <c r="D20" s="428">
        <v>0</v>
      </c>
      <c r="E20" s="428">
        <v>0</v>
      </c>
      <c r="F20" s="428">
        <v>0</v>
      </c>
      <c r="G20" s="428">
        <v>1</v>
      </c>
      <c r="H20" s="428">
        <v>0</v>
      </c>
      <c r="I20" s="428">
        <v>0</v>
      </c>
      <c r="J20" s="428">
        <v>0</v>
      </c>
      <c r="K20" s="428">
        <v>1</v>
      </c>
      <c r="L20" s="428">
        <v>0</v>
      </c>
    </row>
    <row r="21" spans="2:12" s="425" customFormat="1" ht="14.1" hidden="1" customHeight="1" x14ac:dyDescent="0.4">
      <c r="B21" s="426" t="s">
        <v>29</v>
      </c>
      <c r="C21" s="429">
        <f t="shared" si="0"/>
        <v>0</v>
      </c>
      <c r="D21" s="428">
        <v>0</v>
      </c>
      <c r="E21" s="428">
        <v>0</v>
      </c>
      <c r="F21" s="428">
        <v>0</v>
      </c>
      <c r="G21" s="428">
        <v>0</v>
      </c>
      <c r="H21" s="428">
        <v>0</v>
      </c>
      <c r="I21" s="428">
        <v>0</v>
      </c>
      <c r="J21" s="428">
        <v>0</v>
      </c>
      <c r="K21" s="428">
        <v>0</v>
      </c>
      <c r="L21" s="428">
        <v>0</v>
      </c>
    </row>
    <row r="22" spans="2:12" s="422" customFormat="1" ht="18" hidden="1" customHeight="1" x14ac:dyDescent="0.4">
      <c r="B22" s="423" t="s">
        <v>278</v>
      </c>
      <c r="C22" s="424">
        <f t="shared" si="0"/>
        <v>14</v>
      </c>
      <c r="D22" s="424">
        <f t="shared" ref="D22:J22" si="4">SUM(D23:D26)</f>
        <v>0</v>
      </c>
      <c r="E22" s="424">
        <f t="shared" si="4"/>
        <v>1</v>
      </c>
      <c r="F22" s="424">
        <f t="shared" si="4"/>
        <v>0</v>
      </c>
      <c r="G22" s="424">
        <f t="shared" si="4"/>
        <v>3</v>
      </c>
      <c r="H22" s="424">
        <f t="shared" si="4"/>
        <v>0</v>
      </c>
      <c r="I22" s="424">
        <f t="shared" si="4"/>
        <v>0</v>
      </c>
      <c r="J22" s="424">
        <f t="shared" si="4"/>
        <v>0</v>
      </c>
      <c r="K22" s="424">
        <f>SUM(K23:K26)</f>
        <v>10</v>
      </c>
      <c r="L22" s="424">
        <f>SUM(L23:L26)</f>
        <v>0</v>
      </c>
    </row>
    <row r="23" spans="2:12" s="425" customFormat="1" ht="14.1" hidden="1" customHeight="1" x14ac:dyDescent="0.4">
      <c r="B23" s="426" t="s">
        <v>26</v>
      </c>
      <c r="C23" s="427">
        <f t="shared" si="0"/>
        <v>3</v>
      </c>
      <c r="D23" s="428">
        <v>0</v>
      </c>
      <c r="E23" s="428">
        <v>1</v>
      </c>
      <c r="F23" s="428">
        <v>0</v>
      </c>
      <c r="G23" s="428">
        <v>0</v>
      </c>
      <c r="H23" s="428">
        <v>0</v>
      </c>
      <c r="I23" s="428">
        <v>0</v>
      </c>
      <c r="J23" s="428">
        <v>0</v>
      </c>
      <c r="K23" s="428">
        <v>2</v>
      </c>
      <c r="L23" s="428">
        <v>0</v>
      </c>
    </row>
    <row r="24" spans="2:12" s="425" customFormat="1" ht="14.1" hidden="1" customHeight="1" x14ac:dyDescent="0.4">
      <c r="B24" s="426" t="s">
        <v>27</v>
      </c>
      <c r="C24" s="427">
        <f t="shared" si="0"/>
        <v>3</v>
      </c>
      <c r="D24" s="428">
        <v>0</v>
      </c>
      <c r="E24" s="428">
        <v>0</v>
      </c>
      <c r="F24" s="428">
        <v>0</v>
      </c>
      <c r="G24" s="428">
        <v>1</v>
      </c>
      <c r="H24" s="428">
        <v>0</v>
      </c>
      <c r="I24" s="428">
        <v>0</v>
      </c>
      <c r="J24" s="428">
        <v>0</v>
      </c>
      <c r="K24" s="428">
        <v>2</v>
      </c>
      <c r="L24" s="428">
        <v>0</v>
      </c>
    </row>
    <row r="25" spans="2:12" s="425" customFormat="1" ht="14.1" hidden="1" customHeight="1" x14ac:dyDescent="0.4">
      <c r="B25" s="426" t="s">
        <v>28</v>
      </c>
      <c r="C25" s="427">
        <f t="shared" si="0"/>
        <v>5</v>
      </c>
      <c r="D25" s="428">
        <v>0</v>
      </c>
      <c r="E25" s="428">
        <v>0</v>
      </c>
      <c r="F25" s="428">
        <v>0</v>
      </c>
      <c r="G25" s="428">
        <v>2</v>
      </c>
      <c r="H25" s="428">
        <v>0</v>
      </c>
      <c r="I25" s="428">
        <v>0</v>
      </c>
      <c r="J25" s="428">
        <v>0</v>
      </c>
      <c r="K25" s="428">
        <v>3</v>
      </c>
      <c r="L25" s="428">
        <v>0</v>
      </c>
    </row>
    <row r="26" spans="2:12" s="425" customFormat="1" ht="14.1" hidden="1" customHeight="1" x14ac:dyDescent="0.4">
      <c r="B26" s="430" t="s">
        <v>29</v>
      </c>
      <c r="C26" s="429">
        <f t="shared" si="0"/>
        <v>3</v>
      </c>
      <c r="D26" s="431">
        <v>0</v>
      </c>
      <c r="E26" s="431">
        <v>0</v>
      </c>
      <c r="F26" s="431">
        <v>0</v>
      </c>
      <c r="G26" s="431">
        <v>0</v>
      </c>
      <c r="H26" s="431">
        <v>0</v>
      </c>
      <c r="I26" s="431">
        <v>0</v>
      </c>
      <c r="J26" s="431">
        <v>0</v>
      </c>
      <c r="K26" s="431">
        <v>3</v>
      </c>
      <c r="L26" s="431">
        <v>0</v>
      </c>
    </row>
    <row r="27" spans="2:12" s="422" customFormat="1" ht="18" hidden="1" customHeight="1" x14ac:dyDescent="0.4">
      <c r="B27" s="432" t="s">
        <v>125</v>
      </c>
      <c r="C27" s="433">
        <f t="shared" si="0"/>
        <v>26</v>
      </c>
      <c r="D27" s="433">
        <v>5</v>
      </c>
      <c r="E27" s="433">
        <v>1</v>
      </c>
      <c r="F27" s="433">
        <v>0</v>
      </c>
      <c r="G27" s="433">
        <v>1</v>
      </c>
      <c r="H27" s="433">
        <v>1</v>
      </c>
      <c r="I27" s="433">
        <v>3</v>
      </c>
      <c r="J27" s="433">
        <v>0</v>
      </c>
      <c r="K27" s="433">
        <v>14</v>
      </c>
      <c r="L27" s="433">
        <v>1</v>
      </c>
    </row>
    <row r="28" spans="2:12" s="422" customFormat="1" ht="18" hidden="1" customHeight="1" x14ac:dyDescent="0.4">
      <c r="B28" s="432" t="s">
        <v>126</v>
      </c>
      <c r="C28" s="433">
        <f t="shared" si="0"/>
        <v>39</v>
      </c>
      <c r="D28" s="433">
        <v>6</v>
      </c>
      <c r="E28" s="433">
        <v>0</v>
      </c>
      <c r="F28" s="433">
        <v>1</v>
      </c>
      <c r="G28" s="433">
        <v>3</v>
      </c>
      <c r="H28" s="433">
        <v>0</v>
      </c>
      <c r="I28" s="433">
        <v>1</v>
      </c>
      <c r="J28" s="433">
        <v>0</v>
      </c>
      <c r="K28" s="433">
        <v>27</v>
      </c>
      <c r="L28" s="433">
        <v>1</v>
      </c>
    </row>
    <row r="29" spans="2:12" s="422" customFormat="1" ht="18" hidden="1" customHeight="1" x14ac:dyDescent="0.4">
      <c r="B29" s="423" t="s">
        <v>127</v>
      </c>
      <c r="C29" s="424">
        <f t="shared" si="0"/>
        <v>34</v>
      </c>
      <c r="D29" s="424">
        <f t="shared" ref="D29:J29" si="5">SUM(D30:D33)</f>
        <v>4</v>
      </c>
      <c r="E29" s="424">
        <f t="shared" si="5"/>
        <v>1</v>
      </c>
      <c r="F29" s="424">
        <f t="shared" si="5"/>
        <v>0</v>
      </c>
      <c r="G29" s="424">
        <f t="shared" si="5"/>
        <v>3</v>
      </c>
      <c r="H29" s="424">
        <f t="shared" si="5"/>
        <v>0</v>
      </c>
      <c r="I29" s="424">
        <f t="shared" si="5"/>
        <v>2</v>
      </c>
      <c r="J29" s="424">
        <f t="shared" si="5"/>
        <v>0</v>
      </c>
      <c r="K29" s="424">
        <f>SUM(K30:K33)</f>
        <v>24</v>
      </c>
      <c r="L29" s="424">
        <f>SUM(L30:L33)</f>
        <v>0</v>
      </c>
    </row>
    <row r="30" spans="2:12" s="425" customFormat="1" ht="14.1" hidden="1" customHeight="1" x14ac:dyDescent="0.4">
      <c r="B30" s="426" t="s">
        <v>26</v>
      </c>
      <c r="C30" s="427">
        <f t="shared" si="0"/>
        <v>6</v>
      </c>
      <c r="D30" s="428">
        <v>1</v>
      </c>
      <c r="E30" s="428">
        <v>0</v>
      </c>
      <c r="F30" s="428">
        <v>0</v>
      </c>
      <c r="G30" s="428">
        <v>0</v>
      </c>
      <c r="H30" s="428">
        <v>0</v>
      </c>
      <c r="I30" s="428">
        <v>2</v>
      </c>
      <c r="J30" s="428">
        <v>0</v>
      </c>
      <c r="K30" s="428">
        <v>3</v>
      </c>
      <c r="L30" s="428">
        <v>0</v>
      </c>
    </row>
    <row r="31" spans="2:12" s="425" customFormat="1" ht="14.1" hidden="1" customHeight="1" x14ac:dyDescent="0.4">
      <c r="B31" s="426" t="s">
        <v>27</v>
      </c>
      <c r="C31" s="427">
        <f t="shared" si="0"/>
        <v>14</v>
      </c>
      <c r="D31" s="428">
        <v>3</v>
      </c>
      <c r="E31" s="428">
        <v>1</v>
      </c>
      <c r="F31" s="428">
        <v>0</v>
      </c>
      <c r="G31" s="428">
        <v>3</v>
      </c>
      <c r="H31" s="428">
        <v>0</v>
      </c>
      <c r="I31" s="428">
        <v>0</v>
      </c>
      <c r="J31" s="428">
        <v>0</v>
      </c>
      <c r="K31" s="428">
        <v>7</v>
      </c>
      <c r="L31" s="428">
        <v>0</v>
      </c>
    </row>
    <row r="32" spans="2:12" s="425" customFormat="1" ht="14.1" hidden="1" customHeight="1" x14ac:dyDescent="0.4">
      <c r="B32" s="426" t="s">
        <v>28</v>
      </c>
      <c r="C32" s="427">
        <f t="shared" si="0"/>
        <v>7</v>
      </c>
      <c r="D32" s="428">
        <v>0</v>
      </c>
      <c r="E32" s="428">
        <v>0</v>
      </c>
      <c r="F32" s="428">
        <v>0</v>
      </c>
      <c r="G32" s="428">
        <v>0</v>
      </c>
      <c r="H32" s="428">
        <v>0</v>
      </c>
      <c r="I32" s="428">
        <v>0</v>
      </c>
      <c r="J32" s="428">
        <v>0</v>
      </c>
      <c r="K32" s="428">
        <v>7</v>
      </c>
      <c r="L32" s="428">
        <v>0</v>
      </c>
    </row>
    <row r="33" spans="2:12" s="425" customFormat="1" ht="14.1" hidden="1" customHeight="1" x14ac:dyDescent="0.4">
      <c r="B33" s="430" t="s">
        <v>29</v>
      </c>
      <c r="C33" s="429">
        <f t="shared" si="0"/>
        <v>7</v>
      </c>
      <c r="D33" s="431">
        <v>0</v>
      </c>
      <c r="E33" s="431">
        <v>0</v>
      </c>
      <c r="F33" s="431">
        <v>0</v>
      </c>
      <c r="G33" s="431">
        <v>0</v>
      </c>
      <c r="H33" s="431">
        <v>0</v>
      </c>
      <c r="I33" s="431">
        <v>0</v>
      </c>
      <c r="J33" s="431">
        <v>0</v>
      </c>
      <c r="K33" s="431">
        <v>7</v>
      </c>
      <c r="L33" s="431">
        <v>0</v>
      </c>
    </row>
    <row r="34" spans="2:12" s="422" customFormat="1" ht="15" hidden="1" customHeight="1" x14ac:dyDescent="0.4">
      <c r="B34" s="423" t="s">
        <v>128</v>
      </c>
      <c r="C34" s="424">
        <f t="shared" si="0"/>
        <v>52</v>
      </c>
      <c r="D34" s="424">
        <f t="shared" ref="D34:J34" si="6">SUM(D35:D38)</f>
        <v>9</v>
      </c>
      <c r="E34" s="424">
        <f t="shared" si="6"/>
        <v>0</v>
      </c>
      <c r="F34" s="424">
        <f t="shared" si="6"/>
        <v>0</v>
      </c>
      <c r="G34" s="424">
        <f t="shared" si="6"/>
        <v>3</v>
      </c>
      <c r="H34" s="424">
        <f t="shared" si="6"/>
        <v>1</v>
      </c>
      <c r="I34" s="424">
        <f t="shared" si="6"/>
        <v>0</v>
      </c>
      <c r="J34" s="424">
        <f t="shared" si="6"/>
        <v>0</v>
      </c>
      <c r="K34" s="424">
        <f>SUM(K35:K38)</f>
        <v>38</v>
      </c>
      <c r="L34" s="424">
        <f>SUM(L35:L38)</f>
        <v>1</v>
      </c>
    </row>
    <row r="35" spans="2:12" s="425" customFormat="1" ht="15" hidden="1" customHeight="1" x14ac:dyDescent="0.4">
      <c r="B35" s="426" t="s">
        <v>26</v>
      </c>
      <c r="C35" s="427">
        <f t="shared" si="0"/>
        <v>9</v>
      </c>
      <c r="D35" s="428">
        <v>2</v>
      </c>
      <c r="E35" s="428">
        <v>0</v>
      </c>
      <c r="F35" s="428">
        <v>0</v>
      </c>
      <c r="G35" s="428">
        <v>0</v>
      </c>
      <c r="H35" s="428">
        <v>0</v>
      </c>
      <c r="I35" s="428">
        <v>0</v>
      </c>
      <c r="J35" s="428">
        <v>0</v>
      </c>
      <c r="K35" s="428">
        <v>7</v>
      </c>
      <c r="L35" s="428">
        <v>0</v>
      </c>
    </row>
    <row r="36" spans="2:12" s="425" customFormat="1" ht="15" hidden="1" customHeight="1" x14ac:dyDescent="0.4">
      <c r="B36" s="426" t="s">
        <v>27</v>
      </c>
      <c r="C36" s="427">
        <f t="shared" si="0"/>
        <v>16</v>
      </c>
      <c r="D36" s="428">
        <v>3</v>
      </c>
      <c r="E36" s="428">
        <v>0</v>
      </c>
      <c r="F36" s="428">
        <v>0</v>
      </c>
      <c r="G36" s="428">
        <v>3</v>
      </c>
      <c r="H36" s="428">
        <v>1</v>
      </c>
      <c r="I36" s="428">
        <v>0</v>
      </c>
      <c r="J36" s="428">
        <v>0</v>
      </c>
      <c r="K36" s="428">
        <v>8</v>
      </c>
      <c r="L36" s="428">
        <v>1</v>
      </c>
    </row>
    <row r="37" spans="2:12" s="425" customFormat="1" ht="15" hidden="1" customHeight="1" x14ac:dyDescent="0.4">
      <c r="B37" s="426" t="s">
        <v>28</v>
      </c>
      <c r="C37" s="427">
        <f t="shared" si="0"/>
        <v>14</v>
      </c>
      <c r="D37" s="428">
        <v>0</v>
      </c>
      <c r="E37" s="428">
        <v>0</v>
      </c>
      <c r="F37" s="428">
        <v>0</v>
      </c>
      <c r="G37" s="428">
        <v>0</v>
      </c>
      <c r="H37" s="428">
        <v>0</v>
      </c>
      <c r="I37" s="428">
        <v>0</v>
      </c>
      <c r="J37" s="428">
        <v>0</v>
      </c>
      <c r="K37" s="428">
        <v>14</v>
      </c>
      <c r="L37" s="428">
        <v>0</v>
      </c>
    </row>
    <row r="38" spans="2:12" s="425" customFormat="1" ht="15" hidden="1" customHeight="1" x14ac:dyDescent="0.4">
      <c r="B38" s="430" t="s">
        <v>29</v>
      </c>
      <c r="C38" s="429">
        <f t="shared" si="0"/>
        <v>13</v>
      </c>
      <c r="D38" s="431">
        <v>4</v>
      </c>
      <c r="E38" s="431">
        <v>0</v>
      </c>
      <c r="F38" s="431">
        <v>0</v>
      </c>
      <c r="G38" s="431">
        <v>0</v>
      </c>
      <c r="H38" s="431">
        <v>0</v>
      </c>
      <c r="I38" s="431">
        <v>0</v>
      </c>
      <c r="J38" s="431">
        <v>0</v>
      </c>
      <c r="K38" s="431">
        <v>9</v>
      </c>
      <c r="L38" s="431">
        <v>0</v>
      </c>
    </row>
    <row r="39" spans="2:12" s="422" customFormat="1" ht="15" hidden="1" customHeight="1" x14ac:dyDescent="0.4">
      <c r="B39" s="423" t="s">
        <v>129</v>
      </c>
      <c r="C39" s="424">
        <f t="shared" si="0"/>
        <v>43</v>
      </c>
      <c r="D39" s="424">
        <f t="shared" ref="D39:J39" si="7">SUM(D40:D43)</f>
        <v>10</v>
      </c>
      <c r="E39" s="424">
        <f t="shared" si="7"/>
        <v>0</v>
      </c>
      <c r="F39" s="424">
        <f t="shared" si="7"/>
        <v>0</v>
      </c>
      <c r="G39" s="424">
        <f t="shared" si="7"/>
        <v>0</v>
      </c>
      <c r="H39" s="424">
        <f t="shared" si="7"/>
        <v>0</v>
      </c>
      <c r="I39" s="424">
        <f t="shared" si="7"/>
        <v>2</v>
      </c>
      <c r="J39" s="424">
        <f t="shared" si="7"/>
        <v>0</v>
      </c>
      <c r="K39" s="424">
        <f>SUM(K40:K43)</f>
        <v>31</v>
      </c>
      <c r="L39" s="424">
        <f>SUM(L40:L43)</f>
        <v>0</v>
      </c>
    </row>
    <row r="40" spans="2:12" s="425" customFormat="1" ht="15" hidden="1" customHeight="1" x14ac:dyDescent="0.4">
      <c r="B40" s="426" t="s">
        <v>26</v>
      </c>
      <c r="C40" s="427">
        <f t="shared" si="0"/>
        <v>7</v>
      </c>
      <c r="D40" s="428">
        <v>0</v>
      </c>
      <c r="E40" s="428">
        <v>0</v>
      </c>
      <c r="F40" s="428">
        <v>0</v>
      </c>
      <c r="G40" s="428">
        <v>0</v>
      </c>
      <c r="H40" s="428">
        <v>0</v>
      </c>
      <c r="I40" s="428">
        <v>2</v>
      </c>
      <c r="J40" s="428">
        <v>0</v>
      </c>
      <c r="K40" s="428">
        <v>5</v>
      </c>
      <c r="L40" s="428">
        <v>0</v>
      </c>
    </row>
    <row r="41" spans="2:12" s="425" customFormat="1" ht="15" hidden="1" customHeight="1" x14ac:dyDescent="0.4">
      <c r="B41" s="426" t="s">
        <v>27</v>
      </c>
      <c r="C41" s="427">
        <f t="shared" si="0"/>
        <v>19</v>
      </c>
      <c r="D41" s="428">
        <v>4</v>
      </c>
      <c r="E41" s="428">
        <v>0</v>
      </c>
      <c r="F41" s="428">
        <v>0</v>
      </c>
      <c r="G41" s="428">
        <v>0</v>
      </c>
      <c r="H41" s="428">
        <v>0</v>
      </c>
      <c r="I41" s="428">
        <v>0</v>
      </c>
      <c r="J41" s="428">
        <v>0</v>
      </c>
      <c r="K41" s="428">
        <v>15</v>
      </c>
      <c r="L41" s="428">
        <v>0</v>
      </c>
    </row>
    <row r="42" spans="2:12" s="425" customFormat="1" ht="15" hidden="1" customHeight="1" x14ac:dyDescent="0.4">
      <c r="B42" s="426" t="s">
        <v>28</v>
      </c>
      <c r="C42" s="427">
        <f t="shared" si="0"/>
        <v>10</v>
      </c>
      <c r="D42" s="428">
        <v>6</v>
      </c>
      <c r="E42" s="428">
        <v>0</v>
      </c>
      <c r="F42" s="428">
        <v>0</v>
      </c>
      <c r="G42" s="428">
        <v>0</v>
      </c>
      <c r="H42" s="428">
        <v>0</v>
      </c>
      <c r="I42" s="428">
        <v>0</v>
      </c>
      <c r="J42" s="428">
        <v>0</v>
      </c>
      <c r="K42" s="428">
        <v>4</v>
      </c>
      <c r="L42" s="428">
        <v>0</v>
      </c>
    </row>
    <row r="43" spans="2:12" s="425" customFormat="1" ht="15" hidden="1" customHeight="1" x14ac:dyDescent="0.4">
      <c r="B43" s="430" t="s">
        <v>29</v>
      </c>
      <c r="C43" s="429">
        <f t="shared" si="0"/>
        <v>7</v>
      </c>
      <c r="D43" s="431">
        <v>0</v>
      </c>
      <c r="E43" s="431">
        <v>0</v>
      </c>
      <c r="F43" s="431">
        <v>0</v>
      </c>
      <c r="G43" s="431">
        <v>0</v>
      </c>
      <c r="H43" s="431">
        <v>0</v>
      </c>
      <c r="I43" s="431">
        <v>0</v>
      </c>
      <c r="J43" s="431">
        <v>0</v>
      </c>
      <c r="K43" s="431">
        <v>7</v>
      </c>
      <c r="L43" s="431">
        <v>0</v>
      </c>
    </row>
    <row r="44" spans="2:12" s="422" customFormat="1" ht="15" customHeight="1" x14ac:dyDescent="0.4">
      <c r="B44" s="423" t="s">
        <v>130</v>
      </c>
      <c r="C44" s="424">
        <f t="shared" si="0"/>
        <v>85</v>
      </c>
      <c r="D44" s="424">
        <f t="shared" ref="D44:J44" si="8">SUM(D45:D48)</f>
        <v>6</v>
      </c>
      <c r="E44" s="424">
        <f t="shared" si="8"/>
        <v>0</v>
      </c>
      <c r="F44" s="424">
        <f t="shared" si="8"/>
        <v>0</v>
      </c>
      <c r="G44" s="424">
        <f t="shared" si="8"/>
        <v>3</v>
      </c>
      <c r="H44" s="424">
        <f t="shared" si="8"/>
        <v>2</v>
      </c>
      <c r="I44" s="424">
        <f t="shared" si="8"/>
        <v>2</v>
      </c>
      <c r="J44" s="424">
        <f t="shared" si="8"/>
        <v>0</v>
      </c>
      <c r="K44" s="424">
        <f>SUM(K45:K48)</f>
        <v>72</v>
      </c>
      <c r="L44" s="424">
        <f>SUM(L45:L48)</f>
        <v>0</v>
      </c>
    </row>
    <row r="45" spans="2:12" s="425" customFormat="1" ht="15" customHeight="1" x14ac:dyDescent="0.4">
      <c r="B45" s="426" t="s">
        <v>26</v>
      </c>
      <c r="C45" s="427">
        <f t="shared" si="0"/>
        <v>16</v>
      </c>
      <c r="D45" s="428">
        <v>1</v>
      </c>
      <c r="E45" s="428">
        <v>0</v>
      </c>
      <c r="F45" s="428">
        <v>0</v>
      </c>
      <c r="G45" s="428">
        <v>0</v>
      </c>
      <c r="H45" s="428">
        <v>0</v>
      </c>
      <c r="I45" s="428">
        <v>2</v>
      </c>
      <c r="J45" s="428">
        <v>0</v>
      </c>
      <c r="K45" s="428">
        <v>13</v>
      </c>
      <c r="L45" s="428">
        <v>0</v>
      </c>
    </row>
    <row r="46" spans="2:12" s="425" customFormat="1" ht="15" customHeight="1" x14ac:dyDescent="0.4">
      <c r="B46" s="426" t="s">
        <v>27</v>
      </c>
      <c r="C46" s="427">
        <f t="shared" si="0"/>
        <v>31</v>
      </c>
      <c r="D46" s="428">
        <v>1</v>
      </c>
      <c r="E46" s="428">
        <v>0</v>
      </c>
      <c r="F46" s="428">
        <v>0</v>
      </c>
      <c r="G46" s="428">
        <v>2</v>
      </c>
      <c r="H46" s="428">
        <v>2</v>
      </c>
      <c r="I46" s="428">
        <v>0</v>
      </c>
      <c r="J46" s="428">
        <v>0</v>
      </c>
      <c r="K46" s="428">
        <v>26</v>
      </c>
      <c r="L46" s="428">
        <v>0</v>
      </c>
    </row>
    <row r="47" spans="2:12" s="425" customFormat="1" ht="15" customHeight="1" x14ac:dyDescent="0.4">
      <c r="B47" s="426" t="s">
        <v>28</v>
      </c>
      <c r="C47" s="427">
        <f t="shared" si="0"/>
        <v>26</v>
      </c>
      <c r="D47" s="428">
        <v>4</v>
      </c>
      <c r="E47" s="428">
        <v>0</v>
      </c>
      <c r="F47" s="428">
        <v>0</v>
      </c>
      <c r="G47" s="428">
        <v>1</v>
      </c>
      <c r="H47" s="428">
        <v>0</v>
      </c>
      <c r="I47" s="428">
        <v>0</v>
      </c>
      <c r="J47" s="428">
        <v>0</v>
      </c>
      <c r="K47" s="428">
        <v>21</v>
      </c>
      <c r="L47" s="428">
        <v>0</v>
      </c>
    </row>
    <row r="48" spans="2:12" s="425" customFormat="1" ht="15" customHeight="1" x14ac:dyDescent="0.4">
      <c r="B48" s="430" t="s">
        <v>29</v>
      </c>
      <c r="C48" s="429">
        <f t="shared" si="0"/>
        <v>12</v>
      </c>
      <c r="D48" s="431">
        <v>0</v>
      </c>
      <c r="E48" s="431">
        <v>0</v>
      </c>
      <c r="F48" s="431">
        <v>0</v>
      </c>
      <c r="G48" s="431">
        <v>0</v>
      </c>
      <c r="H48" s="431">
        <v>0</v>
      </c>
      <c r="I48" s="431">
        <v>0</v>
      </c>
      <c r="J48" s="431">
        <v>0</v>
      </c>
      <c r="K48" s="431">
        <v>12</v>
      </c>
      <c r="L48" s="431">
        <v>0</v>
      </c>
    </row>
    <row r="49" spans="2:12" s="422" customFormat="1" ht="15" customHeight="1" x14ac:dyDescent="0.4">
      <c r="B49" s="423" t="s">
        <v>131</v>
      </c>
      <c r="C49" s="424">
        <f t="shared" si="0"/>
        <v>55</v>
      </c>
      <c r="D49" s="424">
        <f t="shared" ref="D49:J49" si="9">SUM(D50:D53)</f>
        <v>6</v>
      </c>
      <c r="E49" s="424">
        <f t="shared" si="9"/>
        <v>0</v>
      </c>
      <c r="F49" s="424">
        <f t="shared" si="9"/>
        <v>1</v>
      </c>
      <c r="G49" s="424">
        <f t="shared" si="9"/>
        <v>4</v>
      </c>
      <c r="H49" s="424">
        <f t="shared" si="9"/>
        <v>1</v>
      </c>
      <c r="I49" s="424">
        <f t="shared" si="9"/>
        <v>1</v>
      </c>
      <c r="J49" s="424">
        <f t="shared" si="9"/>
        <v>0</v>
      </c>
      <c r="K49" s="424">
        <f>SUM(K50:K53)</f>
        <v>42</v>
      </c>
      <c r="L49" s="424">
        <f>SUM(L50:L53)</f>
        <v>0</v>
      </c>
    </row>
    <row r="50" spans="2:12" s="425" customFormat="1" ht="15" customHeight="1" x14ac:dyDescent="0.4">
      <c r="B50" s="426" t="s">
        <v>26</v>
      </c>
      <c r="C50" s="427">
        <f t="shared" si="0"/>
        <v>11</v>
      </c>
      <c r="D50" s="428">
        <v>3</v>
      </c>
      <c r="E50" s="428">
        <v>0</v>
      </c>
      <c r="F50" s="428">
        <v>0</v>
      </c>
      <c r="G50" s="428">
        <v>0</v>
      </c>
      <c r="H50" s="428">
        <v>0</v>
      </c>
      <c r="I50" s="428">
        <v>1</v>
      </c>
      <c r="J50" s="428">
        <v>0</v>
      </c>
      <c r="K50" s="428">
        <v>7</v>
      </c>
      <c r="L50" s="428">
        <v>0</v>
      </c>
    </row>
    <row r="51" spans="2:12" s="425" customFormat="1" ht="15" customHeight="1" x14ac:dyDescent="0.4">
      <c r="B51" s="426" t="s">
        <v>27</v>
      </c>
      <c r="C51" s="427">
        <f t="shared" si="0"/>
        <v>27</v>
      </c>
      <c r="D51" s="428">
        <v>2</v>
      </c>
      <c r="E51" s="428">
        <v>0</v>
      </c>
      <c r="F51" s="428">
        <v>0</v>
      </c>
      <c r="G51" s="428">
        <v>3</v>
      </c>
      <c r="H51" s="428">
        <v>1</v>
      </c>
      <c r="I51" s="428">
        <v>0</v>
      </c>
      <c r="J51" s="428">
        <v>0</v>
      </c>
      <c r="K51" s="428">
        <v>21</v>
      </c>
      <c r="L51" s="428">
        <v>0</v>
      </c>
    </row>
    <row r="52" spans="2:12" s="425" customFormat="1" ht="15" customHeight="1" x14ac:dyDescent="0.4">
      <c r="B52" s="426" t="s">
        <v>28</v>
      </c>
      <c r="C52" s="427">
        <f t="shared" si="0"/>
        <v>8</v>
      </c>
      <c r="D52" s="428">
        <v>0</v>
      </c>
      <c r="E52" s="428">
        <v>0</v>
      </c>
      <c r="F52" s="428">
        <v>1</v>
      </c>
      <c r="G52" s="428">
        <v>1</v>
      </c>
      <c r="H52" s="428">
        <v>0</v>
      </c>
      <c r="I52" s="428">
        <v>0</v>
      </c>
      <c r="J52" s="428">
        <v>0</v>
      </c>
      <c r="K52" s="428">
        <v>6</v>
      </c>
      <c r="L52" s="428">
        <v>0</v>
      </c>
    </row>
    <row r="53" spans="2:12" s="425" customFormat="1" ht="15" customHeight="1" x14ac:dyDescent="0.4">
      <c r="B53" s="430" t="s">
        <v>29</v>
      </c>
      <c r="C53" s="429">
        <f t="shared" si="0"/>
        <v>9</v>
      </c>
      <c r="D53" s="431">
        <v>1</v>
      </c>
      <c r="E53" s="431">
        <v>0</v>
      </c>
      <c r="F53" s="431">
        <v>0</v>
      </c>
      <c r="G53" s="431">
        <v>0</v>
      </c>
      <c r="H53" s="431">
        <v>0</v>
      </c>
      <c r="I53" s="431">
        <v>0</v>
      </c>
      <c r="J53" s="431">
        <v>0</v>
      </c>
      <c r="K53" s="431">
        <v>8</v>
      </c>
      <c r="L53" s="431">
        <v>0</v>
      </c>
    </row>
    <row r="54" spans="2:12" s="422" customFormat="1" ht="15" customHeight="1" x14ac:dyDescent="0.4">
      <c r="B54" s="423" t="s">
        <v>132</v>
      </c>
      <c r="C54" s="424">
        <f t="shared" si="0"/>
        <v>68</v>
      </c>
      <c r="D54" s="424">
        <f t="shared" ref="D54:J54" si="10">SUM(D55:D58)</f>
        <v>11</v>
      </c>
      <c r="E54" s="424">
        <f t="shared" si="10"/>
        <v>2</v>
      </c>
      <c r="F54" s="424">
        <f t="shared" si="10"/>
        <v>0</v>
      </c>
      <c r="G54" s="424">
        <f t="shared" si="10"/>
        <v>4</v>
      </c>
      <c r="H54" s="424">
        <f t="shared" si="10"/>
        <v>0</v>
      </c>
      <c r="I54" s="424">
        <f t="shared" si="10"/>
        <v>0</v>
      </c>
      <c r="J54" s="424">
        <f t="shared" si="10"/>
        <v>0</v>
      </c>
      <c r="K54" s="424">
        <f>SUM(K55:K58)</f>
        <v>51</v>
      </c>
      <c r="L54" s="424">
        <f>SUM(L55:L58)</f>
        <v>0</v>
      </c>
    </row>
    <row r="55" spans="2:12" s="425" customFormat="1" ht="15" customHeight="1" x14ac:dyDescent="0.4">
      <c r="B55" s="426" t="s">
        <v>26</v>
      </c>
      <c r="C55" s="427">
        <f t="shared" si="0"/>
        <v>9</v>
      </c>
      <c r="D55" s="428">
        <v>1</v>
      </c>
      <c r="E55" s="428">
        <v>1</v>
      </c>
      <c r="F55" s="428">
        <v>0</v>
      </c>
      <c r="G55" s="428">
        <v>0</v>
      </c>
      <c r="H55" s="428">
        <v>0</v>
      </c>
      <c r="I55" s="428">
        <v>0</v>
      </c>
      <c r="J55" s="428">
        <v>0</v>
      </c>
      <c r="K55" s="428">
        <v>7</v>
      </c>
      <c r="L55" s="428">
        <v>0</v>
      </c>
    </row>
    <row r="56" spans="2:12" s="425" customFormat="1" ht="15" customHeight="1" x14ac:dyDescent="0.4">
      <c r="B56" s="426" t="s">
        <v>27</v>
      </c>
      <c r="C56" s="427">
        <f t="shared" si="0"/>
        <v>26</v>
      </c>
      <c r="D56" s="428">
        <v>6</v>
      </c>
      <c r="E56" s="428">
        <v>1</v>
      </c>
      <c r="F56" s="428">
        <v>0</v>
      </c>
      <c r="G56" s="428">
        <v>4</v>
      </c>
      <c r="H56" s="428">
        <v>0</v>
      </c>
      <c r="I56" s="428">
        <v>0</v>
      </c>
      <c r="J56" s="428">
        <v>0</v>
      </c>
      <c r="K56" s="428">
        <v>15</v>
      </c>
      <c r="L56" s="428">
        <v>0</v>
      </c>
    </row>
    <row r="57" spans="2:12" s="425" customFormat="1" ht="15" customHeight="1" x14ac:dyDescent="0.4">
      <c r="B57" s="426" t="s">
        <v>28</v>
      </c>
      <c r="C57" s="427">
        <f t="shared" si="0"/>
        <v>16</v>
      </c>
      <c r="D57" s="428">
        <v>2</v>
      </c>
      <c r="E57" s="428">
        <v>0</v>
      </c>
      <c r="F57" s="428">
        <v>0</v>
      </c>
      <c r="G57" s="428">
        <v>0</v>
      </c>
      <c r="H57" s="428">
        <v>0</v>
      </c>
      <c r="I57" s="428">
        <v>0</v>
      </c>
      <c r="J57" s="428">
        <v>0</v>
      </c>
      <c r="K57" s="428">
        <v>14</v>
      </c>
      <c r="L57" s="428">
        <v>0</v>
      </c>
    </row>
    <row r="58" spans="2:12" s="425" customFormat="1" ht="15" customHeight="1" x14ac:dyDescent="0.4">
      <c r="B58" s="430" t="s">
        <v>29</v>
      </c>
      <c r="C58" s="429">
        <f t="shared" si="0"/>
        <v>17</v>
      </c>
      <c r="D58" s="431">
        <v>2</v>
      </c>
      <c r="E58" s="431">
        <v>0</v>
      </c>
      <c r="F58" s="431">
        <v>0</v>
      </c>
      <c r="G58" s="431">
        <v>0</v>
      </c>
      <c r="H58" s="431">
        <v>0</v>
      </c>
      <c r="I58" s="431">
        <v>0</v>
      </c>
      <c r="J58" s="431">
        <v>0</v>
      </c>
      <c r="K58" s="431">
        <v>15</v>
      </c>
      <c r="L58" s="431">
        <v>0</v>
      </c>
    </row>
    <row r="59" spans="2:12" s="425" customFormat="1" ht="15" customHeight="1" x14ac:dyDescent="0.4">
      <c r="B59" s="423" t="s">
        <v>133</v>
      </c>
      <c r="C59" s="424">
        <f t="shared" si="0"/>
        <v>104</v>
      </c>
      <c r="D59" s="424">
        <f t="shared" ref="D59:J59" si="11">SUM(D60:D63)</f>
        <v>10</v>
      </c>
      <c r="E59" s="424">
        <f t="shared" si="11"/>
        <v>1</v>
      </c>
      <c r="F59" s="424">
        <f t="shared" si="11"/>
        <v>0</v>
      </c>
      <c r="G59" s="424">
        <f t="shared" si="11"/>
        <v>0</v>
      </c>
      <c r="H59" s="424">
        <f t="shared" si="11"/>
        <v>7</v>
      </c>
      <c r="I59" s="424">
        <f t="shared" si="11"/>
        <v>1</v>
      </c>
      <c r="J59" s="424">
        <f t="shared" si="11"/>
        <v>0</v>
      </c>
      <c r="K59" s="424">
        <f>SUM(K60:K63)</f>
        <v>85</v>
      </c>
      <c r="L59" s="424">
        <f>SUM(L60:L63)</f>
        <v>0</v>
      </c>
    </row>
    <row r="60" spans="2:12" s="425" customFormat="1" ht="15" customHeight="1" x14ac:dyDescent="0.4">
      <c r="B60" s="426" t="s">
        <v>26</v>
      </c>
      <c r="C60" s="427">
        <f t="shared" si="0"/>
        <v>14</v>
      </c>
      <c r="D60" s="428">
        <v>0</v>
      </c>
      <c r="E60" s="428">
        <v>0</v>
      </c>
      <c r="F60" s="428">
        <v>0</v>
      </c>
      <c r="G60" s="428">
        <v>0</v>
      </c>
      <c r="H60" s="428">
        <v>0</v>
      </c>
      <c r="I60" s="428">
        <v>1</v>
      </c>
      <c r="J60" s="428">
        <v>0</v>
      </c>
      <c r="K60" s="428">
        <v>13</v>
      </c>
      <c r="L60" s="428">
        <v>0</v>
      </c>
    </row>
    <row r="61" spans="2:12" s="425" customFormat="1" ht="15" customHeight="1" x14ac:dyDescent="0.4">
      <c r="B61" s="426" t="s">
        <v>27</v>
      </c>
      <c r="C61" s="427">
        <f t="shared" si="0"/>
        <v>40</v>
      </c>
      <c r="D61" s="428">
        <v>7</v>
      </c>
      <c r="E61" s="428">
        <v>1</v>
      </c>
      <c r="F61" s="428">
        <v>0</v>
      </c>
      <c r="G61" s="428">
        <v>0</v>
      </c>
      <c r="H61" s="428">
        <v>1</v>
      </c>
      <c r="I61" s="428">
        <v>0</v>
      </c>
      <c r="J61" s="428">
        <v>0</v>
      </c>
      <c r="K61" s="428">
        <v>31</v>
      </c>
      <c r="L61" s="428">
        <v>0</v>
      </c>
    </row>
    <row r="62" spans="2:12" s="425" customFormat="1" ht="15" customHeight="1" x14ac:dyDescent="0.4">
      <c r="B62" s="426" t="s">
        <v>28</v>
      </c>
      <c r="C62" s="427">
        <f t="shared" si="0"/>
        <v>38</v>
      </c>
      <c r="D62" s="428">
        <v>1</v>
      </c>
      <c r="E62" s="428">
        <v>0</v>
      </c>
      <c r="F62" s="428">
        <v>0</v>
      </c>
      <c r="G62" s="428">
        <v>0</v>
      </c>
      <c r="H62" s="428">
        <v>6</v>
      </c>
      <c r="I62" s="428">
        <v>0</v>
      </c>
      <c r="J62" s="428">
        <v>0</v>
      </c>
      <c r="K62" s="428">
        <v>31</v>
      </c>
      <c r="L62" s="428">
        <v>0</v>
      </c>
    </row>
    <row r="63" spans="2:12" s="425" customFormat="1" ht="15" customHeight="1" x14ac:dyDescent="0.4">
      <c r="B63" s="430" t="s">
        <v>29</v>
      </c>
      <c r="C63" s="429">
        <f t="shared" si="0"/>
        <v>12</v>
      </c>
      <c r="D63" s="431">
        <v>2</v>
      </c>
      <c r="E63" s="431">
        <v>0</v>
      </c>
      <c r="F63" s="431">
        <v>0</v>
      </c>
      <c r="G63" s="431">
        <v>0</v>
      </c>
      <c r="H63" s="431">
        <v>0</v>
      </c>
      <c r="I63" s="431">
        <v>0</v>
      </c>
      <c r="J63" s="431">
        <v>0</v>
      </c>
      <c r="K63" s="431">
        <v>10</v>
      </c>
      <c r="L63" s="431">
        <v>0</v>
      </c>
    </row>
    <row r="64" spans="2:12" s="425" customFormat="1" ht="15" customHeight="1" x14ac:dyDescent="0.4">
      <c r="B64" s="423" t="s">
        <v>134</v>
      </c>
      <c r="C64" s="424">
        <f t="shared" si="0"/>
        <v>101</v>
      </c>
      <c r="D64" s="424">
        <f t="shared" ref="D64:J64" si="12">SUM(D65:D68)</f>
        <v>10</v>
      </c>
      <c r="E64" s="424">
        <f t="shared" si="12"/>
        <v>2</v>
      </c>
      <c r="F64" s="424">
        <f t="shared" si="12"/>
        <v>1</v>
      </c>
      <c r="G64" s="424">
        <f t="shared" si="12"/>
        <v>3</v>
      </c>
      <c r="H64" s="424">
        <f t="shared" si="12"/>
        <v>3</v>
      </c>
      <c r="I64" s="424">
        <f t="shared" si="12"/>
        <v>1</v>
      </c>
      <c r="J64" s="424">
        <f t="shared" si="12"/>
        <v>0</v>
      </c>
      <c r="K64" s="424">
        <f>SUM(K65:K68)</f>
        <v>81</v>
      </c>
      <c r="L64" s="424">
        <f>SUM(L65:L68)</f>
        <v>0</v>
      </c>
    </row>
    <row r="65" spans="2:12" s="425" customFormat="1" ht="15" customHeight="1" x14ac:dyDescent="0.4">
      <c r="B65" s="426" t="s">
        <v>26</v>
      </c>
      <c r="C65" s="427">
        <f t="shared" si="0"/>
        <v>23</v>
      </c>
      <c r="D65" s="428">
        <v>0</v>
      </c>
      <c r="E65" s="428">
        <v>0</v>
      </c>
      <c r="F65" s="428">
        <v>1</v>
      </c>
      <c r="G65" s="428">
        <v>0</v>
      </c>
      <c r="H65" s="428">
        <v>0</v>
      </c>
      <c r="I65" s="428">
        <v>1</v>
      </c>
      <c r="J65" s="428">
        <v>0</v>
      </c>
      <c r="K65" s="428">
        <v>21</v>
      </c>
      <c r="L65" s="428">
        <v>0</v>
      </c>
    </row>
    <row r="66" spans="2:12" s="425" customFormat="1" ht="15" customHeight="1" x14ac:dyDescent="0.4">
      <c r="B66" s="426" t="s">
        <v>27</v>
      </c>
      <c r="C66" s="427">
        <f t="shared" si="0"/>
        <v>35</v>
      </c>
      <c r="D66" s="428">
        <v>4</v>
      </c>
      <c r="E66" s="428">
        <v>1</v>
      </c>
      <c r="F66" s="428">
        <v>0</v>
      </c>
      <c r="G66" s="428">
        <v>2</v>
      </c>
      <c r="H66" s="428">
        <v>3</v>
      </c>
      <c r="I66" s="428">
        <v>0</v>
      </c>
      <c r="J66" s="428">
        <v>0</v>
      </c>
      <c r="K66" s="428">
        <v>25</v>
      </c>
      <c r="L66" s="428">
        <v>0</v>
      </c>
    </row>
    <row r="67" spans="2:12" s="425" customFormat="1" ht="15" customHeight="1" x14ac:dyDescent="0.4">
      <c r="B67" s="426" t="s">
        <v>28</v>
      </c>
      <c r="C67" s="427">
        <f t="shared" si="0"/>
        <v>31</v>
      </c>
      <c r="D67" s="428">
        <v>4</v>
      </c>
      <c r="E67" s="428">
        <v>1</v>
      </c>
      <c r="F67" s="428">
        <v>0</v>
      </c>
      <c r="G67" s="428">
        <v>1</v>
      </c>
      <c r="H67" s="428">
        <v>0</v>
      </c>
      <c r="I67" s="428">
        <v>0</v>
      </c>
      <c r="J67" s="428">
        <v>0</v>
      </c>
      <c r="K67" s="428">
        <v>25</v>
      </c>
      <c r="L67" s="428">
        <v>0</v>
      </c>
    </row>
    <row r="68" spans="2:12" s="425" customFormat="1" ht="15" customHeight="1" x14ac:dyDescent="0.4">
      <c r="B68" s="430" t="s">
        <v>29</v>
      </c>
      <c r="C68" s="429">
        <f t="shared" si="0"/>
        <v>12</v>
      </c>
      <c r="D68" s="431">
        <v>2</v>
      </c>
      <c r="E68" s="431">
        <v>0</v>
      </c>
      <c r="F68" s="431">
        <v>0</v>
      </c>
      <c r="G68" s="431">
        <v>0</v>
      </c>
      <c r="H68" s="431">
        <v>0</v>
      </c>
      <c r="I68" s="431">
        <v>0</v>
      </c>
      <c r="J68" s="431">
        <v>0</v>
      </c>
      <c r="K68" s="431">
        <v>10</v>
      </c>
      <c r="L68" s="431">
        <v>0</v>
      </c>
    </row>
    <row r="69" spans="2:12" s="425" customFormat="1" ht="15" customHeight="1" x14ac:dyDescent="0.4">
      <c r="B69" s="423" t="s">
        <v>135</v>
      </c>
      <c r="C69" s="424">
        <f t="shared" si="0"/>
        <v>53</v>
      </c>
      <c r="D69" s="424">
        <f t="shared" ref="D69:J69" si="13">SUM(D70:D73)</f>
        <v>11</v>
      </c>
      <c r="E69" s="424">
        <f t="shared" si="13"/>
        <v>2</v>
      </c>
      <c r="F69" s="424">
        <f t="shared" si="13"/>
        <v>0</v>
      </c>
      <c r="G69" s="424">
        <f t="shared" si="13"/>
        <v>0</v>
      </c>
      <c r="H69" s="424">
        <f t="shared" si="13"/>
        <v>0</v>
      </c>
      <c r="I69" s="424">
        <f t="shared" si="13"/>
        <v>1</v>
      </c>
      <c r="J69" s="424">
        <f t="shared" si="13"/>
        <v>0</v>
      </c>
      <c r="K69" s="424">
        <f>SUM(K70:K73)</f>
        <v>39</v>
      </c>
      <c r="L69" s="424">
        <f>SUM(L70:L73)</f>
        <v>0</v>
      </c>
    </row>
    <row r="70" spans="2:12" s="425" customFormat="1" ht="15" customHeight="1" x14ac:dyDescent="0.4">
      <c r="B70" s="426" t="s">
        <v>26</v>
      </c>
      <c r="C70" s="427">
        <f t="shared" si="0"/>
        <v>15</v>
      </c>
      <c r="D70" s="428">
        <v>1</v>
      </c>
      <c r="E70" s="428">
        <v>1</v>
      </c>
      <c r="F70" s="428">
        <v>0</v>
      </c>
      <c r="G70" s="428">
        <v>0</v>
      </c>
      <c r="H70" s="428">
        <v>0</v>
      </c>
      <c r="I70" s="428">
        <v>1</v>
      </c>
      <c r="J70" s="428">
        <v>0</v>
      </c>
      <c r="K70" s="428">
        <v>12</v>
      </c>
      <c r="L70" s="428">
        <v>0</v>
      </c>
    </row>
    <row r="71" spans="2:12" s="425" customFormat="1" ht="15" customHeight="1" x14ac:dyDescent="0.4">
      <c r="B71" s="426" t="s">
        <v>27</v>
      </c>
      <c r="C71" s="427">
        <f t="shared" ref="C71:C83" si="14">SUM(D71:L71)</f>
        <v>17</v>
      </c>
      <c r="D71" s="428">
        <v>6</v>
      </c>
      <c r="E71" s="428">
        <v>0</v>
      </c>
      <c r="F71" s="428">
        <v>0</v>
      </c>
      <c r="G71" s="428">
        <v>0</v>
      </c>
      <c r="H71" s="428">
        <v>0</v>
      </c>
      <c r="I71" s="428">
        <v>0</v>
      </c>
      <c r="J71" s="428">
        <v>0</v>
      </c>
      <c r="K71" s="428">
        <v>11</v>
      </c>
      <c r="L71" s="428">
        <v>0</v>
      </c>
    </row>
    <row r="72" spans="2:12" s="425" customFormat="1" ht="15" customHeight="1" x14ac:dyDescent="0.4">
      <c r="B72" s="426" t="s">
        <v>28</v>
      </c>
      <c r="C72" s="427">
        <f t="shared" si="14"/>
        <v>14</v>
      </c>
      <c r="D72" s="428">
        <v>4</v>
      </c>
      <c r="E72" s="428">
        <v>1</v>
      </c>
      <c r="F72" s="428">
        <v>0</v>
      </c>
      <c r="G72" s="428">
        <v>0</v>
      </c>
      <c r="H72" s="428">
        <v>0</v>
      </c>
      <c r="I72" s="428">
        <v>0</v>
      </c>
      <c r="J72" s="428">
        <v>0</v>
      </c>
      <c r="K72" s="428">
        <v>9</v>
      </c>
      <c r="L72" s="428">
        <v>0</v>
      </c>
    </row>
    <row r="73" spans="2:12" s="425" customFormat="1" ht="15" customHeight="1" x14ac:dyDescent="0.4">
      <c r="B73" s="430" t="s">
        <v>29</v>
      </c>
      <c r="C73" s="429">
        <f t="shared" si="14"/>
        <v>7</v>
      </c>
      <c r="D73" s="431">
        <v>0</v>
      </c>
      <c r="E73" s="431">
        <v>0</v>
      </c>
      <c r="F73" s="431">
        <v>0</v>
      </c>
      <c r="G73" s="431">
        <v>0</v>
      </c>
      <c r="H73" s="431">
        <v>0</v>
      </c>
      <c r="I73" s="431">
        <v>0</v>
      </c>
      <c r="J73" s="431">
        <v>0</v>
      </c>
      <c r="K73" s="431">
        <v>7</v>
      </c>
      <c r="L73" s="431">
        <v>0</v>
      </c>
    </row>
    <row r="74" spans="2:12" s="425" customFormat="1" ht="15" customHeight="1" x14ac:dyDescent="0.4">
      <c r="B74" s="423" t="s">
        <v>136</v>
      </c>
      <c r="C74" s="424">
        <f t="shared" si="14"/>
        <v>79</v>
      </c>
      <c r="D74" s="424">
        <f t="shared" ref="D74:J74" si="15">SUM(D75:D78)</f>
        <v>9</v>
      </c>
      <c r="E74" s="424">
        <f t="shared" si="15"/>
        <v>2</v>
      </c>
      <c r="F74" s="424">
        <f t="shared" si="15"/>
        <v>0</v>
      </c>
      <c r="G74" s="424">
        <f t="shared" si="15"/>
        <v>4</v>
      </c>
      <c r="H74" s="424">
        <f t="shared" si="15"/>
        <v>0</v>
      </c>
      <c r="I74" s="424">
        <f t="shared" si="15"/>
        <v>0</v>
      </c>
      <c r="J74" s="424">
        <f t="shared" si="15"/>
        <v>0</v>
      </c>
      <c r="K74" s="424">
        <f>SUM(K75:K78)</f>
        <v>64</v>
      </c>
      <c r="L74" s="424">
        <f>SUM(L75:L78)</f>
        <v>0</v>
      </c>
    </row>
    <row r="75" spans="2:12" s="425" customFormat="1" ht="15" customHeight="1" x14ac:dyDescent="0.4">
      <c r="B75" s="426" t="s">
        <v>26</v>
      </c>
      <c r="C75" s="427">
        <f t="shared" si="14"/>
        <v>15</v>
      </c>
      <c r="D75" s="428">
        <v>1</v>
      </c>
      <c r="E75" s="428">
        <v>0</v>
      </c>
      <c r="F75" s="428">
        <v>0</v>
      </c>
      <c r="G75" s="428">
        <v>1</v>
      </c>
      <c r="H75" s="428">
        <v>0</v>
      </c>
      <c r="I75" s="428">
        <v>0</v>
      </c>
      <c r="J75" s="428">
        <v>0</v>
      </c>
      <c r="K75" s="428">
        <v>13</v>
      </c>
      <c r="L75" s="428">
        <v>0</v>
      </c>
    </row>
    <row r="76" spans="2:12" s="425" customFormat="1" ht="15" customHeight="1" x14ac:dyDescent="0.4">
      <c r="B76" s="426" t="s">
        <v>27</v>
      </c>
      <c r="C76" s="427">
        <f t="shared" si="14"/>
        <v>32</v>
      </c>
      <c r="D76" s="428">
        <v>4</v>
      </c>
      <c r="E76" s="428">
        <v>2</v>
      </c>
      <c r="F76" s="428">
        <v>0</v>
      </c>
      <c r="G76" s="428">
        <v>2</v>
      </c>
      <c r="H76" s="428">
        <v>0</v>
      </c>
      <c r="I76" s="428">
        <v>0</v>
      </c>
      <c r="J76" s="428">
        <v>0</v>
      </c>
      <c r="K76" s="428">
        <v>24</v>
      </c>
      <c r="L76" s="428">
        <v>0</v>
      </c>
    </row>
    <row r="77" spans="2:12" s="425" customFormat="1" ht="15" customHeight="1" x14ac:dyDescent="0.4">
      <c r="B77" s="426" t="s">
        <v>28</v>
      </c>
      <c r="C77" s="427">
        <f t="shared" si="14"/>
        <v>15</v>
      </c>
      <c r="D77" s="428">
        <v>2</v>
      </c>
      <c r="E77" s="428">
        <v>0</v>
      </c>
      <c r="F77" s="428">
        <v>0</v>
      </c>
      <c r="G77" s="428">
        <v>1</v>
      </c>
      <c r="H77" s="428">
        <v>0</v>
      </c>
      <c r="I77" s="428">
        <v>0</v>
      </c>
      <c r="J77" s="428">
        <v>0</v>
      </c>
      <c r="K77" s="428">
        <v>12</v>
      </c>
      <c r="L77" s="428">
        <v>0</v>
      </c>
    </row>
    <row r="78" spans="2:12" s="425" customFormat="1" ht="15" customHeight="1" x14ac:dyDescent="0.4">
      <c r="B78" s="430" t="s">
        <v>29</v>
      </c>
      <c r="C78" s="429">
        <f t="shared" si="14"/>
        <v>17</v>
      </c>
      <c r="D78" s="431">
        <v>2</v>
      </c>
      <c r="E78" s="431">
        <v>0</v>
      </c>
      <c r="F78" s="431">
        <v>0</v>
      </c>
      <c r="G78" s="431">
        <v>0</v>
      </c>
      <c r="H78" s="431">
        <v>0</v>
      </c>
      <c r="I78" s="431">
        <v>0</v>
      </c>
      <c r="J78" s="431">
        <v>0</v>
      </c>
      <c r="K78" s="431">
        <v>15</v>
      </c>
      <c r="L78" s="431">
        <v>0</v>
      </c>
    </row>
    <row r="79" spans="2:12" s="425" customFormat="1" ht="15" customHeight="1" x14ac:dyDescent="0.4">
      <c r="B79" s="423" t="s">
        <v>137</v>
      </c>
      <c r="C79" s="424">
        <f t="shared" si="14"/>
        <v>97</v>
      </c>
      <c r="D79" s="424">
        <f t="shared" ref="D79:J79" si="16">SUM(D80:D83)</f>
        <v>10</v>
      </c>
      <c r="E79" s="424">
        <f t="shared" si="16"/>
        <v>1</v>
      </c>
      <c r="F79" s="424">
        <f t="shared" si="16"/>
        <v>1</v>
      </c>
      <c r="G79" s="424">
        <f t="shared" si="16"/>
        <v>6</v>
      </c>
      <c r="H79" s="424">
        <f t="shared" si="16"/>
        <v>0</v>
      </c>
      <c r="I79" s="424">
        <f t="shared" si="16"/>
        <v>1</v>
      </c>
      <c r="J79" s="424">
        <f t="shared" si="16"/>
        <v>0</v>
      </c>
      <c r="K79" s="424">
        <f>SUM(K80:K83)</f>
        <v>78</v>
      </c>
      <c r="L79" s="424">
        <f>SUM(L80:L83)</f>
        <v>0</v>
      </c>
    </row>
    <row r="80" spans="2:12" s="425" customFormat="1" ht="15" customHeight="1" x14ac:dyDescent="0.4">
      <c r="B80" s="426" t="s">
        <v>26</v>
      </c>
      <c r="C80" s="427">
        <f t="shared" si="14"/>
        <v>15</v>
      </c>
      <c r="D80" s="428">
        <v>1</v>
      </c>
      <c r="E80" s="428">
        <v>0</v>
      </c>
      <c r="F80" s="428">
        <v>1</v>
      </c>
      <c r="G80" s="428">
        <v>0</v>
      </c>
      <c r="H80" s="428">
        <v>0</v>
      </c>
      <c r="I80" s="428">
        <v>1</v>
      </c>
      <c r="J80" s="428">
        <v>0</v>
      </c>
      <c r="K80" s="428">
        <v>12</v>
      </c>
      <c r="L80" s="428">
        <v>0</v>
      </c>
    </row>
    <row r="81" spans="2:12" s="425" customFormat="1" ht="15" customHeight="1" x14ac:dyDescent="0.4">
      <c r="B81" s="426" t="s">
        <v>27</v>
      </c>
      <c r="C81" s="427">
        <f t="shared" si="14"/>
        <v>45</v>
      </c>
      <c r="D81" s="428">
        <v>7</v>
      </c>
      <c r="E81" s="428">
        <v>1</v>
      </c>
      <c r="F81" s="428">
        <v>0</v>
      </c>
      <c r="G81" s="428">
        <v>6</v>
      </c>
      <c r="H81" s="428">
        <v>0</v>
      </c>
      <c r="I81" s="428">
        <v>0</v>
      </c>
      <c r="J81" s="428">
        <v>0</v>
      </c>
      <c r="K81" s="428">
        <v>31</v>
      </c>
      <c r="L81" s="428">
        <v>0</v>
      </c>
    </row>
    <row r="82" spans="2:12" s="425" customFormat="1" ht="15" customHeight="1" x14ac:dyDescent="0.4">
      <c r="B82" s="426" t="s">
        <v>28</v>
      </c>
      <c r="C82" s="427">
        <f t="shared" si="14"/>
        <v>26</v>
      </c>
      <c r="D82" s="428">
        <v>2</v>
      </c>
      <c r="E82" s="428">
        <v>0</v>
      </c>
      <c r="F82" s="428">
        <v>0</v>
      </c>
      <c r="G82" s="428">
        <v>0</v>
      </c>
      <c r="H82" s="428">
        <v>0</v>
      </c>
      <c r="I82" s="428">
        <v>0</v>
      </c>
      <c r="J82" s="428">
        <v>0</v>
      </c>
      <c r="K82" s="428">
        <v>24</v>
      </c>
      <c r="L82" s="428">
        <v>0</v>
      </c>
    </row>
    <row r="83" spans="2:12" s="425" customFormat="1" ht="15" customHeight="1" x14ac:dyDescent="0.4">
      <c r="B83" s="430" t="s">
        <v>29</v>
      </c>
      <c r="C83" s="429">
        <f t="shared" si="14"/>
        <v>11</v>
      </c>
      <c r="D83" s="431">
        <v>0</v>
      </c>
      <c r="E83" s="431">
        <v>0</v>
      </c>
      <c r="F83" s="431">
        <v>0</v>
      </c>
      <c r="G83" s="431">
        <v>0</v>
      </c>
      <c r="H83" s="431">
        <v>0</v>
      </c>
      <c r="I83" s="431">
        <v>0</v>
      </c>
      <c r="J83" s="431">
        <v>0</v>
      </c>
      <c r="K83" s="431">
        <v>11</v>
      </c>
      <c r="L83" s="431">
        <v>0</v>
      </c>
    </row>
    <row r="84" spans="2:12" s="425" customFormat="1" ht="15" customHeight="1" x14ac:dyDescent="0.4">
      <c r="B84" s="423" t="s">
        <v>279</v>
      </c>
      <c r="C84" s="424">
        <f>SUM(D84:L84)</f>
        <v>79</v>
      </c>
      <c r="D84" s="424">
        <f t="shared" ref="D84:J84" si="17">SUM(D85:D88)</f>
        <v>5</v>
      </c>
      <c r="E84" s="424">
        <f t="shared" si="17"/>
        <v>1</v>
      </c>
      <c r="F84" s="424">
        <f t="shared" si="17"/>
        <v>0</v>
      </c>
      <c r="G84" s="424">
        <f t="shared" si="17"/>
        <v>8</v>
      </c>
      <c r="H84" s="424">
        <f t="shared" si="17"/>
        <v>0</v>
      </c>
      <c r="I84" s="424">
        <f t="shared" si="17"/>
        <v>1</v>
      </c>
      <c r="J84" s="424">
        <f t="shared" si="17"/>
        <v>0</v>
      </c>
      <c r="K84" s="424">
        <f>SUM(K85:K88)</f>
        <v>64</v>
      </c>
      <c r="L84" s="424">
        <f>SUM(L85:L88)</f>
        <v>0</v>
      </c>
    </row>
    <row r="85" spans="2:12" s="425" customFormat="1" ht="15" customHeight="1" x14ac:dyDescent="0.4">
      <c r="B85" s="426" t="s">
        <v>26</v>
      </c>
      <c r="C85" s="427">
        <v>10</v>
      </c>
      <c r="D85" s="428">
        <v>2</v>
      </c>
      <c r="E85" s="428">
        <v>0</v>
      </c>
      <c r="F85" s="428">
        <v>0</v>
      </c>
      <c r="G85" s="428">
        <v>0</v>
      </c>
      <c r="H85" s="428">
        <v>0</v>
      </c>
      <c r="I85" s="428">
        <v>1</v>
      </c>
      <c r="J85" s="428">
        <v>0</v>
      </c>
      <c r="K85" s="428">
        <v>7</v>
      </c>
      <c r="L85" s="428">
        <v>0</v>
      </c>
    </row>
    <row r="86" spans="2:12" s="425" customFormat="1" ht="15" customHeight="1" x14ac:dyDescent="0.4">
      <c r="B86" s="426" t="s">
        <v>27</v>
      </c>
      <c r="C86" s="427">
        <v>37</v>
      </c>
      <c r="D86" s="428">
        <v>2</v>
      </c>
      <c r="E86" s="428">
        <v>1</v>
      </c>
      <c r="F86" s="428">
        <v>0</v>
      </c>
      <c r="G86" s="428">
        <v>7</v>
      </c>
      <c r="H86" s="428">
        <v>0</v>
      </c>
      <c r="I86" s="428">
        <v>0</v>
      </c>
      <c r="J86" s="428">
        <v>0</v>
      </c>
      <c r="K86" s="428">
        <v>27</v>
      </c>
      <c r="L86" s="428">
        <v>0</v>
      </c>
    </row>
    <row r="87" spans="2:12" s="425" customFormat="1" ht="15" customHeight="1" x14ac:dyDescent="0.4">
      <c r="B87" s="426" t="s">
        <v>28</v>
      </c>
      <c r="C87" s="427">
        <v>17</v>
      </c>
      <c r="D87" s="428">
        <v>0</v>
      </c>
      <c r="E87" s="428">
        <v>0</v>
      </c>
      <c r="F87" s="428">
        <v>0</v>
      </c>
      <c r="G87" s="428">
        <v>1</v>
      </c>
      <c r="H87" s="428">
        <v>0</v>
      </c>
      <c r="I87" s="428">
        <v>0</v>
      </c>
      <c r="J87" s="428">
        <v>0</v>
      </c>
      <c r="K87" s="428">
        <v>16</v>
      </c>
      <c r="L87" s="428">
        <v>0</v>
      </c>
    </row>
    <row r="88" spans="2:12" s="425" customFormat="1" ht="15" customHeight="1" x14ac:dyDescent="0.4">
      <c r="B88" s="430" t="s">
        <v>29</v>
      </c>
      <c r="C88" s="429">
        <v>15</v>
      </c>
      <c r="D88" s="431">
        <v>1</v>
      </c>
      <c r="E88" s="431">
        <v>0</v>
      </c>
      <c r="F88" s="431">
        <v>0</v>
      </c>
      <c r="G88" s="431">
        <v>0</v>
      </c>
      <c r="H88" s="431">
        <v>0</v>
      </c>
      <c r="I88" s="431">
        <v>0</v>
      </c>
      <c r="J88" s="431">
        <v>0</v>
      </c>
      <c r="K88" s="431">
        <v>14</v>
      </c>
      <c r="L88" s="431">
        <v>0</v>
      </c>
    </row>
    <row r="89" spans="2:12" ht="15" customHeight="1" x14ac:dyDescent="0.15">
      <c r="B89" s="434" t="s">
        <v>280</v>
      </c>
      <c r="C89" s="407"/>
      <c r="D89" s="407"/>
      <c r="E89" s="407"/>
      <c r="F89" s="407"/>
      <c r="G89" s="407"/>
      <c r="H89" s="407"/>
      <c r="I89" s="407"/>
      <c r="L89" s="435"/>
    </row>
  </sheetData>
  <mergeCells count="3">
    <mergeCell ref="B4:B6"/>
    <mergeCell ref="C4:C6"/>
    <mergeCell ref="D4:L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&amp;R18.災害・事故</oddHeader>
    <oddFooter>&amp;C-130-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R-1</vt:lpstr>
      <vt:lpstr>R-2</vt:lpstr>
      <vt:lpstr>R-3</vt:lpstr>
      <vt:lpstr>R-4</vt:lpstr>
      <vt:lpstr>R-5</vt:lpstr>
      <vt:lpstr>R-6</vt:lpstr>
      <vt:lpstr>R-7</vt:lpstr>
      <vt:lpstr>R-8</vt:lpstr>
      <vt:lpstr>R-9</vt:lpstr>
      <vt:lpstr>R-10</vt:lpstr>
      <vt:lpstr>'R-1'!Print_Area</vt:lpstr>
      <vt:lpstr>'R-2'!Print_Area</vt:lpstr>
      <vt:lpstr>'R-1'!Print_Titles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2021-06-29T05:43:35Z</dcterms:modified>
</cp:coreProperties>
</file>