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01.sakai.local\104財務部\01財政課\37.財政状況資料集（財政分析比較表）\常用\H30財政状況資料集\03_財政状況資料集（2回目）\01_【作業依頼】平成３０年度財政状況資料集の作成について（２回目）\03_提出\"/>
    </mc:Choice>
  </mc:AlternateContent>
  <bookViews>
    <workbookView xWindow="0" yWindow="0" windowWidth="15360" windowHeight="7635" tabRatio="9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U37" i="10"/>
  <c r="C37" i="10"/>
  <c r="BE36" i="10"/>
  <c r="U36" i="10"/>
  <c r="C36" i="10"/>
  <c r="BE35" i="10"/>
  <c r="BE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s="1"/>
  <c r="AM35" i="10" s="1"/>
  <c r="AM36" i="10" s="1"/>
  <c r="AM37" i="10" s="1"/>
  <c r="BW34" i="10" s="1"/>
  <c r="BW35" i="10" l="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<sst xmlns="http://schemas.openxmlformats.org/spreadsheetml/2006/main" count="1160" uniqueCount="609">
  <si>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</si>
  <si>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</si>
  <si>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</si>
  <si>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</si>
  <si>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</si>
  <si>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</si>
  <si>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</si>
  <si>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</si>
  <si>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</si>
  <si>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</si>
  <si>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</si>
  <si>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</si>
  <si>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</si>
  <si>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</si>
  <si>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</si>
  <si>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</si>
  <si>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</si>
  <si>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</si>
  <si>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</si>
  <si>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</si>
  <si>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</si>
  <si>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</si>
  <si>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</si>
  <si>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</si>
  <si>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</si>
  <si>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</si>
  <si>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</si>
  <si>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</si>
  <si>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</si>
  <si>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</si>
  <si>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</si>
  <si>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</si>
  <si>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</si>
  <si>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</si>
  <si>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</si>
  <si>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</si>
  <si>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</si>
  <si>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</si>
  <si>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</si>
  <si>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</si>
  <si>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</si>
  <si>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</si>
  <si>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</si>
  <si>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</si>
  <si>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</si>
  <si>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</si>
  <si>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</si>
  <si>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</si>
  <si>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</si>
  <si>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</si>
  <si>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</si>
  <si>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</si>
  <si>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</si>
  <si>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</si>
  <si>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</si>
  <si>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</si>
  <si>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</si>
  <si>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</si>
  <si>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</si>
  <si>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</si>
  <si>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</si>
  <si>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</si>
  <si>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</si>
  <si>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</si>
  <si>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</si>
  <si>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</si>
  <si>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</si>
  <si>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</si>
  <si>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</si>
  <si>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</si>
  <si>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</si>
  <si>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</si>
  <si>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</si>
  <si>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</si>
  <si>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</si>
  <si>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</si>
  <si>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</si>
  <si>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</si>
  <si>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</si>
  <si>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</si>
  <si>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</si>
  <si>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</si>
  <si>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</si>
  <si>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</si>
  <si>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</si>
  <si>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</si>
  <si>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</si>
  <si>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</si>
  <si>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</si>
  <si>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</si>
  <si>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</si>
  <si>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</si>
  <si>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</si>
  <si>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</si>
  <si>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</si>
  <si>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</si>
  <si>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</si>
  <si>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坂井市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</si>
  <si>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</si>
  <si>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</si>
  <si>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</si>
  <si>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</si>
  <si>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</si>
  <si>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</si>
  <si>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</si>
  <si>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</si>
  <si>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</si>
  <si>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</si>
  <si>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</si>
  <si>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</si>
  <si>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</si>
  <si>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</si>
  <si>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</si>
  <si>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</si>
  <si>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</si>
  <si>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</si>
  <si>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</si>
  <si>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</si>
  <si>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</si>
  <si>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</si>
  <si>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</si>
  <si>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</si>
  <si>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</si>
  <si>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</si>
  <si>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</si>
  <si>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</si>
  <si>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</si>
  <si>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</si>
  <si>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</si>
  <si>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</si>
  <si>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</si>
  <si>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</si>
  <si>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</si>
  <si>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</si>
  <si>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</si>
  <si>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</si>
  <si>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</si>
  <si>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</si>
  <si>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</si>
  <si>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</si>
  <si>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</si>
  <si>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</si>
  <si>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</si>
  <si>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</si>
  <si>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</si>
  <si>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</si>
  <si>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</si>
  <si>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</si>
  <si>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</si>
  <si>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</si>
  <si>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</si>
  <si>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</si>
  <si>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</si>
  <si>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</si>
  <si>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</si>
  <si>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</si>
  <si>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</si>
  <si>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</si>
  <si>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</si>
  <si>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</si>
  <si>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</si>
  <si>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</si>
  <si>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</si>
  <si>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</si>
  <si>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</si>
  <si>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</si>
  <si>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</si>
  <si>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</si>
  <si>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</si>
  <si>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</si>
  <si>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</si>
  <si>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</si>
  <si>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</si>
  <si>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</si>
  <si>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</si>
  <si>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</si>
  <si>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</si>
  <si>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</si>
  <si>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</si>
  <si>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</si>
  <si>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</si>
  <si>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</si>
  <si>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</si>
  <si>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</si>
  <si>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</si>
  <si>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</si>
  <si>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</si>
  <si>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</si>
  <si>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</si>
  <si>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</si>
  <si>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</si>
  <si>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</si>
  <si>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</si>
  <si>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</si>
  <si>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</si>
  <si>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</si>
  <si>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</si>
  <si>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</si>
  <si>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</si>
  <si>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</si>
  <si>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</si>
  <si>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</si>
  <si>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</si>
  <si>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</si>
  <si>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</si>
  <si>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</si>
  <si>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</si>
  <si>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</si>
  <si>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</si>
  <si>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</si>
  <si>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</si>
  <si>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</si>
  <si>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</si>
  <si>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</si>
  <si>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</si>
  <si>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</si>
  <si>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福井県坂井市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</si>
  <si>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</si>
  <si>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</si>
  <si>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</si>
  <si>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</si>
  <si>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</si>
  <si>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</si>
  <si>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</si>
  <si>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</si>
  <si>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</si>
  <si>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</si>
  <si>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</si>
  <si>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</si>
  <si>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</si>
  <si>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</si>
  <si>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</si>
  <si>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</si>
  <si>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</si>
  <si>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</si>
  <si>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</si>
  <si>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</si>
  <si>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</si>
  <si>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</si>
  <si>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</si>
  <si>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</si>
  <si>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</si>
  <si>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</si>
  <si>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</si>
  <si>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</si>
  <si>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</si>
  <si>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</si>
  <si>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</si>
  <si>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</si>
  <si>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</si>
  <si>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</si>
  <si>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</si>
  <si>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</si>
  <si>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</si>
  <si>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</si>
  <si>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</si>
  <si>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</si>
  <si>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</si>
  <si>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</si>
  <si>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</si>
  <si>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</si>
  <si>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</si>
  <si>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</si>
  <si>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</si>
  <si>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</si>
  <si>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</si>
  <si>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</si>
  <si>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</si>
  <si>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</si>
  <si>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</si>
  <si>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</si>
  <si>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</si>
  <si>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</si>
  <si>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</si>
  <si>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</si>
  <si>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</si>
  <si>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</si>
  <si>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</si>
  <si>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</si>
  <si>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</si>
  <si>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</si>
  <si>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</si>
  <si>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</si>
  <si>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</si>
  <si>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</si>
  <si>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</si>
  <si>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</si>
  <si>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</si>
  <si>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</si>
  <si>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</si>
  <si>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</si>
  <si>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</si>
  <si>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</si>
  <si>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</si>
  <si>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</si>
  <si>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</si>
  <si>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</si>
  <si>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</si>
  <si>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</si>
  <si>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</si>
  <si>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</si>
  <si>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</si>
  <si>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</si>
  <si>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</si>
  <si>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</si>
  <si>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</si>
  <si>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</si>
  <si>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</si>
  <si>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</si>
  <si>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</si>
  <si>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</si>
  <si>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</si>
  <si>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</si>
  <si>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</si>
  <si>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</si>
  <si>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</si>
  <si>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</si>
  <si>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</si>
  <si>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</si>
  <si>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</si>
  <si>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</si>
  <si>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</si>
  <si>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</si>
  <si>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</si>
  <si>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</si>
  <si>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</si>
  <si>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</si>
  <si>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</si>
  <si>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</si>
  <si>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</si>
  <si>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</si>
  <si>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</si>
  <si>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</si>
  <si>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</si>
  <si>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</si>
  <si>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</si>
  <si>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</si>
  <si>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</si>
  <si>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</si>
  <si>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</si>
  <si>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</si>
  <si>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</si>
  <si>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</si>
  <si>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</si>
  <si>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</si>
  <si>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</si>
  <si>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</si>
  <si>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</si>
  <si>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</si>
  <si>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</si>
  <si>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</si>
  <si>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</si>
  <si>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</si>
  <si>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</si>
  <si>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</si>
  <si>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</si>
  <si>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</si>
  <si>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</si>
  <si>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</si>
  <si>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</si>
  <si>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</si>
  <si>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</si>
  <si>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</si>
  <si>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</si>
  <si>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</si>
  <si>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</si>
  <si>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福井県坂井市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</si>
  <si>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</si>
  <si>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</si>
  <si>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</si>
  <si>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</si>
  <si>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</si>
  <si>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</si>
  <si>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</si>
  <si>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</si>
  <si>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</si>
  <si>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</si>
  <si>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</si>
  <si>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</si>
  <si>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</si>
  <si>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</si>
  <si>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</si>
  <si>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</si>
  <si>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</si>
  <si>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</si>
  <si>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</si>
  <si>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</si>
  <si>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</si>
  <si>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</si>
  <si>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</si>
  <si>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</si>
  <si>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</si>
  <si>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</si>
  <si>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</si>
  <si>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</si>
  <si>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</si>
  <si>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</si>
  <si>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</si>
  <si>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</si>
  <si>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</si>
  <si>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</si>
  <si>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</si>
  <si>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</si>
  <si>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</si>
  <si>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</si>
  <si>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</si>
  <si>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</si>
  <si>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</si>
  <si>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</si>
  <si>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</si>
  <si>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</si>
  <si>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</si>
  <si>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</si>
  <si>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</si>
  <si>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</si>
  <si>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</si>
  <si>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</si>
  <si>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</si>
  <si>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</si>
  <si>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</si>
  <si>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</si>
  <si>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</si>
  <si>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</si>
  <si>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</si>
  <si>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</si>
  <si>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</si>
  <si>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</si>
  <si>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</si>
  <si>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</si>
  <si>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</si>
  <si>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</si>
  <si>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</si>
  <si>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</si>
  <si>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</si>
  <si>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</si>
  <si>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</si>
  <si>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</si>
  <si>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</si>
  <si>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</si>
  <si>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</si>
  <si>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</si>
  <si>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</si>
  <si>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</si>
  <si>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</si>
  <si>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</si>
  <si>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</si>
  <si>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</si>
  <si>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</si>
  <si>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</si>
  <si>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</si>
  <si>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</si>
  <si>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</si>
  <si>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</si>
  <si>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</si>
  <si>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</si>
  <si>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</si>
  <si>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</si>
  <si>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</si>
  <si>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</si>
  <si>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</si>
  <si>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</si>
  <si>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</si>
  <si>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</si>
  <si>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</si>
  <si>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</si>
  <si>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</si>
  <si>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</si>
  <si>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</si>
  <si>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</si>
  <si>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</si>
  <si>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</si>
  <si>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</si>
  <si>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農業集落排水事業会計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</si>
  <si>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</si>
  <si>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</si>
  <si>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</si>
  <si>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</si>
  <si>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</si>
  <si>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</si>
  <si>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</si>
  <si>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</si>
  <si>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</si>
  <si>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</si>
  <si>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</si>
  <si>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</si>
  <si>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</si>
  <si>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</si>
  <si>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</si>
  <si>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</si>
  <si>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</si>
  <si>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</si>
  <si>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</si>
  <si>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</si>
  <si>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</si>
  <si>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</si>
  <si>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</si>
  <si>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</si>
  <si>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</si>
  <si>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</si>
  <si>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</si>
  <si>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</si>
  <si>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</si>
  <si>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</si>
  <si>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</si>
  <si>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</si>
  <si>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</si>
  <si>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</si>
  <si>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</si>
  <si>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</si>
  <si>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</si>
  <si>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</si>
  <si>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</si>
  <si>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</si>
  <si>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</si>
  <si>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</si>
  <si>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</si>
  <si>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</si>
  <si>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</si>
  <si>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</si>
  <si>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</si>
  <si>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</si>
  <si>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</si>
  <si>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</si>
  <si>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</si>
  <si>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</si>
  <si>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</si>
  <si>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</si>
  <si>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</si>
  <si>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</si>
  <si>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</si>
  <si>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</si>
  <si>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</si>
  <si>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</si>
  <si>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</si>
  <si>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</si>
  <si>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</si>
  <si>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</si>
  <si>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</si>
  <si>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</si>
  <si>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</si>
  <si>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</si>
  <si>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</si>
  <si>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</si>
  <si>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</si>
  <si>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</si>
  <si>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</si>
  <si>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</si>
  <si>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</si>
  <si>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</si>
  <si>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</si>
  <si>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</si>
  <si>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</si>
  <si>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</si>
  <si>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</si>
  <si>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</si>
  <si>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</si>
  <si>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</si>
  <si>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3.02</t>
  </si>
  <si>
    <t>▲ 0.32</t>
  </si>
  <si>
    <t>水道事業会計</t>
  </si>
  <si>
    <t>公共下水道事業会計</t>
  </si>
  <si>
    <t>一般会計</t>
  </si>
  <si>
    <t>国民健康保険特別会計</t>
  </si>
  <si>
    <t>農業集落排水事業会計</t>
  </si>
  <si>
    <t>病院事業会計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</si>
  <si>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</si>
  <si>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</si>
  <si>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</si>
  <si>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</si>
  <si>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</si>
  <si>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</si>
  <si>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</si>
  <si>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</si>
  <si>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地域振興基金</t>
    <rPh sb="0" eb="2">
      <t>チイキ</t>
    </rPh>
    <rPh sb="2" eb="4">
      <t>シンコウ</t>
    </rPh>
    <rPh sb="4" eb="6">
      <t>キキン</t>
    </rPh>
    <phoneticPr fontId="11"/>
  </si>
  <si>
    <t>まちづくり整備基金</t>
    <rPh sb="5" eb="7">
      <t>セイビ</t>
    </rPh>
    <rPh sb="7" eb="9">
      <t>キキン</t>
    </rPh>
    <phoneticPr fontId="11"/>
  </si>
  <si>
    <t>寄附市民参画基金</t>
    <rPh sb="0" eb="2">
      <t>キフ</t>
    </rPh>
    <rPh sb="2" eb="4">
      <t>シミン</t>
    </rPh>
    <rPh sb="4" eb="6">
      <t>サンカク</t>
    </rPh>
    <rPh sb="6" eb="8">
      <t>キキン</t>
    </rPh>
    <phoneticPr fontId="11"/>
  </si>
  <si>
    <t>丸岡城周辺整備基金</t>
    <rPh sb="0" eb="2">
      <t>マルオカ</t>
    </rPh>
    <rPh sb="2" eb="3">
      <t>シロ</t>
    </rPh>
    <rPh sb="3" eb="5">
      <t>シュウヘン</t>
    </rPh>
    <rPh sb="5" eb="7">
      <t>セイビ</t>
    </rPh>
    <rPh sb="7" eb="9">
      <t>キキン</t>
    </rPh>
    <phoneticPr fontId="11"/>
  </si>
  <si>
    <t>福祉基金</t>
    <rPh sb="0" eb="2">
      <t>フクシ</t>
    </rPh>
    <rPh sb="2" eb="4">
      <t>キキン</t>
    </rPh>
    <phoneticPr fontId="11"/>
  </si>
  <si>
    <t>坂井市農業振興公社</t>
    <rPh sb="0" eb="3">
      <t>サカイシ</t>
    </rPh>
    <rPh sb="3" eb="5">
      <t>ノウギョウ</t>
    </rPh>
    <rPh sb="5" eb="7">
      <t>シンコウ</t>
    </rPh>
    <rPh sb="7" eb="9">
      <t>コウシャ</t>
    </rPh>
    <phoneticPr fontId="2"/>
  </si>
  <si>
    <t>福井県下水道公社</t>
    <rPh sb="0" eb="3">
      <t>フクイケン</t>
    </rPh>
    <rPh sb="3" eb="6">
      <t>ゲスイドウ</t>
    </rPh>
    <rPh sb="6" eb="8">
      <t>コウシャ</t>
    </rPh>
    <phoneticPr fontId="2"/>
  </si>
  <si>
    <t>坂井市スポーツ協会</t>
    <rPh sb="0" eb="3">
      <t>サカイシ</t>
    </rPh>
    <rPh sb="7" eb="9">
      <t>キョウカイ</t>
    </rPh>
    <phoneticPr fontId="2"/>
  </si>
  <si>
    <t>丸岡文化財団</t>
    <rPh sb="0" eb="2">
      <t>マルオカ</t>
    </rPh>
    <rPh sb="2" eb="4">
      <t>ブンカ</t>
    </rPh>
    <rPh sb="4" eb="6">
      <t>ザイダン</t>
    </rPh>
    <phoneticPr fontId="2"/>
  </si>
  <si>
    <t>坂井市文化振興事業団</t>
    <rPh sb="0" eb="3">
      <t>サカイシ</t>
    </rPh>
    <rPh sb="3" eb="5">
      <t>ブンカ</t>
    </rPh>
    <rPh sb="5" eb="7">
      <t>シンコウ</t>
    </rPh>
    <rPh sb="7" eb="10">
      <t>ジギョウダン</t>
    </rPh>
    <phoneticPr fontId="2"/>
  </si>
  <si>
    <t>-</t>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</si>
  <si>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</si>
  <si>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</si>
  <si>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福井県市町総合事務組合（普通会計分）</t>
    <rPh sb="0" eb="3">
      <t>フクイケン</t>
    </rPh>
    <rPh sb="3" eb="4">
      <t>シ</t>
    </rPh>
    <rPh sb="4" eb="5">
      <t>マチ</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</si>
  <si>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4">
      <t>シ</t>
    </rPh>
    <rPh sb="4" eb="5">
      <t>マチ</t>
    </rPh>
    <rPh sb="5" eb="7">
      <t>ソウゴウ</t>
    </rPh>
    <rPh sb="7" eb="9">
      <t>ジム</t>
    </rPh>
    <rPh sb="9" eb="11">
      <t>クミアイ</t>
    </rPh>
    <rPh sb="12" eb="14">
      <t>ジギョウ</t>
    </rPh>
    <rPh sb="14" eb="16">
      <t>カイケイ</t>
    </rPh>
    <rPh sb="16" eb="17">
      <t>ブン</t>
    </rPh>
    <phoneticPr fontId="2"/>
  </si>
  <si>
    <t>福井県自治会館組合</t>
    <rPh sb="0" eb="3">
      <t>フクイケン</t>
    </rPh>
    <rPh sb="3" eb="5">
      <t>ジチ</t>
    </rPh>
    <rPh sb="5" eb="7">
      <t>カイカン</t>
    </rPh>
    <rPh sb="7" eb="9">
      <t>クミアイ</t>
    </rPh>
    <phoneticPr fontId="2"/>
  </si>
  <si>
    <t>五領川公共下水道事務組合</t>
    <rPh sb="0" eb="12">
      <t>ゴリョウガワコウキョウゲスイドウジムクミアイ</t>
    </rPh>
    <phoneticPr fontId="2"/>
  </si>
  <si>
    <t>坂井地区広域連合</t>
    <rPh sb="0" eb="2">
      <t>サカイ</t>
    </rPh>
    <rPh sb="2" eb="4">
      <t>チク</t>
    </rPh>
    <rPh sb="4" eb="6">
      <t>コウイキ</t>
    </rPh>
    <rPh sb="6" eb="8">
      <t>レンゴウ</t>
    </rPh>
    <phoneticPr fontId="2"/>
  </si>
  <si>
    <t>坂井地区広域連合（事業会計）</t>
    <rPh sb="0" eb="2">
      <t>サカイ</t>
    </rPh>
    <rPh sb="2" eb="4">
      <t>チク</t>
    </rPh>
    <rPh sb="4" eb="6">
      <t>コウイキ</t>
    </rPh>
    <rPh sb="6" eb="8">
      <t>レンゴウ</t>
    </rPh>
    <rPh sb="9" eb="11">
      <t>ジギョウ</t>
    </rPh>
    <rPh sb="11" eb="13">
      <t>カイケイ</t>
    </rPh>
    <phoneticPr fontId="2"/>
  </si>
  <si>
    <t>越前三国競艇企業団</t>
    <rPh sb="0" eb="2">
      <t>エチゼン</t>
    </rPh>
    <rPh sb="2" eb="4">
      <t>ミクニ</t>
    </rPh>
    <rPh sb="4" eb="6">
      <t>キョウテイ</t>
    </rPh>
    <rPh sb="6" eb="8">
      <t>キギョウ</t>
    </rPh>
    <rPh sb="8" eb="9">
      <t>ダン</t>
    </rPh>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</si>
  <si>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2"/>
  </si>
  <si>
    <t>嶺北消防組合</t>
    <rPh sb="0" eb="2">
      <t>レイホク</t>
    </rPh>
    <rPh sb="2" eb="4">
      <t>ショウボウ</t>
    </rPh>
    <rPh sb="4" eb="6">
      <t>クミアイ</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</si>
  <si>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</si>
  <si>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</si>
  <si>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</si>
  <si>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</si>
  <si>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</si>
  <si>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</si>
  <si>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</si>
  <si>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減少傾向にあり、将来負担比率は昨年度に比べて大きく減少したものの類似団体内平均値と比較し高い水準にある。将来負担比率の大幅な減は公営企業債等繰入見込額の算出する際の算定法の見直しによるものである。また、実質公債費比率は標準税収入額等の増により減少しているが、今後、人口減少や地方交付税の減少等によって比率の増加が見込ま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</si>
  <si>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</si>
  <si>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</si>
  <si>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</si>
  <si>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増加傾向にあるが、将来負担比率は公営企業債等繰入見込額の算出する際の算定法の見直しにより大きく減となったが、類似団体内平均値と比較すると、以前高い水準にある。坂井市はマネジメント白書に基づき計画的に施設の改修・統廃合等を行っているため、一時的に将来負担比率が増加することがあるものの集約化等を行ったことにより、今後、公共施設等の維持管理に要する経費や老朽化した施設が減少すると見込ま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</si>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</sst>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57944</c:v>
                </c:pt>
                <c:pt idx="1">
                  <c:v>54227</c:v>
                </c:pt>
                <c:pt idx="2">
                  <c:v>57295</c:v>
                </c:pt>
                <c:pt idx="3">
                  <c:v>54110</c:v>
                </c:pt>
                <c:pt idx="4">
                  <c:v>54684</c:v>
                </c:pt>
              </c:numCache>
            </c:numRef>
          </c:val>
          <c:smooth val="0"/>
          <c:extLst>
            <c:ext xmlns:c16="http://schemas.microsoft.com/office/drawing/2014/chart" uri="{C3380CC4-5D6E-409C-BE32-E72D297353CC}">
              <c16:uniqueId val="{00000000-3071-447E-908B-836157F78C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61088</c:v>
                </c:pt>
                <c:pt idx="1">
                  <c:v>63522</c:v>
                </c:pt>
                <c:pt idx="2">
                  <c:v>70801</c:v>
                </c:pt>
                <c:pt idx="3">
                  <c:v>69323</c:v>
                </c:pt>
                <c:pt idx="4">
                  <c:v>62671</c:v>
                </c:pt>
              </c:numCache>
            </c:numRef>
          </c:val>
          <c:smooth val="0"/>
          <c:extLst>
            <c:ext xmlns:c16="http://schemas.microsoft.com/office/drawing/2014/chart" uri="{C3380CC4-5D6E-409C-BE32-E72D297353CC}">
              <c16:uniqueId val="{00000001-3071-447E-908B-836157F78C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3.89</c:v>
                </c:pt>
                <c:pt idx="1">
                  <c:v>4.26</c:v>
                </c:pt>
                <c:pt idx="2">
                  <c:v>3.17</c:v>
                </c:pt>
                <c:pt idx="3">
                  <c:v>5.36</c:v>
                </c:pt>
                <c:pt idx="4">
                  <c:v>4.84</c:v>
                </c:pt>
              </c:numCache>
            </c:numRef>
          </c:val>
          <c:extLst>
            <c:ext xmlns:c16="http://schemas.microsoft.com/office/drawing/2014/chart" uri="{C3380CC4-5D6E-409C-BE32-E72D297353CC}">
              <c16:uniqueId val="{00000000-3180-4AF5-8BA5-C3B79ED5A7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14.66</c:v>
                </c:pt>
                <c:pt idx="1">
                  <c:v>16.47</c:v>
                </c:pt>
                <c:pt idx="2">
                  <c:v>14.55</c:v>
                </c:pt>
                <c:pt idx="3">
                  <c:v>12.04</c:v>
                </c:pt>
                <c:pt idx="4">
                  <c:v>13.73</c:v>
                </c:pt>
              </c:numCache>
            </c:numRef>
          </c:val>
          <c:extLst>
            <c:ext xmlns:c16="http://schemas.microsoft.com/office/drawing/2014/chart" uri="{C3380CC4-5D6E-409C-BE32-E72D297353CC}">
              <c16:uniqueId val="{00000001-3180-4AF5-8BA5-C3B79ED5A7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0.21</c:v>
                </c:pt>
                <c:pt idx="1">
                  <c:v>2.34</c:v>
                </c:pt>
                <c:pt idx="2">
                  <c:v>-3.02</c:v>
                </c:pt>
                <c:pt idx="3">
                  <c:v>-0.32</c:v>
                </c:pt>
                <c:pt idx="4">
                  <c:v>1.39</c:v>
                </c:pt>
              </c:numCache>
            </c:numRef>
          </c:val>
          <c:smooth val="0"/>
          <c:extLst>
            <c:ext xmlns:c16="http://schemas.microsoft.com/office/drawing/2014/chart" uri="{C3380CC4-5D6E-409C-BE32-E72D297353CC}">
              <c16:uniqueId val="{00000002-3180-4AF5-8BA5-C3B79ED5A7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89F-43BF-948B-B870FFC499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9F-43BF-948B-B870FFC499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9F-43BF-948B-B870FFC4997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89F-43BF-948B-B870FFC49972}"/>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0.79</c:v>
                </c:pt>
                <c:pt idx="2">
                  <c:v>#N/A</c:v>
                </c:pt>
                <c:pt idx="3">
                  <c:v>0.93</c:v>
                </c:pt>
                <c:pt idx="4">
                  <c:v>#N/A</c:v>
                </c:pt>
                <c:pt idx="5">
                  <c:v>1</c:v>
                </c:pt>
                <c:pt idx="6">
                  <c:v>#N/A</c:v>
                </c:pt>
                <c:pt idx="7">
                  <c:v>0.6</c:v>
                </c:pt>
                <c:pt idx="8">
                  <c:v>#N/A</c:v>
                </c:pt>
                <c:pt idx="9">
                  <c:v>0.04</c:v>
                </c:pt>
              </c:numCache>
            </c:numRef>
          </c:val>
          <c:extLst>
            <c:ext xmlns:c16="http://schemas.microsoft.com/office/drawing/2014/chart" uri="{C3380CC4-5D6E-409C-BE32-E72D297353CC}">
              <c16:uniqueId val="{00000004-189F-43BF-948B-B870FFC49972}"/>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0.27</c:v>
                </c:pt>
                <c:pt idx="2">
                  <c:v>#N/A</c:v>
                </c:pt>
                <c:pt idx="3">
                  <c:v>0.28000000000000003</c:v>
                </c:pt>
                <c:pt idx="4">
                  <c:v>#N/A</c:v>
                </c:pt>
                <c:pt idx="5">
                  <c:v>0.27</c:v>
                </c:pt>
                <c:pt idx="6">
                  <c:v>#N/A</c:v>
                </c:pt>
                <c:pt idx="7">
                  <c:v>0.25</c:v>
                </c:pt>
                <c:pt idx="8">
                  <c:v>#N/A</c:v>
                </c:pt>
                <c:pt idx="9">
                  <c:v>0.25</c:v>
                </c:pt>
              </c:numCache>
            </c:numRef>
          </c:val>
          <c:extLst>
            <c:ext xmlns:c16="http://schemas.microsoft.com/office/drawing/2014/chart" uri="{C3380CC4-5D6E-409C-BE32-E72D297353CC}">
              <c16:uniqueId val="{00000005-189F-43BF-948B-B870FFC4997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1.29</c:v>
                </c:pt>
                <c:pt idx="2">
                  <c:v>#N/A</c:v>
                </c:pt>
                <c:pt idx="3">
                  <c:v>0.94</c:v>
                </c:pt>
                <c:pt idx="4">
                  <c:v>#N/A</c:v>
                </c:pt>
                <c:pt idx="5">
                  <c:v>1.0900000000000001</c:v>
                </c:pt>
                <c:pt idx="6">
                  <c:v>#N/A</c:v>
                </c:pt>
                <c:pt idx="7">
                  <c:v>2.23</c:v>
                </c:pt>
                <c:pt idx="8">
                  <c:v>#N/A</c:v>
                </c:pt>
                <c:pt idx="9">
                  <c:v>1.74</c:v>
                </c:pt>
              </c:numCache>
            </c:numRef>
          </c:val>
          <c:extLst>
            <c:ext xmlns:c16="http://schemas.microsoft.com/office/drawing/2014/chart" uri="{C3380CC4-5D6E-409C-BE32-E72D297353CC}">
              <c16:uniqueId val="{00000006-189F-43BF-948B-B870FFC4997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3.89</c:v>
                </c:pt>
                <c:pt idx="2">
                  <c:v>#N/A</c:v>
                </c:pt>
                <c:pt idx="3">
                  <c:v>4.26</c:v>
                </c:pt>
                <c:pt idx="4">
                  <c:v>#N/A</c:v>
                </c:pt>
                <c:pt idx="5">
                  <c:v>3.16</c:v>
                </c:pt>
                <c:pt idx="6">
                  <c:v>#N/A</c:v>
                </c:pt>
                <c:pt idx="7">
                  <c:v>5.36</c:v>
                </c:pt>
                <c:pt idx="8">
                  <c:v>#N/A</c:v>
                </c:pt>
                <c:pt idx="9">
                  <c:v>4.83</c:v>
                </c:pt>
              </c:numCache>
            </c:numRef>
          </c:val>
          <c:extLst>
            <c:ext xmlns:c16="http://schemas.microsoft.com/office/drawing/2014/chart" uri="{C3380CC4-5D6E-409C-BE32-E72D297353CC}">
              <c16:uniqueId val="{00000007-189F-43BF-948B-B870FFC49972}"/>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5.56</c:v>
                </c:pt>
                <c:pt idx="2">
                  <c:v>#N/A</c:v>
                </c:pt>
                <c:pt idx="3">
                  <c:v>5.87</c:v>
                </c:pt>
                <c:pt idx="4">
                  <c:v>#N/A</c:v>
                </c:pt>
                <c:pt idx="5">
                  <c:v>6.27</c:v>
                </c:pt>
                <c:pt idx="6">
                  <c:v>#N/A</c:v>
                </c:pt>
                <c:pt idx="7">
                  <c:v>5.8</c:v>
                </c:pt>
                <c:pt idx="8">
                  <c:v>#N/A</c:v>
                </c:pt>
                <c:pt idx="9">
                  <c:v>5.08</c:v>
                </c:pt>
              </c:numCache>
            </c:numRef>
          </c:val>
          <c:extLst>
            <c:ext xmlns:c16="http://schemas.microsoft.com/office/drawing/2014/chart" uri="{C3380CC4-5D6E-409C-BE32-E72D297353CC}">
              <c16:uniqueId val="{00000008-189F-43BF-948B-B870FFC499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9.02</c:v>
                </c:pt>
                <c:pt idx="2">
                  <c:v>#N/A</c:v>
                </c:pt>
                <c:pt idx="3">
                  <c:v>8.59</c:v>
                </c:pt>
                <c:pt idx="4">
                  <c:v>#N/A</c:v>
                </c:pt>
                <c:pt idx="5">
                  <c:v>9.1300000000000008</c:v>
                </c:pt>
                <c:pt idx="6">
                  <c:v>#N/A</c:v>
                </c:pt>
                <c:pt idx="7">
                  <c:v>9.69</c:v>
                </c:pt>
                <c:pt idx="8">
                  <c:v>#N/A</c:v>
                </c:pt>
                <c:pt idx="9">
                  <c:v>11</c:v>
                </c:pt>
              </c:numCache>
            </c:numRef>
          </c:val>
          <c:extLst>
            <c:ext xmlns:c16="http://schemas.microsoft.com/office/drawing/2014/chart" uri="{C3380CC4-5D6E-409C-BE32-E72D297353CC}">
              <c16:uniqueId val="{00000009-189F-43BF-948B-B870FFC499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3066</c:v>
                </c:pt>
                <c:pt idx="5">
                  <c:v>3014</c:v>
                </c:pt>
                <c:pt idx="8">
                  <c:v>3162</c:v>
                </c:pt>
                <c:pt idx="11">
                  <c:v>3430</c:v>
                </c:pt>
                <c:pt idx="14">
                  <c:v>3600</c:v>
                </c:pt>
              </c:numCache>
            </c:numRef>
          </c:val>
          <c:extLst>
            <c:ext xmlns:c16="http://schemas.microsoft.com/office/drawing/2014/chart" uri="{C3380CC4-5D6E-409C-BE32-E72D297353CC}">
              <c16:uniqueId val="{00000000-B1E9-4104-B228-96E73DD5AA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E9-4104-B228-96E73DD5AA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B1E9-4104-B228-96E73DD5AA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67</c:v>
                </c:pt>
                <c:pt idx="3">
                  <c:v>74</c:v>
                </c:pt>
                <c:pt idx="6">
                  <c:v>79</c:v>
                </c:pt>
                <c:pt idx="9">
                  <c:v>96</c:v>
                </c:pt>
                <c:pt idx="12">
                  <c:v>140</c:v>
                </c:pt>
              </c:numCache>
            </c:numRef>
          </c:val>
          <c:extLst>
            <c:ext xmlns:c16="http://schemas.microsoft.com/office/drawing/2014/chart" uri="{C3380CC4-5D6E-409C-BE32-E72D297353CC}">
              <c16:uniqueId val="{00000003-B1E9-4104-B228-96E73DD5AA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1345</c:v>
                </c:pt>
                <c:pt idx="3">
                  <c:v>1306</c:v>
                </c:pt>
                <c:pt idx="6">
                  <c:v>1284</c:v>
                </c:pt>
                <c:pt idx="9">
                  <c:v>1299</c:v>
                </c:pt>
                <c:pt idx="12">
                  <c:v>1121</c:v>
                </c:pt>
              </c:numCache>
            </c:numRef>
          </c:val>
          <c:extLst>
            <c:ext xmlns:c16="http://schemas.microsoft.com/office/drawing/2014/chart" uri="{C3380CC4-5D6E-409C-BE32-E72D297353CC}">
              <c16:uniqueId val="{00000004-B1E9-4104-B228-96E73DD5AA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E9-4104-B228-96E73DD5AA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E9-4104-B228-96E73DD5AA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3238</c:v>
                </c:pt>
                <c:pt idx="3">
                  <c:v>2913</c:v>
                </c:pt>
                <c:pt idx="6">
                  <c:v>2976</c:v>
                </c:pt>
                <c:pt idx="9">
                  <c:v>3302</c:v>
                </c:pt>
                <c:pt idx="12">
                  <c:v>3499</c:v>
                </c:pt>
              </c:numCache>
            </c:numRef>
          </c:val>
          <c:extLst>
            <c:ext xmlns:c16="http://schemas.microsoft.com/office/drawing/2014/chart" uri="{C3380CC4-5D6E-409C-BE32-E72D297353CC}">
              <c16:uniqueId val="{00000007-B1E9-4104-B228-96E73DD5AA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1586</c:v>
                </c:pt>
                <c:pt idx="2">
                  <c:v>#N/A</c:v>
                </c:pt>
                <c:pt idx="3">
                  <c:v>#N/A</c:v>
                </c:pt>
                <c:pt idx="4">
                  <c:v>1279</c:v>
                </c:pt>
                <c:pt idx="5">
                  <c:v>#N/A</c:v>
                </c:pt>
                <c:pt idx="6">
                  <c:v>#N/A</c:v>
                </c:pt>
                <c:pt idx="7">
                  <c:v>1177</c:v>
                </c:pt>
                <c:pt idx="8">
                  <c:v>#N/A</c:v>
                </c:pt>
                <c:pt idx="9">
                  <c:v>#N/A</c:v>
                </c:pt>
                <c:pt idx="10">
                  <c:v>1267</c:v>
                </c:pt>
                <c:pt idx="11">
                  <c:v>#N/A</c:v>
                </c:pt>
                <c:pt idx="12">
                  <c:v>#N/A</c:v>
                </c:pt>
                <c:pt idx="13">
                  <c:v>1160</c:v>
                </c:pt>
                <c:pt idx="14">
                  <c:v>#N/A</c:v>
                </c:pt>
              </c:numCache>
            </c:numRef>
          </c:val>
          <c:smooth val="0"/>
          <c:extLst>
            <c:ext xmlns:c16="http://schemas.microsoft.com/office/drawing/2014/chart" uri="{C3380CC4-5D6E-409C-BE32-E72D297353CC}">
              <c16:uniqueId val="{00000008-B1E9-4104-B228-96E73DD5AA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44160</c:v>
                </c:pt>
                <c:pt idx="5">
                  <c:v>46780</c:v>
                </c:pt>
                <c:pt idx="8">
                  <c:v>49636</c:v>
                </c:pt>
                <c:pt idx="11">
                  <c:v>51447</c:v>
                </c:pt>
                <c:pt idx="14">
                  <c:v>51966</c:v>
                </c:pt>
              </c:numCache>
            </c:numRef>
          </c:val>
          <c:extLst>
            <c:ext xmlns:c16="http://schemas.microsoft.com/office/drawing/2014/chart" uri="{C3380CC4-5D6E-409C-BE32-E72D297353CC}">
              <c16:uniqueId val="{00000000-BD70-47D0-9853-B2F39C5EA0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682</c:v>
                </c:pt>
                <c:pt idx="5">
                  <c:v>651</c:v>
                </c:pt>
                <c:pt idx="8">
                  <c:v>578</c:v>
                </c:pt>
                <c:pt idx="11">
                  <c:v>587</c:v>
                </c:pt>
                <c:pt idx="14">
                  <c:v>473</c:v>
                </c:pt>
              </c:numCache>
            </c:numRef>
          </c:val>
          <c:extLst>
            <c:ext xmlns:c16="http://schemas.microsoft.com/office/drawing/2014/chart" uri="{C3380CC4-5D6E-409C-BE32-E72D297353CC}">
              <c16:uniqueId val="{00000001-BD70-47D0-9853-B2F39C5EA0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4126</c:v>
                </c:pt>
                <c:pt idx="5">
                  <c:v>4697</c:v>
                </c:pt>
                <c:pt idx="8">
                  <c:v>4248</c:v>
                </c:pt>
                <c:pt idx="11">
                  <c:v>4510</c:v>
                </c:pt>
                <c:pt idx="14">
                  <c:v>5373</c:v>
                </c:pt>
              </c:numCache>
            </c:numRef>
          </c:val>
          <c:extLst>
            <c:ext xmlns:c16="http://schemas.microsoft.com/office/drawing/2014/chart" uri="{C3380CC4-5D6E-409C-BE32-E72D297353CC}">
              <c16:uniqueId val="{00000002-BD70-47D0-9853-B2F39C5EA0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70-47D0-9853-B2F39C5EA0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70-47D0-9853-B2F39C5EA0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70-47D0-9853-B2F39C5EA0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4975</c:v>
                </c:pt>
                <c:pt idx="3">
                  <c:v>4798</c:v>
                </c:pt>
                <c:pt idx="6">
                  <c:v>4666</c:v>
                </c:pt>
                <c:pt idx="9">
                  <c:v>4850</c:v>
                </c:pt>
                <c:pt idx="12">
                  <c:v>4582</c:v>
                </c:pt>
              </c:numCache>
            </c:numRef>
          </c:val>
          <c:extLst>
            <c:ext xmlns:c16="http://schemas.microsoft.com/office/drawing/2014/chart" uri="{C3380CC4-5D6E-409C-BE32-E72D297353CC}">
              <c16:uniqueId val="{00000006-BD70-47D0-9853-B2F39C5EA0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1458</c:v>
                </c:pt>
                <c:pt idx="3">
                  <c:v>2030</c:v>
                </c:pt>
                <c:pt idx="6">
                  <c:v>2466</c:v>
                </c:pt>
                <c:pt idx="9">
                  <c:v>2448</c:v>
                </c:pt>
                <c:pt idx="12">
                  <c:v>2446</c:v>
                </c:pt>
              </c:numCache>
            </c:numRef>
          </c:val>
          <c:extLst>
            <c:ext xmlns:c16="http://schemas.microsoft.com/office/drawing/2014/chart" uri="{C3380CC4-5D6E-409C-BE32-E72D297353CC}">
              <c16:uniqueId val="{00000007-BD70-47D0-9853-B2F39C5EA0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20086</c:v>
                </c:pt>
                <c:pt idx="3">
                  <c:v>19599</c:v>
                </c:pt>
                <c:pt idx="6">
                  <c:v>19060</c:v>
                </c:pt>
                <c:pt idx="9">
                  <c:v>27064</c:v>
                </c:pt>
                <c:pt idx="12">
                  <c:v>17226</c:v>
                </c:pt>
              </c:numCache>
            </c:numRef>
          </c:val>
          <c:extLst>
            <c:ext xmlns:c16="http://schemas.microsoft.com/office/drawing/2014/chart" uri="{C3380CC4-5D6E-409C-BE32-E72D297353CC}">
              <c16:uniqueId val="{00000008-BD70-47D0-9853-B2F39C5EA0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D70-47D0-9853-B2F39C5EA0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37386</c:v>
                </c:pt>
                <c:pt idx="3">
                  <c:v>39558</c:v>
                </c:pt>
                <c:pt idx="6">
                  <c:v>44308</c:v>
                </c:pt>
                <c:pt idx="9">
                  <c:v>47246</c:v>
                </c:pt>
                <c:pt idx="12">
                  <c:v>48416</c:v>
                </c:pt>
              </c:numCache>
            </c:numRef>
          </c:val>
          <c:extLst>
            <c:ext xmlns:c16="http://schemas.microsoft.com/office/drawing/2014/chart" uri="{C3380CC4-5D6E-409C-BE32-E72D297353CC}">
              <c16:uniqueId val="{0000000A-BD70-47D0-9853-B2F39C5EA0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14937</c:v>
                </c:pt>
                <c:pt idx="2">
                  <c:v>#N/A</c:v>
                </c:pt>
                <c:pt idx="3">
                  <c:v>#N/A</c:v>
                </c:pt>
                <c:pt idx="4">
                  <c:v>13857</c:v>
                </c:pt>
                <c:pt idx="5">
                  <c:v>#N/A</c:v>
                </c:pt>
                <c:pt idx="6">
                  <c:v>#N/A</c:v>
                </c:pt>
                <c:pt idx="7">
                  <c:v>16038</c:v>
                </c:pt>
                <c:pt idx="8">
                  <c:v>#N/A</c:v>
                </c:pt>
                <c:pt idx="9">
                  <c:v>#N/A</c:v>
                </c:pt>
                <c:pt idx="10">
                  <c:v>25064</c:v>
                </c:pt>
                <c:pt idx="11">
                  <c:v>#N/A</c:v>
                </c:pt>
                <c:pt idx="12">
                  <c:v>#N/A</c:v>
                </c:pt>
                <c:pt idx="13">
                  <c:v>14858</c:v>
                </c:pt>
                <c:pt idx="14">
                  <c:v>#N/A</c:v>
                </c:pt>
              </c:numCache>
            </c:numRef>
          </c:val>
          <c:smooth val="0"/>
          <c:extLst>
            <c:ext xmlns:c16="http://schemas.microsoft.com/office/drawing/2014/chart" uri="{C3380CC4-5D6E-409C-BE32-E72D297353CC}">
              <c16:uniqueId val="{0000000B-BD70-47D0-9853-B2F39C5EA0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3193</c:v>
                </c:pt>
                <c:pt idx="1">
                  <c:v>2643</c:v>
                </c:pt>
                <c:pt idx="2">
                  <c:v>3039</c:v>
                </c:pt>
              </c:numCache>
            </c:numRef>
          </c:val>
          <c:extLst>
            <c:ext xmlns:c16="http://schemas.microsoft.com/office/drawing/2014/chart" uri="{C3380CC4-5D6E-409C-BE32-E72D297353CC}">
              <c16:uniqueId val="{00000000-8590-47EC-8559-DC24AB23E6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c:v>
                </c:pt>
                <c:pt idx="1">
                  <c:v>36</c:v>
                </c:pt>
                <c:pt idx="2">
                  <c:v>36</c:v>
                </c:pt>
              </c:numCache>
            </c:numRef>
          </c:val>
          <c:extLst>
            <c:ext xmlns:c16="http://schemas.microsoft.com/office/drawing/2014/chart" uri="{C3380CC4-5D6E-409C-BE32-E72D297353CC}">
              <c16:uniqueId val="{00000001-8590-47EC-8559-DC24AB23E6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3523</c:v>
                </c:pt>
                <c:pt idx="1">
                  <c:v>4154</c:v>
                </c:pt>
                <c:pt idx="2">
                  <c:v>3517</c:v>
                </c:pt>
              </c:numCache>
            </c:numRef>
          </c:val>
          <c:extLst>
            <c:ext xmlns:c16="http://schemas.microsoft.com/office/drawing/2014/chart" uri="{C3380CC4-5D6E-409C-BE32-E72D297353CC}">
              <c16:uniqueId val="{00000002-8590-47EC-8559-DC24AB23E6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{550C14B3-6660-4ADD-B736-8BC54D7DF538}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B01-4B1A-8B98-05286CB13B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{92DB3C7F-F4F2-4F72-97F8-3ED96BA1A310}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01-4B1A-8B98-05286CB13B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{C5287984-8478-4F81-9469-84F4BCB5DE9D}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01-4B1A-8B98-05286CB13B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{4702D975-A133-404E-A3EA-D7DD00E7274D}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01-4B1A-8B98-05286CB13B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{E0BEC785-BA1F-45DA-9367-51182168A1D4}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01-4B1A-8B98-05286CB13B6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{64E9A9E4-8CD5-4000-A524-956D8423D090}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B01-4B1A-8B98-05286CB13B6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{1F93DE60-91C8-4E31-B33E-113625A6003E}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B01-4B1A-8B98-05286CB13B6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{32A780BB-89A2-46BF-A448-D0299C71C9BE}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B01-4B1A-8B98-05286CB13B6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{E0F237CE-AEE4-4D9E-8F10-C24B56016FBD}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B01-4B1A-8B98-05286CB13B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58.5</c:v>
                </c:pt>
                <c:pt idx="24">
                  <c:v>59</c:v>
                </c:pt>
                <c:pt idx="32">
                  <c:v>60.1</c:v>
                </c:pt>
              </c:numCache>
            </c:numRef>
          </c:xVal>
          <c:yVal>
            <c:numRef>
              <c:f>公会計指標分析・財政指標組合せ分析表!$BP$51:$DC$51</c:f>
              <c:numCache>
                <c:formatCode>#,##0.0;"▲ "#,##0.0</c:formatCode>
                <c:ptCount val="40"/>
                <c:pt idx="16">
                  <c:v>85</c:v>
                </c:pt>
                <c:pt idx="24">
                  <c:v>134.69999999999999</c:v>
                </c:pt>
                <c:pt idx="32">
                  <c:v>79.8</c:v>
                </c:pt>
              </c:numCache>
            </c:numRef>
          </c:yVal>
          <c:smooth val="0"/>
          <c:extLst>
            <c:ext xmlns:c16="http://schemas.microsoft.com/office/drawing/2014/chart" uri="{C3380CC4-5D6E-409C-BE32-E72D297353CC}">
              <c16:uniqueId val="{00000009-BB01-4B1A-8B98-05286CB13B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{A7BE743B-B85D-4EB1-8F93-994926E0A3A4}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B01-4B1A-8B98-05286CB13B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{6179F724-5FF2-4DB0-94E3-A48140BEA48B}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01-4B1A-8B98-05286CB13B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{55B57731-41C9-4016-BA25-A0021BD1AF40}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01-4B1A-8B98-05286CB13B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{67FA5254-3111-4215-AC58-D8B2C0AAA15A}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01-4B1A-8B98-05286CB13B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{CE60CEFE-C19A-47F2-99C2-ED4BDDA95BDF}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01-4B1A-8B98-05286CB13B6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{36F6E847-BBED-4DEF-9836-34D19C11D552}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B01-4B1A-8B98-05286CB13B6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{32F255B2-DE2A-488C-B693-4CA9E9CF5757}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B01-4B1A-8B98-05286CB13B6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{C51521A5-C66C-4930-B9AC-6BE47E540D93}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B01-4B1A-8B98-05286CB13B6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{AF044C3F-91AC-4260-8D6D-478141DF6657}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B01-4B1A-8B98-05286CB13B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BB01-4B1A-8B98-05286CB13B6C}"/>
            </c:ext>
          </c:extLst>
        </c:ser>
        <c:dLbls>
          <c:showLegendKey val="0"/>
          <c:showVal val="1"/>
          <c:showCatName val="0"/>
          <c:showSerName val="0"/>
          <c:showPercent val="0"/>
          <c:showBubbleSize val="0"/>
        </c:dLbls>
        <c:axId val="46179840"/>
        <c:axId val="46181760"/>
      </c:scatterChart>
      <c:valAx>
        <c:axId val="46179840"/>
        <c:scaling>
          <c:orientation val="minMax"/>
          <c:max val="60.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{FF0C42D3-725A-47FE-AA83-6F8BFFFD4CEF}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E67-468F-87A8-76DF25786E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{27DDEDF8-4D72-48A1-B513-E1657CEB66C3}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67-468F-87A8-76DF25786E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{FCB55E80-1005-410C-8F28-244A0DE5628F}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67-468F-87A8-76DF25786E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{929F1147-EE5A-4841-9ED1-CBCE95062B48}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67-468F-87A8-76DF25786E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{FD58B27C-8470-469C-BE2D-E3D288B54058}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67-468F-87A8-76DF25786E6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{694FE266-0FD5-4281-A4BE-039237D79B26}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E67-468F-87A8-76DF25786E6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{5FCF2544-3485-43BD-8A30-98A9A8A74392}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E67-468F-87A8-76DF25786E6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{66E8EC34-B25C-410B-8304-43E11B96F8A0}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E67-468F-87A8-76DF25786E6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{2D493D12-6483-42CE-856D-A44EB95EFFB5}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E67-468F-87A8-76DF25786E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8.1999999999999993</c:v>
                </c:pt>
                <c:pt idx="16">
                  <c:v>7.1</c:v>
                </c:pt>
                <c:pt idx="24">
                  <c:v>6.5</c:v>
                </c:pt>
                <c:pt idx="32">
                  <c:v>6.4</c:v>
                </c:pt>
              </c:numCache>
            </c:numRef>
          </c:xVal>
          <c:yVal>
            <c:numRef>
              <c:f>公会計指標分析・財政指標組合せ分析表!$BP$73:$DC$73</c:f>
              <c:numCache>
                <c:formatCode>#,##0.0;"▲ "#,##0.0</c:formatCode>
                <c:ptCount val="40"/>
                <c:pt idx="0">
                  <c:v>79.2</c:v>
                </c:pt>
                <c:pt idx="8">
                  <c:v>72.599999999999994</c:v>
                </c:pt>
                <c:pt idx="16">
                  <c:v>85</c:v>
                </c:pt>
                <c:pt idx="24">
                  <c:v>134.69999999999999</c:v>
                </c:pt>
                <c:pt idx="32">
                  <c:v>79.8</c:v>
                </c:pt>
              </c:numCache>
            </c:numRef>
          </c:yVal>
          <c:smooth val="0"/>
          <c:extLst>
            <c:ext xmlns:c16="http://schemas.microsoft.com/office/drawing/2014/chart" uri="{C3380CC4-5D6E-409C-BE32-E72D297353CC}">
              <c16:uniqueId val="{00000009-1E67-468F-87A8-76DF25786E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{CDA556AE-7C11-49F9-BD7A-CD75BDF320C8}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E67-468F-87A8-76DF25786E6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{AEB99576-11DB-4E65-B978-179979DC426F}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67-468F-87A8-76DF25786E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{4414364E-6452-4E4C-BD47-B49B113A109D}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67-468F-87A8-76DF25786E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{5207BCF0-AA28-4947-825D-B001675D4A84}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67-468F-87A8-76DF25786E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{792B7C0E-8132-4CA6-B0AE-6ABB80256EEC}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67-468F-87A8-76DF25786E6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{EAA1AAAA-1A50-467B-9501-B2F228CB00F3}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E67-468F-87A8-76DF25786E6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{A8DFECA8-C25A-49B1-8292-2BE330FBFEAB}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E67-468F-87A8-76DF25786E6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{F405AFBA-59F3-48BE-A41A-5F737C1CD805}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E67-468F-87A8-76DF25786E6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{663FB1F8-37D6-4B87-A8EB-E269F1E7F6E6}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E67-468F-87A8-76DF25786E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7.8</c:v>
                </c:pt>
                <c:pt idx="16">
                  <c:v>7.5</c:v>
                </c:pt>
                <c:pt idx="24">
                  <c:v>7.2</c:v>
                </c:pt>
                <c:pt idx="32">
                  <c:v>6.9</c:v>
                </c:pt>
              </c:numCache>
            </c:numRef>
          </c:xVal>
          <c:yVal>
            <c:numRef>
              <c:f>公会計指標分析・財政指標組合せ分析表!$BP$77:$DC$77</c:f>
              <c:numCache>
                <c:formatCode>#,##0.0;"▲ "#,##0.0</c:formatCode>
                <c:ptCount val="40"/>
                <c:pt idx="0">
                  <c:v>44.4</c:v>
                </c:pt>
                <c:pt idx="8">
                  <c:v>37.299999999999997</c:v>
                </c:pt>
                <c:pt idx="16">
                  <c:v>33.1</c:v>
                </c:pt>
                <c:pt idx="24">
                  <c:v>31.3</c:v>
                </c:pt>
                <c:pt idx="32">
                  <c:v>25.3</c:v>
                </c:pt>
              </c:numCache>
            </c:numRef>
          </c:yVal>
          <c:smooth val="0"/>
          <c:extLst>
            <c:ext xmlns:c16="http://schemas.microsoft.com/office/drawing/2014/chart" uri="{C3380CC4-5D6E-409C-BE32-E72D297353CC}">
              <c16:uniqueId val="{00000013-1E67-468F-87A8-76DF25786E62}"/>
            </c:ext>
          </c:extLst>
        </c:ser>
        <c:dLbls>
          <c:showLegendKey val="0"/>
          <c:showVal val="1"/>
          <c:showCatName val="0"/>
          <c:showSerName val="0"/>
          <c:showPercent val="0"/>
          <c:showBubbleSize val="0"/>
        </c:dLbls>
        <c:axId val="84219776"/>
        <c:axId val="84234240"/>
      </c:scatterChart>
      <c:valAx>
        <c:axId val="84219776"/>
        <c:scaling>
          <c:orientation val="minMax"/>
          <c:max val="9.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公債費は年々増加しているものの、実質公債費比率の分子はこの</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か年は平準となっている。これは、合併特例事業債等の交付税算入率の高い有利な起債の活用によって、算入公債費等が比例して増加しているためである。</a:t>
          </a:r>
        </a:p>
        <a:p>
          <a:r>
            <a:rPr kumimoji="1" lang="ja-JP" altLang="en-US" sz="1400">
              <a:latin typeface="ＭＳ ゴシック" pitchFamily="49" charset="-128"/>
              <a:ea typeface="ＭＳ ゴシック" pitchFamily="49" charset="-128"/>
            </a:rPr>
            <a:t>　今後は大型事業の償還が始まり、実質公債費比率の分子の上昇が予想される。しかし、今後も普通建設事業の地方債の発行は避けられないため、普通建設事業の必要性を各々精査し、地方債の発行の抑制に努め、借入を行う場合もこれまでと同様に有利な起債を活用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満期一括償還地方債の償還財源としての減債基金は積み立てていない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一般会計等に係る地方債の現在高は増加したものの、公共下水道事業債の償還に充てるための一般会計からの繰入見込額の減が大きかったことにより、将来負担比率の分子は減少している。</a:t>
          </a:r>
        </a:p>
        <a:p>
          <a:r>
            <a:rPr kumimoji="1" lang="ja-JP" altLang="en-US" sz="1400">
              <a:latin typeface="ＭＳ ゴシック" pitchFamily="49" charset="-128"/>
              <a:ea typeface="ＭＳ ゴシック" pitchFamily="49" charset="-128"/>
            </a:rPr>
            <a:t>　普通建設事業費は減少傾向にあるが、地方債の現在高は増加しているため、交付税算入率の高い合併特例事業債等の有利な起債の活用や他の財源確保に努める必要がある。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福井県坂井市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その他特定目的基金で、地域振興基金、丸岡城周辺整備を取り崩したことなどにより、基金全体で</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4,136</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基金の確保に努めるとともに、財政調整基金は必要に応じて取り崩しを行い、特定目的基金はその使途に沿った事業に充当し活用する。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相互の連携の強化及び地域振興等に資するための地域振興基金や、施設の整備及びまちづくり事業の推進を図るためのまちづくり整備基金、寄附による市民参画条例による寄附を寄附者の指定した事業等の財源に充てるための坂井市寄附市民参画基金などを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地域振興基金では、積み立てた利子分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万円を取り崩し、コミュニティセンター維持管理事業・施設整備事業、国体推進事業および協働のまちづくり事業に活用した。寄附市民参画基金は、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千円を新たに積み立て、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千円を取り崩し、寄附市民参画基金事業に活用した。丸岡城周辺整備基金は、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 城周辺施設駐車場整備に活用した。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基金の使途に沿った事業に充当し活用していくとともに、適切な管理・運用を行っていく。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財政状況に応じて取り崩しを行うとともに、中期財政計画の目標残高額（標準財政規模の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億円程度を目安とし、今後も現状維持を目標に財政調整基金の確保に努める。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年以降は利子以外の積み立ては行っていない。また、平成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年以降は取り崩しを行っていない。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今後も地方債残高が増加することから、財政状況に応じて減債基金の積み立て・取り崩しを行っていく。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92,004
90,528
209.67
40,555,326
39,144,073
1,070,048
22,125,990
48,416,359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有形固定資産減価償却率は類似団体より高い水準にあるが、それぞれの公共施設等について個別施設計画を策定済みであり、当該計画に基づいた施設の維持管理および施設機能の統廃合を進めている。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4671876"/>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587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587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444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46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1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xdr:cNvSpPr/>
      </xdr:nvSpPr>
      <xdr:spPr>
        <a:xfrm>
          <a:off x="2476500" y="520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80826</xdr:rowOff>
    </xdr:from>
    <xdr:to>
      <xdr:col>23</xdr:col>
      <xdr:colOff>136525</xdr:colOff>
      <xdr:row>30</xdr:row>
      <xdr:rowOff>10976</xdr:rowOff>
    </xdr:to>
    <xdr:sp macro="" textlink="">
      <xdr:nvSpPr>
        <xdr:cNvPr id="81" name="楕円 80"/>
        <xdr:cNvSpPr/>
      </xdr:nvSpPr>
      <xdr:spPr>
        <a:xfrm>
          <a:off x="4711700" y="50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103703</xdr:rowOff>
    </xdr:from>
    <xdr:ext cx="405111" cy="259045"/>
    <xdr:sp macro="" textlink="">
      <xdr:nvSpPr>
        <xdr:cNvPr id="82" name="有形固定資産減価償却率該当値テキスト"/>
        <xdr:cNvSpPr txBox="1"/>
      </xdr:nvSpPr>
      <xdr:spPr>
        <a:xfrm>
          <a:off x="4813300" y="490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114753</xdr:rowOff>
    </xdr:from>
    <xdr:to>
      <xdr:col>19</xdr:col>
      <xdr:colOff>187325</xdr:colOff>
      <xdr:row>30</xdr:row>
      <xdr:rowOff>44903</xdr:rowOff>
    </xdr:to>
    <xdr:sp macro="" textlink="">
      <xdr:nvSpPr>
        <xdr:cNvPr id="83" name="楕円 82"/>
        <xdr:cNvSpPr/>
      </xdr:nvSpPr>
      <xdr:spPr>
        <a:xfrm>
          <a:off x="4000500" y="50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131626</xdr:rowOff>
    </xdr:from>
    <xdr:to>
      <xdr:col>23</xdr:col>
      <xdr:colOff>85725</xdr:colOff>
      <xdr:row>29</xdr:row>
      <xdr:rowOff>165553</xdr:rowOff>
    </xdr:to>
    <xdr:cxnSp macro="">
      <xdr:nvCxnSpPr>
        <xdr:cNvPr id="84" name="直線コネクタ 83"/>
        <xdr:cNvCxnSpPr/>
      </xdr:nvCxnSpPr>
      <xdr:spPr>
        <a:xfrm flipV="1">
          <a:off x="4051300" y="5103676"/>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5" name="楕円 84"/>
        <xdr:cNvSpPr/>
      </xdr:nvSpPr>
      <xdr:spPr>
        <a:xfrm>
          <a:off x="32385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165553</xdr:rowOff>
    </xdr:from>
    <xdr:to>
      <xdr:col>19</xdr:col>
      <xdr:colOff>136525</xdr:colOff>
      <xdr:row>30</xdr:row>
      <xdr:rowOff>9525</xdr:rowOff>
    </xdr:to>
    <xdr:cxnSp macro="">
      <xdr:nvCxnSpPr>
        <xdr:cNvPr id="86" name="直線コネクタ 85"/>
        <xdr:cNvCxnSpPr/>
      </xdr:nvCxnSpPr>
      <xdr:spPr>
        <a:xfrm flipV="1">
          <a:off x="3289300" y="5137603"/>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7" name="n_1aveValue有形固定資産減価償却率"/>
        <xdr:cNvSpPr txBox="1"/>
      </xdr:nvSpPr>
      <xdr:spPr>
        <a:xfrm>
          <a:off x="3836044"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8" name="n_2aveValue有形固定資産減価償却率"/>
        <xdr:cNvSpPr txBox="1"/>
      </xdr:nvSpPr>
      <xdr:spPr>
        <a:xfrm>
          <a:off x="3086744" y="523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xdr:cNvSpPr txBox="1"/>
      </xdr:nvSpPr>
      <xdr:spPr>
        <a:xfrm>
          <a:off x="2324744" y="4979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61430</xdr:rowOff>
    </xdr:from>
    <xdr:ext cx="405111" cy="259045"/>
    <xdr:sp macro="" textlink="">
      <xdr:nvSpPr>
        <xdr:cNvPr id="90" name="n_1mainValue有形固定資産減価償却率"/>
        <xdr:cNvSpPr txBox="1"/>
      </xdr:nvSpPr>
      <xdr:spPr>
        <a:xfrm>
          <a:off x="3836044" y="48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91" name="n_2mainValue有形固定資産減価償却率"/>
        <xdr:cNvSpPr txBox="1"/>
      </xdr:nvSpPr>
      <xdr:spPr>
        <a:xfrm>
          <a:off x="30867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[ 1,073.5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当市の債務償還比率は、類似団体内平均、全国平均、福井県平均のいずれと比べても大きく上回っている。その要因となっているのは、将来負担額の中でも高い割合を占めている地方債残高であると考えられる。近年の当市においては、コミュニティセンター改修、小学校大規模改造、道路改良、本庁舎整備等の大型の普通建設事業を同時に進めており、その財源確保のために例年地方債を活用しているため、地方債残高は増加している。令和５～６年度が残高のピークとなる見込みであり、地方債以外の歳入の確保や事業計画の見直しをしていく必要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xdr:cNvCxnSpPr/>
      </xdr:nvCxnSpPr>
      <xdr:spPr>
        <a:xfrm flipV="1">
          <a:off x="14793595" y="4468502"/>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xdr:cNvSpPr txBox="1"/>
      </xdr:nvSpPr>
      <xdr:spPr>
        <a:xfrm>
          <a:off x="14846300" y="42437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xdr:cNvCxnSpPr/>
      </xdr:nvCxnSpPr>
      <xdr:spPr>
        <a:xfrm>
          <a:off x="14706600" y="4468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xdr:cNvSpPr txBox="1"/>
      </xdr:nvSpPr>
      <xdr:spPr>
        <a:xfrm>
          <a:off x="14846300" y="516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xdr:cNvSpPr/>
      </xdr:nvSpPr>
      <xdr:spPr>
        <a:xfrm>
          <a:off x="14744700" y="518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xdr:cNvSpPr/>
      </xdr:nvSpPr>
      <xdr:spPr>
        <a:xfrm>
          <a:off x="14033500" y="51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13088</xdr:rowOff>
    </xdr:from>
    <xdr:to>
      <xdr:col>76</xdr:col>
      <xdr:colOff>73025</xdr:colOff>
      <xdr:row>27</xdr:row>
      <xdr:rowOff>114688</xdr:rowOff>
    </xdr:to>
    <xdr:sp macro="" textlink="">
      <xdr:nvSpPr>
        <xdr:cNvPr id="133" name="楕円 132"/>
        <xdr:cNvSpPr/>
      </xdr:nvSpPr>
      <xdr:spPr>
        <a:xfrm>
          <a:off x="14744700" y="46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35965</xdr:rowOff>
    </xdr:from>
    <xdr:ext cx="560923" cy="259045"/>
    <xdr:sp macro="" textlink="">
      <xdr:nvSpPr>
        <xdr:cNvPr id="134" name="債務償還比率該当値テキスト"/>
        <xdr:cNvSpPr txBox="1"/>
      </xdr:nvSpPr>
      <xdr:spPr>
        <a:xfrm>
          <a:off x="14846300" y="449366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7740</xdr:rowOff>
    </xdr:from>
    <xdr:to>
      <xdr:col>72</xdr:col>
      <xdr:colOff>123825</xdr:colOff>
      <xdr:row>26</xdr:row>
      <xdr:rowOff>109340</xdr:rowOff>
    </xdr:to>
    <xdr:sp macro="" textlink="">
      <xdr:nvSpPr>
        <xdr:cNvPr id="135" name="楕円 134"/>
        <xdr:cNvSpPr/>
      </xdr:nvSpPr>
      <xdr:spPr>
        <a:xfrm>
          <a:off x="14033500" y="44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58540</xdr:rowOff>
    </xdr:from>
    <xdr:to>
      <xdr:col>76</xdr:col>
      <xdr:colOff>22225</xdr:colOff>
      <xdr:row>27</xdr:row>
      <xdr:rowOff>63888</xdr:rowOff>
    </xdr:to>
    <xdr:cxnSp macro="">
      <xdr:nvCxnSpPr>
        <xdr:cNvPr id="136" name="直線コネクタ 135"/>
        <xdr:cNvCxnSpPr/>
      </xdr:nvCxnSpPr>
      <xdr:spPr>
        <a:xfrm>
          <a:off x="14084300" y="4516240"/>
          <a:ext cx="711200" cy="1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xdr:cNvSpPr txBox="1"/>
      </xdr:nvSpPr>
      <xdr:spPr>
        <a:xfrm>
          <a:off x="13836727" y="52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24</xdr:row>
      <xdr:rowOff>125867</xdr:rowOff>
    </xdr:from>
    <xdr:ext cx="560923" cy="259045"/>
    <xdr:sp macro="" textlink="">
      <xdr:nvSpPr>
        <xdr:cNvPr id="138" name="n_1mainValue債務償還比率"/>
        <xdr:cNvSpPr txBox="1"/>
      </xdr:nvSpPr>
      <xdr:spPr>
        <a:xfrm>
          <a:off x="13791138" y="42406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92,004
90,528
209.67
40,555,326
39,144,073
1,070,048
22,125,990
48,416,359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1" name="楕円 70"/>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2" name="【道路】&#10;有形固定資産減価償却率該当値テキスト"/>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107315</xdr:rowOff>
    </xdr:from>
    <xdr:to>
      <xdr:col>20</xdr:col>
      <xdr:colOff>38100</xdr:colOff>
      <xdr:row>38</xdr:row>
      <xdr:rowOff>37465</xdr:rowOff>
    </xdr:to>
    <xdr:sp macro="" textlink="">
      <xdr:nvSpPr>
        <xdr:cNvPr id="73" name="楕円 72"/>
        <xdr:cNvSpPr/>
      </xdr:nvSpPr>
      <xdr:spPr>
        <a:xfrm>
          <a:off x="3746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129540</xdr:rowOff>
    </xdr:from>
    <xdr:to>
      <xdr:col>24</xdr:col>
      <xdr:colOff>63500</xdr:colOff>
      <xdr:row>37</xdr:row>
      <xdr:rowOff>158115</xdr:rowOff>
    </xdr:to>
    <xdr:cxnSp macro="">
      <xdr:nvCxnSpPr>
        <xdr:cNvPr id="74" name="直線コネクタ 73"/>
        <xdr:cNvCxnSpPr/>
      </xdr:nvCxnSpPr>
      <xdr:spPr>
        <a:xfrm flipV="1">
          <a:off x="3797300" y="64731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5" name="楕円 74"/>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158115</xdr:rowOff>
    </xdr:from>
    <xdr:to>
      <xdr:col>19</xdr:col>
      <xdr:colOff>177800</xdr:colOff>
      <xdr:row>38</xdr:row>
      <xdr:rowOff>22860</xdr:rowOff>
    </xdr:to>
    <xdr:cxnSp macro="">
      <xdr:nvCxnSpPr>
        <xdr:cNvPr id="76" name="直線コネクタ 75"/>
        <xdr:cNvCxnSpPr/>
      </xdr:nvCxnSpPr>
      <xdr:spPr>
        <a:xfrm flipV="1">
          <a:off x="2908300" y="65017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53992</xdr:rowOff>
    </xdr:from>
    <xdr:ext cx="405111" cy="259045"/>
    <xdr:sp macro="" textlink="">
      <xdr:nvSpPr>
        <xdr:cNvPr id="80" name="n_1main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90187</xdr:rowOff>
    </xdr:from>
    <xdr:ext cx="405111" cy="259045"/>
    <xdr:sp macro="" textlink="">
      <xdr:nvSpPr>
        <xdr:cNvPr id="81" name="n_2mainValue【道路】&#10;有形固定資産減価償却率"/>
        <xdr:cNvSpPr txBox="1"/>
      </xdr:nvSpPr>
      <xdr:spPr>
        <a:xfrm>
          <a:off x="2705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xdr:cNvSpPr txBox="1"/>
      </xdr:nvSpPr>
      <xdr:spPr>
        <a:xfrm>
          <a:off x="10515600" y="6777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166522</xdr:rowOff>
    </xdr:from>
    <xdr:to>
      <xdr:col>55</xdr:col>
      <xdr:colOff>50800</xdr:colOff>
      <xdr:row>41</xdr:row>
      <xdr:rowOff>96672</xdr:rowOff>
    </xdr:to>
    <xdr:sp macro="" textlink="">
      <xdr:nvSpPr>
        <xdr:cNvPr id="120" name="楕円 119"/>
        <xdr:cNvSpPr/>
      </xdr:nvSpPr>
      <xdr:spPr>
        <a:xfrm>
          <a:off x="10426700" y="70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81449</xdr:rowOff>
    </xdr:from>
    <xdr:ext cx="469744" cy="259045"/>
    <xdr:sp macro="" textlink="">
      <xdr:nvSpPr>
        <xdr:cNvPr id="121" name="【道路】&#10;一人当たり延長該当値テキスト"/>
        <xdr:cNvSpPr txBox="1"/>
      </xdr:nvSpPr>
      <xdr:spPr>
        <a:xfrm>
          <a:off x="10515600" y="693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167570</xdr:rowOff>
    </xdr:from>
    <xdr:to>
      <xdr:col>50</xdr:col>
      <xdr:colOff>165100</xdr:colOff>
      <xdr:row>41</xdr:row>
      <xdr:rowOff>97720</xdr:rowOff>
    </xdr:to>
    <xdr:sp macro="" textlink="">
      <xdr:nvSpPr>
        <xdr:cNvPr id="122" name="楕円 121"/>
        <xdr:cNvSpPr/>
      </xdr:nvSpPr>
      <xdr:spPr>
        <a:xfrm>
          <a:off x="9588500" y="70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45872</xdr:rowOff>
    </xdr:from>
    <xdr:to>
      <xdr:col>55</xdr:col>
      <xdr:colOff>0</xdr:colOff>
      <xdr:row>41</xdr:row>
      <xdr:rowOff>46920</xdr:rowOff>
    </xdr:to>
    <xdr:cxnSp macro="">
      <xdr:nvCxnSpPr>
        <xdr:cNvPr id="123" name="直線コネクタ 122"/>
        <xdr:cNvCxnSpPr/>
      </xdr:nvCxnSpPr>
      <xdr:spPr>
        <a:xfrm flipV="1">
          <a:off x="9639300" y="7075322"/>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168199</xdr:rowOff>
    </xdr:from>
    <xdr:to>
      <xdr:col>46</xdr:col>
      <xdr:colOff>38100</xdr:colOff>
      <xdr:row>41</xdr:row>
      <xdr:rowOff>98349</xdr:rowOff>
    </xdr:to>
    <xdr:sp macro="" textlink="">
      <xdr:nvSpPr>
        <xdr:cNvPr id="124" name="楕円 123"/>
        <xdr:cNvSpPr/>
      </xdr:nvSpPr>
      <xdr:spPr>
        <a:xfrm>
          <a:off x="8699500" y="70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46920</xdr:rowOff>
    </xdr:from>
    <xdr:to>
      <xdr:col>50</xdr:col>
      <xdr:colOff>114300</xdr:colOff>
      <xdr:row>41</xdr:row>
      <xdr:rowOff>47549</xdr:rowOff>
    </xdr:to>
    <xdr:cxnSp macro="">
      <xdr:nvCxnSpPr>
        <xdr:cNvPr id="125" name="直線コネクタ 124"/>
        <xdr:cNvCxnSpPr/>
      </xdr:nvCxnSpPr>
      <xdr:spPr>
        <a:xfrm flipV="1">
          <a:off x="8750300" y="7076370"/>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xdr:cNvSpPr txBox="1"/>
      </xdr:nvSpPr>
      <xdr:spPr>
        <a:xfrm>
          <a:off x="8483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88847</xdr:rowOff>
    </xdr:from>
    <xdr:ext cx="469744" cy="259045"/>
    <xdr:sp macro="" textlink="">
      <xdr:nvSpPr>
        <xdr:cNvPr id="129" name="n_1mainValue【道路】&#10;一人当たり延長"/>
        <xdr:cNvSpPr txBox="1"/>
      </xdr:nvSpPr>
      <xdr:spPr>
        <a:xfrm>
          <a:off x="9391727" y="711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89476</xdr:rowOff>
    </xdr:from>
    <xdr:ext cx="469744" cy="259045"/>
    <xdr:sp macro="" textlink="">
      <xdr:nvSpPr>
        <xdr:cNvPr id="130" name="n_2mainValue【道路】&#10;一人当たり延長"/>
        <xdr:cNvSpPr txBox="1"/>
      </xdr:nvSpPr>
      <xdr:spPr>
        <a:xfrm>
          <a:off x="8515427" y="71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9" name="正方形/長方形 13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0" name="正方形/長方形 13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1" name="正方形/長方形 14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2" name="正方形/長方形 14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3" name="正方形/長方形 14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4" name="正方形/長方形 14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5" name="正方形/長方形 14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6" name="正方形/長方形 145"/>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7" name="直線コネクタ 1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8" name="テキスト ボックス 15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9" name="直線コネクタ 1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0" name="テキスト ボックス 1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1" name="直線コネクタ 1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2" name="テキスト ボックス 1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3" name="直線コネクタ 1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4" name="テキスト ボックス 1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5" name="直線コネクタ 1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6" name="テキスト ボックス 1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7" name="直線コネクタ 1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8" name="テキスト ボックス 16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0" name="テキスト ボックス 1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172" name="直線コネクタ 171"/>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173"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174" name="直線コネクタ 173"/>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175"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176" name="直線コネクタ 175"/>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177"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178" name="フローチャート: 判断 177"/>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179" name="フローチャート: 判断 178"/>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180" name="フローチャート: 判断 179"/>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181" name="フローチャート: 判断 180"/>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187" name="楕円 186"/>
        <xdr:cNvSpPr/>
      </xdr:nvSpPr>
      <xdr:spPr>
        <a:xfrm>
          <a:off x="45847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109419</xdr:rowOff>
    </xdr:from>
    <xdr:ext cx="405111" cy="259045"/>
    <xdr:sp macro="" textlink="">
      <xdr:nvSpPr>
        <xdr:cNvPr id="188" name="【公営住宅】&#10;有形固定資産減価償却率該当値テキスト"/>
        <xdr:cNvSpPr txBox="1"/>
      </xdr:nvSpPr>
      <xdr:spPr>
        <a:xfrm>
          <a:off x="4673600" y="1382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162016</xdr:rowOff>
    </xdr:from>
    <xdr:to>
      <xdr:col>20</xdr:col>
      <xdr:colOff>38100</xdr:colOff>
      <xdr:row>81</xdr:row>
      <xdr:rowOff>92166</xdr:rowOff>
    </xdr:to>
    <xdr:sp macro="" textlink="">
      <xdr:nvSpPr>
        <xdr:cNvPr id="189" name="楕円 188"/>
        <xdr:cNvSpPr/>
      </xdr:nvSpPr>
      <xdr:spPr>
        <a:xfrm>
          <a:off x="3746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10342</xdr:rowOff>
    </xdr:from>
    <xdr:to>
      <xdr:col>24</xdr:col>
      <xdr:colOff>63500</xdr:colOff>
      <xdr:row>81</xdr:row>
      <xdr:rowOff>41366</xdr:rowOff>
    </xdr:to>
    <xdr:cxnSp macro="">
      <xdr:nvCxnSpPr>
        <xdr:cNvPr id="190" name="直線コネクタ 189"/>
        <xdr:cNvCxnSpPr/>
      </xdr:nvCxnSpPr>
      <xdr:spPr>
        <a:xfrm flipV="1">
          <a:off x="3797300" y="138977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148952</xdr:rowOff>
    </xdr:from>
    <xdr:to>
      <xdr:col>15</xdr:col>
      <xdr:colOff>101600</xdr:colOff>
      <xdr:row>81</xdr:row>
      <xdr:rowOff>79102</xdr:rowOff>
    </xdr:to>
    <xdr:sp macro="" textlink="">
      <xdr:nvSpPr>
        <xdr:cNvPr id="191" name="楕円 190"/>
        <xdr:cNvSpPr/>
      </xdr:nvSpPr>
      <xdr:spPr>
        <a:xfrm>
          <a:off x="28575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28302</xdr:rowOff>
    </xdr:from>
    <xdr:to>
      <xdr:col>19</xdr:col>
      <xdr:colOff>177800</xdr:colOff>
      <xdr:row>81</xdr:row>
      <xdr:rowOff>41366</xdr:rowOff>
    </xdr:to>
    <xdr:cxnSp macro="">
      <xdr:nvCxnSpPr>
        <xdr:cNvPr id="192" name="直線コネクタ 191"/>
        <xdr:cNvCxnSpPr/>
      </xdr:nvCxnSpPr>
      <xdr:spPr>
        <a:xfrm>
          <a:off x="2908300" y="1391575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193"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194"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195" name="n_3aveValue【公営住宅】&#10;有形固定資産減価償却率"/>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83293</xdr:rowOff>
    </xdr:from>
    <xdr:ext cx="405111" cy="259045"/>
    <xdr:sp macro="" textlink="">
      <xdr:nvSpPr>
        <xdr:cNvPr id="196" name="n_1mainValue【公営住宅】&#10;有形固定資産減価償却率"/>
        <xdr:cNvSpPr txBox="1"/>
      </xdr:nvSpPr>
      <xdr:spPr>
        <a:xfrm>
          <a:off x="3582044" y="1397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70229</xdr:rowOff>
    </xdr:from>
    <xdr:ext cx="405111" cy="259045"/>
    <xdr:sp macro="" textlink="">
      <xdr:nvSpPr>
        <xdr:cNvPr id="197" name="n_2mainValue【公営住宅】&#10;有形固定資産減価償却率"/>
        <xdr:cNvSpPr txBox="1"/>
      </xdr:nvSpPr>
      <xdr:spPr>
        <a:xfrm>
          <a:off x="2705744" y="1395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1" name="テキスト ボックス 2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5" name="テキスト ボックス 2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7" name="テキスト ボックス 2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221" name="直線コネクタ 220"/>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2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23" name="直線コネクタ 22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224"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225" name="直線コネクタ 224"/>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22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227" name="フローチャート: 判断 22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228" name="フローチャート: 判断 227"/>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229" name="フローチャート: 判断 228"/>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230" name="フローチャート: 判断 229"/>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1" name="テキスト ボックス 2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2" name="テキスト ボックス 2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3" name="テキスト ボックス 2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4" name="テキスト ボックス 2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5" name="テキスト ボックス 2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40639</xdr:rowOff>
    </xdr:from>
    <xdr:to>
      <xdr:col>55</xdr:col>
      <xdr:colOff>50800</xdr:colOff>
      <xdr:row>84</xdr:row>
      <xdr:rowOff>142239</xdr:rowOff>
    </xdr:to>
    <xdr:sp macro="" textlink="">
      <xdr:nvSpPr>
        <xdr:cNvPr id="236" name="楕円 235"/>
        <xdr:cNvSpPr/>
      </xdr:nvSpPr>
      <xdr:spPr>
        <a:xfrm>
          <a:off x="10426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19066</xdr:rowOff>
    </xdr:from>
    <xdr:ext cx="469744" cy="259045"/>
    <xdr:sp macro="" textlink="">
      <xdr:nvSpPr>
        <xdr:cNvPr id="237" name="【公営住宅】&#10;一人当たり面積該当値テキスト"/>
        <xdr:cNvSpPr txBox="1"/>
      </xdr:nvSpPr>
      <xdr:spPr>
        <a:xfrm>
          <a:off x="10515600"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42163</xdr:rowOff>
    </xdr:from>
    <xdr:to>
      <xdr:col>50</xdr:col>
      <xdr:colOff>165100</xdr:colOff>
      <xdr:row>84</xdr:row>
      <xdr:rowOff>143763</xdr:rowOff>
    </xdr:to>
    <xdr:sp macro="" textlink="">
      <xdr:nvSpPr>
        <xdr:cNvPr id="238" name="楕円 237"/>
        <xdr:cNvSpPr/>
      </xdr:nvSpPr>
      <xdr:spPr>
        <a:xfrm>
          <a:off x="9588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91439</xdr:rowOff>
    </xdr:from>
    <xdr:to>
      <xdr:col>55</xdr:col>
      <xdr:colOff>0</xdr:colOff>
      <xdr:row>84</xdr:row>
      <xdr:rowOff>92963</xdr:rowOff>
    </xdr:to>
    <xdr:cxnSp macro="">
      <xdr:nvCxnSpPr>
        <xdr:cNvPr id="239" name="直線コネクタ 238"/>
        <xdr:cNvCxnSpPr/>
      </xdr:nvCxnSpPr>
      <xdr:spPr>
        <a:xfrm flipV="1">
          <a:off x="9639300" y="1449323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42926</xdr:rowOff>
    </xdr:from>
    <xdr:to>
      <xdr:col>46</xdr:col>
      <xdr:colOff>38100</xdr:colOff>
      <xdr:row>84</xdr:row>
      <xdr:rowOff>144526</xdr:rowOff>
    </xdr:to>
    <xdr:sp macro="" textlink="">
      <xdr:nvSpPr>
        <xdr:cNvPr id="240" name="楕円 239"/>
        <xdr:cNvSpPr/>
      </xdr:nvSpPr>
      <xdr:spPr>
        <a:xfrm>
          <a:off x="8699500" y="1444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92963</xdr:rowOff>
    </xdr:from>
    <xdr:to>
      <xdr:col>50</xdr:col>
      <xdr:colOff>114300</xdr:colOff>
      <xdr:row>84</xdr:row>
      <xdr:rowOff>93726</xdr:rowOff>
    </xdr:to>
    <xdr:cxnSp macro="">
      <xdr:nvCxnSpPr>
        <xdr:cNvPr id="241" name="直線コネクタ 240"/>
        <xdr:cNvCxnSpPr/>
      </xdr:nvCxnSpPr>
      <xdr:spPr>
        <a:xfrm flipV="1">
          <a:off x="8750300" y="144947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242" name="n_1aveValue【公営住宅】&#10;一人当たり面積"/>
        <xdr:cNvSpPr txBox="1"/>
      </xdr:nvSpPr>
      <xdr:spPr>
        <a:xfrm>
          <a:off x="93917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243" name="n_2aveValue【公営住宅】&#10;一人当たり面積"/>
        <xdr:cNvSpPr txBox="1"/>
      </xdr:nvSpPr>
      <xdr:spPr>
        <a:xfrm>
          <a:off x="8515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244" name="n_3aveValue【公営住宅】&#10;一人当たり面積"/>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134890</xdr:rowOff>
    </xdr:from>
    <xdr:ext cx="469744" cy="259045"/>
    <xdr:sp macro="" textlink="">
      <xdr:nvSpPr>
        <xdr:cNvPr id="245" name="n_1mainValue【公営住宅】&#10;一人当たり面積"/>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135653</xdr:rowOff>
    </xdr:from>
    <xdr:ext cx="469744" cy="259045"/>
    <xdr:sp macro="" textlink="">
      <xdr:nvSpPr>
        <xdr:cNvPr id="246" name="n_2mainValue【公営住宅】&#10;一人当たり面積"/>
        <xdr:cNvSpPr txBox="1"/>
      </xdr:nvSpPr>
      <xdr:spPr>
        <a:xfrm>
          <a:off x="8515427" y="1453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7" name="正方形/長方形 2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8" name="正方形/長方形 2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9" name="正方形/長方形 2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0" name="正方形/長方形 2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1" name="正方形/長方形 2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2" name="正方形/長方形 2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3" name="正方形/長方形 2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4" name="正方形/長方形 2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5" name="テキスト ボックス 2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6" name="直線コネクタ 2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7" name="テキスト ボックス 25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8" name="直線コネクタ 2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9" name="テキスト ボックス 2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0" name="直線コネクタ 2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1" name="テキスト ボックス 2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2" name="直線コネクタ 2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3" name="テキスト ボックス 2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4" name="直線コネクタ 2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5" name="テキスト ボックス 2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6" name="直線コネクタ 2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7" name="テキスト ボックス 26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8" name="直線コネクタ 2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9" name="テキスト ボックス 2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271" name="直線コネクタ 270"/>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272" name="【港湾・漁港】&#10;有形固定資産減価償却率最小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273" name="直線コネクタ 272"/>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274" name="【港湾・漁港】&#10;有形固定資産減価償却率最大値テキスト"/>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275" name="直線コネクタ 274"/>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130191</xdr:rowOff>
    </xdr:from>
    <xdr:ext cx="405111" cy="259045"/>
    <xdr:sp macro="" textlink="">
      <xdr:nvSpPr>
        <xdr:cNvPr id="276" name="【港湾・漁港】&#10;有形固定資産減価償却率平均値テキスト"/>
        <xdr:cNvSpPr txBox="1"/>
      </xdr:nvSpPr>
      <xdr:spPr>
        <a:xfrm>
          <a:off x="4673600" y="1761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277" name="フローチャート: 判断 276"/>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278" name="フローチャート: 判断 277"/>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279" name="フローチャート: 判断 278"/>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63500</xdr:rowOff>
    </xdr:from>
    <xdr:to>
      <xdr:col>10</xdr:col>
      <xdr:colOff>165100</xdr:colOff>
      <xdr:row>104</xdr:row>
      <xdr:rowOff>165100</xdr:rowOff>
    </xdr:to>
    <xdr:sp macro="" textlink="">
      <xdr:nvSpPr>
        <xdr:cNvPr id="280" name="フローチャート: 判断 279"/>
        <xdr:cNvSpPr/>
      </xdr:nvSpPr>
      <xdr:spPr>
        <a:xfrm>
          <a:off x="1968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1" name="テキスト ボックス 2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2" name="テキスト ボックス 2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3" name="テキスト ボックス 2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4" name="テキスト ボックス 2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5" name="テキスト ボックス 2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76836</xdr:rowOff>
    </xdr:from>
    <xdr:to>
      <xdr:col>24</xdr:col>
      <xdr:colOff>114300</xdr:colOff>
      <xdr:row>105</xdr:row>
      <xdr:rowOff>6986</xdr:rowOff>
    </xdr:to>
    <xdr:sp macro="" textlink="">
      <xdr:nvSpPr>
        <xdr:cNvPr id="286" name="楕円 285"/>
        <xdr:cNvSpPr/>
      </xdr:nvSpPr>
      <xdr:spPr>
        <a:xfrm>
          <a:off x="4584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55263</xdr:rowOff>
    </xdr:from>
    <xdr:ext cx="405111" cy="259045"/>
    <xdr:sp macro="" textlink="">
      <xdr:nvSpPr>
        <xdr:cNvPr id="287" name="【港湾・漁港】&#10;有形固定資産減価償却率該当値テキスト"/>
        <xdr:cNvSpPr txBox="1"/>
      </xdr:nvSpPr>
      <xdr:spPr>
        <a:xfrm>
          <a:off x="4673600"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114936</xdr:rowOff>
    </xdr:from>
    <xdr:to>
      <xdr:col>20</xdr:col>
      <xdr:colOff>38100</xdr:colOff>
      <xdr:row>105</xdr:row>
      <xdr:rowOff>45086</xdr:rowOff>
    </xdr:to>
    <xdr:sp macro="" textlink="">
      <xdr:nvSpPr>
        <xdr:cNvPr id="288" name="楕円 287"/>
        <xdr:cNvSpPr/>
      </xdr:nvSpPr>
      <xdr:spPr>
        <a:xfrm>
          <a:off x="3746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127636</xdr:rowOff>
    </xdr:from>
    <xdr:to>
      <xdr:col>24</xdr:col>
      <xdr:colOff>63500</xdr:colOff>
      <xdr:row>104</xdr:row>
      <xdr:rowOff>165736</xdr:rowOff>
    </xdr:to>
    <xdr:cxnSp macro="">
      <xdr:nvCxnSpPr>
        <xdr:cNvPr id="289" name="直線コネクタ 288"/>
        <xdr:cNvCxnSpPr/>
      </xdr:nvCxnSpPr>
      <xdr:spPr>
        <a:xfrm flipV="1">
          <a:off x="3797300" y="179584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151130</xdr:rowOff>
    </xdr:from>
    <xdr:to>
      <xdr:col>15</xdr:col>
      <xdr:colOff>101600</xdr:colOff>
      <xdr:row>105</xdr:row>
      <xdr:rowOff>81280</xdr:rowOff>
    </xdr:to>
    <xdr:sp macro="" textlink="">
      <xdr:nvSpPr>
        <xdr:cNvPr id="290" name="楕円 289"/>
        <xdr:cNvSpPr/>
      </xdr:nvSpPr>
      <xdr:spPr>
        <a:xfrm>
          <a:off x="2857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165736</xdr:rowOff>
    </xdr:from>
    <xdr:to>
      <xdr:col>19</xdr:col>
      <xdr:colOff>177800</xdr:colOff>
      <xdr:row>105</xdr:row>
      <xdr:rowOff>30480</xdr:rowOff>
    </xdr:to>
    <xdr:cxnSp macro="">
      <xdr:nvCxnSpPr>
        <xdr:cNvPr id="291" name="直線コネクタ 290"/>
        <xdr:cNvCxnSpPr/>
      </xdr:nvCxnSpPr>
      <xdr:spPr>
        <a:xfrm flipV="1">
          <a:off x="2908300" y="179965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111141</xdr:rowOff>
    </xdr:from>
    <xdr:ext cx="405111" cy="259045"/>
    <xdr:sp macro="" textlink="">
      <xdr:nvSpPr>
        <xdr:cNvPr id="292" name="n_1aveValue【港湾・漁港】&#10;有形固定資産減価償却率"/>
        <xdr:cNvSpPr txBox="1"/>
      </xdr:nvSpPr>
      <xdr:spPr>
        <a:xfrm>
          <a:off x="3582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293"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10177</xdr:rowOff>
    </xdr:from>
    <xdr:ext cx="405111" cy="259045"/>
    <xdr:sp macro="" textlink="">
      <xdr:nvSpPr>
        <xdr:cNvPr id="294" name="n_3aveValue【港湾・漁港】&#10;有形固定資産減価償却率"/>
        <xdr:cNvSpPr txBox="1"/>
      </xdr:nvSpPr>
      <xdr:spPr>
        <a:xfrm>
          <a:off x="1816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36213</xdr:rowOff>
    </xdr:from>
    <xdr:ext cx="405111" cy="259045"/>
    <xdr:sp macro="" textlink="">
      <xdr:nvSpPr>
        <xdr:cNvPr id="295" name="n_1mainValue【港湾・漁港】&#10;有形固定資産減価償却率"/>
        <xdr:cNvSpPr txBox="1"/>
      </xdr:nvSpPr>
      <xdr:spPr>
        <a:xfrm>
          <a:off x="35820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296" name="n_2mainValue【港湾・漁港】&#10;有形固定資産減価償却率"/>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10" name="テキスト ボックス 3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16" name="テキスト ボックス 31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18" name="テキスト ボックス 3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320" name="直線コネクタ 319"/>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321" name="【港湾・漁港】&#10;一人当たり有形固定資産（償却資産）額最小値テキスト"/>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322" name="直線コネクタ 321"/>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323" name="【港湾・漁港】&#10;一人当たり有形固定資産（償却資産）額最大値テキスト"/>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324" name="直線コネクタ 323"/>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152981</xdr:rowOff>
    </xdr:from>
    <xdr:ext cx="599010" cy="259045"/>
    <xdr:sp macro="" textlink="">
      <xdr:nvSpPr>
        <xdr:cNvPr id="325" name="【港湾・漁港】&#10;一人当たり有形固定資産（償却資産）額平均値テキスト"/>
        <xdr:cNvSpPr txBox="1"/>
      </xdr:nvSpPr>
      <xdr:spPr>
        <a:xfrm>
          <a:off x="10515600" y="1832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326" name="フローチャート: 判断 325"/>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327" name="フローチャート: 判断 326"/>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328" name="フローチャート: 判断 327"/>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171180</xdr:rowOff>
    </xdr:from>
    <xdr:to>
      <xdr:col>41</xdr:col>
      <xdr:colOff>101600</xdr:colOff>
      <xdr:row>108</xdr:row>
      <xdr:rowOff>101330</xdr:rowOff>
    </xdr:to>
    <xdr:sp macro="" textlink="">
      <xdr:nvSpPr>
        <xdr:cNvPr id="329" name="フローチャート: 判断 328"/>
        <xdr:cNvSpPr/>
      </xdr:nvSpPr>
      <xdr:spPr>
        <a:xfrm>
          <a:off x="7810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71489</xdr:rowOff>
    </xdr:from>
    <xdr:to>
      <xdr:col>55</xdr:col>
      <xdr:colOff>50800</xdr:colOff>
      <xdr:row>109</xdr:row>
      <xdr:rowOff>1639</xdr:rowOff>
    </xdr:to>
    <xdr:sp macro="" textlink="">
      <xdr:nvSpPr>
        <xdr:cNvPr id="335" name="楕円 334"/>
        <xdr:cNvSpPr/>
      </xdr:nvSpPr>
      <xdr:spPr>
        <a:xfrm>
          <a:off x="10426700" y="18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157866</xdr:rowOff>
    </xdr:from>
    <xdr:ext cx="534377" cy="259045"/>
    <xdr:sp macro="" textlink="">
      <xdr:nvSpPr>
        <xdr:cNvPr id="336" name="【港湾・漁港】&#10;一人当たり有形固定資産（償却資産）額該当値テキスト"/>
        <xdr:cNvSpPr txBox="1"/>
      </xdr:nvSpPr>
      <xdr:spPr>
        <a:xfrm>
          <a:off x="10515600" y="185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71653</xdr:rowOff>
    </xdr:from>
    <xdr:to>
      <xdr:col>50</xdr:col>
      <xdr:colOff>165100</xdr:colOff>
      <xdr:row>109</xdr:row>
      <xdr:rowOff>1803</xdr:rowOff>
    </xdr:to>
    <xdr:sp macro="" textlink="">
      <xdr:nvSpPr>
        <xdr:cNvPr id="337" name="楕円 336"/>
        <xdr:cNvSpPr/>
      </xdr:nvSpPr>
      <xdr:spPr>
        <a:xfrm>
          <a:off x="9588500" y="185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122289</xdr:rowOff>
    </xdr:from>
    <xdr:to>
      <xdr:col>55</xdr:col>
      <xdr:colOff>0</xdr:colOff>
      <xdr:row>108</xdr:row>
      <xdr:rowOff>122453</xdr:rowOff>
    </xdr:to>
    <xdr:cxnSp macro="">
      <xdr:nvCxnSpPr>
        <xdr:cNvPr id="338" name="直線コネクタ 337"/>
        <xdr:cNvCxnSpPr/>
      </xdr:nvCxnSpPr>
      <xdr:spPr>
        <a:xfrm flipV="1">
          <a:off x="9639300" y="18638889"/>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71762</xdr:rowOff>
    </xdr:from>
    <xdr:to>
      <xdr:col>46</xdr:col>
      <xdr:colOff>38100</xdr:colOff>
      <xdr:row>109</xdr:row>
      <xdr:rowOff>1912</xdr:rowOff>
    </xdr:to>
    <xdr:sp macro="" textlink="">
      <xdr:nvSpPr>
        <xdr:cNvPr id="339" name="楕円 338"/>
        <xdr:cNvSpPr/>
      </xdr:nvSpPr>
      <xdr:spPr>
        <a:xfrm>
          <a:off x="8699500" y="185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122453</xdr:rowOff>
    </xdr:from>
    <xdr:to>
      <xdr:col>50</xdr:col>
      <xdr:colOff>114300</xdr:colOff>
      <xdr:row>108</xdr:row>
      <xdr:rowOff>122562</xdr:rowOff>
    </xdr:to>
    <xdr:cxnSp macro="">
      <xdr:nvCxnSpPr>
        <xdr:cNvPr id="340" name="直線コネクタ 339"/>
        <xdr:cNvCxnSpPr/>
      </xdr:nvCxnSpPr>
      <xdr:spPr>
        <a:xfrm flipV="1">
          <a:off x="8750300" y="18639053"/>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69345</xdr:rowOff>
    </xdr:from>
    <xdr:ext cx="599010" cy="259045"/>
    <xdr:sp macro="" textlink="">
      <xdr:nvSpPr>
        <xdr:cNvPr id="341" name="n_1aveValue【港湾・漁港】&#10;一人当たり有形固定資産（償却資産）額"/>
        <xdr:cNvSpPr txBox="1"/>
      </xdr:nvSpPr>
      <xdr:spPr>
        <a:xfrm>
          <a:off x="93270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64763</xdr:rowOff>
    </xdr:from>
    <xdr:ext cx="599010" cy="259045"/>
    <xdr:sp macro="" textlink="">
      <xdr:nvSpPr>
        <xdr:cNvPr id="342" name="n_2aveValue【港湾・漁港】&#10;一人当たり有形固定資産（償却資産）額"/>
        <xdr:cNvSpPr txBox="1"/>
      </xdr:nvSpPr>
      <xdr:spPr>
        <a:xfrm>
          <a:off x="8450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117857</xdr:rowOff>
    </xdr:from>
    <xdr:ext cx="534377" cy="259045"/>
    <xdr:sp macro="" textlink="">
      <xdr:nvSpPr>
        <xdr:cNvPr id="343" name="n_3aveValue【港湾・漁港】&#10;一人当たり有形固定資産（償却資産）額"/>
        <xdr:cNvSpPr txBox="1"/>
      </xdr:nvSpPr>
      <xdr:spPr>
        <a:xfrm>
          <a:off x="7594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164380</xdr:rowOff>
    </xdr:from>
    <xdr:ext cx="534377" cy="259045"/>
    <xdr:sp macro="" textlink="">
      <xdr:nvSpPr>
        <xdr:cNvPr id="344" name="n_1mainValue【港湾・漁港】&#10;一人当たり有形固定資産（償却資産）額"/>
        <xdr:cNvSpPr txBox="1"/>
      </xdr:nvSpPr>
      <xdr:spPr>
        <a:xfrm>
          <a:off x="9359411" y="1868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164489</xdr:rowOff>
    </xdr:from>
    <xdr:ext cx="534377" cy="259045"/>
    <xdr:sp macro="" textlink="">
      <xdr:nvSpPr>
        <xdr:cNvPr id="345" name="n_2mainValue【港湾・漁港】&#10;一人当たり有形固定資産（償却資産）額"/>
        <xdr:cNvSpPr txBox="1"/>
      </xdr:nvSpPr>
      <xdr:spPr>
        <a:xfrm>
          <a:off x="8483111" y="1868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70" name="直線コネクタ 369"/>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71"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2" name="直線コネクタ 371"/>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3"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4" name="直線コネクタ 373"/>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75"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6" name="フローチャート: 判断 375"/>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7" name="フローチャート: 判断 376"/>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8" name="フローチャート: 判断 377"/>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9" name="フローチャート: 判断 378"/>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85" name="楕円 384"/>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386" name="【認定こども園・幼稚園・保育所】&#10;有形固定資産減価償却率該当値テキスト"/>
        <xdr:cNvSpPr txBox="1"/>
      </xdr:nvSpPr>
      <xdr:spPr>
        <a:xfrm>
          <a:off x="16357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387" name="楕円 386"/>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41910</xdr:rowOff>
    </xdr:to>
    <xdr:cxnSp macro="">
      <xdr:nvCxnSpPr>
        <xdr:cNvPr id="388" name="直線コネクタ 387"/>
        <xdr:cNvCxnSpPr/>
      </xdr:nvCxnSpPr>
      <xdr:spPr>
        <a:xfrm>
          <a:off x="15481300" y="66941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164465</xdr:rowOff>
    </xdr:from>
    <xdr:to>
      <xdr:col>76</xdr:col>
      <xdr:colOff>165100</xdr:colOff>
      <xdr:row>38</xdr:row>
      <xdr:rowOff>94615</xdr:rowOff>
    </xdr:to>
    <xdr:sp macro="" textlink="">
      <xdr:nvSpPr>
        <xdr:cNvPr id="389" name="楕円 388"/>
        <xdr:cNvSpPr/>
      </xdr:nvSpPr>
      <xdr:spPr>
        <a:xfrm>
          <a:off x="14541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43815</xdr:rowOff>
    </xdr:from>
    <xdr:to>
      <xdr:col>81</xdr:col>
      <xdr:colOff>50800</xdr:colOff>
      <xdr:row>39</xdr:row>
      <xdr:rowOff>7620</xdr:rowOff>
    </xdr:to>
    <xdr:cxnSp macro="">
      <xdr:nvCxnSpPr>
        <xdr:cNvPr id="390" name="直線コネクタ 389"/>
        <xdr:cNvCxnSpPr/>
      </xdr:nvCxnSpPr>
      <xdr:spPr>
        <a:xfrm>
          <a:off x="14592300" y="655891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391"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92"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3" name="n_3ave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49547</xdr:rowOff>
    </xdr:from>
    <xdr:ext cx="405111" cy="259045"/>
    <xdr:sp macro="" textlink="">
      <xdr:nvSpPr>
        <xdr:cNvPr id="394" name="n_1mainValue【認定こども園・幼稚園・保育所】&#10;有形固定資産減価償却率"/>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85742</xdr:rowOff>
    </xdr:from>
    <xdr:ext cx="405111" cy="259045"/>
    <xdr:sp macro="" textlink="">
      <xdr:nvSpPr>
        <xdr:cNvPr id="395" name="n_2mainValue【認定こども園・幼稚園・保育所】&#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9" name="直線コネクタ 418"/>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20"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21" name="直線コネクタ 420"/>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2"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3" name="直線コネクタ 422"/>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60977</xdr:rowOff>
    </xdr:from>
    <xdr:ext cx="469744" cy="259045"/>
    <xdr:sp macro="" textlink="">
      <xdr:nvSpPr>
        <xdr:cNvPr id="424" name="【認定こども園・幼稚園・保育所】&#10;一人当たり面積平均値テキスト"/>
        <xdr:cNvSpPr txBox="1"/>
      </xdr:nvSpPr>
      <xdr:spPr>
        <a:xfrm>
          <a:off x="22199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5" name="フローチャート: 判断 424"/>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6" name="フローチャート: 判断 425"/>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7" name="フローチャート: 判断 426"/>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8" name="フローチャート: 判断 427"/>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55880</xdr:rowOff>
    </xdr:from>
    <xdr:to>
      <xdr:col>116</xdr:col>
      <xdr:colOff>114300</xdr:colOff>
      <xdr:row>36</xdr:row>
      <xdr:rowOff>157480</xdr:rowOff>
    </xdr:to>
    <xdr:sp macro="" textlink="">
      <xdr:nvSpPr>
        <xdr:cNvPr id="434" name="楕円 433"/>
        <xdr:cNvSpPr/>
      </xdr:nvSpPr>
      <xdr:spPr>
        <a:xfrm>
          <a:off x="22110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78757</xdr:rowOff>
    </xdr:from>
    <xdr:ext cx="469744" cy="259045"/>
    <xdr:sp macro="" textlink="">
      <xdr:nvSpPr>
        <xdr:cNvPr id="435" name="【認定こども園・幼稚園・保育所】&#10;一人当たり面積該当値テキスト"/>
        <xdr:cNvSpPr txBox="1"/>
      </xdr:nvSpPr>
      <xdr:spPr>
        <a:xfrm>
          <a:off x="22199600"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105410</xdr:rowOff>
    </xdr:from>
    <xdr:to>
      <xdr:col>112</xdr:col>
      <xdr:colOff>38100</xdr:colOff>
      <xdr:row>37</xdr:row>
      <xdr:rowOff>35560</xdr:rowOff>
    </xdr:to>
    <xdr:sp macro="" textlink="">
      <xdr:nvSpPr>
        <xdr:cNvPr id="436" name="楕円 435"/>
        <xdr:cNvSpPr/>
      </xdr:nvSpPr>
      <xdr:spPr>
        <a:xfrm>
          <a:off x="2127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106680</xdr:rowOff>
    </xdr:from>
    <xdr:to>
      <xdr:col>116</xdr:col>
      <xdr:colOff>63500</xdr:colOff>
      <xdr:row>36</xdr:row>
      <xdr:rowOff>156210</xdr:rowOff>
    </xdr:to>
    <xdr:cxnSp macro="">
      <xdr:nvCxnSpPr>
        <xdr:cNvPr id="437" name="直線コネクタ 436"/>
        <xdr:cNvCxnSpPr/>
      </xdr:nvCxnSpPr>
      <xdr:spPr>
        <a:xfrm flipV="1">
          <a:off x="21323300" y="62788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93980</xdr:rowOff>
    </xdr:from>
    <xdr:to>
      <xdr:col>107</xdr:col>
      <xdr:colOff>101600</xdr:colOff>
      <xdr:row>37</xdr:row>
      <xdr:rowOff>24130</xdr:rowOff>
    </xdr:to>
    <xdr:sp macro="" textlink="">
      <xdr:nvSpPr>
        <xdr:cNvPr id="438" name="楕円 437"/>
        <xdr:cNvSpPr/>
      </xdr:nvSpPr>
      <xdr:spPr>
        <a:xfrm>
          <a:off x="20383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144780</xdr:rowOff>
    </xdr:from>
    <xdr:to>
      <xdr:col>111</xdr:col>
      <xdr:colOff>177800</xdr:colOff>
      <xdr:row>36</xdr:row>
      <xdr:rowOff>156210</xdr:rowOff>
    </xdr:to>
    <xdr:cxnSp macro="">
      <xdr:nvCxnSpPr>
        <xdr:cNvPr id="439" name="直線コネクタ 438"/>
        <xdr:cNvCxnSpPr/>
      </xdr:nvCxnSpPr>
      <xdr:spPr>
        <a:xfrm>
          <a:off x="20434300" y="6316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15257</xdr:rowOff>
    </xdr:from>
    <xdr:ext cx="469744" cy="259045"/>
    <xdr:sp macro="" textlink="">
      <xdr:nvSpPr>
        <xdr:cNvPr id="440" name="n_1aveValue【認定こども園・幼稚園・保育所】&#10;一人当たり面積"/>
        <xdr:cNvSpPr txBox="1"/>
      </xdr:nvSpPr>
      <xdr:spPr>
        <a:xfrm>
          <a:off x="21075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34307</xdr:rowOff>
    </xdr:from>
    <xdr:ext cx="469744" cy="259045"/>
    <xdr:sp macro="" textlink="">
      <xdr:nvSpPr>
        <xdr:cNvPr id="441" name="n_2aveValue【認定こども園・幼稚園・保育所】&#10;一人当たり面積"/>
        <xdr:cNvSpPr txBox="1"/>
      </xdr:nvSpPr>
      <xdr:spPr>
        <a:xfrm>
          <a:off x="20199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2" name="n_3aveValue【認定こども園・幼稚園・保育所】&#10;一人当たり面積"/>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52087</xdr:rowOff>
    </xdr:from>
    <xdr:ext cx="469744" cy="259045"/>
    <xdr:sp macro="" textlink="">
      <xdr:nvSpPr>
        <xdr:cNvPr id="443" name="n_1mainValue【認定こども園・幼稚園・保育所】&#10;一人当たり面積"/>
        <xdr:cNvSpPr txBox="1"/>
      </xdr:nvSpPr>
      <xdr:spPr>
        <a:xfrm>
          <a:off x="21075727"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40657</xdr:rowOff>
    </xdr:from>
    <xdr:ext cx="469744" cy="259045"/>
    <xdr:sp macro="" textlink="">
      <xdr:nvSpPr>
        <xdr:cNvPr id="444" name="n_2mainValue【認定こども園・幼稚園・保育所】&#10;一人当たり面積"/>
        <xdr:cNvSpPr txBox="1"/>
      </xdr:nvSpPr>
      <xdr:spPr>
        <a:xfrm>
          <a:off x="20199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7" name="テキスト ボックス 45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7" name="テキスト ボックス 46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9" name="テキスト ボックス 4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71" name="直線コネクタ 470"/>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2"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3" name="直線コネクタ 472"/>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4"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5" name="直線コネクタ 474"/>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476" name="【学校施設】&#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7" name="フローチャート: 判断 476"/>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8" name="フローチャート: 判断 477"/>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9" name="フローチャート: 判断 478"/>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80" name="フローチャート: 判断 479"/>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86" name="楕円 485"/>
        <xdr:cNvSpPr/>
      </xdr:nvSpPr>
      <xdr:spPr>
        <a:xfrm>
          <a:off x="162687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146430</xdr:rowOff>
    </xdr:from>
    <xdr:ext cx="405111" cy="259045"/>
    <xdr:sp macro="" textlink="">
      <xdr:nvSpPr>
        <xdr:cNvPr id="487" name="【学校施設】&#10;有形固定資産減価償却率該当値テキスト"/>
        <xdr:cNvSpPr txBox="1"/>
      </xdr:nvSpPr>
      <xdr:spPr>
        <a:xfrm>
          <a:off x="16357600"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488" name="楕円 487"/>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47353</xdr:rowOff>
    </xdr:from>
    <xdr:to>
      <xdr:col>85</xdr:col>
      <xdr:colOff>127000</xdr:colOff>
      <xdr:row>61</xdr:row>
      <xdr:rowOff>80010</xdr:rowOff>
    </xdr:to>
    <xdr:cxnSp macro="">
      <xdr:nvCxnSpPr>
        <xdr:cNvPr id="489" name="直線コネクタ 488"/>
        <xdr:cNvCxnSpPr/>
      </xdr:nvCxnSpPr>
      <xdr:spPr>
        <a:xfrm flipV="1">
          <a:off x="15481300" y="105058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94524</xdr:rowOff>
    </xdr:from>
    <xdr:to>
      <xdr:col>76</xdr:col>
      <xdr:colOff>165100</xdr:colOff>
      <xdr:row>62</xdr:row>
      <xdr:rowOff>24674</xdr:rowOff>
    </xdr:to>
    <xdr:sp macro="" textlink="">
      <xdr:nvSpPr>
        <xdr:cNvPr id="490" name="楕円 489"/>
        <xdr:cNvSpPr/>
      </xdr:nvSpPr>
      <xdr:spPr>
        <a:xfrm>
          <a:off x="14541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145324</xdr:rowOff>
    </xdr:to>
    <xdr:cxnSp macro="">
      <xdr:nvCxnSpPr>
        <xdr:cNvPr id="491" name="直線コネクタ 490"/>
        <xdr:cNvCxnSpPr/>
      </xdr:nvCxnSpPr>
      <xdr:spPr>
        <a:xfrm flipV="1">
          <a:off x="14592300" y="105384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92" name="n_1aveValue【学校施設】&#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152236</xdr:rowOff>
    </xdr:from>
    <xdr:ext cx="405111" cy="259045"/>
    <xdr:sp macro="" textlink="">
      <xdr:nvSpPr>
        <xdr:cNvPr id="493" name="n_2aveValue【学校施設】&#10;有形固定資産減価償却率"/>
        <xdr:cNvSpPr txBox="1"/>
      </xdr:nvSpPr>
      <xdr:spPr>
        <a:xfrm>
          <a:off x="14389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4" name="n_3aveValue【学校施設】&#10;有形固定資産減価償却率"/>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495" name="n_1main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15801</xdr:rowOff>
    </xdr:from>
    <xdr:ext cx="405111" cy="259045"/>
    <xdr:sp macro="" textlink="">
      <xdr:nvSpPr>
        <xdr:cNvPr id="496" name="n_2mainValue【学校施設】&#10;有形固定資産減価償却率"/>
        <xdr:cNvSpPr txBox="1"/>
      </xdr:nvSpPr>
      <xdr:spPr>
        <a:xfrm>
          <a:off x="14389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7" name="テキスト ボックス 5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8" name="直線コネクタ 50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9" name="テキスト ボックス 50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10" name="直線コネクタ 50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11" name="テキスト ボックス 51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2" name="直線コネクタ 51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3" name="テキスト ボックス 51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6" name="直線コネクタ 51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7" name="テキスト ボックス 51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8" name="直線コネクタ 51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9" name="テキスト ボックス 51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20" name="直線コネクタ 51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21" name="テキスト ボックス 52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5" name="直線コネクタ 524"/>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6" name="【学校施設】&#10;一人当たり面積最小値テキスト"/>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7" name="直線コネクタ 526"/>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8" name="【学校施設】&#10;一人当たり面積最大値テキスト"/>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9" name="直線コネクタ 528"/>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30" name="【学校施設】&#10;一人当たり面積平均値テキスト"/>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31" name="フローチャート: 判断 530"/>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2" name="フローチャート: 判断 531"/>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3" name="フローチャート: 判断 532"/>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4" name="フローチャート: 判断 533"/>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5" name="テキスト ボックス 5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6" name="テキスト ボックス 5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7" name="テキスト ボックス 5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8" name="テキスト ボックス 5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9" name="テキスト ボックス 5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108268</xdr:rowOff>
    </xdr:from>
    <xdr:to>
      <xdr:col>116</xdr:col>
      <xdr:colOff>114300</xdr:colOff>
      <xdr:row>60</xdr:row>
      <xdr:rowOff>38418</xdr:rowOff>
    </xdr:to>
    <xdr:sp macro="" textlink="">
      <xdr:nvSpPr>
        <xdr:cNvPr id="540" name="楕円 539"/>
        <xdr:cNvSpPr/>
      </xdr:nvSpPr>
      <xdr:spPr>
        <a:xfrm>
          <a:off x="22110700" y="102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131145</xdr:rowOff>
    </xdr:from>
    <xdr:ext cx="469744" cy="259045"/>
    <xdr:sp macro="" textlink="">
      <xdr:nvSpPr>
        <xdr:cNvPr id="541" name="【学校施設】&#10;一人当たり面積該当値テキスト"/>
        <xdr:cNvSpPr txBox="1"/>
      </xdr:nvSpPr>
      <xdr:spPr>
        <a:xfrm>
          <a:off x="22199600" y="1007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113030</xdr:rowOff>
    </xdr:from>
    <xdr:to>
      <xdr:col>112</xdr:col>
      <xdr:colOff>38100</xdr:colOff>
      <xdr:row>60</xdr:row>
      <xdr:rowOff>43180</xdr:rowOff>
    </xdr:to>
    <xdr:sp macro="" textlink="">
      <xdr:nvSpPr>
        <xdr:cNvPr id="542" name="楕円 541"/>
        <xdr:cNvSpPr/>
      </xdr:nvSpPr>
      <xdr:spPr>
        <a:xfrm>
          <a:off x="21272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159068</xdr:rowOff>
    </xdr:from>
    <xdr:to>
      <xdr:col>116</xdr:col>
      <xdr:colOff>63500</xdr:colOff>
      <xdr:row>59</xdr:row>
      <xdr:rowOff>163830</xdr:rowOff>
    </xdr:to>
    <xdr:cxnSp macro="">
      <xdr:nvCxnSpPr>
        <xdr:cNvPr id="543" name="直線コネクタ 542"/>
        <xdr:cNvCxnSpPr/>
      </xdr:nvCxnSpPr>
      <xdr:spPr>
        <a:xfrm flipV="1">
          <a:off x="21323300" y="10274618"/>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118745</xdr:rowOff>
    </xdr:from>
    <xdr:to>
      <xdr:col>107</xdr:col>
      <xdr:colOff>101600</xdr:colOff>
      <xdr:row>60</xdr:row>
      <xdr:rowOff>48895</xdr:rowOff>
    </xdr:to>
    <xdr:sp macro="" textlink="">
      <xdr:nvSpPr>
        <xdr:cNvPr id="544" name="楕円 543"/>
        <xdr:cNvSpPr/>
      </xdr:nvSpPr>
      <xdr:spPr>
        <a:xfrm>
          <a:off x="20383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163830</xdr:rowOff>
    </xdr:from>
    <xdr:to>
      <xdr:col>111</xdr:col>
      <xdr:colOff>177800</xdr:colOff>
      <xdr:row>59</xdr:row>
      <xdr:rowOff>169545</xdr:rowOff>
    </xdr:to>
    <xdr:cxnSp macro="">
      <xdr:nvCxnSpPr>
        <xdr:cNvPr id="545" name="直線コネクタ 544"/>
        <xdr:cNvCxnSpPr/>
      </xdr:nvCxnSpPr>
      <xdr:spPr>
        <a:xfrm flipV="1">
          <a:off x="20434300" y="102793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46" name="n_1aveValue【学校施設】&#10;一人当たり面積"/>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47" name="n_2aveValue【学校施設】&#10;一人当たり面積"/>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8" name="n_3aveValue【学校施設】&#10;一人当たり面積"/>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59707</xdr:rowOff>
    </xdr:from>
    <xdr:ext cx="469744" cy="259045"/>
    <xdr:sp macro="" textlink="">
      <xdr:nvSpPr>
        <xdr:cNvPr id="549" name="n_1mainValue【学校施設】&#10;一人当たり面積"/>
        <xdr:cNvSpPr txBox="1"/>
      </xdr:nvSpPr>
      <xdr:spPr>
        <a:xfrm>
          <a:off x="21075727"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65422</xdr:rowOff>
    </xdr:from>
    <xdr:ext cx="469744" cy="259045"/>
    <xdr:sp macro="" textlink="">
      <xdr:nvSpPr>
        <xdr:cNvPr id="550" name="n_2mainValue【学校施設】&#10;一人当たり面積"/>
        <xdr:cNvSpPr txBox="1"/>
      </xdr:nvSpPr>
      <xdr:spPr>
        <a:xfrm>
          <a:off x="20199427" y="100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1" name="テキスト ボックス 56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2" name="直線コネクタ 56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3" name="テキスト ボックス 56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4" name="直線コネクタ 56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5" name="テキスト ボックス 56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6" name="直線コネクタ 56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7" name="テキスト ボックス 56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8" name="直線コネクタ 56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9" name="テキスト ボックス 56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0" name="直線コネクタ 56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1" name="テキスト ボックス 57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2" name="直線コネクタ 5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3" name="テキスト ボックス 5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5" name="直線コネクタ 574"/>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6"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7" name="直線コネクタ 576"/>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9" name="直線コネクタ 57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80"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81" name="フローチャート: 判断 580"/>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2" name="フローチャート: 判断 581"/>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3" name="フローチャート: 判断 582"/>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4" name="フローチャート: 判断 583"/>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5" name="テキスト ボックス 5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6" name="テキスト ボックス 5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7" name="テキスト ボックス 5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8" name="テキスト ボックス 5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9" name="テキスト ボックス 5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156845</xdr:rowOff>
    </xdr:from>
    <xdr:to>
      <xdr:col>85</xdr:col>
      <xdr:colOff>177800</xdr:colOff>
      <xdr:row>80</xdr:row>
      <xdr:rowOff>86995</xdr:rowOff>
    </xdr:to>
    <xdr:sp macro="" textlink="">
      <xdr:nvSpPr>
        <xdr:cNvPr id="590" name="楕円 589"/>
        <xdr:cNvSpPr/>
      </xdr:nvSpPr>
      <xdr:spPr>
        <a:xfrm>
          <a:off x="162687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8272</xdr:rowOff>
    </xdr:from>
    <xdr:ext cx="405111" cy="259045"/>
    <xdr:sp macro="" textlink="">
      <xdr:nvSpPr>
        <xdr:cNvPr id="591" name="【児童館】&#10;有形固定資産減価償却率該当値テキスト"/>
        <xdr:cNvSpPr txBox="1"/>
      </xdr:nvSpPr>
      <xdr:spPr>
        <a:xfrm>
          <a:off x="16357600"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84455</xdr:rowOff>
    </xdr:from>
    <xdr:to>
      <xdr:col>81</xdr:col>
      <xdr:colOff>101600</xdr:colOff>
      <xdr:row>80</xdr:row>
      <xdr:rowOff>14605</xdr:rowOff>
    </xdr:to>
    <xdr:sp macro="" textlink="">
      <xdr:nvSpPr>
        <xdr:cNvPr id="592" name="楕円 591"/>
        <xdr:cNvSpPr/>
      </xdr:nvSpPr>
      <xdr:spPr>
        <a:xfrm>
          <a:off x="15430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135255</xdr:rowOff>
    </xdr:from>
    <xdr:to>
      <xdr:col>85</xdr:col>
      <xdr:colOff>127000</xdr:colOff>
      <xdr:row>80</xdr:row>
      <xdr:rowOff>36195</xdr:rowOff>
    </xdr:to>
    <xdr:cxnSp macro="">
      <xdr:nvCxnSpPr>
        <xdr:cNvPr id="593" name="直線コネクタ 592"/>
        <xdr:cNvCxnSpPr/>
      </xdr:nvCxnSpPr>
      <xdr:spPr>
        <a:xfrm>
          <a:off x="15481300" y="1367980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113030</xdr:rowOff>
    </xdr:from>
    <xdr:to>
      <xdr:col>76</xdr:col>
      <xdr:colOff>165100</xdr:colOff>
      <xdr:row>80</xdr:row>
      <xdr:rowOff>43180</xdr:rowOff>
    </xdr:to>
    <xdr:sp macro="" textlink="">
      <xdr:nvSpPr>
        <xdr:cNvPr id="594" name="楕円 593"/>
        <xdr:cNvSpPr/>
      </xdr:nvSpPr>
      <xdr:spPr>
        <a:xfrm>
          <a:off x="14541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135255</xdr:rowOff>
    </xdr:from>
    <xdr:to>
      <xdr:col>81</xdr:col>
      <xdr:colOff>50800</xdr:colOff>
      <xdr:row>79</xdr:row>
      <xdr:rowOff>163830</xdr:rowOff>
    </xdr:to>
    <xdr:cxnSp macro="">
      <xdr:nvCxnSpPr>
        <xdr:cNvPr id="595" name="直線コネクタ 594"/>
        <xdr:cNvCxnSpPr/>
      </xdr:nvCxnSpPr>
      <xdr:spPr>
        <a:xfrm flipV="1">
          <a:off x="14592300" y="13679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596"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597"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8" name="n_3aveValue【児童館】&#10;有形固定資産減価償却率"/>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31132</xdr:rowOff>
    </xdr:from>
    <xdr:ext cx="405111" cy="259045"/>
    <xdr:sp macro="" textlink="">
      <xdr:nvSpPr>
        <xdr:cNvPr id="599" name="n_1mainValue【児童館】&#10;有形固定資産減価償却率"/>
        <xdr:cNvSpPr txBox="1"/>
      </xdr:nvSpPr>
      <xdr:spPr>
        <a:xfrm>
          <a:off x="152660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59707</xdr:rowOff>
    </xdr:from>
    <xdr:ext cx="405111" cy="259045"/>
    <xdr:sp macro="" textlink="">
      <xdr:nvSpPr>
        <xdr:cNvPr id="600" name="n_2mainValue【児童館】&#10;有形固定資産減価償却率"/>
        <xdr:cNvSpPr txBox="1"/>
      </xdr:nvSpPr>
      <xdr:spPr>
        <a:xfrm>
          <a:off x="14389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1" name="直線コネクタ 61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2" name="テキスト ボックス 61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3" name="直線コネクタ 61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4" name="テキスト ボックス 61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5" name="直線コネクタ 6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6" name="テキスト ボックス 6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7" name="直線コネクタ 61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8" name="テキスト ボックス 61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9" name="直線コネクタ 61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0" name="テキスト ボックス 61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1" name="直線コネクタ 6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2" name="テキスト ボックス 6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4" name="直線コネクタ 623"/>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5"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6" name="直線コネクタ 62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7"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8" name="直線コネクタ 627"/>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9"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30" name="フローチャート: 判断 629"/>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31" name="フローチャート: 判断 63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2" name="フローチャート: 判断 631"/>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3" name="フローチャート: 判断 632"/>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4" name="テキスト ボックス 6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5" name="テキスト ボックス 6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6" name="テキスト ボックス 6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7" name="テキスト ボックス 6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8" name="テキスト ボックス 6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639" name="楕円 638"/>
        <xdr:cNvSpPr/>
      </xdr:nvSpPr>
      <xdr:spPr>
        <a:xfrm>
          <a:off x="22110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67327</xdr:rowOff>
    </xdr:from>
    <xdr:ext cx="469744" cy="259045"/>
    <xdr:sp macro="" textlink="">
      <xdr:nvSpPr>
        <xdr:cNvPr id="640" name="【児童館】&#10;一人当たり面積該当値テキスト"/>
        <xdr:cNvSpPr txBox="1"/>
      </xdr:nvSpPr>
      <xdr:spPr>
        <a:xfrm>
          <a:off x="22199600"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41" name="楕円 640"/>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82</xdr:row>
      <xdr:rowOff>95250</xdr:rowOff>
    </xdr:to>
    <xdr:cxnSp macro="">
      <xdr:nvCxnSpPr>
        <xdr:cNvPr id="642" name="直線コネクタ 641"/>
        <xdr:cNvCxnSpPr/>
      </xdr:nvCxnSpPr>
      <xdr:spPr>
        <a:xfrm>
          <a:off x="21323300" y="139446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643" name="楕円 642"/>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644" name="直線コネクタ 643"/>
        <xdr:cNvCxnSpPr/>
      </xdr:nvCxnSpPr>
      <xdr:spPr>
        <a:xfrm>
          <a:off x="20434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45" name="n_1aveValue【児童館】&#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46"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7"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648" name="n_1mainValue【児童館】&#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649" name="n_2mainValue【児童館】&#10;一人当たり面積"/>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0" name="テキスト ボックス 65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1" name="直線コネクタ 6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2" name="テキスト ボックス 6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3" name="直線コネクタ 6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4" name="テキスト ボックス 6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5" name="直線コネクタ 6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6" name="テキスト ボックス 6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7" name="直線コネクタ 6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8" name="テキスト ボックス 6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9" name="直線コネクタ 6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0" name="テキスト ボックス 66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4" name="直線コネクタ 673"/>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5"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6" name="直線コネクタ 675"/>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7"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8" name="直線コネクタ 67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103522</xdr:rowOff>
    </xdr:from>
    <xdr:ext cx="405111" cy="259045"/>
    <xdr:sp macro="" textlink="">
      <xdr:nvSpPr>
        <xdr:cNvPr id="679" name="【公民館】&#10;有形固定資産減価償却率平均値テキスト"/>
        <xdr:cNvSpPr txBox="1"/>
      </xdr:nvSpPr>
      <xdr:spPr>
        <a:xfrm>
          <a:off x="163576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80" name="フローチャート: 判断 679"/>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81" name="フローチャート: 判断 680"/>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2" name="フローチャート: 判断 681"/>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3" name="フローチャート: 判断 682"/>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73025</xdr:rowOff>
    </xdr:from>
    <xdr:to>
      <xdr:col>85</xdr:col>
      <xdr:colOff>177800</xdr:colOff>
      <xdr:row>108</xdr:row>
      <xdr:rowOff>3175</xdr:rowOff>
    </xdr:to>
    <xdr:sp macro="" textlink="">
      <xdr:nvSpPr>
        <xdr:cNvPr id="689" name="楕円 688"/>
        <xdr:cNvSpPr/>
      </xdr:nvSpPr>
      <xdr:spPr>
        <a:xfrm>
          <a:off x="162687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159402</xdr:rowOff>
    </xdr:from>
    <xdr:ext cx="405111" cy="259045"/>
    <xdr:sp macro="" textlink="">
      <xdr:nvSpPr>
        <xdr:cNvPr id="690" name="【公民館】&#10;有形固定資産減価償却率該当値テキスト"/>
        <xdr:cNvSpPr txBox="1"/>
      </xdr:nvSpPr>
      <xdr:spPr>
        <a:xfrm>
          <a:off x="16357600" y="183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691" name="楕円 690"/>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107</xdr:row>
      <xdr:rowOff>123825</xdr:rowOff>
    </xdr:to>
    <xdr:cxnSp macro="">
      <xdr:nvCxnSpPr>
        <xdr:cNvPr id="692" name="直線コネクタ 691"/>
        <xdr:cNvCxnSpPr/>
      </xdr:nvCxnSpPr>
      <xdr:spPr>
        <a:xfrm>
          <a:off x="15481300" y="18249900"/>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97789</xdr:rowOff>
    </xdr:from>
    <xdr:to>
      <xdr:col>76</xdr:col>
      <xdr:colOff>165100</xdr:colOff>
      <xdr:row>106</xdr:row>
      <xdr:rowOff>27939</xdr:rowOff>
    </xdr:to>
    <xdr:sp macro="" textlink="">
      <xdr:nvSpPr>
        <xdr:cNvPr id="693" name="楕円 692"/>
        <xdr:cNvSpPr/>
      </xdr:nvSpPr>
      <xdr:spPr>
        <a:xfrm>
          <a:off x="14541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148589</xdr:rowOff>
    </xdr:from>
    <xdr:to>
      <xdr:col>81</xdr:col>
      <xdr:colOff>50800</xdr:colOff>
      <xdr:row>106</xdr:row>
      <xdr:rowOff>76200</xdr:rowOff>
    </xdr:to>
    <xdr:cxnSp macro="">
      <xdr:nvCxnSpPr>
        <xdr:cNvPr id="694" name="直線コネクタ 693"/>
        <xdr:cNvCxnSpPr/>
      </xdr:nvCxnSpPr>
      <xdr:spPr>
        <a:xfrm>
          <a:off x="14592300" y="181508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33038</xdr:rowOff>
    </xdr:from>
    <xdr:ext cx="405111" cy="259045"/>
    <xdr:sp macro="" textlink="">
      <xdr:nvSpPr>
        <xdr:cNvPr id="695" name="n_1aveValue【公民館】&#10;有形固定資産減価償却率"/>
        <xdr:cNvSpPr txBox="1"/>
      </xdr:nvSpPr>
      <xdr:spPr>
        <a:xfrm>
          <a:off x="15266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48277</xdr:rowOff>
    </xdr:from>
    <xdr:ext cx="405111" cy="259045"/>
    <xdr:sp macro="" textlink="">
      <xdr:nvSpPr>
        <xdr:cNvPr id="696" name="n_2aveValue【公民館】&#10;有形固定資産減価償却率"/>
        <xdr:cNvSpPr txBox="1"/>
      </xdr:nvSpPr>
      <xdr:spPr>
        <a:xfrm>
          <a:off x="143897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7" name="n_3aveValue【公民館】&#10;有形固定資産減価償却率"/>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698" name="n_1mainValue【公民館】&#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19066</xdr:rowOff>
    </xdr:from>
    <xdr:ext cx="405111" cy="259045"/>
    <xdr:sp macro="" textlink="">
      <xdr:nvSpPr>
        <xdr:cNvPr id="699" name="n_2mainValue【公民館】&#10;有形固定資産減価償却率"/>
        <xdr:cNvSpPr txBox="1"/>
      </xdr:nvSpPr>
      <xdr:spPr>
        <a:xfrm>
          <a:off x="14389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3" name="直線コネクタ 722"/>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4"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5" name="直線コネクタ 724"/>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6"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7" name="直線コネクタ 726"/>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8"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9" name="フローチャート: 判断 728"/>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30" name="フローチャート: 判断 729"/>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31" name="フローチャート: 判断 730"/>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2" name="フローチャート: 判断 731"/>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154939</xdr:rowOff>
    </xdr:from>
    <xdr:to>
      <xdr:col>116</xdr:col>
      <xdr:colOff>114300</xdr:colOff>
      <xdr:row>100</xdr:row>
      <xdr:rowOff>85089</xdr:rowOff>
    </xdr:to>
    <xdr:sp macro="" textlink="">
      <xdr:nvSpPr>
        <xdr:cNvPr id="738" name="楕円 737"/>
        <xdr:cNvSpPr/>
      </xdr:nvSpPr>
      <xdr:spPr>
        <a:xfrm>
          <a:off x="221107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69866</xdr:rowOff>
    </xdr:from>
    <xdr:ext cx="469744" cy="259045"/>
    <xdr:sp macro="" textlink="">
      <xdr:nvSpPr>
        <xdr:cNvPr id="739" name="【公民館】&#10;一人当たり面積該当値テキスト"/>
        <xdr:cNvSpPr txBox="1"/>
      </xdr:nvSpPr>
      <xdr:spPr>
        <a:xfrm>
          <a:off x="22199600" y="1704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40639</xdr:rowOff>
    </xdr:from>
    <xdr:to>
      <xdr:col>112</xdr:col>
      <xdr:colOff>38100</xdr:colOff>
      <xdr:row>102</xdr:row>
      <xdr:rowOff>142239</xdr:rowOff>
    </xdr:to>
    <xdr:sp macro="" textlink="">
      <xdr:nvSpPr>
        <xdr:cNvPr id="740" name="楕円 739"/>
        <xdr:cNvSpPr/>
      </xdr:nvSpPr>
      <xdr:spPr>
        <a:xfrm>
          <a:off x="21272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34289</xdr:rowOff>
    </xdr:from>
    <xdr:to>
      <xdr:col>116</xdr:col>
      <xdr:colOff>63500</xdr:colOff>
      <xdr:row>102</xdr:row>
      <xdr:rowOff>91439</xdr:rowOff>
    </xdr:to>
    <xdr:cxnSp macro="">
      <xdr:nvCxnSpPr>
        <xdr:cNvPr id="741" name="直線コネクタ 740"/>
        <xdr:cNvCxnSpPr/>
      </xdr:nvCxnSpPr>
      <xdr:spPr>
        <a:xfrm flipV="1">
          <a:off x="21323300" y="17179289"/>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105411</xdr:rowOff>
    </xdr:from>
    <xdr:to>
      <xdr:col>107</xdr:col>
      <xdr:colOff>101600</xdr:colOff>
      <xdr:row>103</xdr:row>
      <xdr:rowOff>35561</xdr:rowOff>
    </xdr:to>
    <xdr:sp macro="" textlink="">
      <xdr:nvSpPr>
        <xdr:cNvPr id="742" name="楕円 741"/>
        <xdr:cNvSpPr/>
      </xdr:nvSpPr>
      <xdr:spPr>
        <a:xfrm>
          <a:off x="20383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91439</xdr:rowOff>
    </xdr:from>
    <xdr:to>
      <xdr:col>111</xdr:col>
      <xdr:colOff>177800</xdr:colOff>
      <xdr:row>102</xdr:row>
      <xdr:rowOff>156211</xdr:rowOff>
    </xdr:to>
    <xdr:cxnSp macro="">
      <xdr:nvCxnSpPr>
        <xdr:cNvPr id="743" name="直線コネクタ 742"/>
        <xdr:cNvCxnSpPr/>
      </xdr:nvCxnSpPr>
      <xdr:spPr>
        <a:xfrm flipV="1">
          <a:off x="20434300" y="175793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44"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745"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6" name="n_3aveValue【公民館】&#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158766</xdr:rowOff>
    </xdr:from>
    <xdr:ext cx="469744" cy="259045"/>
    <xdr:sp macro="" textlink="">
      <xdr:nvSpPr>
        <xdr:cNvPr id="747" name="n_1mainValue【公民館】&#10;一人当たり面積"/>
        <xdr:cNvSpPr txBox="1"/>
      </xdr:nvSpPr>
      <xdr:spPr>
        <a:xfrm>
          <a:off x="210757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52088</xdr:rowOff>
    </xdr:from>
    <xdr:ext cx="469744" cy="259045"/>
    <xdr:sp macro="" textlink="">
      <xdr:nvSpPr>
        <xdr:cNvPr id="748" name="n_2mainValue【公民館】&#10;一人当たり面積"/>
        <xdr:cNvSpPr txBox="1"/>
      </xdr:nvSpPr>
      <xdr:spPr>
        <a:xfrm>
          <a:off x="201994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償却率が特に高くなっている施設は、児童館である。児童館については、坂井市公共施設マネジメント白書により、耐久性がなく老朽化が著しい施設はその機能をコミュニティセンターに移転し閉館していく計画となっており、近年大規模な修繕は行っていない。個別の児童館の機能が完全にコミュニティセンターに移管完了後に、当該施設の利活用あるいは解体となるため、現時点では償却率は高くなっていると考えられる。</a:t>
          </a:r>
        </a:p>
        <a:p>
          <a:r>
            <a:rPr kumimoji="1" lang="ja-JP" altLang="en-US" sz="1300">
              <a:latin typeface="ＭＳ Ｐゴシック" panose="020B0600070205080204" pitchFamily="50" charset="-128"/>
              <a:ea typeface="ＭＳ Ｐゴシック" panose="020B0600070205080204" pitchFamily="50" charset="-128"/>
            </a:rPr>
            <a:t>　逆に償却率の特に低いものは、認定こども園等、学校、公民館（コミュニティセンター（</a:t>
          </a:r>
          <a:r>
            <a:rPr kumimoji="1" lang="en-US" altLang="ja-JP" sz="1300">
              <a:latin typeface="ＭＳ Ｐゴシック" panose="020B0600070205080204" pitchFamily="50" charset="-128"/>
              <a:ea typeface="ＭＳ Ｐゴシック" panose="020B0600070205080204" pitchFamily="50" charset="-128"/>
            </a:rPr>
            <a:t>CC</a:t>
          </a:r>
          <a:r>
            <a:rPr kumimoji="1" lang="ja-JP" altLang="en-US" sz="1300">
              <a:latin typeface="ＭＳ Ｐゴシック" panose="020B0600070205080204" pitchFamily="50" charset="-128"/>
              <a:ea typeface="ＭＳ Ｐゴシック" panose="020B0600070205080204" pitchFamily="50" charset="-128"/>
            </a:rPr>
            <a:t>））である。なお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年度の公民館の一人当たりの面積が増えたのは、三国</a:t>
          </a:r>
          <a:r>
            <a:rPr kumimoji="1" lang="en-US" altLang="ja-JP" sz="1300">
              <a:latin typeface="ＭＳ Ｐゴシック" panose="020B0600070205080204" pitchFamily="50" charset="-128"/>
              <a:ea typeface="ＭＳ Ｐゴシック" panose="020B0600070205080204" pitchFamily="50" charset="-128"/>
            </a:rPr>
            <a:t>CC</a:t>
          </a:r>
          <a:r>
            <a:rPr kumimoji="1" lang="ja-JP" altLang="en-US" sz="1300">
              <a:latin typeface="ＭＳ Ｐゴシック" panose="020B0600070205080204" pitchFamily="50" charset="-128"/>
              <a:ea typeface="ＭＳ Ｐゴシック" panose="020B0600070205080204" pitchFamily="50" charset="-128"/>
            </a:rPr>
            <a:t>・新保</a:t>
          </a:r>
          <a:r>
            <a:rPr kumimoji="1" lang="en-US" altLang="ja-JP" sz="1300">
              <a:latin typeface="ＭＳ Ｐゴシック" panose="020B0600070205080204" pitchFamily="50" charset="-128"/>
              <a:ea typeface="ＭＳ Ｐゴシック" panose="020B0600070205080204" pitchFamily="50" charset="-128"/>
            </a:rPr>
            <a:t>CC</a:t>
          </a:r>
          <a:r>
            <a:rPr kumimoji="1" lang="ja-JP" altLang="en-US" sz="1300">
              <a:latin typeface="ＭＳ Ｐゴシック" panose="020B0600070205080204" pitchFamily="50" charset="-128"/>
              <a:ea typeface="ＭＳ Ｐゴシック" panose="020B0600070205080204" pitchFamily="50" charset="-128"/>
            </a:rPr>
            <a:t>の移転前の建物（</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解体済）と移転先の面積を計上したためである。</a:t>
          </a:r>
        </a:p>
        <a:p>
          <a:r>
            <a:rPr kumimoji="1" lang="ja-JP" altLang="en-US" sz="1300">
              <a:latin typeface="ＭＳ Ｐゴシック" panose="020B0600070205080204" pitchFamily="50" charset="-128"/>
              <a:ea typeface="ＭＳ Ｐゴシック" panose="020B0600070205080204" pitchFamily="50" charset="-128"/>
            </a:rPr>
            <a:t>　認定こども園等は、マネジメント白書に基づき、施設の民営化、あるいは幼稚園と保育園の統合によるこども園の新設および既存施設への設備投資を計画的に行っていることが要因と考えられる。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学校に関しては、平成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年度にかけて集中的に耐震改修を実施、併せて大規模改造を行ったことが要因と考えられる。</a:t>
          </a:r>
        </a:p>
        <a:p>
          <a:r>
            <a:rPr kumimoji="1" lang="ja-JP" altLang="en-US" sz="1300">
              <a:latin typeface="ＭＳ Ｐゴシック" panose="020B0600070205080204" pitchFamily="50" charset="-128"/>
              <a:ea typeface="ＭＳ Ｐゴシック" panose="020B0600070205080204" pitchFamily="50" charset="-128"/>
            </a:rPr>
            <a:t>　公民館（コミュニティセンター）は、災害時の避難所としての需要の高まりや利用者の高齢化等による利便性向上の必要性から、各地区の拠点となる施設の改修等を近年実施したためと考えられる。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92,004
90,528
209.67
40,555,326
39,144,073
1,070,048
22,125,990
48,416,359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72" name="楕円 71"/>
        <xdr:cNvSpPr/>
      </xdr:nvSpPr>
      <xdr:spPr>
        <a:xfrm>
          <a:off x="4584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111596</xdr:rowOff>
    </xdr:from>
    <xdr:ext cx="405111" cy="259045"/>
    <xdr:sp macro="" textlink="">
      <xdr:nvSpPr>
        <xdr:cNvPr id="73" name="【図書館】&#10;有形固定資産減価償却率該当値テキスト"/>
        <xdr:cNvSpPr txBox="1"/>
      </xdr:nvSpPr>
      <xdr:spPr>
        <a:xfrm>
          <a:off x="4673600"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4" name="楕円 73"/>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12519</xdr:rowOff>
    </xdr:from>
    <xdr:to>
      <xdr:col>24</xdr:col>
      <xdr:colOff>63500</xdr:colOff>
      <xdr:row>39</xdr:row>
      <xdr:rowOff>63137</xdr:rowOff>
    </xdr:to>
    <xdr:cxnSp macro="">
      <xdr:nvCxnSpPr>
        <xdr:cNvPr id="75" name="直線コネクタ 74"/>
        <xdr:cNvCxnSpPr/>
      </xdr:nvCxnSpPr>
      <xdr:spPr>
        <a:xfrm flipV="1">
          <a:off x="3797300" y="669906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44994</xdr:rowOff>
    </xdr:from>
    <xdr:to>
      <xdr:col>15</xdr:col>
      <xdr:colOff>101600</xdr:colOff>
      <xdr:row>39</xdr:row>
      <xdr:rowOff>146594</xdr:rowOff>
    </xdr:to>
    <xdr:sp macro="" textlink="">
      <xdr:nvSpPr>
        <xdr:cNvPr id="76" name="楕円 75"/>
        <xdr:cNvSpPr/>
      </xdr:nvSpPr>
      <xdr:spPr>
        <a:xfrm>
          <a:off x="2857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63137</xdr:rowOff>
    </xdr:from>
    <xdr:to>
      <xdr:col>19</xdr:col>
      <xdr:colOff>177800</xdr:colOff>
      <xdr:row>39</xdr:row>
      <xdr:rowOff>95794</xdr:rowOff>
    </xdr:to>
    <xdr:cxnSp macro="">
      <xdr:nvCxnSpPr>
        <xdr:cNvPr id="77" name="直線コネクタ 76"/>
        <xdr:cNvCxnSpPr/>
      </xdr:nvCxnSpPr>
      <xdr:spPr>
        <a:xfrm flipV="1">
          <a:off x="2908300" y="67496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78" name="n_1aveValue【図書館】&#10;有形固定資産減価償却率"/>
        <xdr:cNvSpPr txBox="1"/>
      </xdr:nvSpPr>
      <xdr:spPr>
        <a:xfrm>
          <a:off x="3582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79" name="n_2aveValue【図書館】&#10;有形固定資産減価償却率"/>
        <xdr:cNvSpPr txBox="1"/>
      </xdr:nvSpPr>
      <xdr:spPr>
        <a:xfrm>
          <a:off x="2705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1" name="n_1mainValue【図書館】&#10;有形固定資産減価償却率"/>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137721</xdr:rowOff>
    </xdr:from>
    <xdr:ext cx="405111" cy="259045"/>
    <xdr:sp macro="" textlink="">
      <xdr:nvSpPr>
        <xdr:cNvPr id="82" name="n_2mainValue【図書館】&#10;有形固定資産減価償却率"/>
        <xdr:cNvSpPr txBox="1"/>
      </xdr:nvSpPr>
      <xdr:spPr>
        <a:xfrm>
          <a:off x="2705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1"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21" name="楕円 120"/>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124477</xdr:rowOff>
    </xdr:from>
    <xdr:ext cx="469744" cy="259045"/>
    <xdr:sp macro="" textlink="">
      <xdr:nvSpPr>
        <xdr:cNvPr id="122" name="【図書館】&#10;一人当たり面積該当値テキスト"/>
        <xdr:cNvSpPr txBox="1"/>
      </xdr:nvSpPr>
      <xdr:spPr>
        <a:xfrm>
          <a:off x="10515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19050</xdr:rowOff>
    </xdr:from>
    <xdr:to>
      <xdr:col>50</xdr:col>
      <xdr:colOff>165100</xdr:colOff>
      <xdr:row>37</xdr:row>
      <xdr:rowOff>120650</xdr:rowOff>
    </xdr:to>
    <xdr:sp macro="" textlink="">
      <xdr:nvSpPr>
        <xdr:cNvPr id="123" name="楕円 122"/>
        <xdr:cNvSpPr/>
      </xdr:nvSpPr>
      <xdr:spPr>
        <a:xfrm>
          <a:off x="958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37</xdr:row>
      <xdr:rowOff>69850</xdr:rowOff>
    </xdr:to>
    <xdr:cxnSp macro="">
      <xdr:nvCxnSpPr>
        <xdr:cNvPr id="124" name="直線コネクタ 123"/>
        <xdr:cNvCxnSpPr/>
      </xdr:nvCxnSpPr>
      <xdr:spPr>
        <a:xfrm flipV="1">
          <a:off x="9639300" y="6324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19050</xdr:rowOff>
    </xdr:from>
    <xdr:to>
      <xdr:col>46</xdr:col>
      <xdr:colOff>38100</xdr:colOff>
      <xdr:row>37</xdr:row>
      <xdr:rowOff>120650</xdr:rowOff>
    </xdr:to>
    <xdr:sp macro="" textlink="">
      <xdr:nvSpPr>
        <xdr:cNvPr id="125" name="楕円 124"/>
        <xdr:cNvSpPr/>
      </xdr:nvSpPr>
      <xdr:spPr>
        <a:xfrm>
          <a:off x="8699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69850</xdr:rowOff>
    </xdr:from>
    <xdr:to>
      <xdr:col>50</xdr:col>
      <xdr:colOff>114300</xdr:colOff>
      <xdr:row>37</xdr:row>
      <xdr:rowOff>69850</xdr:rowOff>
    </xdr:to>
    <xdr:cxnSp macro="">
      <xdr:nvCxnSpPr>
        <xdr:cNvPr id="126" name="直線コネクタ 125"/>
        <xdr:cNvCxnSpPr/>
      </xdr:nvCxnSpPr>
      <xdr:spPr>
        <a:xfrm>
          <a:off x="87503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27"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8"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137177</xdr:rowOff>
    </xdr:from>
    <xdr:ext cx="469744" cy="259045"/>
    <xdr:sp macro="" textlink="">
      <xdr:nvSpPr>
        <xdr:cNvPr id="130" name="n_1mainValue【図書館】&#10;一人当たり面積"/>
        <xdr:cNvSpPr txBox="1"/>
      </xdr:nvSpPr>
      <xdr:spPr>
        <a:xfrm>
          <a:off x="93917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137177</xdr:rowOff>
    </xdr:from>
    <xdr:ext cx="469744" cy="259045"/>
    <xdr:sp macro="" textlink="">
      <xdr:nvSpPr>
        <xdr:cNvPr id="131" name="n_2mainValue【図書館】&#10;一人当たり面積"/>
        <xdr:cNvSpPr txBox="1"/>
      </xdr:nvSpPr>
      <xdr:spPr>
        <a:xfrm>
          <a:off x="85154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3084</xdr:rowOff>
    </xdr:from>
    <xdr:to>
      <xdr:col>24</xdr:col>
      <xdr:colOff>114300</xdr:colOff>
      <xdr:row>57</xdr:row>
      <xdr:rowOff>104684</xdr:rowOff>
    </xdr:to>
    <xdr:sp macro="" textlink="">
      <xdr:nvSpPr>
        <xdr:cNvPr id="172" name="楕円 171"/>
        <xdr:cNvSpPr/>
      </xdr:nvSpPr>
      <xdr:spPr>
        <a:xfrm>
          <a:off x="45847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25961</xdr:rowOff>
    </xdr:from>
    <xdr:ext cx="405111" cy="259045"/>
    <xdr:sp macro="" textlink="">
      <xdr:nvSpPr>
        <xdr:cNvPr id="173" name="【体育館・プール】&#10;有形固定資産減価償却率該当値テキスト"/>
        <xdr:cNvSpPr txBox="1"/>
      </xdr:nvSpPr>
      <xdr:spPr>
        <a:xfrm>
          <a:off x="4673600" y="962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22678</xdr:rowOff>
    </xdr:from>
    <xdr:to>
      <xdr:col>20</xdr:col>
      <xdr:colOff>38100</xdr:colOff>
      <xdr:row>57</xdr:row>
      <xdr:rowOff>124278</xdr:rowOff>
    </xdr:to>
    <xdr:sp macro="" textlink="">
      <xdr:nvSpPr>
        <xdr:cNvPr id="174" name="楕円 173"/>
        <xdr:cNvSpPr/>
      </xdr:nvSpPr>
      <xdr:spPr>
        <a:xfrm>
          <a:off x="3746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53884</xdr:rowOff>
    </xdr:from>
    <xdr:to>
      <xdr:col>24</xdr:col>
      <xdr:colOff>63500</xdr:colOff>
      <xdr:row>57</xdr:row>
      <xdr:rowOff>73478</xdr:rowOff>
    </xdr:to>
    <xdr:cxnSp macro="">
      <xdr:nvCxnSpPr>
        <xdr:cNvPr id="175" name="直線コネクタ 174"/>
        <xdr:cNvCxnSpPr/>
      </xdr:nvCxnSpPr>
      <xdr:spPr>
        <a:xfrm flipV="1">
          <a:off x="3797300" y="982653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48804</xdr:rowOff>
    </xdr:from>
    <xdr:to>
      <xdr:col>15</xdr:col>
      <xdr:colOff>101600</xdr:colOff>
      <xdr:row>57</xdr:row>
      <xdr:rowOff>150404</xdr:rowOff>
    </xdr:to>
    <xdr:sp macro="" textlink="">
      <xdr:nvSpPr>
        <xdr:cNvPr id="176" name="楕円 175"/>
        <xdr:cNvSpPr/>
      </xdr:nvSpPr>
      <xdr:spPr>
        <a:xfrm>
          <a:off x="28575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73478</xdr:rowOff>
    </xdr:from>
    <xdr:to>
      <xdr:col>19</xdr:col>
      <xdr:colOff>177800</xdr:colOff>
      <xdr:row>57</xdr:row>
      <xdr:rowOff>99604</xdr:rowOff>
    </xdr:to>
    <xdr:cxnSp macro="">
      <xdr:nvCxnSpPr>
        <xdr:cNvPr id="177" name="直線コネクタ 176"/>
        <xdr:cNvCxnSpPr/>
      </xdr:nvCxnSpPr>
      <xdr:spPr>
        <a:xfrm flipV="1">
          <a:off x="2908300" y="98461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140805</xdr:rowOff>
    </xdr:from>
    <xdr:ext cx="405111" cy="259045"/>
    <xdr:sp macro="" textlink="">
      <xdr:nvSpPr>
        <xdr:cNvPr id="181" name="n_1mainValue【体育館・プール】&#10;有形固定資産減価償却率"/>
        <xdr:cNvSpPr txBox="1"/>
      </xdr:nvSpPr>
      <xdr:spPr>
        <a:xfrm>
          <a:off x="35820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166931</xdr:rowOff>
    </xdr:from>
    <xdr:ext cx="405111" cy="259045"/>
    <xdr:sp macro="" textlink="">
      <xdr:nvSpPr>
        <xdr:cNvPr id="182" name="n_2mainValue【体育館・プール】&#10;有形固定資産減価償却率"/>
        <xdr:cNvSpPr txBox="1"/>
      </xdr:nvSpPr>
      <xdr:spPr>
        <a:xfrm>
          <a:off x="27057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57023</xdr:rowOff>
    </xdr:from>
    <xdr:to>
      <xdr:col>55</xdr:col>
      <xdr:colOff>50800</xdr:colOff>
      <xdr:row>63</xdr:row>
      <xdr:rowOff>158623</xdr:rowOff>
    </xdr:to>
    <xdr:sp macro="" textlink="">
      <xdr:nvSpPr>
        <xdr:cNvPr id="221" name="楕円 220"/>
        <xdr:cNvSpPr/>
      </xdr:nvSpPr>
      <xdr:spPr>
        <a:xfrm>
          <a:off x="10426700" y="1085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79900</xdr:rowOff>
    </xdr:from>
    <xdr:ext cx="469744" cy="259045"/>
    <xdr:sp macro="" textlink="">
      <xdr:nvSpPr>
        <xdr:cNvPr id="222" name="【体育館・プール】&#10;一人当たり面積該当値テキスト"/>
        <xdr:cNvSpPr txBox="1"/>
      </xdr:nvSpPr>
      <xdr:spPr>
        <a:xfrm>
          <a:off x="10515600" y="1070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223" name="楕円 222"/>
        <xdr:cNvSpPr/>
      </xdr:nvSpPr>
      <xdr:spPr>
        <a:xfrm>
          <a:off x="958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102870</xdr:rowOff>
    </xdr:from>
    <xdr:to>
      <xdr:col>55</xdr:col>
      <xdr:colOff>0</xdr:colOff>
      <xdr:row>63</xdr:row>
      <xdr:rowOff>107823</xdr:rowOff>
    </xdr:to>
    <xdr:cxnSp macro="">
      <xdr:nvCxnSpPr>
        <xdr:cNvPr id="224" name="直線コネクタ 223"/>
        <xdr:cNvCxnSpPr/>
      </xdr:nvCxnSpPr>
      <xdr:spPr>
        <a:xfrm>
          <a:off x="9639300" y="1090422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37592</xdr:rowOff>
    </xdr:from>
    <xdr:to>
      <xdr:col>46</xdr:col>
      <xdr:colOff>38100</xdr:colOff>
      <xdr:row>63</xdr:row>
      <xdr:rowOff>139192</xdr:rowOff>
    </xdr:to>
    <xdr:sp macro="" textlink="">
      <xdr:nvSpPr>
        <xdr:cNvPr id="225" name="楕円 224"/>
        <xdr:cNvSpPr/>
      </xdr:nvSpPr>
      <xdr:spPr>
        <a:xfrm>
          <a:off x="8699500" y="1083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88392</xdr:rowOff>
    </xdr:from>
    <xdr:to>
      <xdr:col>50</xdr:col>
      <xdr:colOff>114300</xdr:colOff>
      <xdr:row>63</xdr:row>
      <xdr:rowOff>102870</xdr:rowOff>
    </xdr:to>
    <xdr:cxnSp macro="">
      <xdr:nvCxnSpPr>
        <xdr:cNvPr id="226" name="直線コネクタ 225"/>
        <xdr:cNvCxnSpPr/>
      </xdr:nvCxnSpPr>
      <xdr:spPr>
        <a:xfrm>
          <a:off x="8750300" y="108897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27" name="n_1aveValue【体育館・プール】&#10;一人当たり面積"/>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28"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170197</xdr:rowOff>
    </xdr:from>
    <xdr:ext cx="469744" cy="259045"/>
    <xdr:sp macro="" textlink="">
      <xdr:nvSpPr>
        <xdr:cNvPr id="230" name="n_1mainValue【体育館・プール】&#10;一人当たり面積"/>
        <xdr:cNvSpPr txBox="1"/>
      </xdr:nvSpPr>
      <xdr:spPr>
        <a:xfrm>
          <a:off x="93917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155719</xdr:rowOff>
    </xdr:from>
    <xdr:ext cx="469744" cy="259045"/>
    <xdr:sp macro="" textlink="">
      <xdr:nvSpPr>
        <xdr:cNvPr id="231" name="n_2mainValue【体育館・プール】&#10;一人当たり面積"/>
        <xdr:cNvSpPr txBox="1"/>
      </xdr:nvSpPr>
      <xdr:spPr>
        <a:xfrm>
          <a:off x="8515427" y="1061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6" name="テキスト ボックス 2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7" name="直線コネクタ 2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8" name="直線コネクタ 2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9" name="テキスト ボックス 2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0" name="直線コネクタ 2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1" name="テキスト ボックス 2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2" name="直線コネクタ 2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3" name="テキスト ボックス 2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4" name="直線コネクタ 2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5" name="テキスト ボックス 2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6" name="直線コネクタ 2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7" name="テキスト ボックス 2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8" name="直線コネクタ 2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9" name="テキスト ボックス 2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0" name="直線コネクタ 2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1" name="テキスト ボックス 2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273" name="直線コネクタ 272"/>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274"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275" name="直線コネクタ 274"/>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276"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277" name="直線コネクタ 276"/>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278" name="【市民会館】&#10;有形固定資産減価償却率平均値テキスト"/>
        <xdr:cNvSpPr txBox="1"/>
      </xdr:nvSpPr>
      <xdr:spPr>
        <a:xfrm>
          <a:off x="4673600" y="1770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279" name="フローチャート: 判断 278"/>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280" name="フローチャート: 判断 279"/>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281" name="フローチャート: 判断 280"/>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282" name="フローチャート: 判断 28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3" name="テキスト ボックス 2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4" name="テキスト ボックス 2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5" name="テキスト ボックス 2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6" name="テキスト ボックス 2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7" name="テキスト ボックス 2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149498</xdr:rowOff>
    </xdr:from>
    <xdr:to>
      <xdr:col>24</xdr:col>
      <xdr:colOff>114300</xdr:colOff>
      <xdr:row>107</xdr:row>
      <xdr:rowOff>79648</xdr:rowOff>
    </xdr:to>
    <xdr:sp macro="" textlink="">
      <xdr:nvSpPr>
        <xdr:cNvPr id="288" name="楕円 287"/>
        <xdr:cNvSpPr/>
      </xdr:nvSpPr>
      <xdr:spPr>
        <a:xfrm>
          <a:off x="4584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127925</xdr:rowOff>
    </xdr:from>
    <xdr:ext cx="405111" cy="259045"/>
    <xdr:sp macro="" textlink="">
      <xdr:nvSpPr>
        <xdr:cNvPr id="289" name="【市民会館】&#10;有形固定資産減価償却率該当値テキスト"/>
        <xdr:cNvSpPr txBox="1"/>
      </xdr:nvSpPr>
      <xdr:spPr>
        <a:xfrm>
          <a:off x="4673600"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61323</xdr:rowOff>
    </xdr:from>
    <xdr:to>
      <xdr:col>20</xdr:col>
      <xdr:colOff>38100</xdr:colOff>
      <xdr:row>106</xdr:row>
      <xdr:rowOff>162923</xdr:rowOff>
    </xdr:to>
    <xdr:sp macro="" textlink="">
      <xdr:nvSpPr>
        <xdr:cNvPr id="290" name="楕円 289"/>
        <xdr:cNvSpPr/>
      </xdr:nvSpPr>
      <xdr:spPr>
        <a:xfrm>
          <a:off x="3746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112123</xdr:rowOff>
    </xdr:from>
    <xdr:to>
      <xdr:col>24</xdr:col>
      <xdr:colOff>63500</xdr:colOff>
      <xdr:row>107</xdr:row>
      <xdr:rowOff>28848</xdr:rowOff>
    </xdr:to>
    <xdr:cxnSp macro="">
      <xdr:nvCxnSpPr>
        <xdr:cNvPr id="291" name="直線コネクタ 290"/>
        <xdr:cNvCxnSpPr/>
      </xdr:nvCxnSpPr>
      <xdr:spPr>
        <a:xfrm>
          <a:off x="3797300" y="18285823"/>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121738</xdr:rowOff>
    </xdr:from>
    <xdr:to>
      <xdr:col>15</xdr:col>
      <xdr:colOff>101600</xdr:colOff>
      <xdr:row>105</xdr:row>
      <xdr:rowOff>51888</xdr:rowOff>
    </xdr:to>
    <xdr:sp macro="" textlink="">
      <xdr:nvSpPr>
        <xdr:cNvPr id="292" name="楕円 291"/>
        <xdr:cNvSpPr/>
      </xdr:nvSpPr>
      <xdr:spPr>
        <a:xfrm>
          <a:off x="2857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1088</xdr:rowOff>
    </xdr:from>
    <xdr:to>
      <xdr:col>19</xdr:col>
      <xdr:colOff>177800</xdr:colOff>
      <xdr:row>106</xdr:row>
      <xdr:rowOff>112123</xdr:rowOff>
    </xdr:to>
    <xdr:cxnSp macro="">
      <xdr:nvCxnSpPr>
        <xdr:cNvPr id="293" name="直線コネクタ 292"/>
        <xdr:cNvCxnSpPr/>
      </xdr:nvCxnSpPr>
      <xdr:spPr>
        <a:xfrm>
          <a:off x="2908300" y="18003338"/>
          <a:ext cx="889000" cy="2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294" name="n_1ave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295" name="n_2aveValue【市民会館】&#10;有形固定資産減価償却率"/>
        <xdr:cNvSpPr txBox="1"/>
      </xdr:nvSpPr>
      <xdr:spPr>
        <a:xfrm>
          <a:off x="2705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296"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154050</xdr:rowOff>
    </xdr:from>
    <xdr:ext cx="405111" cy="259045"/>
    <xdr:sp macro="" textlink="">
      <xdr:nvSpPr>
        <xdr:cNvPr id="297" name="n_1mainValue【市民会館】&#10;有形固定資産減価償却率"/>
        <xdr:cNvSpPr txBox="1"/>
      </xdr:nvSpPr>
      <xdr:spPr>
        <a:xfrm>
          <a:off x="3582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43015</xdr:rowOff>
    </xdr:from>
    <xdr:ext cx="405111" cy="259045"/>
    <xdr:sp macro="" textlink="">
      <xdr:nvSpPr>
        <xdr:cNvPr id="298" name="n_2mainValue【市民会館】&#10;有形固定資産減価償却率"/>
        <xdr:cNvSpPr txBox="1"/>
      </xdr:nvSpPr>
      <xdr:spPr>
        <a:xfrm>
          <a:off x="2705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09" name="直線コネクタ 3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10" name="テキスト ボックス 3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11" name="直線コネクタ 3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12" name="テキスト ボックス 3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13" name="直線コネクタ 3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14" name="テキスト ボックス 3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15" name="直線コネクタ 3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16" name="テキスト ボックス 3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17" name="直線コネクタ 3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18" name="テキスト ボックス 3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19" name="直線コネクタ 3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20" name="テキスト ボックス 3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324" name="直線コネクタ 323"/>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2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26" name="直線コネクタ 32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327"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328" name="直線コネクタ 327"/>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329"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330" name="フローチャート: 判断 329"/>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331" name="フローチャート: 判断 330"/>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32" name="フローチャート: 判断 331"/>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333" name="フローチャート: 判断 332"/>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35198</xdr:rowOff>
    </xdr:from>
    <xdr:to>
      <xdr:col>55</xdr:col>
      <xdr:colOff>50800</xdr:colOff>
      <xdr:row>108</xdr:row>
      <xdr:rowOff>136798</xdr:rowOff>
    </xdr:to>
    <xdr:sp macro="" textlink="">
      <xdr:nvSpPr>
        <xdr:cNvPr id="339" name="楕円 338"/>
        <xdr:cNvSpPr/>
      </xdr:nvSpPr>
      <xdr:spPr>
        <a:xfrm>
          <a:off x="10426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121575</xdr:rowOff>
    </xdr:from>
    <xdr:ext cx="469744" cy="259045"/>
    <xdr:sp macro="" textlink="">
      <xdr:nvSpPr>
        <xdr:cNvPr id="340" name="【市民会館】&#10;一人当たり面積該当値テキスト"/>
        <xdr:cNvSpPr txBox="1"/>
      </xdr:nvSpPr>
      <xdr:spPr>
        <a:xfrm>
          <a:off x="10515600" y="1846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35198</xdr:rowOff>
    </xdr:from>
    <xdr:to>
      <xdr:col>50</xdr:col>
      <xdr:colOff>165100</xdr:colOff>
      <xdr:row>108</xdr:row>
      <xdr:rowOff>136798</xdr:rowOff>
    </xdr:to>
    <xdr:sp macro="" textlink="">
      <xdr:nvSpPr>
        <xdr:cNvPr id="341" name="楕円 340"/>
        <xdr:cNvSpPr/>
      </xdr:nvSpPr>
      <xdr:spPr>
        <a:xfrm>
          <a:off x="9588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85998</xdr:rowOff>
    </xdr:from>
    <xdr:to>
      <xdr:col>55</xdr:col>
      <xdr:colOff>0</xdr:colOff>
      <xdr:row>108</xdr:row>
      <xdr:rowOff>85998</xdr:rowOff>
    </xdr:to>
    <xdr:cxnSp macro="">
      <xdr:nvCxnSpPr>
        <xdr:cNvPr id="342" name="直線コネクタ 341"/>
        <xdr:cNvCxnSpPr/>
      </xdr:nvCxnSpPr>
      <xdr:spPr>
        <a:xfrm>
          <a:off x="9639300" y="18602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164193</xdr:rowOff>
    </xdr:from>
    <xdr:to>
      <xdr:col>46</xdr:col>
      <xdr:colOff>38100</xdr:colOff>
      <xdr:row>108</xdr:row>
      <xdr:rowOff>94343</xdr:rowOff>
    </xdr:to>
    <xdr:sp macro="" textlink="">
      <xdr:nvSpPr>
        <xdr:cNvPr id="343" name="楕円 342"/>
        <xdr:cNvSpPr/>
      </xdr:nvSpPr>
      <xdr:spPr>
        <a:xfrm>
          <a:off x="8699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43543</xdr:rowOff>
    </xdr:from>
    <xdr:to>
      <xdr:col>50</xdr:col>
      <xdr:colOff>114300</xdr:colOff>
      <xdr:row>108</xdr:row>
      <xdr:rowOff>85998</xdr:rowOff>
    </xdr:to>
    <xdr:cxnSp macro="">
      <xdr:nvCxnSpPr>
        <xdr:cNvPr id="344" name="直線コネクタ 343"/>
        <xdr:cNvCxnSpPr/>
      </xdr:nvCxnSpPr>
      <xdr:spPr>
        <a:xfrm>
          <a:off x="8750300" y="185601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345"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346"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347"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127925</xdr:rowOff>
    </xdr:from>
    <xdr:ext cx="469744" cy="259045"/>
    <xdr:sp macro="" textlink="">
      <xdr:nvSpPr>
        <xdr:cNvPr id="348" name="n_1mainValue【市民会館】&#10;一人当たり面積"/>
        <xdr:cNvSpPr txBox="1"/>
      </xdr:nvSpPr>
      <xdr:spPr>
        <a:xfrm>
          <a:off x="9391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85470</xdr:rowOff>
    </xdr:from>
    <xdr:ext cx="469744" cy="259045"/>
    <xdr:sp macro="" textlink="">
      <xdr:nvSpPr>
        <xdr:cNvPr id="349" name="n_2mainValue【市民会館】&#10;一人当たり面積"/>
        <xdr:cNvSpPr txBox="1"/>
      </xdr:nvSpPr>
      <xdr:spPr>
        <a:xfrm>
          <a:off x="8515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6" name="直線コネクタ 3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7" name="テキスト ボックス 3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8" name="直線コネクタ 3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9" name="テキスト ボックス 3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0" name="直線コネクタ 3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1" name="テキスト ボックス 3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2" name="直線コネクタ 3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3" name="テキスト ボックス 3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4" name="直線コネクタ 3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5" name="テキスト ボックス 3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6" name="直線コネクタ 3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7" name="テキスト ボックス 3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8" name="直線コネクタ 3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9" name="テキスト ボックス 3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91" name="直線コネクタ 390"/>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92"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93" name="直線コネクタ 392"/>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94"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95" name="直線コネクタ 394"/>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396" name="【保健センター・保健所】&#10;有形固定資産減価償却率平均値テキスト"/>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397" name="フローチャート: 判断 396"/>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398" name="フローチャート: 判断 397"/>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399" name="フローチャート: 判断 398"/>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400" name="フローチャート: 判断 399"/>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1" name="テキスト ボックス 4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2" name="テキスト ボックス 4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3" name="テキスト ボックス 4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4" name="テキスト ボックス 4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5" name="テキスト ボックス 4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101056</xdr:rowOff>
    </xdr:from>
    <xdr:to>
      <xdr:col>85</xdr:col>
      <xdr:colOff>177800</xdr:colOff>
      <xdr:row>61</xdr:row>
      <xdr:rowOff>31206</xdr:rowOff>
    </xdr:to>
    <xdr:sp macro="" textlink="">
      <xdr:nvSpPr>
        <xdr:cNvPr id="406" name="楕円 405"/>
        <xdr:cNvSpPr/>
      </xdr:nvSpPr>
      <xdr:spPr>
        <a:xfrm>
          <a:off x="162687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79483</xdr:rowOff>
    </xdr:from>
    <xdr:ext cx="405111" cy="259045"/>
    <xdr:sp macro="" textlink="">
      <xdr:nvSpPr>
        <xdr:cNvPr id="407" name="【保健センター・保健所】&#10;有形固定資産減価償却率該当値テキスト"/>
        <xdr:cNvSpPr txBox="1"/>
      </xdr:nvSpPr>
      <xdr:spPr>
        <a:xfrm>
          <a:off x="16357600"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135346</xdr:rowOff>
    </xdr:from>
    <xdr:to>
      <xdr:col>81</xdr:col>
      <xdr:colOff>101600</xdr:colOff>
      <xdr:row>61</xdr:row>
      <xdr:rowOff>65496</xdr:rowOff>
    </xdr:to>
    <xdr:sp macro="" textlink="">
      <xdr:nvSpPr>
        <xdr:cNvPr id="408" name="楕円 407"/>
        <xdr:cNvSpPr/>
      </xdr:nvSpPr>
      <xdr:spPr>
        <a:xfrm>
          <a:off x="15430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151856</xdr:rowOff>
    </xdr:from>
    <xdr:to>
      <xdr:col>85</xdr:col>
      <xdr:colOff>127000</xdr:colOff>
      <xdr:row>61</xdr:row>
      <xdr:rowOff>14696</xdr:rowOff>
    </xdr:to>
    <xdr:cxnSp macro="">
      <xdr:nvCxnSpPr>
        <xdr:cNvPr id="409" name="直線コネクタ 408"/>
        <xdr:cNvCxnSpPr/>
      </xdr:nvCxnSpPr>
      <xdr:spPr>
        <a:xfrm flipV="1">
          <a:off x="15481300" y="104388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169635</xdr:rowOff>
    </xdr:from>
    <xdr:to>
      <xdr:col>76</xdr:col>
      <xdr:colOff>165100</xdr:colOff>
      <xdr:row>61</xdr:row>
      <xdr:rowOff>99785</xdr:rowOff>
    </xdr:to>
    <xdr:sp macro="" textlink="">
      <xdr:nvSpPr>
        <xdr:cNvPr id="410" name="楕円 409"/>
        <xdr:cNvSpPr/>
      </xdr:nvSpPr>
      <xdr:spPr>
        <a:xfrm>
          <a:off x="14541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14696</xdr:rowOff>
    </xdr:from>
    <xdr:to>
      <xdr:col>81</xdr:col>
      <xdr:colOff>50800</xdr:colOff>
      <xdr:row>61</xdr:row>
      <xdr:rowOff>48985</xdr:rowOff>
    </xdr:to>
    <xdr:cxnSp macro="">
      <xdr:nvCxnSpPr>
        <xdr:cNvPr id="411" name="直線コネクタ 410"/>
        <xdr:cNvCxnSpPr/>
      </xdr:nvCxnSpPr>
      <xdr:spPr>
        <a:xfrm flipV="1">
          <a:off x="14592300" y="104731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412" name="n_1ave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413" name="n_2aveValue【保健センター・保健所】&#10;有形固定資産減価償却率"/>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414" name="n_3aveValue【保健センター・保健所】&#10;有形固定資産減価償却率"/>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56623</xdr:rowOff>
    </xdr:from>
    <xdr:ext cx="405111" cy="259045"/>
    <xdr:sp macro="" textlink="">
      <xdr:nvSpPr>
        <xdr:cNvPr id="415" name="n_1mainValue【保健センター・保健所】&#10;有形固定資産減価償却率"/>
        <xdr:cNvSpPr txBox="1"/>
      </xdr:nvSpPr>
      <xdr:spPr>
        <a:xfrm>
          <a:off x="15266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90912</xdr:rowOff>
    </xdr:from>
    <xdr:ext cx="405111" cy="259045"/>
    <xdr:sp macro="" textlink="">
      <xdr:nvSpPr>
        <xdr:cNvPr id="416" name="n_2mainValue【保健センター・保健所】&#10;有形固定資産減価償却率"/>
        <xdr:cNvSpPr txBox="1"/>
      </xdr:nvSpPr>
      <xdr:spPr>
        <a:xfrm>
          <a:off x="14389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5" name="テキスト ボックス 4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6" name="直線コネクタ 4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27" name="直線コネクタ 4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28" name="テキスト ボックス 4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29" name="直線コネクタ 4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0" name="テキスト ボックス 4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1" name="直線コネクタ 4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2" name="テキスト ボックス 4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3" name="直線コネクタ 4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4" name="テキスト ボックス 4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5" name="直線コネクタ 4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36" name="テキスト ボックス 4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37" name="直線コネクタ 4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38" name="テキスト ボックス 4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442" name="直線コネクタ 441"/>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443"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444" name="直線コネクタ 443"/>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44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446" name="直線コネクタ 44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447" name="【保健センター・保健所】&#10;一人当たり面積平均値テキスト"/>
        <xdr:cNvSpPr txBox="1"/>
      </xdr:nvSpPr>
      <xdr:spPr>
        <a:xfrm>
          <a:off x="22199600" y="10573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448" name="フローチャート: 判断 447"/>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449" name="フローチャート: 判断 448"/>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50" name="フローチャート: 判断 44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451" name="フローチャート: 判断 450"/>
        <xdr:cNvSpPr/>
      </xdr:nvSpPr>
      <xdr:spPr>
        <a:xfrm>
          <a:off x="19494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2" name="テキスト ボックス 4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3" name="テキスト ボックス 4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4" name="テキスト ボックス 4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5" name="テキスト ボックス 4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6" name="テキスト ボックス 4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74385</xdr:rowOff>
    </xdr:from>
    <xdr:to>
      <xdr:col>116</xdr:col>
      <xdr:colOff>114300</xdr:colOff>
      <xdr:row>59</xdr:row>
      <xdr:rowOff>4535</xdr:rowOff>
    </xdr:to>
    <xdr:sp macro="" textlink="">
      <xdr:nvSpPr>
        <xdr:cNvPr id="457" name="楕円 456"/>
        <xdr:cNvSpPr/>
      </xdr:nvSpPr>
      <xdr:spPr>
        <a:xfrm>
          <a:off x="22110700" y="100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97262</xdr:rowOff>
    </xdr:from>
    <xdr:ext cx="469744" cy="259045"/>
    <xdr:sp macro="" textlink="">
      <xdr:nvSpPr>
        <xdr:cNvPr id="458" name="【保健センター・保健所】&#10;一人当たり面積該当値テキスト"/>
        <xdr:cNvSpPr txBox="1"/>
      </xdr:nvSpPr>
      <xdr:spPr>
        <a:xfrm>
          <a:off x="22199600" y="986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85272</xdr:rowOff>
    </xdr:from>
    <xdr:to>
      <xdr:col>112</xdr:col>
      <xdr:colOff>38100</xdr:colOff>
      <xdr:row>59</xdr:row>
      <xdr:rowOff>15422</xdr:rowOff>
    </xdr:to>
    <xdr:sp macro="" textlink="">
      <xdr:nvSpPr>
        <xdr:cNvPr id="459" name="楕円 458"/>
        <xdr:cNvSpPr/>
      </xdr:nvSpPr>
      <xdr:spPr>
        <a:xfrm>
          <a:off x="21272500" y="100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125185</xdr:rowOff>
    </xdr:from>
    <xdr:to>
      <xdr:col>116</xdr:col>
      <xdr:colOff>63500</xdr:colOff>
      <xdr:row>58</xdr:row>
      <xdr:rowOff>136072</xdr:rowOff>
    </xdr:to>
    <xdr:cxnSp macro="">
      <xdr:nvCxnSpPr>
        <xdr:cNvPr id="460" name="直線コネクタ 459"/>
        <xdr:cNvCxnSpPr/>
      </xdr:nvCxnSpPr>
      <xdr:spPr>
        <a:xfrm flipV="1">
          <a:off x="21323300" y="100692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85272</xdr:rowOff>
    </xdr:from>
    <xdr:to>
      <xdr:col>107</xdr:col>
      <xdr:colOff>101600</xdr:colOff>
      <xdr:row>59</xdr:row>
      <xdr:rowOff>15422</xdr:rowOff>
    </xdr:to>
    <xdr:sp macro="" textlink="">
      <xdr:nvSpPr>
        <xdr:cNvPr id="461" name="楕円 460"/>
        <xdr:cNvSpPr/>
      </xdr:nvSpPr>
      <xdr:spPr>
        <a:xfrm>
          <a:off x="20383500" y="100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136072</xdr:rowOff>
    </xdr:from>
    <xdr:to>
      <xdr:col>111</xdr:col>
      <xdr:colOff>177800</xdr:colOff>
      <xdr:row>58</xdr:row>
      <xdr:rowOff>136072</xdr:rowOff>
    </xdr:to>
    <xdr:cxnSp macro="">
      <xdr:nvCxnSpPr>
        <xdr:cNvPr id="462" name="直線コネクタ 461"/>
        <xdr:cNvCxnSpPr/>
      </xdr:nvCxnSpPr>
      <xdr:spPr>
        <a:xfrm>
          <a:off x="20434300" y="1008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463" name="n_1aveValue【保健センター・保健所】&#10;一人当たり面積"/>
        <xdr:cNvSpPr txBox="1"/>
      </xdr:nvSpPr>
      <xdr:spPr>
        <a:xfrm>
          <a:off x="21075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464"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465" name="n_3aveValue【保健センター・保健所】&#10;一人当たり面積"/>
        <xdr:cNvSpPr txBox="1"/>
      </xdr:nvSpPr>
      <xdr:spPr>
        <a:xfrm>
          <a:off x="19310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31949</xdr:rowOff>
    </xdr:from>
    <xdr:ext cx="469744" cy="259045"/>
    <xdr:sp macro="" textlink="">
      <xdr:nvSpPr>
        <xdr:cNvPr id="466" name="n_1mainValue【保健センター・保健所】&#10;一人当たり面積"/>
        <xdr:cNvSpPr txBox="1"/>
      </xdr:nvSpPr>
      <xdr:spPr>
        <a:xfrm>
          <a:off x="21075727" y="980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31949</xdr:rowOff>
    </xdr:from>
    <xdr:ext cx="469744" cy="259045"/>
    <xdr:sp macro="" textlink="">
      <xdr:nvSpPr>
        <xdr:cNvPr id="467" name="n_2mainValue【保健センター・保健所】&#10;一人当たり面積"/>
        <xdr:cNvSpPr txBox="1"/>
      </xdr:nvSpPr>
      <xdr:spPr>
        <a:xfrm>
          <a:off x="20199427" y="980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94" name="直線コネクタ 4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5" name="テキスト ボックス 4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6" name="直線コネクタ 4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7" name="テキスト ボックス 4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8" name="直線コネクタ 4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9" name="テキスト ボックス 4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0" name="直線コネクタ 4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1" name="テキスト ボックス 5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2" name="直線コネクタ 5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3" name="テキスト ボックス 5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4" name="直線コネクタ 5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5" name="テキスト ボックス 5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509" name="直線コネクタ 508"/>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510"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511" name="直線コネクタ 510"/>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13" name="直線コネクタ 51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514" name="【庁舎】&#10;有形固定資産減価償却率平均値テキスト"/>
        <xdr:cNvSpPr txBox="1"/>
      </xdr:nvSpPr>
      <xdr:spPr>
        <a:xfrm>
          <a:off x="16357600" y="1769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515" name="フローチャート: 判断 514"/>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516" name="フローチャート: 判断 515"/>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517" name="フローチャート: 判断 516"/>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518" name="フローチャート: 判断 517"/>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9" name="テキスト ボックス 51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0" name="テキスト ボックス 51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1" name="テキスト ボックス 52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2" name="テキスト ボックス 52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3" name="テキスト ボックス 52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89081</xdr:rowOff>
    </xdr:from>
    <xdr:to>
      <xdr:col>85</xdr:col>
      <xdr:colOff>177800</xdr:colOff>
      <xdr:row>103</xdr:row>
      <xdr:rowOff>19231</xdr:rowOff>
    </xdr:to>
    <xdr:sp macro="" textlink="">
      <xdr:nvSpPr>
        <xdr:cNvPr id="524" name="楕円 523"/>
        <xdr:cNvSpPr/>
      </xdr:nvSpPr>
      <xdr:spPr>
        <a:xfrm>
          <a:off x="162687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111958</xdr:rowOff>
    </xdr:from>
    <xdr:ext cx="405111" cy="259045"/>
    <xdr:sp macro="" textlink="">
      <xdr:nvSpPr>
        <xdr:cNvPr id="525" name="【庁舎】&#10;有形固定資産減価償却率該当値テキスト"/>
        <xdr:cNvSpPr txBox="1"/>
      </xdr:nvSpPr>
      <xdr:spPr>
        <a:xfrm>
          <a:off x="16357600" y="1742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98879</xdr:rowOff>
    </xdr:from>
    <xdr:to>
      <xdr:col>81</xdr:col>
      <xdr:colOff>101600</xdr:colOff>
      <xdr:row>103</xdr:row>
      <xdr:rowOff>29029</xdr:rowOff>
    </xdr:to>
    <xdr:sp macro="" textlink="">
      <xdr:nvSpPr>
        <xdr:cNvPr id="526" name="楕円 525"/>
        <xdr:cNvSpPr/>
      </xdr:nvSpPr>
      <xdr:spPr>
        <a:xfrm>
          <a:off x="15430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139881</xdr:rowOff>
    </xdr:from>
    <xdr:to>
      <xdr:col>85</xdr:col>
      <xdr:colOff>127000</xdr:colOff>
      <xdr:row>102</xdr:row>
      <xdr:rowOff>149679</xdr:rowOff>
    </xdr:to>
    <xdr:cxnSp macro="">
      <xdr:nvCxnSpPr>
        <xdr:cNvPr id="527" name="直線コネクタ 526"/>
        <xdr:cNvCxnSpPr/>
      </xdr:nvCxnSpPr>
      <xdr:spPr>
        <a:xfrm flipV="1">
          <a:off x="15481300" y="1762778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159294</xdr:rowOff>
    </xdr:from>
    <xdr:to>
      <xdr:col>76</xdr:col>
      <xdr:colOff>165100</xdr:colOff>
      <xdr:row>102</xdr:row>
      <xdr:rowOff>89444</xdr:rowOff>
    </xdr:to>
    <xdr:sp macro="" textlink="">
      <xdr:nvSpPr>
        <xdr:cNvPr id="528" name="楕円 527"/>
        <xdr:cNvSpPr/>
      </xdr:nvSpPr>
      <xdr:spPr>
        <a:xfrm>
          <a:off x="14541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38644</xdr:rowOff>
    </xdr:from>
    <xdr:to>
      <xdr:col>81</xdr:col>
      <xdr:colOff>50800</xdr:colOff>
      <xdr:row>102</xdr:row>
      <xdr:rowOff>149679</xdr:rowOff>
    </xdr:to>
    <xdr:cxnSp macro="">
      <xdr:nvCxnSpPr>
        <xdr:cNvPr id="529" name="直線コネクタ 528"/>
        <xdr:cNvCxnSpPr/>
      </xdr:nvCxnSpPr>
      <xdr:spPr>
        <a:xfrm>
          <a:off x="14592300" y="1752654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530"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531"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532" name="n_3aveValue【庁舎】&#10;有形固定資産減価償却率"/>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45556</xdr:rowOff>
    </xdr:from>
    <xdr:ext cx="405111" cy="259045"/>
    <xdr:sp macro="" textlink="">
      <xdr:nvSpPr>
        <xdr:cNvPr id="533" name="n_1mainValue【庁舎】&#10;有形固定資産減価償却率"/>
        <xdr:cNvSpPr txBox="1"/>
      </xdr:nvSpPr>
      <xdr:spPr>
        <a:xfrm>
          <a:off x="152660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105971</xdr:rowOff>
    </xdr:from>
    <xdr:ext cx="405111" cy="259045"/>
    <xdr:sp macro="" textlink="">
      <xdr:nvSpPr>
        <xdr:cNvPr id="534" name="n_2mainValue【庁舎】&#10;有形固定資産減価償却率"/>
        <xdr:cNvSpPr txBox="1"/>
      </xdr:nvSpPr>
      <xdr:spPr>
        <a:xfrm>
          <a:off x="14389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5" name="正方形/長方形 5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6" name="正方形/長方形 5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7" name="正方形/長方形 5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8" name="正方形/長方形 5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9" name="正方形/長方形 5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0" name="正方形/長方形 5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1" name="正方形/長方形 5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2" name="正方形/長方形 5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3" name="テキスト ボックス 5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4" name="直線コネクタ 5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45" name="テキスト ボックス 5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46" name="直線コネクタ 5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47" name="テキスト ボックス 5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48" name="直線コネクタ 5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9" name="テキスト ボックス 5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0" name="直線コネクタ 5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1" name="テキスト ボックス 5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2" name="直線コネクタ 5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53" name="テキスト ボックス 5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54" name="直線コネクタ 5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55" name="テキスト ボックス 5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56" name="直線コネクタ 5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57" name="テキスト ボックス 5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8" name="直線コネクタ 5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9" name="テキスト ボックス 5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561" name="直線コネクタ 560"/>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62"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63" name="直線コネクタ 562"/>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64"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65" name="直線コネクタ 564"/>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566"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567" name="フローチャート: 判断 566"/>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568" name="フローチャート: 判断 567"/>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569" name="フローチャート: 判断 568"/>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570" name="フローチャート: 判断 569"/>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1" name="テキスト ボックス 5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2" name="テキスト ボックス 5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3" name="テキスト ボックス 5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4" name="テキスト ボックス 5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5" name="テキスト ボックス 5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64588</xdr:rowOff>
    </xdr:from>
    <xdr:to>
      <xdr:col>116</xdr:col>
      <xdr:colOff>114300</xdr:colOff>
      <xdr:row>108</xdr:row>
      <xdr:rowOff>166188</xdr:rowOff>
    </xdr:to>
    <xdr:sp macro="" textlink="">
      <xdr:nvSpPr>
        <xdr:cNvPr id="576" name="楕円 575"/>
        <xdr:cNvSpPr/>
      </xdr:nvSpPr>
      <xdr:spPr>
        <a:xfrm>
          <a:off x="221107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150965</xdr:rowOff>
    </xdr:from>
    <xdr:ext cx="469744" cy="259045"/>
    <xdr:sp macro="" textlink="">
      <xdr:nvSpPr>
        <xdr:cNvPr id="577" name="【庁舎】&#10;一人当たり面積該当値テキスト"/>
        <xdr:cNvSpPr txBox="1"/>
      </xdr:nvSpPr>
      <xdr:spPr>
        <a:xfrm>
          <a:off x="22199600" y="184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578" name="楕円 577"/>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115388</xdr:rowOff>
    </xdr:to>
    <xdr:cxnSp macro="">
      <xdr:nvCxnSpPr>
        <xdr:cNvPr id="579" name="直線コネクタ 578"/>
        <xdr:cNvCxnSpPr/>
      </xdr:nvCxnSpPr>
      <xdr:spPr>
        <a:xfrm>
          <a:off x="21323300" y="18530751"/>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580" name="楕円 579"/>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82731</xdr:rowOff>
    </xdr:from>
    <xdr:to>
      <xdr:col>111</xdr:col>
      <xdr:colOff>177800</xdr:colOff>
      <xdr:row>108</xdr:row>
      <xdr:rowOff>14151</xdr:rowOff>
    </xdr:to>
    <xdr:cxnSp macro="">
      <xdr:nvCxnSpPr>
        <xdr:cNvPr id="581" name="直線コネクタ 580"/>
        <xdr:cNvCxnSpPr/>
      </xdr:nvCxnSpPr>
      <xdr:spPr>
        <a:xfrm>
          <a:off x="20434300" y="18256431"/>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582"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583"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584" name="n_3aveValue【庁舎】&#10;一人当たり面積"/>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585" name="n_1mainValue【庁舎】&#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586" name="n_2mainValue【庁舎】&#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類似団体と比較して、有形固定資産償却率の特に高いのが、体育館・プールと庁舎である。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マネジメント白書では、民間等への移譲を計画してる。現時点では指定管理者に運営を任せている状況であるため、施設の改修等も含め管理者とも協力しながら適正な管理を行っていく。</a:t>
          </a:r>
        </a:p>
        <a:p>
          <a:r>
            <a:rPr kumimoji="1" lang="ja-JP" altLang="en-US" sz="1300">
              <a:latin typeface="ＭＳ Ｐゴシック" panose="020B0600070205080204" pitchFamily="50" charset="-128"/>
              <a:ea typeface="ＭＳ Ｐゴシック" panose="020B0600070205080204" pitchFamily="50" charset="-128"/>
            </a:rPr>
            <a:t>　庁舎については、現時点では減価償却率が高いものの、本庁舎の増改築が令和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年度末までに完了予定であり、数値も低くなると考えている。</a:t>
          </a:r>
        </a:p>
        <a:p>
          <a:r>
            <a:rPr kumimoji="1" lang="ja-JP" altLang="en-US" sz="1300">
              <a:latin typeface="ＭＳ Ｐゴシック" panose="020B0600070205080204" pitchFamily="50" charset="-128"/>
              <a:ea typeface="ＭＳ Ｐゴシック" panose="020B0600070205080204" pitchFamily="50" charset="-128"/>
            </a:rPr>
            <a:t>　逆に数値の減価償却率の低いものとして、市民会館があげられる。これは、平成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年度にみくに市民センターを新築したことによるものと考えられる。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92,004
90,528
209.67
40,555,326
39,144,073
1,070,048
22,125,990
48,416,359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近年の指数はほぼ横ばいになっているものの、依然として類似団体平均を下回っている。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合併特例事業債などの公債費の増加により基準財政需要額は今後も増え続けると予測されることから、民間的経営手法の導入による事務事業費削減など行財政改革をより一層推進して歳出削減を図るとともに、徴収率向上や企業立地の推進などにより自主財源の確保に努め、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5" name="直線コネクタ 74"/>
        <xdr:cNvCxnSpPr/>
      </xdr:nvCxnSpPr>
      <xdr:spPr>
        <a:xfrm>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2" name="テキスト ボックス 81"/>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景気回復により、市民税や固定資産税が増え、経常一般財源等総額が増加したものの、合併特例事業債などの公債費の増により経常収支比率が前年度と比べて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ポイント増加した。類似団体平均と比較すると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も生産年齢人口は減少の一途をたどる中で個人市民税の伸びは期待できないが、企業誘致による法人市民税や固定資産税などの税収の確保や、補助金の合理化、事業の整理・統廃合による事務事業の見直しなど、行財政改革の推進による経費削減の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64</xdr:row>
      <xdr:rowOff>164846</xdr:rowOff>
    </xdr:to>
    <xdr:cxnSp macro="">
      <xdr:nvCxnSpPr>
        <xdr:cNvPr id="130" name="直線コネクタ 129"/>
        <xdr:cNvCxnSpPr/>
      </xdr:nvCxnSpPr>
      <xdr:spPr>
        <a:xfrm>
          <a:off x="4114800" y="1110869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121412</xdr:rowOff>
    </xdr:from>
    <xdr:to>
      <xdr:col>19</xdr:col>
      <xdr:colOff>133350</xdr:colOff>
      <xdr:row>64</xdr:row>
      <xdr:rowOff>135890</xdr:rowOff>
    </xdr:to>
    <xdr:cxnSp macro="">
      <xdr:nvCxnSpPr>
        <xdr:cNvPr id="133" name="直線コネクタ 132"/>
        <xdr:cNvCxnSpPr/>
      </xdr:nvCxnSpPr>
      <xdr:spPr>
        <a:xfrm>
          <a:off x="3225800" y="110942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5588</xdr:rowOff>
    </xdr:from>
    <xdr:to>
      <xdr:col>15</xdr:col>
      <xdr:colOff>82550</xdr:colOff>
      <xdr:row>64</xdr:row>
      <xdr:rowOff>121412</xdr:rowOff>
    </xdr:to>
    <xdr:cxnSp macro="">
      <xdr:nvCxnSpPr>
        <xdr:cNvPr id="136" name="直線コネクタ 135"/>
        <xdr:cNvCxnSpPr/>
      </xdr:nvCxnSpPr>
      <xdr:spPr>
        <a:xfrm>
          <a:off x="2336800" y="1097838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5588</xdr:rowOff>
    </xdr:from>
    <xdr:to>
      <xdr:col>11</xdr:col>
      <xdr:colOff>31750</xdr:colOff>
      <xdr:row>64</xdr:row>
      <xdr:rowOff>160020</xdr:rowOff>
    </xdr:to>
    <xdr:cxnSp macro="">
      <xdr:nvCxnSpPr>
        <xdr:cNvPr id="139" name="直線コネクタ 138"/>
        <xdr:cNvCxnSpPr/>
      </xdr:nvCxnSpPr>
      <xdr:spPr>
        <a:xfrm flipV="1">
          <a:off x="1447800" y="109783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49" name="楕円 148"/>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86123</xdr:rowOff>
    </xdr:from>
    <xdr:ext cx="762000" cy="259045"/>
    <xdr:sp macro="" textlink="">
      <xdr:nvSpPr>
        <xdr:cNvPr id="150"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1" name="楕円 150"/>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52" name="テキスト ボックス 151"/>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70612</xdr:rowOff>
    </xdr:from>
    <xdr:to>
      <xdr:col>15</xdr:col>
      <xdr:colOff>133350</xdr:colOff>
      <xdr:row>65</xdr:row>
      <xdr:rowOff>762</xdr:rowOff>
    </xdr:to>
    <xdr:sp macro="" textlink="">
      <xdr:nvSpPr>
        <xdr:cNvPr id="153" name="楕円 152"/>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54" name="テキスト ボックス 153"/>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5" name="楕円 154"/>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41165</xdr:rowOff>
    </xdr:from>
    <xdr:ext cx="762000" cy="259045"/>
    <xdr:sp macro="" textlink="">
      <xdr:nvSpPr>
        <xdr:cNvPr id="156" name="テキスト ボックス 155"/>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7" name="楕円 156"/>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58" name="テキスト ボックス 157"/>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人口１人当たりの人件費・物件費等の決算額は、前年度比</a:t>
          </a:r>
          <a:r>
            <a:rPr kumimoji="1" lang="en-US" altLang="ja-JP" sz="1300">
              <a:latin typeface="ＭＳ Ｐゴシック" panose="020B0600070205080204" pitchFamily="50" charset="-128"/>
              <a:ea typeface="ＭＳ Ｐゴシック" panose="020B0600070205080204" pitchFamily="50" charset="-128"/>
            </a:rPr>
            <a:t>4,065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117,260</a:t>
          </a:r>
          <a:r>
            <a:rPr kumimoji="1" lang="ja-JP" altLang="en-US" sz="1300">
              <a:latin typeface="ＭＳ Ｐゴシック" panose="020B0600070205080204" pitchFamily="50" charset="-128"/>
              <a:ea typeface="ＭＳ Ｐゴシック" panose="020B0600070205080204" pitchFamily="50" charset="-128"/>
            </a:rPr>
            <a:t>円となった。類似団体の平均は下回っている。減少した主な要因として、平成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豪雪に係る除排雪経費の増により維持補修費が激増したためである。また、ごみ処理や消防等の業務を一部事務組合で行っており、一部事務組合の人件費・物件費等に充てている費用（負担金）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160243</xdr:rowOff>
    </xdr:from>
    <xdr:to>
      <xdr:col>23</xdr:col>
      <xdr:colOff>133350</xdr:colOff>
      <xdr:row>82</xdr:row>
      <xdr:rowOff>28029</xdr:rowOff>
    </xdr:to>
    <xdr:cxnSp macro="">
      <xdr:nvCxnSpPr>
        <xdr:cNvPr id="191" name="直線コネクタ 190"/>
        <xdr:cNvCxnSpPr/>
      </xdr:nvCxnSpPr>
      <xdr:spPr>
        <a:xfrm flipV="1">
          <a:off x="4114800" y="14047693"/>
          <a:ext cx="838200" cy="3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112292</xdr:rowOff>
    </xdr:from>
    <xdr:to>
      <xdr:col>19</xdr:col>
      <xdr:colOff>133350</xdr:colOff>
      <xdr:row>82</xdr:row>
      <xdr:rowOff>28029</xdr:rowOff>
    </xdr:to>
    <xdr:cxnSp macro="">
      <xdr:nvCxnSpPr>
        <xdr:cNvPr id="194" name="直線コネクタ 193"/>
        <xdr:cNvCxnSpPr/>
      </xdr:nvCxnSpPr>
      <xdr:spPr>
        <a:xfrm>
          <a:off x="3225800" y="13999742"/>
          <a:ext cx="889000" cy="8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112292</xdr:rowOff>
    </xdr:from>
    <xdr:to>
      <xdr:col>15</xdr:col>
      <xdr:colOff>82550</xdr:colOff>
      <xdr:row>81</xdr:row>
      <xdr:rowOff>113644</xdr:rowOff>
    </xdr:to>
    <xdr:cxnSp macro="">
      <xdr:nvCxnSpPr>
        <xdr:cNvPr id="197" name="直線コネクタ 196"/>
        <xdr:cNvCxnSpPr/>
      </xdr:nvCxnSpPr>
      <xdr:spPr>
        <a:xfrm flipV="1">
          <a:off x="2336800" y="13999742"/>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94543</xdr:rowOff>
    </xdr:from>
    <xdr:to>
      <xdr:col>11</xdr:col>
      <xdr:colOff>31750</xdr:colOff>
      <xdr:row>81</xdr:row>
      <xdr:rowOff>113644</xdr:rowOff>
    </xdr:to>
    <xdr:cxnSp macro="">
      <xdr:nvCxnSpPr>
        <xdr:cNvPr id="200" name="直線コネクタ 199"/>
        <xdr:cNvCxnSpPr/>
      </xdr:nvCxnSpPr>
      <xdr:spPr>
        <a:xfrm>
          <a:off x="1447800" y="13981993"/>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43366</xdr:rowOff>
    </xdr:from>
    <xdr:to>
      <xdr:col>7</xdr:col>
      <xdr:colOff>31750</xdr:colOff>
      <xdr:row>81</xdr:row>
      <xdr:rowOff>144966</xdr:rowOff>
    </xdr:to>
    <xdr:sp macro="" textlink="">
      <xdr:nvSpPr>
        <xdr:cNvPr id="203" name="フローチャート: 判断 202"/>
        <xdr:cNvSpPr/>
      </xdr:nvSpPr>
      <xdr:spPr>
        <a:xfrm>
          <a:off x="1397000" y="1393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155143</xdr:rowOff>
    </xdr:from>
    <xdr:ext cx="762000" cy="259045"/>
    <xdr:sp macro="" textlink="">
      <xdr:nvSpPr>
        <xdr:cNvPr id="204" name="テキスト ボックス 203"/>
        <xdr:cNvSpPr txBox="1"/>
      </xdr:nvSpPr>
      <xdr:spPr>
        <a:xfrm>
          <a:off x="1066800" y="1369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109443</xdr:rowOff>
    </xdr:from>
    <xdr:to>
      <xdr:col>23</xdr:col>
      <xdr:colOff>184150</xdr:colOff>
      <xdr:row>82</xdr:row>
      <xdr:rowOff>39593</xdr:rowOff>
    </xdr:to>
    <xdr:sp macro="" textlink="">
      <xdr:nvSpPr>
        <xdr:cNvPr id="210" name="楕円 209"/>
        <xdr:cNvSpPr/>
      </xdr:nvSpPr>
      <xdr:spPr>
        <a:xfrm>
          <a:off x="4902200" y="1399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125970</xdr:rowOff>
    </xdr:from>
    <xdr:ext cx="762000" cy="259045"/>
    <xdr:sp macro="" textlink="">
      <xdr:nvSpPr>
        <xdr:cNvPr id="211" name="人件費・物件費等の状況該当値テキスト"/>
        <xdr:cNvSpPr txBox="1"/>
      </xdr:nvSpPr>
      <xdr:spPr>
        <a:xfrm>
          <a:off x="5041900" y="1384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148679</xdr:rowOff>
    </xdr:from>
    <xdr:to>
      <xdr:col>19</xdr:col>
      <xdr:colOff>184150</xdr:colOff>
      <xdr:row>82</xdr:row>
      <xdr:rowOff>78829</xdr:rowOff>
    </xdr:to>
    <xdr:sp macro="" textlink="">
      <xdr:nvSpPr>
        <xdr:cNvPr id="212" name="楕円 211"/>
        <xdr:cNvSpPr/>
      </xdr:nvSpPr>
      <xdr:spPr>
        <a:xfrm>
          <a:off x="4064000" y="140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89006</xdr:rowOff>
    </xdr:from>
    <xdr:ext cx="736600" cy="259045"/>
    <xdr:sp macro="" textlink="">
      <xdr:nvSpPr>
        <xdr:cNvPr id="213" name="テキスト ボックス 212"/>
        <xdr:cNvSpPr txBox="1"/>
      </xdr:nvSpPr>
      <xdr:spPr>
        <a:xfrm>
          <a:off x="3733800" y="1380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61492</xdr:rowOff>
    </xdr:from>
    <xdr:to>
      <xdr:col>15</xdr:col>
      <xdr:colOff>133350</xdr:colOff>
      <xdr:row>81</xdr:row>
      <xdr:rowOff>163092</xdr:rowOff>
    </xdr:to>
    <xdr:sp macro="" textlink="">
      <xdr:nvSpPr>
        <xdr:cNvPr id="214" name="楕円 213"/>
        <xdr:cNvSpPr/>
      </xdr:nvSpPr>
      <xdr:spPr>
        <a:xfrm>
          <a:off x="3175000" y="139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1819</xdr:rowOff>
    </xdr:from>
    <xdr:ext cx="762000" cy="259045"/>
    <xdr:sp macro="" textlink="">
      <xdr:nvSpPr>
        <xdr:cNvPr id="215" name="テキスト ボックス 214"/>
        <xdr:cNvSpPr txBox="1"/>
      </xdr:nvSpPr>
      <xdr:spPr>
        <a:xfrm>
          <a:off x="2844800" y="1371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62844</xdr:rowOff>
    </xdr:from>
    <xdr:to>
      <xdr:col>11</xdr:col>
      <xdr:colOff>82550</xdr:colOff>
      <xdr:row>81</xdr:row>
      <xdr:rowOff>164444</xdr:rowOff>
    </xdr:to>
    <xdr:sp macro="" textlink="">
      <xdr:nvSpPr>
        <xdr:cNvPr id="216" name="楕円 215"/>
        <xdr:cNvSpPr/>
      </xdr:nvSpPr>
      <xdr:spPr>
        <a:xfrm>
          <a:off x="2286000" y="139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3171</xdr:rowOff>
    </xdr:from>
    <xdr:ext cx="762000" cy="259045"/>
    <xdr:sp macro="" textlink="">
      <xdr:nvSpPr>
        <xdr:cNvPr id="217" name="テキスト ボックス 216"/>
        <xdr:cNvSpPr txBox="1"/>
      </xdr:nvSpPr>
      <xdr:spPr>
        <a:xfrm>
          <a:off x="1955800" y="1371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43743</xdr:rowOff>
    </xdr:from>
    <xdr:to>
      <xdr:col>7</xdr:col>
      <xdr:colOff>31750</xdr:colOff>
      <xdr:row>81</xdr:row>
      <xdr:rowOff>145343</xdr:rowOff>
    </xdr:to>
    <xdr:sp macro="" textlink="">
      <xdr:nvSpPr>
        <xdr:cNvPr id="218" name="楕円 217"/>
        <xdr:cNvSpPr/>
      </xdr:nvSpPr>
      <xdr:spPr>
        <a:xfrm>
          <a:off x="1397000" y="139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130120</xdr:rowOff>
    </xdr:from>
    <xdr:ext cx="762000" cy="259045"/>
    <xdr:sp macro="" textlink="">
      <xdr:nvSpPr>
        <xdr:cNvPr id="219" name="テキスト ボックス 218"/>
        <xdr:cNvSpPr txBox="1"/>
      </xdr:nvSpPr>
      <xdr:spPr>
        <a:xfrm>
          <a:off x="1066800" y="1401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類似団体平均を大きく下回っているものの、人事院勧告に基づき適正に給与を引き上げたことにより近年は類似団体平均と同等となっている。今後も引き続き、国や他団体の動向を注視し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5" name="直線コネクタ 254"/>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48986</xdr:rowOff>
    </xdr:to>
    <xdr:cxnSp macro="">
      <xdr:nvCxnSpPr>
        <xdr:cNvPr id="258" name="直線コネクタ 257"/>
        <xdr:cNvCxnSpPr/>
      </xdr:nvCxnSpPr>
      <xdr:spPr>
        <a:xfrm>
          <a:off x="15290800" y="145188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84</xdr:row>
      <xdr:rowOff>117021</xdr:rowOff>
    </xdr:to>
    <xdr:cxnSp macro="">
      <xdr:nvCxnSpPr>
        <xdr:cNvPr id="261" name="直線コネクタ 260"/>
        <xdr:cNvCxnSpPr/>
      </xdr:nvCxnSpPr>
      <xdr:spPr>
        <a:xfrm>
          <a:off x="14401800" y="1434646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83</xdr:row>
      <xdr:rowOff>116114</xdr:rowOff>
    </xdr:to>
    <xdr:cxnSp macro="">
      <xdr:nvCxnSpPr>
        <xdr:cNvPr id="264" name="直線コネクタ 263"/>
        <xdr:cNvCxnSpPr/>
      </xdr:nvCxnSpPr>
      <xdr:spPr>
        <a:xfrm>
          <a:off x="13512800" y="1398451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7" name="フローチャート: 判断 266"/>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68" name="テキスト ボックス 267"/>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4" name="楕円 273"/>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75" name="給与水準   （国との比較）該当値テキスト"/>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6" name="楕円 275"/>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77" name="テキスト ボックス 276"/>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78" name="楕円 277"/>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152598</xdr:rowOff>
    </xdr:from>
    <xdr:ext cx="762000" cy="259045"/>
    <xdr:sp macro="" textlink="">
      <xdr:nvSpPr>
        <xdr:cNvPr id="279" name="テキスト ボックス 278"/>
        <xdr:cNvSpPr txBox="1"/>
      </xdr:nvSpPr>
      <xdr:spPr>
        <a:xfrm>
          <a:off x="14909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0" name="楕円 279"/>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1" name="テキスト ボックス 280"/>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82" name="楕円 281"/>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83" name="テキスト ボックス 282"/>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人口千人当たりの職員数は前年度比</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7.49</a:t>
          </a:r>
          <a:r>
            <a:rPr kumimoji="1" lang="ja-JP" altLang="en-US" sz="1300">
              <a:latin typeface="ＭＳ Ｐゴシック" panose="020B0600070205080204" pitchFamily="50" charset="-128"/>
              <a:ea typeface="ＭＳ Ｐゴシック" panose="020B0600070205080204" pitchFamily="50" charset="-128"/>
            </a:rPr>
            <a:t>人となった。市町村合併により人口が膨らむとともに職員数も膨れ上がったため、定員適正化計画を策定し、退職者補充の抑制、民間委託の推進、指定管理者制度の導入により計画的な職員数の削減に取り組んだことにより、近年はほぼ横ばいとなっている。今後も市民サービスの低下を招かないように人員の適正配置や職員資質の向上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62547</xdr:rowOff>
    </xdr:from>
    <xdr:to>
      <xdr:col>81</xdr:col>
      <xdr:colOff>44450</xdr:colOff>
      <xdr:row>62</xdr:row>
      <xdr:rowOff>78634</xdr:rowOff>
    </xdr:to>
    <xdr:cxnSp macro="">
      <xdr:nvCxnSpPr>
        <xdr:cNvPr id="318" name="直線コネクタ 317"/>
        <xdr:cNvCxnSpPr/>
      </xdr:nvCxnSpPr>
      <xdr:spPr>
        <a:xfrm flipV="1">
          <a:off x="16179800" y="1069244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50482</xdr:rowOff>
    </xdr:from>
    <xdr:to>
      <xdr:col>77</xdr:col>
      <xdr:colOff>44450</xdr:colOff>
      <xdr:row>62</xdr:row>
      <xdr:rowOff>78634</xdr:rowOff>
    </xdr:to>
    <xdr:cxnSp macro="">
      <xdr:nvCxnSpPr>
        <xdr:cNvPr id="321" name="直線コネクタ 320"/>
        <xdr:cNvCxnSpPr/>
      </xdr:nvCxnSpPr>
      <xdr:spPr>
        <a:xfrm>
          <a:off x="15290800" y="1068038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50482</xdr:rowOff>
    </xdr:from>
    <xdr:to>
      <xdr:col>72</xdr:col>
      <xdr:colOff>203200</xdr:colOff>
      <xdr:row>62</xdr:row>
      <xdr:rowOff>54504</xdr:rowOff>
    </xdr:to>
    <xdr:cxnSp macro="">
      <xdr:nvCxnSpPr>
        <xdr:cNvPr id="324" name="直線コネクタ 323"/>
        <xdr:cNvCxnSpPr/>
      </xdr:nvCxnSpPr>
      <xdr:spPr>
        <a:xfrm flipV="1">
          <a:off x="14401800" y="1068038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54504</xdr:rowOff>
    </xdr:from>
    <xdr:to>
      <xdr:col>68</xdr:col>
      <xdr:colOff>152400</xdr:colOff>
      <xdr:row>62</xdr:row>
      <xdr:rowOff>62547</xdr:rowOff>
    </xdr:to>
    <xdr:cxnSp macro="">
      <xdr:nvCxnSpPr>
        <xdr:cNvPr id="327" name="直線コネクタ 326"/>
        <xdr:cNvCxnSpPr/>
      </xdr:nvCxnSpPr>
      <xdr:spPr>
        <a:xfrm flipV="1">
          <a:off x="13512800" y="106844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76623</xdr:rowOff>
    </xdr:from>
    <xdr:to>
      <xdr:col>64</xdr:col>
      <xdr:colOff>152400</xdr:colOff>
      <xdr:row>62</xdr:row>
      <xdr:rowOff>6773</xdr:rowOff>
    </xdr:to>
    <xdr:sp macro="" textlink="">
      <xdr:nvSpPr>
        <xdr:cNvPr id="330" name="フローチャート: 判断 329"/>
        <xdr:cNvSpPr/>
      </xdr:nvSpPr>
      <xdr:spPr>
        <a:xfrm>
          <a:off x="13462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16950</xdr:rowOff>
    </xdr:from>
    <xdr:ext cx="762000" cy="259045"/>
    <xdr:sp macro="" textlink="">
      <xdr:nvSpPr>
        <xdr:cNvPr id="331" name="テキスト ボックス 330"/>
        <xdr:cNvSpPr txBox="1"/>
      </xdr:nvSpPr>
      <xdr:spPr>
        <a:xfrm>
          <a:off x="13131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11747</xdr:rowOff>
    </xdr:from>
    <xdr:to>
      <xdr:col>81</xdr:col>
      <xdr:colOff>95250</xdr:colOff>
      <xdr:row>62</xdr:row>
      <xdr:rowOff>113347</xdr:rowOff>
    </xdr:to>
    <xdr:sp macro="" textlink="">
      <xdr:nvSpPr>
        <xdr:cNvPr id="337" name="楕円 336"/>
        <xdr:cNvSpPr/>
      </xdr:nvSpPr>
      <xdr:spPr>
        <a:xfrm>
          <a:off x="16967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155274</xdr:rowOff>
    </xdr:from>
    <xdr:ext cx="762000" cy="259045"/>
    <xdr:sp macro="" textlink="">
      <xdr:nvSpPr>
        <xdr:cNvPr id="338" name="定員管理の状況該当値テキスト"/>
        <xdr:cNvSpPr txBox="1"/>
      </xdr:nvSpPr>
      <xdr:spPr>
        <a:xfrm>
          <a:off x="17106900" y="1061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27834</xdr:rowOff>
    </xdr:from>
    <xdr:to>
      <xdr:col>77</xdr:col>
      <xdr:colOff>95250</xdr:colOff>
      <xdr:row>62</xdr:row>
      <xdr:rowOff>129434</xdr:rowOff>
    </xdr:to>
    <xdr:sp macro="" textlink="">
      <xdr:nvSpPr>
        <xdr:cNvPr id="339" name="楕円 338"/>
        <xdr:cNvSpPr/>
      </xdr:nvSpPr>
      <xdr:spPr>
        <a:xfrm>
          <a:off x="16129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114211</xdr:rowOff>
    </xdr:from>
    <xdr:ext cx="736600" cy="259045"/>
    <xdr:sp macro="" textlink="">
      <xdr:nvSpPr>
        <xdr:cNvPr id="340" name="テキスト ボックス 339"/>
        <xdr:cNvSpPr txBox="1"/>
      </xdr:nvSpPr>
      <xdr:spPr>
        <a:xfrm>
          <a:off x="15798800" y="1074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171132</xdr:rowOff>
    </xdr:from>
    <xdr:to>
      <xdr:col>73</xdr:col>
      <xdr:colOff>44450</xdr:colOff>
      <xdr:row>62</xdr:row>
      <xdr:rowOff>101282</xdr:rowOff>
    </xdr:to>
    <xdr:sp macro="" textlink="">
      <xdr:nvSpPr>
        <xdr:cNvPr id="341" name="楕円 340"/>
        <xdr:cNvSpPr/>
      </xdr:nvSpPr>
      <xdr:spPr>
        <a:xfrm>
          <a:off x="15240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86059</xdr:rowOff>
    </xdr:from>
    <xdr:ext cx="762000" cy="259045"/>
    <xdr:sp macro="" textlink="">
      <xdr:nvSpPr>
        <xdr:cNvPr id="342" name="テキスト ボックス 341"/>
        <xdr:cNvSpPr txBox="1"/>
      </xdr:nvSpPr>
      <xdr:spPr>
        <a:xfrm>
          <a:off x="14909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3704</xdr:rowOff>
    </xdr:from>
    <xdr:to>
      <xdr:col>68</xdr:col>
      <xdr:colOff>203200</xdr:colOff>
      <xdr:row>62</xdr:row>
      <xdr:rowOff>105304</xdr:rowOff>
    </xdr:to>
    <xdr:sp macro="" textlink="">
      <xdr:nvSpPr>
        <xdr:cNvPr id="343" name="楕円 342"/>
        <xdr:cNvSpPr/>
      </xdr:nvSpPr>
      <xdr:spPr>
        <a:xfrm>
          <a:off x="143510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90081</xdr:rowOff>
    </xdr:from>
    <xdr:ext cx="762000" cy="259045"/>
    <xdr:sp macro="" textlink="">
      <xdr:nvSpPr>
        <xdr:cNvPr id="344" name="テキスト ボックス 343"/>
        <xdr:cNvSpPr txBox="1"/>
      </xdr:nvSpPr>
      <xdr:spPr>
        <a:xfrm>
          <a:off x="14020800" y="1071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11747</xdr:rowOff>
    </xdr:from>
    <xdr:to>
      <xdr:col>64</xdr:col>
      <xdr:colOff>152400</xdr:colOff>
      <xdr:row>62</xdr:row>
      <xdr:rowOff>113347</xdr:rowOff>
    </xdr:to>
    <xdr:sp macro="" textlink="">
      <xdr:nvSpPr>
        <xdr:cNvPr id="345" name="楕円 344"/>
        <xdr:cNvSpPr/>
      </xdr:nvSpPr>
      <xdr:spPr>
        <a:xfrm>
          <a:off x="13462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98124</xdr:rowOff>
    </xdr:from>
    <xdr:ext cx="762000" cy="259045"/>
    <xdr:sp macro="" textlink="">
      <xdr:nvSpPr>
        <xdr:cNvPr id="346" name="テキスト ボックス 345"/>
        <xdr:cNvSpPr txBox="1"/>
      </xdr:nvSpPr>
      <xdr:spPr>
        <a:xfrm>
          <a:off x="13131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ポイント減となっており、類似団体の平均値より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ポイント低い状態である。単年度比率においても、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）。主な要因としては、合併特例債等の元金償還額は増加したものの、基準財政収入額の増に伴い標準税収入額等の伸びの方が大きかったためである。しかし、平成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した大型事業の償還が始まるため、実質公債費比率が上昇することが予想される。今後も普通建設事業の地方債の発行は避けられないため、普通建設事業の必要性を各々精査し、地方債の発行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51163</xdr:rowOff>
    </xdr:from>
    <xdr:to>
      <xdr:col>81</xdr:col>
      <xdr:colOff>44450</xdr:colOff>
      <xdr:row>40</xdr:row>
      <xdr:rowOff>58057</xdr:rowOff>
    </xdr:to>
    <xdr:cxnSp macro="">
      <xdr:nvCxnSpPr>
        <xdr:cNvPr id="381" name="直線コネクタ 380"/>
        <xdr:cNvCxnSpPr/>
      </xdr:nvCxnSpPr>
      <xdr:spPr>
        <a:xfrm flipV="1">
          <a:off x="16179800" y="690916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99423</xdr:rowOff>
    </xdr:to>
    <xdr:cxnSp macro="">
      <xdr:nvCxnSpPr>
        <xdr:cNvPr id="384" name="直線コネクタ 383"/>
        <xdr:cNvCxnSpPr/>
      </xdr:nvCxnSpPr>
      <xdr:spPr>
        <a:xfrm flipV="1">
          <a:off x="15290800" y="69160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99423</xdr:rowOff>
    </xdr:from>
    <xdr:to>
      <xdr:col>72</xdr:col>
      <xdr:colOff>203200</xdr:colOff>
      <xdr:row>41</xdr:row>
      <xdr:rowOff>3810</xdr:rowOff>
    </xdr:to>
    <xdr:cxnSp macro="">
      <xdr:nvCxnSpPr>
        <xdr:cNvPr id="387" name="直線コネクタ 386"/>
        <xdr:cNvCxnSpPr/>
      </xdr:nvCxnSpPr>
      <xdr:spPr>
        <a:xfrm flipV="1">
          <a:off x="14401800" y="695742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100330</xdr:rowOff>
    </xdr:to>
    <xdr:cxnSp macro="">
      <xdr:nvCxnSpPr>
        <xdr:cNvPr id="390" name="直線コネクタ 389"/>
        <xdr:cNvCxnSpPr/>
      </xdr:nvCxnSpPr>
      <xdr:spPr>
        <a:xfrm flipV="1">
          <a:off x="13512800" y="703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363</xdr:rowOff>
    </xdr:from>
    <xdr:to>
      <xdr:col>81</xdr:col>
      <xdr:colOff>95250</xdr:colOff>
      <xdr:row>40</xdr:row>
      <xdr:rowOff>101963</xdr:rowOff>
    </xdr:to>
    <xdr:sp macro="" textlink="">
      <xdr:nvSpPr>
        <xdr:cNvPr id="400" name="楕円 399"/>
        <xdr:cNvSpPr/>
      </xdr:nvSpPr>
      <xdr:spPr>
        <a:xfrm>
          <a:off x="169672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16890</xdr:rowOff>
    </xdr:from>
    <xdr:ext cx="762000" cy="259045"/>
    <xdr:sp macro="" textlink="">
      <xdr:nvSpPr>
        <xdr:cNvPr id="401" name="公債費負担の状況該当値テキスト"/>
        <xdr:cNvSpPr txBox="1"/>
      </xdr:nvSpPr>
      <xdr:spPr>
        <a:xfrm>
          <a:off x="17106900" y="67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2" name="楕円 401"/>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3" name="テキスト ボックス 402"/>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48623</xdr:rowOff>
    </xdr:from>
    <xdr:to>
      <xdr:col>73</xdr:col>
      <xdr:colOff>44450</xdr:colOff>
      <xdr:row>40</xdr:row>
      <xdr:rowOff>150223</xdr:rowOff>
    </xdr:to>
    <xdr:sp macro="" textlink="">
      <xdr:nvSpPr>
        <xdr:cNvPr id="404" name="楕円 403"/>
        <xdr:cNvSpPr/>
      </xdr:nvSpPr>
      <xdr:spPr>
        <a:xfrm>
          <a:off x="152400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405" name="テキスト ボックス 404"/>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6" name="楕円 405"/>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7" name="テキスト ボックス 406"/>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09" name="テキスト ボックス 408"/>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54.9</a:t>
          </a:r>
          <a:r>
            <a:rPr kumimoji="1" lang="ja-JP" altLang="en-US" sz="1300">
              <a:latin typeface="ＭＳ Ｐゴシック" panose="020B0600070205080204" pitchFamily="50" charset="-128"/>
              <a:ea typeface="ＭＳ Ｐゴシック" panose="020B0600070205080204" pitchFamily="50" charset="-128"/>
            </a:rPr>
            <a:t>ポイント減となったが、類似団体の平均値より</a:t>
          </a:r>
          <a:r>
            <a:rPr kumimoji="1" lang="en-US" altLang="ja-JP" sz="1300">
              <a:latin typeface="ＭＳ Ｐゴシック" panose="020B0600070205080204" pitchFamily="50" charset="-128"/>
              <a:ea typeface="ＭＳ Ｐゴシック" panose="020B0600070205080204" pitchFamily="50" charset="-128"/>
            </a:rPr>
            <a:t>54.5</a:t>
          </a:r>
          <a:r>
            <a:rPr kumimoji="1" lang="ja-JP" altLang="en-US" sz="1300">
              <a:latin typeface="ＭＳ Ｐゴシック" panose="020B0600070205080204" pitchFamily="50" charset="-128"/>
              <a:ea typeface="ＭＳ Ｐゴシック" panose="020B0600070205080204" pitchFamily="50" charset="-128"/>
            </a:rPr>
            <a:t>ポイント高い状態である。前年度比減の主な要因としては、公共下水道事業債の償還に充てるための一般会計からの繰入見込額が減となったためである。しかし、地方債の現在高は、平成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484</a:t>
          </a:r>
          <a:r>
            <a:rPr kumimoji="1" lang="ja-JP" altLang="en-US" sz="1300">
              <a:latin typeface="ＭＳ Ｐゴシック" panose="020B0600070205080204" pitchFamily="50" charset="-128"/>
              <a:ea typeface="ＭＳ Ｐゴシック" panose="020B0600070205080204" pitchFamily="50" charset="-128"/>
            </a:rPr>
            <a:t>億円となり、合併特例事業債や臨時財政対策債の発行額が年々増加傾向にある。また、今後も地方債現在高が増えていくことが予想されることから、合併特例事業債等の交付税算入率の高い有利な起債の借入や他の財源確保に努め、均衡ある事業の執行により公債費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97875</xdr:rowOff>
    </xdr:from>
    <xdr:to>
      <xdr:col>81</xdr:col>
      <xdr:colOff>44450</xdr:colOff>
      <xdr:row>20</xdr:row>
      <xdr:rowOff>25104</xdr:rowOff>
    </xdr:to>
    <xdr:cxnSp macro="">
      <xdr:nvCxnSpPr>
        <xdr:cNvPr id="443" name="直線コネクタ 442"/>
        <xdr:cNvCxnSpPr/>
      </xdr:nvCxnSpPr>
      <xdr:spPr>
        <a:xfrm flipV="1">
          <a:off x="16179800" y="3012525"/>
          <a:ext cx="838200" cy="4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139700</xdr:rowOff>
    </xdr:from>
    <xdr:to>
      <xdr:col>77</xdr:col>
      <xdr:colOff>44450</xdr:colOff>
      <xdr:row>20</xdr:row>
      <xdr:rowOff>25104</xdr:rowOff>
    </xdr:to>
    <xdr:cxnSp macro="">
      <xdr:nvCxnSpPr>
        <xdr:cNvPr id="446" name="直線コネクタ 445"/>
        <xdr:cNvCxnSpPr/>
      </xdr:nvCxnSpPr>
      <xdr:spPr>
        <a:xfrm>
          <a:off x="15290800" y="3054350"/>
          <a:ext cx="889000" cy="39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39963</xdr:rowOff>
    </xdr:from>
    <xdr:to>
      <xdr:col>72</xdr:col>
      <xdr:colOff>203200</xdr:colOff>
      <xdr:row>17</xdr:row>
      <xdr:rowOff>139700</xdr:rowOff>
    </xdr:to>
    <xdr:cxnSp macro="">
      <xdr:nvCxnSpPr>
        <xdr:cNvPr id="449" name="直線コネクタ 448"/>
        <xdr:cNvCxnSpPr/>
      </xdr:nvCxnSpPr>
      <xdr:spPr>
        <a:xfrm>
          <a:off x="14401800" y="2954613"/>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39963</xdr:rowOff>
    </xdr:from>
    <xdr:to>
      <xdr:col>68</xdr:col>
      <xdr:colOff>152400</xdr:colOff>
      <xdr:row>17</xdr:row>
      <xdr:rowOff>93049</xdr:rowOff>
    </xdr:to>
    <xdr:cxnSp macro="">
      <xdr:nvCxnSpPr>
        <xdr:cNvPr id="452" name="直線コネクタ 451"/>
        <xdr:cNvCxnSpPr/>
      </xdr:nvCxnSpPr>
      <xdr:spPr>
        <a:xfrm flipV="1">
          <a:off x="13512800" y="295461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105241</xdr:rowOff>
    </xdr:from>
    <xdr:to>
      <xdr:col>64</xdr:col>
      <xdr:colOff>152400</xdr:colOff>
      <xdr:row>16</xdr:row>
      <xdr:rowOff>35391</xdr:rowOff>
    </xdr:to>
    <xdr:sp macro="" textlink="">
      <xdr:nvSpPr>
        <xdr:cNvPr id="455" name="フローチャート: 判断 454"/>
        <xdr:cNvSpPr/>
      </xdr:nvSpPr>
      <xdr:spPr>
        <a:xfrm>
          <a:off x="13462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45568</xdr:rowOff>
    </xdr:from>
    <xdr:ext cx="762000" cy="259045"/>
    <xdr:sp macro="" textlink="">
      <xdr:nvSpPr>
        <xdr:cNvPr id="456" name="テキスト ボックス 455"/>
        <xdr:cNvSpPr txBox="1"/>
      </xdr:nvSpPr>
      <xdr:spPr>
        <a:xfrm>
          <a:off x="13131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47075</xdr:rowOff>
    </xdr:from>
    <xdr:to>
      <xdr:col>81</xdr:col>
      <xdr:colOff>95250</xdr:colOff>
      <xdr:row>17</xdr:row>
      <xdr:rowOff>148675</xdr:rowOff>
    </xdr:to>
    <xdr:sp macro="" textlink="">
      <xdr:nvSpPr>
        <xdr:cNvPr id="462" name="楕円 461"/>
        <xdr:cNvSpPr/>
      </xdr:nvSpPr>
      <xdr:spPr>
        <a:xfrm>
          <a:off x="169672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19152</xdr:rowOff>
    </xdr:from>
    <xdr:ext cx="762000" cy="259045"/>
    <xdr:sp macro="" textlink="">
      <xdr:nvSpPr>
        <xdr:cNvPr id="463" name="将来負担の状況該当値テキスト"/>
        <xdr:cNvSpPr txBox="1"/>
      </xdr:nvSpPr>
      <xdr:spPr>
        <a:xfrm>
          <a:off x="17106900" y="293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145754</xdr:rowOff>
    </xdr:from>
    <xdr:to>
      <xdr:col>77</xdr:col>
      <xdr:colOff>95250</xdr:colOff>
      <xdr:row>20</xdr:row>
      <xdr:rowOff>75904</xdr:rowOff>
    </xdr:to>
    <xdr:sp macro="" textlink="">
      <xdr:nvSpPr>
        <xdr:cNvPr id="464" name="楕円 463"/>
        <xdr:cNvSpPr/>
      </xdr:nvSpPr>
      <xdr:spPr>
        <a:xfrm>
          <a:off x="16129000" y="34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60681</xdr:rowOff>
    </xdr:from>
    <xdr:ext cx="736600" cy="259045"/>
    <xdr:sp macro="" textlink="">
      <xdr:nvSpPr>
        <xdr:cNvPr id="465" name="テキスト ボックス 464"/>
        <xdr:cNvSpPr txBox="1"/>
      </xdr:nvSpPr>
      <xdr:spPr>
        <a:xfrm>
          <a:off x="15798800" y="348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88900</xdr:rowOff>
    </xdr:from>
    <xdr:to>
      <xdr:col>73</xdr:col>
      <xdr:colOff>44450</xdr:colOff>
      <xdr:row>18</xdr:row>
      <xdr:rowOff>19050</xdr:rowOff>
    </xdr:to>
    <xdr:sp macro="" textlink="">
      <xdr:nvSpPr>
        <xdr:cNvPr id="466" name="楕円 465"/>
        <xdr:cNvSpPr/>
      </xdr:nvSpPr>
      <xdr:spPr>
        <a:xfrm>
          <a:off x="152400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3827</xdr:rowOff>
    </xdr:from>
    <xdr:ext cx="762000" cy="259045"/>
    <xdr:sp macro="" textlink="">
      <xdr:nvSpPr>
        <xdr:cNvPr id="467" name="テキスト ボックス 466"/>
        <xdr:cNvSpPr txBox="1"/>
      </xdr:nvSpPr>
      <xdr:spPr>
        <a:xfrm>
          <a:off x="14909800" y="308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160613</xdr:rowOff>
    </xdr:from>
    <xdr:to>
      <xdr:col>68</xdr:col>
      <xdr:colOff>203200</xdr:colOff>
      <xdr:row>17</xdr:row>
      <xdr:rowOff>90763</xdr:rowOff>
    </xdr:to>
    <xdr:sp macro="" textlink="">
      <xdr:nvSpPr>
        <xdr:cNvPr id="468" name="楕円 467"/>
        <xdr:cNvSpPr/>
      </xdr:nvSpPr>
      <xdr:spPr>
        <a:xfrm>
          <a:off x="143510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75540</xdr:rowOff>
    </xdr:from>
    <xdr:ext cx="762000" cy="259045"/>
    <xdr:sp macro="" textlink="">
      <xdr:nvSpPr>
        <xdr:cNvPr id="469" name="テキスト ボックス 468"/>
        <xdr:cNvSpPr txBox="1"/>
      </xdr:nvSpPr>
      <xdr:spPr>
        <a:xfrm>
          <a:off x="14020800" y="299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42249</xdr:rowOff>
    </xdr:from>
    <xdr:to>
      <xdr:col>64</xdr:col>
      <xdr:colOff>152400</xdr:colOff>
      <xdr:row>17</xdr:row>
      <xdr:rowOff>143849</xdr:rowOff>
    </xdr:to>
    <xdr:sp macro="" textlink="">
      <xdr:nvSpPr>
        <xdr:cNvPr id="470" name="楕円 469"/>
        <xdr:cNvSpPr/>
      </xdr:nvSpPr>
      <xdr:spPr>
        <a:xfrm>
          <a:off x="13462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128626</xdr:rowOff>
    </xdr:from>
    <xdr:ext cx="762000" cy="259045"/>
    <xdr:sp macro="" textlink="">
      <xdr:nvSpPr>
        <xdr:cNvPr id="471" name="テキスト ボックス 470"/>
        <xdr:cNvSpPr txBox="1"/>
      </xdr:nvSpPr>
      <xdr:spPr>
        <a:xfrm>
          <a:off x="13131800" y="3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92,004
90,528
209.67
40,555,326
39,144,073
1,070,048
22,125,990
48,416,359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人件費に係る比率は、前年度と比較して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となり、類似団体平均より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今後も国に準じた適正な給与体系を維持するとともに、民間委託の推進、指定管理者制度の導入及び効率的な行政組織体制の確立に取り組み、消防業務などの一部事務組合も含めた人件費関係経費全体について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107950</xdr:rowOff>
    </xdr:to>
    <xdr:cxnSp macro="">
      <xdr:nvCxnSpPr>
        <xdr:cNvPr id="66" name="直線コネクタ 65"/>
        <xdr:cNvCxnSpPr/>
      </xdr:nvCxnSpPr>
      <xdr:spPr>
        <a:xfrm>
          <a:off x="3987800" y="6093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123190</xdr:rowOff>
    </xdr:to>
    <xdr:cxnSp macro="">
      <xdr:nvCxnSpPr>
        <xdr:cNvPr id="69" name="直線コネクタ 68"/>
        <xdr:cNvCxnSpPr/>
      </xdr:nvCxnSpPr>
      <xdr:spPr>
        <a:xfrm flipV="1">
          <a:off x="3098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123190</xdr:rowOff>
    </xdr:to>
    <xdr:cxnSp macro="">
      <xdr:nvCxnSpPr>
        <xdr:cNvPr id="72" name="直線コネクタ 71"/>
        <xdr:cNvCxnSpPr/>
      </xdr:nvCxnSpPr>
      <xdr:spPr>
        <a:xfrm>
          <a:off x="2209800" y="612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27940</xdr:rowOff>
    </xdr:to>
    <xdr:cxnSp macro="">
      <xdr:nvCxnSpPr>
        <xdr:cNvPr id="75" name="直線コネクタ 74"/>
        <xdr:cNvCxnSpPr/>
      </xdr:nvCxnSpPr>
      <xdr:spPr>
        <a:xfrm flipV="1">
          <a:off x="1320800" y="6123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94" name="テキスト ボックス 93"/>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となった。類似団体平均より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住民ニーズに応えるサービス向上とコスト削減を図るため、公の施設の指定管理者制度の導入や業務の民間委託を活用しているため物件費は増加傾向にあるが、施設の統廃合や使用料等の運用改善を検討し、物件費が著しく上昇しないよう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62230</xdr:rowOff>
    </xdr:to>
    <xdr:cxnSp macro="">
      <xdr:nvCxnSpPr>
        <xdr:cNvPr id="127" name="直線コネクタ 126"/>
        <xdr:cNvCxnSpPr/>
      </xdr:nvCxnSpPr>
      <xdr:spPr>
        <a:xfrm flipV="1">
          <a:off x="15671800" y="2923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107950</xdr:rowOff>
    </xdr:to>
    <xdr:cxnSp macro="">
      <xdr:nvCxnSpPr>
        <xdr:cNvPr id="130" name="直線コネクタ 129"/>
        <xdr:cNvCxnSpPr/>
      </xdr:nvCxnSpPr>
      <xdr:spPr>
        <a:xfrm flipV="1">
          <a:off x="14782800" y="297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107950</xdr:rowOff>
    </xdr:to>
    <xdr:cxnSp macro="">
      <xdr:nvCxnSpPr>
        <xdr:cNvPr id="133" name="直線コネクタ 132"/>
        <xdr:cNvCxnSpPr/>
      </xdr:nvCxnSpPr>
      <xdr:spPr>
        <a:xfrm>
          <a:off x="13893800" y="297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107950</xdr:rowOff>
    </xdr:to>
    <xdr:cxnSp macro="">
      <xdr:nvCxnSpPr>
        <xdr:cNvPr id="136" name="直線コネクタ 135"/>
        <xdr:cNvCxnSpPr/>
      </xdr:nvCxnSpPr>
      <xdr:spPr>
        <a:xfrm flipV="1">
          <a:off x="13004800" y="297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39" name="フローチャート: 判断 138"/>
        <xdr:cNvSpPr/>
      </xdr:nvSpPr>
      <xdr:spPr>
        <a:xfrm>
          <a:off x="12954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40" name="テキスト ボックス 139"/>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146067</xdr:rowOff>
    </xdr:from>
    <xdr:ext cx="762000" cy="259045"/>
    <xdr:sp macro="" textlink="">
      <xdr:nvSpPr>
        <xdr:cNvPr id="147" name="物件費該当値テキスト"/>
        <xdr:cNvSpPr txBox="1"/>
      </xdr:nvSpPr>
      <xdr:spPr>
        <a:xfrm>
          <a:off x="165989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8" name="楕円 147"/>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49" name="テキスト ボックス 148"/>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51" name="テキスト ボックス 150"/>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2" name="楕円 151"/>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53" name="テキスト ボックス 152"/>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4" name="楕円 153"/>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55" name="テキスト ボックス 154"/>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となった。類似団体の平均より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が、児童福祉費関係の扶助費は増加傾向にある。今後も高齢化や幼児教育関連施策により扶助費を抑制することは難しいが、行政改革を通じて事務的経費の抑制に努めるとともに、引き続き資格審査を適正に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165862</xdr:rowOff>
    </xdr:to>
    <xdr:cxnSp macro="">
      <xdr:nvCxnSpPr>
        <xdr:cNvPr id="186" name="直線コネクタ 185"/>
        <xdr:cNvCxnSpPr/>
      </xdr:nvCxnSpPr>
      <xdr:spPr>
        <a:xfrm>
          <a:off x="3987800" y="95681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147574</xdr:rowOff>
    </xdr:to>
    <xdr:cxnSp macro="">
      <xdr:nvCxnSpPr>
        <xdr:cNvPr id="189" name="直線コネクタ 188"/>
        <xdr:cNvCxnSpPr/>
      </xdr:nvCxnSpPr>
      <xdr:spPr>
        <a:xfrm flipV="1">
          <a:off x="3098800" y="9568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74422</xdr:rowOff>
    </xdr:from>
    <xdr:to>
      <xdr:col>15</xdr:col>
      <xdr:colOff>98425</xdr:colOff>
      <xdr:row>55</xdr:row>
      <xdr:rowOff>147574</xdr:rowOff>
    </xdr:to>
    <xdr:cxnSp macro="">
      <xdr:nvCxnSpPr>
        <xdr:cNvPr id="192" name="直線コネクタ 191"/>
        <xdr:cNvCxnSpPr/>
      </xdr:nvCxnSpPr>
      <xdr:spPr>
        <a:xfrm>
          <a:off x="2209800" y="95041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74422</xdr:rowOff>
    </xdr:from>
    <xdr:to>
      <xdr:col>11</xdr:col>
      <xdr:colOff>9525</xdr:colOff>
      <xdr:row>55</xdr:row>
      <xdr:rowOff>101854</xdr:rowOff>
    </xdr:to>
    <xdr:cxnSp macro="">
      <xdr:nvCxnSpPr>
        <xdr:cNvPr id="195" name="直線コネクタ 194"/>
        <xdr:cNvCxnSpPr/>
      </xdr:nvCxnSpPr>
      <xdr:spPr>
        <a:xfrm flipV="1">
          <a:off x="1320800" y="9504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198" name="フローチャート: 判断 197"/>
        <xdr:cNvSpPr/>
      </xdr:nvSpPr>
      <xdr:spPr>
        <a:xfrm>
          <a:off x="1270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164863</xdr:rowOff>
    </xdr:from>
    <xdr:ext cx="762000" cy="259045"/>
    <xdr:sp macro="" textlink="">
      <xdr:nvSpPr>
        <xdr:cNvPr id="199" name="テキスト ボックス 198"/>
        <xdr:cNvSpPr txBox="1"/>
      </xdr:nvSpPr>
      <xdr:spPr>
        <a:xfrm>
          <a:off x="939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115062</xdr:rowOff>
    </xdr:from>
    <xdr:to>
      <xdr:col>24</xdr:col>
      <xdr:colOff>76200</xdr:colOff>
      <xdr:row>56</xdr:row>
      <xdr:rowOff>45212</xdr:rowOff>
    </xdr:to>
    <xdr:sp macro="" textlink="">
      <xdr:nvSpPr>
        <xdr:cNvPr id="205" name="楕円 204"/>
        <xdr:cNvSpPr/>
      </xdr:nvSpPr>
      <xdr:spPr>
        <a:xfrm>
          <a:off x="4775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131589</xdr:rowOff>
    </xdr:from>
    <xdr:ext cx="762000" cy="259045"/>
    <xdr:sp macro="" textlink="">
      <xdr:nvSpPr>
        <xdr:cNvPr id="206" name="扶助費該当値テキスト"/>
        <xdr:cNvSpPr txBox="1"/>
      </xdr:nvSpPr>
      <xdr:spPr>
        <a:xfrm>
          <a:off x="4914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7" name="楕円 206"/>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8" name="テキスト ボックス 207"/>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96774</xdr:rowOff>
    </xdr:from>
    <xdr:to>
      <xdr:col>15</xdr:col>
      <xdr:colOff>149225</xdr:colOff>
      <xdr:row>56</xdr:row>
      <xdr:rowOff>26924</xdr:rowOff>
    </xdr:to>
    <xdr:sp macro="" textlink="">
      <xdr:nvSpPr>
        <xdr:cNvPr id="209" name="楕円 208"/>
        <xdr:cNvSpPr/>
      </xdr:nvSpPr>
      <xdr:spPr>
        <a:xfrm>
          <a:off x="3048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37101</xdr:rowOff>
    </xdr:from>
    <xdr:ext cx="762000" cy="259045"/>
    <xdr:sp macro="" textlink="">
      <xdr:nvSpPr>
        <xdr:cNvPr id="210" name="テキスト ボックス 209"/>
        <xdr:cNvSpPr txBox="1"/>
      </xdr:nvSpPr>
      <xdr:spPr>
        <a:xfrm>
          <a:off x="2717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23622</xdr:rowOff>
    </xdr:from>
    <xdr:to>
      <xdr:col>11</xdr:col>
      <xdr:colOff>60325</xdr:colOff>
      <xdr:row>55</xdr:row>
      <xdr:rowOff>125222</xdr:rowOff>
    </xdr:to>
    <xdr:sp macro="" textlink="">
      <xdr:nvSpPr>
        <xdr:cNvPr id="211" name="楕円 210"/>
        <xdr:cNvSpPr/>
      </xdr:nvSpPr>
      <xdr:spPr>
        <a:xfrm>
          <a:off x="2159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135399</xdr:rowOff>
    </xdr:from>
    <xdr:ext cx="762000" cy="259045"/>
    <xdr:sp macro="" textlink="">
      <xdr:nvSpPr>
        <xdr:cNvPr id="212" name="テキスト ボックス 211"/>
        <xdr:cNvSpPr txBox="1"/>
      </xdr:nvSpPr>
      <xdr:spPr>
        <a:xfrm>
          <a:off x="1828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51054</xdr:rowOff>
    </xdr:from>
    <xdr:to>
      <xdr:col>6</xdr:col>
      <xdr:colOff>171450</xdr:colOff>
      <xdr:row>55</xdr:row>
      <xdr:rowOff>152654</xdr:rowOff>
    </xdr:to>
    <xdr:sp macro="" textlink="">
      <xdr:nvSpPr>
        <xdr:cNvPr id="213" name="楕円 212"/>
        <xdr:cNvSpPr/>
      </xdr:nvSpPr>
      <xdr:spPr>
        <a:xfrm>
          <a:off x="1270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162831</xdr:rowOff>
    </xdr:from>
    <xdr:ext cx="762000" cy="259045"/>
    <xdr:sp macro="" textlink="">
      <xdr:nvSpPr>
        <xdr:cNvPr id="214" name="テキスト ボックス 213"/>
        <xdr:cNvSpPr txBox="1"/>
      </xdr:nvSpPr>
      <xdr:spPr>
        <a:xfrm>
          <a:off x="939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維持補修費、貸付金、繰出金等に係る比率は、前年度比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となった。類似団体の平均と比べ</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ポイント低くなっている。今後、維持補修費について年々増加していく傾向にあるため、公共施設の管理形態なども含め施設運営などの改善を図る。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138430</xdr:rowOff>
    </xdr:to>
    <xdr:cxnSp macro="">
      <xdr:nvCxnSpPr>
        <xdr:cNvPr id="247" name="直線コネクタ 246"/>
        <xdr:cNvCxnSpPr/>
      </xdr:nvCxnSpPr>
      <xdr:spPr>
        <a:xfrm flipV="1">
          <a:off x="15671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138430</xdr:rowOff>
    </xdr:to>
    <xdr:cxnSp macro="">
      <xdr:nvCxnSpPr>
        <xdr:cNvPr id="250" name="直線コネクタ 249"/>
        <xdr:cNvCxnSpPr/>
      </xdr:nvCxnSpPr>
      <xdr:spPr>
        <a:xfrm>
          <a:off x="14782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100330</xdr:rowOff>
    </xdr:to>
    <xdr:cxnSp macro="">
      <xdr:nvCxnSpPr>
        <xdr:cNvPr id="253" name="直線コネクタ 252"/>
        <xdr:cNvCxnSpPr/>
      </xdr:nvCxnSpPr>
      <xdr:spPr>
        <a:xfrm flipV="1">
          <a:off x="13893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100330</xdr:rowOff>
    </xdr:to>
    <xdr:cxnSp macro="">
      <xdr:nvCxnSpPr>
        <xdr:cNvPr id="256" name="直線コネクタ 255"/>
        <xdr:cNvCxnSpPr/>
      </xdr:nvCxnSpPr>
      <xdr:spPr>
        <a:xfrm>
          <a:off x="13004800" y="950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9" name="フローチャート: 判断 258"/>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0" name="テキスト ボックス 259"/>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6" name="楕円 265"/>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7"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8" name="楕円 26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9" name="テキスト ボックス 26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0" name="楕円 269"/>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1" name="テキスト ボックス 270"/>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2" name="楕円 271"/>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3" name="テキスト ボックス 272"/>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4" name="楕円 273"/>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5" name="テキスト ボックス 274"/>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となり、依然として類似団体平均より高くなっている。要因として、消防業務及びゴミ処理業務などを一部事務組合で行っていることや下水道、病院事業などの公営企業に対する負担が大きいことなどが挙げられる。縮減の取り組みとして、補助金交付基準の見直しや廃止を行う必要がある。また公営企業としての独立採算制を前提とした経営健全化の促進も必要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159004</xdr:rowOff>
    </xdr:from>
    <xdr:to>
      <xdr:col>82</xdr:col>
      <xdr:colOff>107950</xdr:colOff>
      <xdr:row>39</xdr:row>
      <xdr:rowOff>10414</xdr:rowOff>
    </xdr:to>
    <xdr:cxnSp macro="">
      <xdr:nvCxnSpPr>
        <xdr:cNvPr id="305" name="直線コネクタ 304"/>
        <xdr:cNvCxnSpPr/>
      </xdr:nvCxnSpPr>
      <xdr:spPr>
        <a:xfrm>
          <a:off x="15671800" y="66741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159004</xdr:rowOff>
    </xdr:from>
    <xdr:to>
      <xdr:col>78</xdr:col>
      <xdr:colOff>69850</xdr:colOff>
      <xdr:row>39</xdr:row>
      <xdr:rowOff>1270</xdr:rowOff>
    </xdr:to>
    <xdr:cxnSp macro="">
      <xdr:nvCxnSpPr>
        <xdr:cNvPr id="308" name="直線コネクタ 307"/>
        <xdr:cNvCxnSpPr/>
      </xdr:nvCxnSpPr>
      <xdr:spPr>
        <a:xfrm flipV="1">
          <a:off x="14782800" y="6674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154432</xdr:rowOff>
    </xdr:from>
    <xdr:to>
      <xdr:col>73</xdr:col>
      <xdr:colOff>180975</xdr:colOff>
      <xdr:row>39</xdr:row>
      <xdr:rowOff>1270</xdr:rowOff>
    </xdr:to>
    <xdr:cxnSp macro="">
      <xdr:nvCxnSpPr>
        <xdr:cNvPr id="311" name="直線コネクタ 310"/>
        <xdr:cNvCxnSpPr/>
      </xdr:nvCxnSpPr>
      <xdr:spPr>
        <a:xfrm>
          <a:off x="13893800" y="66695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145288</xdr:rowOff>
    </xdr:from>
    <xdr:to>
      <xdr:col>69</xdr:col>
      <xdr:colOff>92075</xdr:colOff>
      <xdr:row>38</xdr:row>
      <xdr:rowOff>154432</xdr:rowOff>
    </xdr:to>
    <xdr:cxnSp macro="">
      <xdr:nvCxnSpPr>
        <xdr:cNvPr id="314" name="直線コネクタ 313"/>
        <xdr:cNvCxnSpPr/>
      </xdr:nvCxnSpPr>
      <xdr:spPr>
        <a:xfrm>
          <a:off x="13004800" y="66603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7" name="フローチャート: 判断 316"/>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18" name="テキスト ボックス 31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131064</xdr:rowOff>
    </xdr:from>
    <xdr:to>
      <xdr:col>82</xdr:col>
      <xdr:colOff>158750</xdr:colOff>
      <xdr:row>39</xdr:row>
      <xdr:rowOff>61214</xdr:rowOff>
    </xdr:to>
    <xdr:sp macro="" textlink="">
      <xdr:nvSpPr>
        <xdr:cNvPr id="324" name="楕円 323"/>
        <xdr:cNvSpPr/>
      </xdr:nvSpPr>
      <xdr:spPr>
        <a:xfrm>
          <a:off x="16459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103141</xdr:rowOff>
    </xdr:from>
    <xdr:ext cx="762000" cy="259045"/>
    <xdr:sp macro="" textlink="">
      <xdr:nvSpPr>
        <xdr:cNvPr id="325" name="補助費等該当値テキスト"/>
        <xdr:cNvSpPr txBox="1"/>
      </xdr:nvSpPr>
      <xdr:spPr>
        <a:xfrm>
          <a:off x="16598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108204</xdr:rowOff>
    </xdr:from>
    <xdr:to>
      <xdr:col>78</xdr:col>
      <xdr:colOff>120650</xdr:colOff>
      <xdr:row>39</xdr:row>
      <xdr:rowOff>38354</xdr:rowOff>
    </xdr:to>
    <xdr:sp macro="" textlink="">
      <xdr:nvSpPr>
        <xdr:cNvPr id="326" name="楕円 325"/>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23131</xdr:rowOff>
    </xdr:from>
    <xdr:ext cx="736600" cy="259045"/>
    <xdr:sp macro="" textlink="">
      <xdr:nvSpPr>
        <xdr:cNvPr id="327" name="テキスト ボックス 326"/>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121920</xdr:rowOff>
    </xdr:from>
    <xdr:to>
      <xdr:col>74</xdr:col>
      <xdr:colOff>31750</xdr:colOff>
      <xdr:row>39</xdr:row>
      <xdr:rowOff>52070</xdr:rowOff>
    </xdr:to>
    <xdr:sp macro="" textlink="">
      <xdr:nvSpPr>
        <xdr:cNvPr id="328" name="楕円 327"/>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36847</xdr:rowOff>
    </xdr:from>
    <xdr:ext cx="762000" cy="259045"/>
    <xdr:sp macro="" textlink="">
      <xdr:nvSpPr>
        <xdr:cNvPr id="329" name="テキスト ボックス 328"/>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103632</xdr:rowOff>
    </xdr:from>
    <xdr:to>
      <xdr:col>69</xdr:col>
      <xdr:colOff>142875</xdr:colOff>
      <xdr:row>39</xdr:row>
      <xdr:rowOff>33782</xdr:rowOff>
    </xdr:to>
    <xdr:sp macro="" textlink="">
      <xdr:nvSpPr>
        <xdr:cNvPr id="330" name="楕円 329"/>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18559</xdr:rowOff>
    </xdr:from>
    <xdr:ext cx="762000" cy="259045"/>
    <xdr:sp macro="" textlink="">
      <xdr:nvSpPr>
        <xdr:cNvPr id="331" name="テキスト ボックス 330"/>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32" name="楕円 331"/>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33" name="テキスト ボックス 332"/>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公債費に係る比率は、中学校耐震改修事業や嶺北消防署移転改修事業などの大型事業の償還開始による元利償還金増加の影響もあり、前年度比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となった。類似団体の平均と比べると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ポイント下回っているものの、その差は年々縮小傾向にある。今後も大型整備事業の償還開始により比率の上昇が見込まれるため、中長期的な財政計画のもと、慎重な地方債の発行に努める必要がある。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74422</xdr:rowOff>
    </xdr:to>
    <xdr:cxnSp macro="">
      <xdr:nvCxnSpPr>
        <xdr:cNvPr id="363" name="直線コネクタ 362"/>
        <xdr:cNvCxnSpPr/>
      </xdr:nvCxnSpPr>
      <xdr:spPr>
        <a:xfrm>
          <a:off x="3987800" y="13234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77</xdr:row>
      <xdr:rowOff>33274</xdr:rowOff>
    </xdr:to>
    <xdr:cxnSp macro="">
      <xdr:nvCxnSpPr>
        <xdr:cNvPr id="366" name="直線コネクタ 365"/>
        <xdr:cNvCxnSpPr/>
      </xdr:nvCxnSpPr>
      <xdr:spPr>
        <a:xfrm>
          <a:off x="3098800" y="13184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76</xdr:row>
      <xdr:rowOff>154432</xdr:rowOff>
    </xdr:to>
    <xdr:cxnSp macro="">
      <xdr:nvCxnSpPr>
        <xdr:cNvPr id="369" name="直線コネクタ 368"/>
        <xdr:cNvCxnSpPr/>
      </xdr:nvCxnSpPr>
      <xdr:spPr>
        <a:xfrm>
          <a:off x="2209800" y="13152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77</xdr:row>
      <xdr:rowOff>33274</xdr:rowOff>
    </xdr:to>
    <xdr:cxnSp macro="">
      <xdr:nvCxnSpPr>
        <xdr:cNvPr id="372" name="直線コネクタ 371"/>
        <xdr:cNvCxnSpPr/>
      </xdr:nvCxnSpPr>
      <xdr:spPr>
        <a:xfrm flipV="1">
          <a:off x="1320800" y="13152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82" name="楕円 381"/>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40149</xdr:rowOff>
    </xdr:from>
    <xdr:ext cx="762000" cy="259045"/>
    <xdr:sp macro="" textlink="">
      <xdr:nvSpPr>
        <xdr:cNvPr id="383" name="公債費該当値テキスト"/>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4" name="楕円 383"/>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5" name="テキスト ボックス 384"/>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6" name="楕円 385"/>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7" name="テキスト ボックス 386"/>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8" name="楕円 387"/>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9" name="テキスト ボックス 388"/>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0" name="楕円 389"/>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1" name="テキスト ボックス 390"/>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77.0</a:t>
          </a:r>
          <a:r>
            <a:rPr kumimoji="1" lang="ja-JP" altLang="en-US" sz="1300">
              <a:latin typeface="ＭＳ Ｐゴシック" panose="020B0600070205080204" pitchFamily="50" charset="-128"/>
              <a:ea typeface="ＭＳ Ｐゴシック" panose="020B0600070205080204" pitchFamily="50" charset="-128"/>
            </a:rPr>
            <a:t>％となった。人件費、扶助費、物件費は類似団体平均に近いが、補助費等が平均を大きく上回っている。今後も定員適正化をはじめとする行財政改革を推進し、健全で持続可能な財政基盤の確立に努める。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3556</xdr:rowOff>
    </xdr:to>
    <xdr:cxnSp macro="">
      <xdr:nvCxnSpPr>
        <xdr:cNvPr id="422" name="直線コネクタ 421"/>
        <xdr:cNvCxnSpPr/>
      </xdr:nvCxnSpPr>
      <xdr:spPr>
        <a:xfrm flipV="1">
          <a:off x="15671800" y="133629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40132</xdr:rowOff>
    </xdr:to>
    <xdr:cxnSp macro="">
      <xdr:nvCxnSpPr>
        <xdr:cNvPr id="425" name="直線コネクタ 424"/>
        <xdr:cNvCxnSpPr/>
      </xdr:nvCxnSpPr>
      <xdr:spPr>
        <a:xfrm flipV="1">
          <a:off x="14782800" y="13376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78</xdr:row>
      <xdr:rowOff>40132</xdr:rowOff>
    </xdr:to>
    <xdr:cxnSp macro="">
      <xdr:nvCxnSpPr>
        <xdr:cNvPr id="428" name="直線コネクタ 427"/>
        <xdr:cNvCxnSpPr/>
      </xdr:nvCxnSpPr>
      <xdr:spPr>
        <a:xfrm>
          <a:off x="13893800" y="133355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78</xdr:row>
      <xdr:rowOff>26415</xdr:rowOff>
    </xdr:to>
    <xdr:cxnSp macro="">
      <xdr:nvCxnSpPr>
        <xdr:cNvPr id="431" name="直線コネクタ 430"/>
        <xdr:cNvCxnSpPr/>
      </xdr:nvCxnSpPr>
      <xdr:spPr>
        <a:xfrm flipV="1">
          <a:off x="13004800" y="133355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34" name="フローチャート: 判断 433"/>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35" name="テキスト ボックス 434"/>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1" name="楕円 440"/>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2"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3" name="楕円 442"/>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4" name="テキスト ボックス 443"/>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5" name="楕円 444"/>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46" name="テキスト ボックス 445"/>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47" name="楕円 446"/>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8" name="テキスト ボックス 447"/>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49" name="楕円 448"/>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0" name="テキスト ボックス 449"/>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16956</xdr:rowOff>
    </xdr:from>
    <xdr:to>
      <xdr:col>29</xdr:col>
      <xdr:colOff>127000</xdr:colOff>
      <xdr:row>17</xdr:row>
      <xdr:rowOff>39914</xdr:rowOff>
    </xdr:to>
    <xdr:cxnSp macro="">
      <xdr:nvCxnSpPr>
        <xdr:cNvPr id="52" name="直線コネクタ 51"/>
        <xdr:cNvCxnSpPr/>
      </xdr:nvCxnSpPr>
      <xdr:spPr bwMode="auto">
        <a:xfrm flipV="1">
          <a:off x="5003800" y="2979231"/>
          <a:ext cx="647700" cy="2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39914</xdr:rowOff>
    </xdr:from>
    <xdr:to>
      <xdr:col>26</xdr:col>
      <xdr:colOff>50800</xdr:colOff>
      <xdr:row>17</xdr:row>
      <xdr:rowOff>59133</xdr:rowOff>
    </xdr:to>
    <xdr:cxnSp macro="">
      <xdr:nvCxnSpPr>
        <xdr:cNvPr id="55" name="直線コネクタ 54"/>
        <xdr:cNvCxnSpPr/>
      </xdr:nvCxnSpPr>
      <xdr:spPr bwMode="auto">
        <a:xfrm flipV="1">
          <a:off x="4305300" y="3002189"/>
          <a:ext cx="698500" cy="19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52798</xdr:rowOff>
    </xdr:from>
    <xdr:to>
      <xdr:col>22</xdr:col>
      <xdr:colOff>114300</xdr:colOff>
      <xdr:row>17</xdr:row>
      <xdr:rowOff>59133</xdr:rowOff>
    </xdr:to>
    <xdr:cxnSp macro="">
      <xdr:nvCxnSpPr>
        <xdr:cNvPr id="58" name="直線コネクタ 57"/>
        <xdr:cNvCxnSpPr/>
      </xdr:nvCxnSpPr>
      <xdr:spPr bwMode="auto">
        <a:xfrm>
          <a:off x="3606800" y="3015073"/>
          <a:ext cx="698500" cy="6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52798</xdr:rowOff>
    </xdr:from>
    <xdr:to>
      <xdr:col>18</xdr:col>
      <xdr:colOff>177800</xdr:colOff>
      <xdr:row>17</xdr:row>
      <xdr:rowOff>66807</xdr:rowOff>
    </xdr:to>
    <xdr:cxnSp macro="">
      <xdr:nvCxnSpPr>
        <xdr:cNvPr id="61" name="直線コネクタ 60"/>
        <xdr:cNvCxnSpPr/>
      </xdr:nvCxnSpPr>
      <xdr:spPr bwMode="auto">
        <a:xfrm flipV="1">
          <a:off x="2908300" y="3015073"/>
          <a:ext cx="698500" cy="14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83755</xdr:rowOff>
    </xdr:from>
    <xdr:to>
      <xdr:col>15</xdr:col>
      <xdr:colOff>101600</xdr:colOff>
      <xdr:row>18</xdr:row>
      <xdr:rowOff>13905</xdr:rowOff>
    </xdr:to>
    <xdr:sp macro="" textlink="">
      <xdr:nvSpPr>
        <xdr:cNvPr id="64" name="フローチャート: 判断 63"/>
        <xdr:cNvSpPr/>
      </xdr:nvSpPr>
      <xdr:spPr bwMode="auto">
        <a:xfrm>
          <a:off x="2857500" y="3046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170132</xdr:rowOff>
    </xdr:from>
    <xdr:ext cx="762000" cy="259045"/>
    <xdr:sp macro="" textlink="">
      <xdr:nvSpPr>
        <xdr:cNvPr id="65" name="テキスト ボックス 64"/>
        <xdr:cNvSpPr txBox="1"/>
      </xdr:nvSpPr>
      <xdr:spPr>
        <a:xfrm>
          <a:off x="2527300" y="31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137606</xdr:rowOff>
    </xdr:from>
    <xdr:to>
      <xdr:col>29</xdr:col>
      <xdr:colOff>177800</xdr:colOff>
      <xdr:row>17</xdr:row>
      <xdr:rowOff>67756</xdr:rowOff>
    </xdr:to>
    <xdr:sp macro="" textlink="">
      <xdr:nvSpPr>
        <xdr:cNvPr id="71" name="楕円 70"/>
        <xdr:cNvSpPr/>
      </xdr:nvSpPr>
      <xdr:spPr bwMode="auto">
        <a:xfrm>
          <a:off x="5600700" y="292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154133</xdr:rowOff>
    </xdr:from>
    <xdr:ext cx="762000" cy="259045"/>
    <xdr:sp macro="" textlink="">
      <xdr:nvSpPr>
        <xdr:cNvPr id="72" name="人口1人当たり決算額の推移該当値テキスト130"/>
        <xdr:cNvSpPr txBox="1"/>
      </xdr:nvSpPr>
      <xdr:spPr>
        <a:xfrm>
          <a:off x="5740400" y="277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160564</xdr:rowOff>
    </xdr:from>
    <xdr:to>
      <xdr:col>26</xdr:col>
      <xdr:colOff>101600</xdr:colOff>
      <xdr:row>17</xdr:row>
      <xdr:rowOff>90714</xdr:rowOff>
    </xdr:to>
    <xdr:sp macro="" textlink="">
      <xdr:nvSpPr>
        <xdr:cNvPr id="73" name="楕円 72"/>
        <xdr:cNvSpPr/>
      </xdr:nvSpPr>
      <xdr:spPr bwMode="auto">
        <a:xfrm>
          <a:off x="4953000" y="295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100891</xdr:rowOff>
    </xdr:from>
    <xdr:ext cx="736600" cy="259045"/>
    <xdr:sp macro="" textlink="">
      <xdr:nvSpPr>
        <xdr:cNvPr id="74" name="テキスト ボックス 73"/>
        <xdr:cNvSpPr txBox="1"/>
      </xdr:nvSpPr>
      <xdr:spPr>
        <a:xfrm>
          <a:off x="4622800" y="2720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8333</xdr:rowOff>
    </xdr:from>
    <xdr:to>
      <xdr:col>22</xdr:col>
      <xdr:colOff>165100</xdr:colOff>
      <xdr:row>17</xdr:row>
      <xdr:rowOff>109933</xdr:rowOff>
    </xdr:to>
    <xdr:sp macro="" textlink="">
      <xdr:nvSpPr>
        <xdr:cNvPr id="75" name="楕円 74"/>
        <xdr:cNvSpPr/>
      </xdr:nvSpPr>
      <xdr:spPr bwMode="auto">
        <a:xfrm>
          <a:off x="4254500" y="2970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120110</xdr:rowOff>
    </xdr:from>
    <xdr:ext cx="762000" cy="259045"/>
    <xdr:sp macro="" textlink="">
      <xdr:nvSpPr>
        <xdr:cNvPr id="76" name="テキスト ボックス 75"/>
        <xdr:cNvSpPr txBox="1"/>
      </xdr:nvSpPr>
      <xdr:spPr>
        <a:xfrm>
          <a:off x="3924300" y="273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1998</xdr:rowOff>
    </xdr:from>
    <xdr:to>
      <xdr:col>19</xdr:col>
      <xdr:colOff>38100</xdr:colOff>
      <xdr:row>17</xdr:row>
      <xdr:rowOff>103598</xdr:rowOff>
    </xdr:to>
    <xdr:sp macro="" textlink="">
      <xdr:nvSpPr>
        <xdr:cNvPr id="77" name="楕円 76"/>
        <xdr:cNvSpPr/>
      </xdr:nvSpPr>
      <xdr:spPr bwMode="auto">
        <a:xfrm>
          <a:off x="3556000" y="296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113775</xdr:rowOff>
    </xdr:from>
    <xdr:ext cx="762000" cy="259045"/>
    <xdr:sp macro="" textlink="">
      <xdr:nvSpPr>
        <xdr:cNvPr id="78" name="テキスト ボックス 77"/>
        <xdr:cNvSpPr txBox="1"/>
      </xdr:nvSpPr>
      <xdr:spPr>
        <a:xfrm>
          <a:off x="3225800" y="273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16007</xdr:rowOff>
    </xdr:from>
    <xdr:to>
      <xdr:col>15</xdr:col>
      <xdr:colOff>101600</xdr:colOff>
      <xdr:row>17</xdr:row>
      <xdr:rowOff>117607</xdr:rowOff>
    </xdr:to>
    <xdr:sp macro="" textlink="">
      <xdr:nvSpPr>
        <xdr:cNvPr id="79" name="楕円 78"/>
        <xdr:cNvSpPr/>
      </xdr:nvSpPr>
      <xdr:spPr bwMode="auto">
        <a:xfrm>
          <a:off x="2857500" y="297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127784</xdr:rowOff>
    </xdr:from>
    <xdr:ext cx="762000" cy="259045"/>
    <xdr:sp macro="" textlink="">
      <xdr:nvSpPr>
        <xdr:cNvPr id="80" name="テキスト ボックス 79"/>
        <xdr:cNvSpPr txBox="1"/>
      </xdr:nvSpPr>
      <xdr:spPr>
        <a:xfrm>
          <a:off x="2527300" y="274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227061</xdr:rowOff>
    </xdr:from>
    <xdr:to>
      <xdr:col>29</xdr:col>
      <xdr:colOff>127000</xdr:colOff>
      <xdr:row>35</xdr:row>
      <xdr:rowOff>262461</xdr:rowOff>
    </xdr:to>
    <xdr:cxnSp macro="">
      <xdr:nvCxnSpPr>
        <xdr:cNvPr id="115" name="直線コネクタ 114"/>
        <xdr:cNvCxnSpPr/>
      </xdr:nvCxnSpPr>
      <xdr:spPr bwMode="auto">
        <a:xfrm>
          <a:off x="5003800" y="6837411"/>
          <a:ext cx="647700" cy="3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227061</xdr:rowOff>
    </xdr:from>
    <xdr:to>
      <xdr:col>26</xdr:col>
      <xdr:colOff>50800</xdr:colOff>
      <xdr:row>35</xdr:row>
      <xdr:rowOff>260013</xdr:rowOff>
    </xdr:to>
    <xdr:cxnSp macro="">
      <xdr:nvCxnSpPr>
        <xdr:cNvPr id="118" name="直線コネクタ 117"/>
        <xdr:cNvCxnSpPr/>
      </xdr:nvCxnSpPr>
      <xdr:spPr bwMode="auto">
        <a:xfrm flipV="1">
          <a:off x="4305300" y="6837411"/>
          <a:ext cx="698500" cy="3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225200</xdr:rowOff>
    </xdr:from>
    <xdr:to>
      <xdr:col>22</xdr:col>
      <xdr:colOff>114300</xdr:colOff>
      <xdr:row>35</xdr:row>
      <xdr:rowOff>260013</xdr:rowOff>
    </xdr:to>
    <xdr:cxnSp macro="">
      <xdr:nvCxnSpPr>
        <xdr:cNvPr id="121" name="直線コネクタ 120"/>
        <xdr:cNvCxnSpPr/>
      </xdr:nvCxnSpPr>
      <xdr:spPr bwMode="auto">
        <a:xfrm>
          <a:off x="3606800" y="6835550"/>
          <a:ext cx="698500" cy="3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120076</xdr:rowOff>
    </xdr:from>
    <xdr:to>
      <xdr:col>18</xdr:col>
      <xdr:colOff>177800</xdr:colOff>
      <xdr:row>35</xdr:row>
      <xdr:rowOff>225200</xdr:rowOff>
    </xdr:to>
    <xdr:cxnSp macro="">
      <xdr:nvCxnSpPr>
        <xdr:cNvPr id="124" name="直線コネクタ 123"/>
        <xdr:cNvCxnSpPr/>
      </xdr:nvCxnSpPr>
      <xdr:spPr bwMode="auto">
        <a:xfrm>
          <a:off x="2908300" y="6730426"/>
          <a:ext cx="698500" cy="105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87467</xdr:rowOff>
    </xdr:from>
    <xdr:to>
      <xdr:col>15</xdr:col>
      <xdr:colOff>101600</xdr:colOff>
      <xdr:row>35</xdr:row>
      <xdr:rowOff>189067</xdr:rowOff>
    </xdr:to>
    <xdr:sp macro="" textlink="">
      <xdr:nvSpPr>
        <xdr:cNvPr id="127" name="フローチャート: 判断 126"/>
        <xdr:cNvSpPr/>
      </xdr:nvSpPr>
      <xdr:spPr bwMode="auto">
        <a:xfrm>
          <a:off x="2857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173844</xdr:rowOff>
    </xdr:from>
    <xdr:ext cx="762000" cy="259045"/>
    <xdr:sp macro="" textlink="">
      <xdr:nvSpPr>
        <xdr:cNvPr id="128" name="テキスト ボックス 127"/>
        <xdr:cNvSpPr txBox="1"/>
      </xdr:nvSpPr>
      <xdr:spPr>
        <a:xfrm>
          <a:off x="2527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211661</xdr:rowOff>
    </xdr:from>
    <xdr:to>
      <xdr:col>29</xdr:col>
      <xdr:colOff>177800</xdr:colOff>
      <xdr:row>35</xdr:row>
      <xdr:rowOff>313261</xdr:rowOff>
    </xdr:to>
    <xdr:sp macro="" textlink="">
      <xdr:nvSpPr>
        <xdr:cNvPr id="134" name="楕円 133"/>
        <xdr:cNvSpPr/>
      </xdr:nvSpPr>
      <xdr:spPr bwMode="auto">
        <a:xfrm>
          <a:off x="5600700" y="682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183738</xdr:rowOff>
    </xdr:from>
    <xdr:ext cx="762000" cy="259045"/>
    <xdr:sp macro="" textlink="">
      <xdr:nvSpPr>
        <xdr:cNvPr id="135" name="人口1人当たり決算額の推移該当値テキスト445"/>
        <xdr:cNvSpPr txBox="1"/>
      </xdr:nvSpPr>
      <xdr:spPr>
        <a:xfrm>
          <a:off x="5740400" y="679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176261</xdr:rowOff>
    </xdr:from>
    <xdr:to>
      <xdr:col>26</xdr:col>
      <xdr:colOff>101600</xdr:colOff>
      <xdr:row>35</xdr:row>
      <xdr:rowOff>277861</xdr:rowOff>
    </xdr:to>
    <xdr:sp macro="" textlink="">
      <xdr:nvSpPr>
        <xdr:cNvPr id="136" name="楕円 135"/>
        <xdr:cNvSpPr/>
      </xdr:nvSpPr>
      <xdr:spPr bwMode="auto">
        <a:xfrm>
          <a:off x="4953000" y="678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262638</xdr:rowOff>
    </xdr:from>
    <xdr:ext cx="736600" cy="259045"/>
    <xdr:sp macro="" textlink="">
      <xdr:nvSpPr>
        <xdr:cNvPr id="137" name="テキスト ボックス 136"/>
        <xdr:cNvSpPr txBox="1"/>
      </xdr:nvSpPr>
      <xdr:spPr>
        <a:xfrm>
          <a:off x="4622800" y="6872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209213</xdr:rowOff>
    </xdr:from>
    <xdr:to>
      <xdr:col>22</xdr:col>
      <xdr:colOff>165100</xdr:colOff>
      <xdr:row>35</xdr:row>
      <xdr:rowOff>310813</xdr:rowOff>
    </xdr:to>
    <xdr:sp macro="" textlink="">
      <xdr:nvSpPr>
        <xdr:cNvPr id="138" name="楕円 137"/>
        <xdr:cNvSpPr/>
      </xdr:nvSpPr>
      <xdr:spPr bwMode="auto">
        <a:xfrm>
          <a:off x="4254500" y="681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295590</xdr:rowOff>
    </xdr:from>
    <xdr:ext cx="762000" cy="259045"/>
    <xdr:sp macro="" textlink="">
      <xdr:nvSpPr>
        <xdr:cNvPr id="139" name="テキスト ボックス 138"/>
        <xdr:cNvSpPr txBox="1"/>
      </xdr:nvSpPr>
      <xdr:spPr>
        <a:xfrm>
          <a:off x="3924300" y="690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174400</xdr:rowOff>
    </xdr:from>
    <xdr:to>
      <xdr:col>19</xdr:col>
      <xdr:colOff>38100</xdr:colOff>
      <xdr:row>35</xdr:row>
      <xdr:rowOff>276000</xdr:rowOff>
    </xdr:to>
    <xdr:sp macro="" textlink="">
      <xdr:nvSpPr>
        <xdr:cNvPr id="140" name="楕円 139"/>
        <xdr:cNvSpPr/>
      </xdr:nvSpPr>
      <xdr:spPr bwMode="auto">
        <a:xfrm>
          <a:off x="3556000" y="6784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260777</xdr:rowOff>
    </xdr:from>
    <xdr:ext cx="762000" cy="259045"/>
    <xdr:sp macro="" textlink="">
      <xdr:nvSpPr>
        <xdr:cNvPr id="141" name="テキスト ボックス 140"/>
        <xdr:cNvSpPr txBox="1"/>
      </xdr:nvSpPr>
      <xdr:spPr>
        <a:xfrm>
          <a:off x="3225800" y="687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69276</xdr:rowOff>
    </xdr:from>
    <xdr:to>
      <xdr:col>15</xdr:col>
      <xdr:colOff>101600</xdr:colOff>
      <xdr:row>35</xdr:row>
      <xdr:rowOff>170876</xdr:rowOff>
    </xdr:to>
    <xdr:sp macro="" textlink="">
      <xdr:nvSpPr>
        <xdr:cNvPr id="142" name="楕円 141"/>
        <xdr:cNvSpPr/>
      </xdr:nvSpPr>
      <xdr:spPr bwMode="auto">
        <a:xfrm>
          <a:off x="2857500" y="667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181053</xdr:rowOff>
    </xdr:from>
    <xdr:ext cx="762000" cy="259045"/>
    <xdr:sp macro="" textlink="">
      <xdr:nvSpPr>
        <xdr:cNvPr id="143" name="テキスト ボックス 142"/>
        <xdr:cNvSpPr txBox="1"/>
      </xdr:nvSpPr>
      <xdr:spPr>
        <a:xfrm>
          <a:off x="2527300" y="644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92,004
90,528
209.67
40,555,326
39,144,073
1,070,048
22,125,990
48,416,359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78252</xdr:rowOff>
    </xdr:from>
    <xdr:to>
      <xdr:col>24</xdr:col>
      <xdr:colOff>63500</xdr:colOff>
      <xdr:row>36</xdr:row>
      <xdr:rowOff>107765</xdr:rowOff>
    </xdr:to>
    <xdr:cxnSp macro="">
      <xdr:nvCxnSpPr>
        <xdr:cNvPr id="59" name="直線コネクタ 58"/>
        <xdr:cNvCxnSpPr/>
      </xdr:nvCxnSpPr>
      <xdr:spPr>
        <a:xfrm flipV="1">
          <a:off x="3797300" y="6250452"/>
          <a:ext cx="8382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107765</xdr:rowOff>
    </xdr:from>
    <xdr:to>
      <xdr:col>19</xdr:col>
      <xdr:colOff>177800</xdr:colOff>
      <xdr:row>36</xdr:row>
      <xdr:rowOff>121641</xdr:rowOff>
    </xdr:to>
    <xdr:cxnSp macro="">
      <xdr:nvCxnSpPr>
        <xdr:cNvPr id="62" name="直線コネクタ 61"/>
        <xdr:cNvCxnSpPr/>
      </xdr:nvCxnSpPr>
      <xdr:spPr>
        <a:xfrm flipV="1">
          <a:off x="2908300" y="6279965"/>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54912</xdr:rowOff>
    </xdr:from>
    <xdr:to>
      <xdr:col>15</xdr:col>
      <xdr:colOff>50800</xdr:colOff>
      <xdr:row>36</xdr:row>
      <xdr:rowOff>121641</xdr:rowOff>
    </xdr:to>
    <xdr:cxnSp macro="">
      <xdr:nvCxnSpPr>
        <xdr:cNvPr id="65" name="直線コネクタ 64"/>
        <xdr:cNvCxnSpPr/>
      </xdr:nvCxnSpPr>
      <xdr:spPr>
        <a:xfrm>
          <a:off x="2019300" y="6227112"/>
          <a:ext cx="889000" cy="6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54912</xdr:rowOff>
    </xdr:from>
    <xdr:to>
      <xdr:col>10</xdr:col>
      <xdr:colOff>114300</xdr:colOff>
      <xdr:row>36</xdr:row>
      <xdr:rowOff>74961</xdr:rowOff>
    </xdr:to>
    <xdr:cxnSp macro="">
      <xdr:nvCxnSpPr>
        <xdr:cNvPr id="68" name="直線コネクタ 67"/>
        <xdr:cNvCxnSpPr/>
      </xdr:nvCxnSpPr>
      <xdr:spPr>
        <a:xfrm flipV="1">
          <a:off x="1130300" y="6227112"/>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71" name="フローチャート: 判断 70"/>
        <xdr:cNvSpPr/>
      </xdr:nvSpPr>
      <xdr:spPr>
        <a:xfrm>
          <a:off x="1079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87698</xdr:rowOff>
    </xdr:from>
    <xdr:ext cx="534377" cy="259045"/>
    <xdr:sp macro="" textlink="">
      <xdr:nvSpPr>
        <xdr:cNvPr id="72" name="テキスト ボックス 71"/>
        <xdr:cNvSpPr txBox="1"/>
      </xdr:nvSpPr>
      <xdr:spPr>
        <a:xfrm>
          <a:off x="863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27452</xdr:rowOff>
    </xdr:from>
    <xdr:to>
      <xdr:col>24</xdr:col>
      <xdr:colOff>114300</xdr:colOff>
      <xdr:row>36</xdr:row>
      <xdr:rowOff>129052</xdr:rowOff>
    </xdr:to>
    <xdr:sp macro="" textlink="">
      <xdr:nvSpPr>
        <xdr:cNvPr id="78" name="楕円 77"/>
        <xdr:cNvSpPr/>
      </xdr:nvSpPr>
      <xdr:spPr>
        <a:xfrm>
          <a:off x="4584700" y="61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5879</xdr:rowOff>
    </xdr:from>
    <xdr:ext cx="534377" cy="259045"/>
    <xdr:sp macro="" textlink="">
      <xdr:nvSpPr>
        <xdr:cNvPr id="79" name="人件費該当値テキスト"/>
        <xdr:cNvSpPr txBox="1"/>
      </xdr:nvSpPr>
      <xdr:spPr>
        <a:xfrm>
          <a:off x="4686300" y="617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56965</xdr:rowOff>
    </xdr:from>
    <xdr:to>
      <xdr:col>20</xdr:col>
      <xdr:colOff>38100</xdr:colOff>
      <xdr:row>36</xdr:row>
      <xdr:rowOff>158565</xdr:rowOff>
    </xdr:to>
    <xdr:sp macro="" textlink="">
      <xdr:nvSpPr>
        <xdr:cNvPr id="80" name="楕円 79"/>
        <xdr:cNvSpPr/>
      </xdr:nvSpPr>
      <xdr:spPr>
        <a:xfrm>
          <a:off x="3746500" y="62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149692</xdr:rowOff>
    </xdr:from>
    <xdr:ext cx="534377" cy="259045"/>
    <xdr:sp macro="" textlink="">
      <xdr:nvSpPr>
        <xdr:cNvPr id="81" name="テキスト ボックス 80"/>
        <xdr:cNvSpPr txBox="1"/>
      </xdr:nvSpPr>
      <xdr:spPr>
        <a:xfrm>
          <a:off x="3530111" y="632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70841</xdr:rowOff>
    </xdr:from>
    <xdr:to>
      <xdr:col>15</xdr:col>
      <xdr:colOff>101600</xdr:colOff>
      <xdr:row>37</xdr:row>
      <xdr:rowOff>991</xdr:rowOff>
    </xdr:to>
    <xdr:sp macro="" textlink="">
      <xdr:nvSpPr>
        <xdr:cNvPr id="82" name="楕円 81"/>
        <xdr:cNvSpPr/>
      </xdr:nvSpPr>
      <xdr:spPr>
        <a:xfrm>
          <a:off x="2857500" y="62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163568</xdr:rowOff>
    </xdr:from>
    <xdr:ext cx="534377" cy="259045"/>
    <xdr:sp macro="" textlink="">
      <xdr:nvSpPr>
        <xdr:cNvPr id="83" name="テキスト ボックス 82"/>
        <xdr:cNvSpPr txBox="1"/>
      </xdr:nvSpPr>
      <xdr:spPr>
        <a:xfrm>
          <a:off x="2641111" y="63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4112</xdr:rowOff>
    </xdr:from>
    <xdr:to>
      <xdr:col>10</xdr:col>
      <xdr:colOff>165100</xdr:colOff>
      <xdr:row>36</xdr:row>
      <xdr:rowOff>105712</xdr:rowOff>
    </xdr:to>
    <xdr:sp macro="" textlink="">
      <xdr:nvSpPr>
        <xdr:cNvPr id="84" name="楕円 83"/>
        <xdr:cNvSpPr/>
      </xdr:nvSpPr>
      <xdr:spPr>
        <a:xfrm>
          <a:off x="1968500" y="61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96839</xdr:rowOff>
    </xdr:from>
    <xdr:ext cx="534377" cy="259045"/>
    <xdr:sp macro="" textlink="">
      <xdr:nvSpPr>
        <xdr:cNvPr id="85" name="テキスト ボックス 84"/>
        <xdr:cNvSpPr txBox="1"/>
      </xdr:nvSpPr>
      <xdr:spPr>
        <a:xfrm>
          <a:off x="1752111" y="62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24161</xdr:rowOff>
    </xdr:from>
    <xdr:to>
      <xdr:col>6</xdr:col>
      <xdr:colOff>38100</xdr:colOff>
      <xdr:row>36</xdr:row>
      <xdr:rowOff>125761</xdr:rowOff>
    </xdr:to>
    <xdr:sp macro="" textlink="">
      <xdr:nvSpPr>
        <xdr:cNvPr id="86" name="楕円 85"/>
        <xdr:cNvSpPr/>
      </xdr:nvSpPr>
      <xdr:spPr>
        <a:xfrm>
          <a:off x="1079500" y="61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116888</xdr:rowOff>
    </xdr:from>
    <xdr:ext cx="534377" cy="259045"/>
    <xdr:sp macro="" textlink="">
      <xdr:nvSpPr>
        <xdr:cNvPr id="87" name="テキスト ボックス 86"/>
        <xdr:cNvSpPr txBox="1"/>
      </xdr:nvSpPr>
      <xdr:spPr>
        <a:xfrm>
          <a:off x="863111" y="62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156642</xdr:rowOff>
    </xdr:from>
    <xdr:to>
      <xdr:col>24</xdr:col>
      <xdr:colOff>63500</xdr:colOff>
      <xdr:row>57</xdr:row>
      <xdr:rowOff>2540</xdr:rowOff>
    </xdr:to>
    <xdr:cxnSp macro="">
      <xdr:nvCxnSpPr>
        <xdr:cNvPr id="117" name="直線コネクタ 116"/>
        <xdr:cNvCxnSpPr/>
      </xdr:nvCxnSpPr>
      <xdr:spPr>
        <a:xfrm flipV="1">
          <a:off x="3797300" y="9757842"/>
          <a:ext cx="838200" cy="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2540</xdr:rowOff>
    </xdr:from>
    <xdr:to>
      <xdr:col>19</xdr:col>
      <xdr:colOff>177800</xdr:colOff>
      <xdr:row>57</xdr:row>
      <xdr:rowOff>16015</xdr:rowOff>
    </xdr:to>
    <xdr:cxnSp macro="">
      <xdr:nvCxnSpPr>
        <xdr:cNvPr id="120" name="直線コネクタ 119"/>
        <xdr:cNvCxnSpPr/>
      </xdr:nvCxnSpPr>
      <xdr:spPr>
        <a:xfrm flipV="1">
          <a:off x="2908300" y="9775190"/>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16015</xdr:rowOff>
    </xdr:from>
    <xdr:to>
      <xdr:col>15</xdr:col>
      <xdr:colOff>50800</xdr:colOff>
      <xdr:row>57</xdr:row>
      <xdr:rowOff>45542</xdr:rowOff>
    </xdr:to>
    <xdr:cxnSp macro="">
      <xdr:nvCxnSpPr>
        <xdr:cNvPr id="123" name="直線コネクタ 122"/>
        <xdr:cNvCxnSpPr/>
      </xdr:nvCxnSpPr>
      <xdr:spPr>
        <a:xfrm flipV="1">
          <a:off x="2019300" y="9788665"/>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45542</xdr:rowOff>
    </xdr:from>
    <xdr:to>
      <xdr:col>10</xdr:col>
      <xdr:colOff>114300</xdr:colOff>
      <xdr:row>57</xdr:row>
      <xdr:rowOff>64757</xdr:rowOff>
    </xdr:to>
    <xdr:cxnSp macro="">
      <xdr:nvCxnSpPr>
        <xdr:cNvPr id="126" name="直線コネクタ 125"/>
        <xdr:cNvCxnSpPr/>
      </xdr:nvCxnSpPr>
      <xdr:spPr>
        <a:xfrm flipV="1">
          <a:off x="1130300" y="9818192"/>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64618</xdr:rowOff>
    </xdr:from>
    <xdr:to>
      <xdr:col>6</xdr:col>
      <xdr:colOff>38100</xdr:colOff>
      <xdr:row>57</xdr:row>
      <xdr:rowOff>166218</xdr:rowOff>
    </xdr:to>
    <xdr:sp macro="" textlink="">
      <xdr:nvSpPr>
        <xdr:cNvPr id="129" name="フローチャート: 判断 128"/>
        <xdr:cNvSpPr/>
      </xdr:nvSpPr>
      <xdr:spPr>
        <a:xfrm>
          <a:off x="1079500" y="983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157345</xdr:rowOff>
    </xdr:from>
    <xdr:ext cx="534377" cy="259045"/>
    <xdr:sp macro="" textlink="">
      <xdr:nvSpPr>
        <xdr:cNvPr id="130" name="テキスト ボックス 129"/>
        <xdr:cNvSpPr txBox="1"/>
      </xdr:nvSpPr>
      <xdr:spPr>
        <a:xfrm>
          <a:off x="863111" y="992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105842</xdr:rowOff>
    </xdr:from>
    <xdr:to>
      <xdr:col>24</xdr:col>
      <xdr:colOff>114300</xdr:colOff>
      <xdr:row>57</xdr:row>
      <xdr:rowOff>35992</xdr:rowOff>
    </xdr:to>
    <xdr:sp macro="" textlink="">
      <xdr:nvSpPr>
        <xdr:cNvPr id="136" name="楕円 135"/>
        <xdr:cNvSpPr/>
      </xdr:nvSpPr>
      <xdr:spPr>
        <a:xfrm>
          <a:off x="4584700" y="97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84269</xdr:rowOff>
    </xdr:from>
    <xdr:ext cx="534377" cy="259045"/>
    <xdr:sp macro="" textlink="">
      <xdr:nvSpPr>
        <xdr:cNvPr id="137" name="物件費該当値テキスト"/>
        <xdr:cNvSpPr txBox="1"/>
      </xdr:nvSpPr>
      <xdr:spPr>
        <a:xfrm>
          <a:off x="4686300" y="96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123190</xdr:rowOff>
    </xdr:from>
    <xdr:to>
      <xdr:col>20</xdr:col>
      <xdr:colOff>38100</xdr:colOff>
      <xdr:row>57</xdr:row>
      <xdr:rowOff>53340</xdr:rowOff>
    </xdr:to>
    <xdr:sp macro="" textlink="">
      <xdr:nvSpPr>
        <xdr:cNvPr id="138" name="楕円 137"/>
        <xdr:cNvSpPr/>
      </xdr:nvSpPr>
      <xdr:spPr>
        <a:xfrm>
          <a:off x="3746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44467</xdr:rowOff>
    </xdr:from>
    <xdr:ext cx="534377" cy="259045"/>
    <xdr:sp macro="" textlink="">
      <xdr:nvSpPr>
        <xdr:cNvPr id="139" name="テキスト ボックス 138"/>
        <xdr:cNvSpPr txBox="1"/>
      </xdr:nvSpPr>
      <xdr:spPr>
        <a:xfrm>
          <a:off x="3530111" y="98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136665</xdr:rowOff>
    </xdr:from>
    <xdr:to>
      <xdr:col>15</xdr:col>
      <xdr:colOff>101600</xdr:colOff>
      <xdr:row>57</xdr:row>
      <xdr:rowOff>66815</xdr:rowOff>
    </xdr:to>
    <xdr:sp macro="" textlink="">
      <xdr:nvSpPr>
        <xdr:cNvPr id="140" name="楕円 139"/>
        <xdr:cNvSpPr/>
      </xdr:nvSpPr>
      <xdr:spPr>
        <a:xfrm>
          <a:off x="2857500" y="973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57942</xdr:rowOff>
    </xdr:from>
    <xdr:ext cx="534377" cy="259045"/>
    <xdr:sp macro="" textlink="">
      <xdr:nvSpPr>
        <xdr:cNvPr id="141" name="テキスト ボックス 140"/>
        <xdr:cNvSpPr txBox="1"/>
      </xdr:nvSpPr>
      <xdr:spPr>
        <a:xfrm>
          <a:off x="2641111" y="983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166192</xdr:rowOff>
    </xdr:from>
    <xdr:to>
      <xdr:col>10</xdr:col>
      <xdr:colOff>165100</xdr:colOff>
      <xdr:row>57</xdr:row>
      <xdr:rowOff>96342</xdr:rowOff>
    </xdr:to>
    <xdr:sp macro="" textlink="">
      <xdr:nvSpPr>
        <xdr:cNvPr id="142" name="楕円 141"/>
        <xdr:cNvSpPr/>
      </xdr:nvSpPr>
      <xdr:spPr>
        <a:xfrm>
          <a:off x="1968500" y="97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87469</xdr:rowOff>
    </xdr:from>
    <xdr:ext cx="534377" cy="259045"/>
    <xdr:sp macro="" textlink="">
      <xdr:nvSpPr>
        <xdr:cNvPr id="143" name="テキスト ボックス 142"/>
        <xdr:cNvSpPr txBox="1"/>
      </xdr:nvSpPr>
      <xdr:spPr>
        <a:xfrm>
          <a:off x="1752111" y="986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13957</xdr:rowOff>
    </xdr:from>
    <xdr:to>
      <xdr:col>6</xdr:col>
      <xdr:colOff>38100</xdr:colOff>
      <xdr:row>57</xdr:row>
      <xdr:rowOff>115557</xdr:rowOff>
    </xdr:to>
    <xdr:sp macro="" textlink="">
      <xdr:nvSpPr>
        <xdr:cNvPr id="144" name="楕円 143"/>
        <xdr:cNvSpPr/>
      </xdr:nvSpPr>
      <xdr:spPr>
        <a:xfrm>
          <a:off x="1079500" y="978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132084</xdr:rowOff>
    </xdr:from>
    <xdr:ext cx="534377" cy="259045"/>
    <xdr:sp macro="" textlink="">
      <xdr:nvSpPr>
        <xdr:cNvPr id="145" name="テキスト ボックス 144"/>
        <xdr:cNvSpPr txBox="1"/>
      </xdr:nvSpPr>
      <xdr:spPr>
        <a:xfrm>
          <a:off x="863111" y="95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20828</xdr:rowOff>
    </xdr:from>
    <xdr:to>
      <xdr:col>24</xdr:col>
      <xdr:colOff>63500</xdr:colOff>
      <xdr:row>78</xdr:row>
      <xdr:rowOff>14732</xdr:rowOff>
    </xdr:to>
    <xdr:cxnSp macro="">
      <xdr:nvCxnSpPr>
        <xdr:cNvPr id="174" name="直線コネクタ 173"/>
        <xdr:cNvCxnSpPr/>
      </xdr:nvCxnSpPr>
      <xdr:spPr>
        <a:xfrm>
          <a:off x="3797300" y="12879578"/>
          <a:ext cx="838200" cy="50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20828</xdr:rowOff>
    </xdr:from>
    <xdr:to>
      <xdr:col>19</xdr:col>
      <xdr:colOff>177800</xdr:colOff>
      <xdr:row>78</xdr:row>
      <xdr:rowOff>57786</xdr:rowOff>
    </xdr:to>
    <xdr:cxnSp macro="">
      <xdr:nvCxnSpPr>
        <xdr:cNvPr id="177" name="直線コネクタ 176"/>
        <xdr:cNvCxnSpPr/>
      </xdr:nvCxnSpPr>
      <xdr:spPr>
        <a:xfrm flipV="1">
          <a:off x="2908300" y="12879578"/>
          <a:ext cx="889000" cy="55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14199</xdr:rowOff>
    </xdr:from>
    <xdr:to>
      <xdr:col>15</xdr:col>
      <xdr:colOff>50800</xdr:colOff>
      <xdr:row>78</xdr:row>
      <xdr:rowOff>57786</xdr:rowOff>
    </xdr:to>
    <xdr:cxnSp macro="">
      <xdr:nvCxnSpPr>
        <xdr:cNvPr id="180" name="直線コネクタ 179"/>
        <xdr:cNvCxnSpPr/>
      </xdr:nvCxnSpPr>
      <xdr:spPr>
        <a:xfrm>
          <a:off x="2019300" y="13387299"/>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2006</xdr:rowOff>
    </xdr:from>
    <xdr:to>
      <xdr:col>10</xdr:col>
      <xdr:colOff>114300</xdr:colOff>
      <xdr:row>78</xdr:row>
      <xdr:rowOff>14199</xdr:rowOff>
    </xdr:to>
    <xdr:cxnSp macro="">
      <xdr:nvCxnSpPr>
        <xdr:cNvPr id="183" name="直線コネクタ 182"/>
        <xdr:cNvCxnSpPr/>
      </xdr:nvCxnSpPr>
      <xdr:spPr>
        <a:xfrm>
          <a:off x="1130300" y="13375106"/>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60782</xdr:rowOff>
    </xdr:from>
    <xdr:to>
      <xdr:col>6</xdr:col>
      <xdr:colOff>38100</xdr:colOff>
      <xdr:row>77</xdr:row>
      <xdr:rowOff>162382</xdr:rowOff>
    </xdr:to>
    <xdr:sp macro="" textlink="">
      <xdr:nvSpPr>
        <xdr:cNvPr id="186" name="フローチャート: 判断 185"/>
        <xdr:cNvSpPr/>
      </xdr:nvSpPr>
      <xdr:spPr>
        <a:xfrm>
          <a:off x="107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7459</xdr:rowOff>
    </xdr:from>
    <xdr:ext cx="469744" cy="259045"/>
    <xdr:sp macro="" textlink="">
      <xdr:nvSpPr>
        <xdr:cNvPr id="187" name="テキスト ボックス 186"/>
        <xdr:cNvSpPr txBox="1"/>
      </xdr:nvSpPr>
      <xdr:spPr>
        <a:xfrm>
          <a:off x="895428" y="1303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135382</xdr:rowOff>
    </xdr:from>
    <xdr:to>
      <xdr:col>24</xdr:col>
      <xdr:colOff>114300</xdr:colOff>
      <xdr:row>78</xdr:row>
      <xdr:rowOff>65532</xdr:rowOff>
    </xdr:to>
    <xdr:sp macro="" textlink="">
      <xdr:nvSpPr>
        <xdr:cNvPr id="193" name="楕円 192"/>
        <xdr:cNvSpPr/>
      </xdr:nvSpPr>
      <xdr:spPr>
        <a:xfrm>
          <a:off x="4584700" y="133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113809</xdr:rowOff>
    </xdr:from>
    <xdr:ext cx="469744" cy="259045"/>
    <xdr:sp macro="" textlink="">
      <xdr:nvSpPr>
        <xdr:cNvPr id="194" name="維持補修費該当値テキスト"/>
        <xdr:cNvSpPr txBox="1"/>
      </xdr:nvSpPr>
      <xdr:spPr>
        <a:xfrm>
          <a:off x="4686300" y="133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141478</xdr:rowOff>
    </xdr:from>
    <xdr:to>
      <xdr:col>20</xdr:col>
      <xdr:colOff>38100</xdr:colOff>
      <xdr:row>75</xdr:row>
      <xdr:rowOff>71628</xdr:rowOff>
    </xdr:to>
    <xdr:sp macro="" textlink="">
      <xdr:nvSpPr>
        <xdr:cNvPr id="195" name="楕円 194"/>
        <xdr:cNvSpPr/>
      </xdr:nvSpPr>
      <xdr:spPr>
        <a:xfrm>
          <a:off x="3746500" y="128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88155</xdr:rowOff>
    </xdr:from>
    <xdr:ext cx="469744" cy="259045"/>
    <xdr:sp macro="" textlink="">
      <xdr:nvSpPr>
        <xdr:cNvPr id="196" name="テキスト ボックス 195"/>
        <xdr:cNvSpPr txBox="1"/>
      </xdr:nvSpPr>
      <xdr:spPr>
        <a:xfrm>
          <a:off x="3562428" y="1260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6986</xdr:rowOff>
    </xdr:from>
    <xdr:to>
      <xdr:col>15</xdr:col>
      <xdr:colOff>101600</xdr:colOff>
      <xdr:row>78</xdr:row>
      <xdr:rowOff>108586</xdr:rowOff>
    </xdr:to>
    <xdr:sp macro="" textlink="">
      <xdr:nvSpPr>
        <xdr:cNvPr id="197" name="楕円 196"/>
        <xdr:cNvSpPr/>
      </xdr:nvSpPr>
      <xdr:spPr>
        <a:xfrm>
          <a:off x="2857500" y="13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99713</xdr:rowOff>
    </xdr:from>
    <xdr:ext cx="469744" cy="259045"/>
    <xdr:sp macro="" textlink="">
      <xdr:nvSpPr>
        <xdr:cNvPr id="198" name="テキスト ボックス 197"/>
        <xdr:cNvSpPr txBox="1"/>
      </xdr:nvSpPr>
      <xdr:spPr>
        <a:xfrm>
          <a:off x="2673428" y="134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134849</xdr:rowOff>
    </xdr:from>
    <xdr:to>
      <xdr:col>10</xdr:col>
      <xdr:colOff>165100</xdr:colOff>
      <xdr:row>78</xdr:row>
      <xdr:rowOff>64999</xdr:rowOff>
    </xdr:to>
    <xdr:sp macro="" textlink="">
      <xdr:nvSpPr>
        <xdr:cNvPr id="199" name="楕円 198"/>
        <xdr:cNvSpPr/>
      </xdr:nvSpPr>
      <xdr:spPr>
        <a:xfrm>
          <a:off x="1968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56126</xdr:rowOff>
    </xdr:from>
    <xdr:ext cx="469744" cy="259045"/>
    <xdr:sp macro="" textlink="">
      <xdr:nvSpPr>
        <xdr:cNvPr id="200" name="テキスト ボックス 199"/>
        <xdr:cNvSpPr txBox="1"/>
      </xdr:nvSpPr>
      <xdr:spPr>
        <a:xfrm>
          <a:off x="1784428" y="134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122656</xdr:rowOff>
    </xdr:from>
    <xdr:to>
      <xdr:col>6</xdr:col>
      <xdr:colOff>38100</xdr:colOff>
      <xdr:row>78</xdr:row>
      <xdr:rowOff>52806</xdr:rowOff>
    </xdr:to>
    <xdr:sp macro="" textlink="">
      <xdr:nvSpPr>
        <xdr:cNvPr id="201" name="楕円 200"/>
        <xdr:cNvSpPr/>
      </xdr:nvSpPr>
      <xdr:spPr>
        <a:xfrm>
          <a:off x="1079500" y="1332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43933</xdr:rowOff>
    </xdr:from>
    <xdr:ext cx="469744" cy="259045"/>
    <xdr:sp macro="" textlink="">
      <xdr:nvSpPr>
        <xdr:cNvPr id="202" name="テキスト ボックス 201"/>
        <xdr:cNvSpPr txBox="1"/>
      </xdr:nvSpPr>
      <xdr:spPr>
        <a:xfrm>
          <a:off x="895428" y="1341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85458</xdr:rowOff>
    </xdr:from>
    <xdr:to>
      <xdr:col>24</xdr:col>
      <xdr:colOff>63500</xdr:colOff>
      <xdr:row>95</xdr:row>
      <xdr:rowOff>109702</xdr:rowOff>
    </xdr:to>
    <xdr:cxnSp macro="">
      <xdr:nvCxnSpPr>
        <xdr:cNvPr id="232" name="直線コネクタ 231"/>
        <xdr:cNvCxnSpPr/>
      </xdr:nvCxnSpPr>
      <xdr:spPr>
        <a:xfrm>
          <a:off x="3797300" y="16373208"/>
          <a:ext cx="838200" cy="2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3"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85458</xdr:rowOff>
    </xdr:from>
    <xdr:to>
      <xdr:col>19</xdr:col>
      <xdr:colOff>177800</xdr:colOff>
      <xdr:row>95</xdr:row>
      <xdr:rowOff>105232</xdr:rowOff>
    </xdr:to>
    <xdr:cxnSp macro="">
      <xdr:nvCxnSpPr>
        <xdr:cNvPr id="235" name="直線コネクタ 234"/>
        <xdr:cNvCxnSpPr/>
      </xdr:nvCxnSpPr>
      <xdr:spPr>
        <a:xfrm flipV="1">
          <a:off x="2908300" y="1637320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105232</xdr:rowOff>
    </xdr:from>
    <xdr:to>
      <xdr:col>15</xdr:col>
      <xdr:colOff>50800</xdr:colOff>
      <xdr:row>96</xdr:row>
      <xdr:rowOff>5435</xdr:rowOff>
    </xdr:to>
    <xdr:cxnSp macro="">
      <xdr:nvCxnSpPr>
        <xdr:cNvPr id="238" name="直線コネクタ 237"/>
        <xdr:cNvCxnSpPr/>
      </xdr:nvCxnSpPr>
      <xdr:spPr>
        <a:xfrm flipV="1">
          <a:off x="2019300" y="16392982"/>
          <a:ext cx="889000" cy="7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5435</xdr:rowOff>
    </xdr:from>
    <xdr:to>
      <xdr:col>10</xdr:col>
      <xdr:colOff>114300</xdr:colOff>
      <xdr:row>96</xdr:row>
      <xdr:rowOff>26657</xdr:rowOff>
    </xdr:to>
    <xdr:cxnSp macro="">
      <xdr:nvCxnSpPr>
        <xdr:cNvPr id="241" name="直線コネクタ 240"/>
        <xdr:cNvCxnSpPr/>
      </xdr:nvCxnSpPr>
      <xdr:spPr>
        <a:xfrm flipV="1">
          <a:off x="1130300" y="16464635"/>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64177</xdr:rowOff>
    </xdr:from>
    <xdr:ext cx="534377" cy="259045"/>
    <xdr:sp macro="" textlink="">
      <xdr:nvSpPr>
        <xdr:cNvPr id="243" name="テキスト ボックス 242"/>
        <xdr:cNvSpPr txBox="1"/>
      </xdr:nvSpPr>
      <xdr:spPr>
        <a:xfrm>
          <a:off x="1752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145238</xdr:rowOff>
    </xdr:from>
    <xdr:to>
      <xdr:col>6</xdr:col>
      <xdr:colOff>38100</xdr:colOff>
      <xdr:row>96</xdr:row>
      <xdr:rowOff>75388</xdr:rowOff>
    </xdr:to>
    <xdr:sp macro="" textlink="">
      <xdr:nvSpPr>
        <xdr:cNvPr id="244" name="フローチャート: 判断 243"/>
        <xdr:cNvSpPr/>
      </xdr:nvSpPr>
      <xdr:spPr>
        <a:xfrm>
          <a:off x="1079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91915</xdr:rowOff>
    </xdr:from>
    <xdr:ext cx="534377" cy="259045"/>
    <xdr:sp macro="" textlink="">
      <xdr:nvSpPr>
        <xdr:cNvPr id="245" name="テキスト ボックス 244"/>
        <xdr:cNvSpPr txBox="1"/>
      </xdr:nvSpPr>
      <xdr:spPr>
        <a:xfrm>
          <a:off x="863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58902</xdr:rowOff>
    </xdr:from>
    <xdr:to>
      <xdr:col>24</xdr:col>
      <xdr:colOff>114300</xdr:colOff>
      <xdr:row>95</xdr:row>
      <xdr:rowOff>160502</xdr:rowOff>
    </xdr:to>
    <xdr:sp macro="" textlink="">
      <xdr:nvSpPr>
        <xdr:cNvPr id="251" name="楕円 250"/>
        <xdr:cNvSpPr/>
      </xdr:nvSpPr>
      <xdr:spPr>
        <a:xfrm>
          <a:off x="4584700" y="163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37329</xdr:rowOff>
    </xdr:from>
    <xdr:ext cx="534377" cy="259045"/>
    <xdr:sp macro="" textlink="">
      <xdr:nvSpPr>
        <xdr:cNvPr id="252" name="扶助費該当値テキスト"/>
        <xdr:cNvSpPr txBox="1"/>
      </xdr:nvSpPr>
      <xdr:spPr>
        <a:xfrm>
          <a:off x="4686300" y="163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34658</xdr:rowOff>
    </xdr:from>
    <xdr:to>
      <xdr:col>20</xdr:col>
      <xdr:colOff>38100</xdr:colOff>
      <xdr:row>95</xdr:row>
      <xdr:rowOff>136258</xdr:rowOff>
    </xdr:to>
    <xdr:sp macro="" textlink="">
      <xdr:nvSpPr>
        <xdr:cNvPr id="253" name="楕円 252"/>
        <xdr:cNvSpPr/>
      </xdr:nvSpPr>
      <xdr:spPr>
        <a:xfrm>
          <a:off x="3746500" y="163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152785</xdr:rowOff>
    </xdr:from>
    <xdr:ext cx="534377" cy="259045"/>
    <xdr:sp macro="" textlink="">
      <xdr:nvSpPr>
        <xdr:cNvPr id="254" name="テキスト ボックス 253"/>
        <xdr:cNvSpPr txBox="1"/>
      </xdr:nvSpPr>
      <xdr:spPr>
        <a:xfrm>
          <a:off x="3530111" y="1609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54432</xdr:rowOff>
    </xdr:from>
    <xdr:to>
      <xdr:col>15</xdr:col>
      <xdr:colOff>101600</xdr:colOff>
      <xdr:row>95</xdr:row>
      <xdr:rowOff>156032</xdr:rowOff>
    </xdr:to>
    <xdr:sp macro="" textlink="">
      <xdr:nvSpPr>
        <xdr:cNvPr id="255" name="楕円 254"/>
        <xdr:cNvSpPr/>
      </xdr:nvSpPr>
      <xdr:spPr>
        <a:xfrm>
          <a:off x="2857500" y="163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1109</xdr:rowOff>
    </xdr:from>
    <xdr:ext cx="534377" cy="259045"/>
    <xdr:sp macro="" textlink="">
      <xdr:nvSpPr>
        <xdr:cNvPr id="256" name="テキスト ボックス 255"/>
        <xdr:cNvSpPr txBox="1"/>
      </xdr:nvSpPr>
      <xdr:spPr>
        <a:xfrm>
          <a:off x="2641111" y="161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126085</xdr:rowOff>
    </xdr:from>
    <xdr:to>
      <xdr:col>10</xdr:col>
      <xdr:colOff>165100</xdr:colOff>
      <xdr:row>96</xdr:row>
      <xdr:rowOff>56235</xdr:rowOff>
    </xdr:to>
    <xdr:sp macro="" textlink="">
      <xdr:nvSpPr>
        <xdr:cNvPr id="257" name="楕円 256"/>
        <xdr:cNvSpPr/>
      </xdr:nvSpPr>
      <xdr:spPr>
        <a:xfrm>
          <a:off x="1968500" y="164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47362</xdr:rowOff>
    </xdr:from>
    <xdr:ext cx="534377" cy="259045"/>
    <xdr:sp macro="" textlink="">
      <xdr:nvSpPr>
        <xdr:cNvPr id="258" name="テキスト ボックス 257"/>
        <xdr:cNvSpPr txBox="1"/>
      </xdr:nvSpPr>
      <xdr:spPr>
        <a:xfrm>
          <a:off x="1752111" y="165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147307</xdr:rowOff>
    </xdr:from>
    <xdr:to>
      <xdr:col>6</xdr:col>
      <xdr:colOff>38100</xdr:colOff>
      <xdr:row>96</xdr:row>
      <xdr:rowOff>77457</xdr:rowOff>
    </xdr:to>
    <xdr:sp macro="" textlink="">
      <xdr:nvSpPr>
        <xdr:cNvPr id="259" name="楕円 258"/>
        <xdr:cNvSpPr/>
      </xdr:nvSpPr>
      <xdr:spPr>
        <a:xfrm>
          <a:off x="1079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68584</xdr:rowOff>
    </xdr:from>
    <xdr:ext cx="534377" cy="259045"/>
    <xdr:sp macro="" textlink="">
      <xdr:nvSpPr>
        <xdr:cNvPr id="260" name="テキスト ボックス 259"/>
        <xdr:cNvSpPr txBox="1"/>
      </xdr:nvSpPr>
      <xdr:spPr>
        <a:xfrm>
          <a:off x="863111" y="165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18335</xdr:rowOff>
    </xdr:from>
    <xdr:to>
      <xdr:col>55</xdr:col>
      <xdr:colOff>0</xdr:colOff>
      <xdr:row>35</xdr:row>
      <xdr:rowOff>18673</xdr:rowOff>
    </xdr:to>
    <xdr:cxnSp macro="">
      <xdr:nvCxnSpPr>
        <xdr:cNvPr id="291" name="直線コネクタ 290"/>
        <xdr:cNvCxnSpPr/>
      </xdr:nvCxnSpPr>
      <xdr:spPr>
        <a:xfrm flipV="1">
          <a:off x="9639300" y="6019085"/>
          <a:ext cx="8382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44493</xdr:rowOff>
    </xdr:from>
    <xdr:to>
      <xdr:col>50</xdr:col>
      <xdr:colOff>114300</xdr:colOff>
      <xdr:row>35</xdr:row>
      <xdr:rowOff>18673</xdr:rowOff>
    </xdr:to>
    <xdr:cxnSp macro="">
      <xdr:nvCxnSpPr>
        <xdr:cNvPr id="294" name="直線コネクタ 293"/>
        <xdr:cNvCxnSpPr/>
      </xdr:nvCxnSpPr>
      <xdr:spPr>
        <a:xfrm>
          <a:off x="8750300" y="5702343"/>
          <a:ext cx="889000" cy="3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44493</xdr:rowOff>
    </xdr:from>
    <xdr:to>
      <xdr:col>45</xdr:col>
      <xdr:colOff>177800</xdr:colOff>
      <xdr:row>35</xdr:row>
      <xdr:rowOff>29145</xdr:rowOff>
    </xdr:to>
    <xdr:cxnSp macro="">
      <xdr:nvCxnSpPr>
        <xdr:cNvPr id="297" name="直線コネクタ 296"/>
        <xdr:cNvCxnSpPr/>
      </xdr:nvCxnSpPr>
      <xdr:spPr>
        <a:xfrm flipV="1">
          <a:off x="7861300" y="5702343"/>
          <a:ext cx="889000" cy="3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6198</xdr:rowOff>
    </xdr:from>
    <xdr:to>
      <xdr:col>41</xdr:col>
      <xdr:colOff>50800</xdr:colOff>
      <xdr:row>35</xdr:row>
      <xdr:rowOff>29145</xdr:rowOff>
    </xdr:to>
    <xdr:cxnSp macro="">
      <xdr:nvCxnSpPr>
        <xdr:cNvPr id="300" name="直線コネクタ 299"/>
        <xdr:cNvCxnSpPr/>
      </xdr:nvCxnSpPr>
      <xdr:spPr>
        <a:xfrm>
          <a:off x="6972300" y="6006948"/>
          <a:ext cx="889000" cy="2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91338</xdr:rowOff>
    </xdr:from>
    <xdr:to>
      <xdr:col>36</xdr:col>
      <xdr:colOff>165100</xdr:colOff>
      <xdr:row>37</xdr:row>
      <xdr:rowOff>21488</xdr:rowOff>
    </xdr:to>
    <xdr:sp macro="" textlink="">
      <xdr:nvSpPr>
        <xdr:cNvPr id="303" name="フローチャート: 判断 302"/>
        <xdr:cNvSpPr/>
      </xdr:nvSpPr>
      <xdr:spPr>
        <a:xfrm>
          <a:off x="6921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12615</xdr:rowOff>
    </xdr:from>
    <xdr:ext cx="534377" cy="259045"/>
    <xdr:sp macro="" textlink="">
      <xdr:nvSpPr>
        <xdr:cNvPr id="304" name="テキスト ボックス 303"/>
        <xdr:cNvSpPr txBox="1"/>
      </xdr:nvSpPr>
      <xdr:spPr>
        <a:xfrm>
          <a:off x="6705111" y="63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138985</xdr:rowOff>
    </xdr:from>
    <xdr:to>
      <xdr:col>55</xdr:col>
      <xdr:colOff>50800</xdr:colOff>
      <xdr:row>35</xdr:row>
      <xdr:rowOff>69135</xdr:rowOff>
    </xdr:to>
    <xdr:sp macro="" textlink="">
      <xdr:nvSpPr>
        <xdr:cNvPr id="310" name="楕円 309"/>
        <xdr:cNvSpPr/>
      </xdr:nvSpPr>
      <xdr:spPr>
        <a:xfrm>
          <a:off x="10426700" y="59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161862</xdr:rowOff>
    </xdr:from>
    <xdr:ext cx="534377" cy="259045"/>
    <xdr:sp macro="" textlink="">
      <xdr:nvSpPr>
        <xdr:cNvPr id="311" name="補助費等該当値テキスト"/>
        <xdr:cNvSpPr txBox="1"/>
      </xdr:nvSpPr>
      <xdr:spPr>
        <a:xfrm>
          <a:off x="10528300" y="581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139323</xdr:rowOff>
    </xdr:from>
    <xdr:to>
      <xdr:col>50</xdr:col>
      <xdr:colOff>165100</xdr:colOff>
      <xdr:row>35</xdr:row>
      <xdr:rowOff>69473</xdr:rowOff>
    </xdr:to>
    <xdr:sp macro="" textlink="">
      <xdr:nvSpPr>
        <xdr:cNvPr id="312" name="楕円 311"/>
        <xdr:cNvSpPr/>
      </xdr:nvSpPr>
      <xdr:spPr>
        <a:xfrm>
          <a:off x="9588500" y="59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86000</xdr:rowOff>
    </xdr:from>
    <xdr:ext cx="534377" cy="259045"/>
    <xdr:sp macro="" textlink="">
      <xdr:nvSpPr>
        <xdr:cNvPr id="313" name="テキスト ボックス 312"/>
        <xdr:cNvSpPr txBox="1"/>
      </xdr:nvSpPr>
      <xdr:spPr>
        <a:xfrm>
          <a:off x="9372111" y="57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165143</xdr:rowOff>
    </xdr:from>
    <xdr:to>
      <xdr:col>46</xdr:col>
      <xdr:colOff>38100</xdr:colOff>
      <xdr:row>33</xdr:row>
      <xdr:rowOff>95293</xdr:rowOff>
    </xdr:to>
    <xdr:sp macro="" textlink="">
      <xdr:nvSpPr>
        <xdr:cNvPr id="314" name="楕円 313"/>
        <xdr:cNvSpPr/>
      </xdr:nvSpPr>
      <xdr:spPr>
        <a:xfrm>
          <a:off x="8699500" y="56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111820</xdr:rowOff>
    </xdr:from>
    <xdr:ext cx="534377" cy="259045"/>
    <xdr:sp macro="" textlink="">
      <xdr:nvSpPr>
        <xdr:cNvPr id="315" name="テキスト ボックス 314"/>
        <xdr:cNvSpPr txBox="1"/>
      </xdr:nvSpPr>
      <xdr:spPr>
        <a:xfrm>
          <a:off x="8483111" y="542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149795</xdr:rowOff>
    </xdr:from>
    <xdr:to>
      <xdr:col>41</xdr:col>
      <xdr:colOff>101600</xdr:colOff>
      <xdr:row>35</xdr:row>
      <xdr:rowOff>79945</xdr:rowOff>
    </xdr:to>
    <xdr:sp macro="" textlink="">
      <xdr:nvSpPr>
        <xdr:cNvPr id="316" name="楕円 315"/>
        <xdr:cNvSpPr/>
      </xdr:nvSpPr>
      <xdr:spPr>
        <a:xfrm>
          <a:off x="7810500" y="59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96472</xdr:rowOff>
    </xdr:from>
    <xdr:ext cx="534377" cy="259045"/>
    <xdr:sp macro="" textlink="">
      <xdr:nvSpPr>
        <xdr:cNvPr id="317" name="テキスト ボックス 316"/>
        <xdr:cNvSpPr txBox="1"/>
      </xdr:nvSpPr>
      <xdr:spPr>
        <a:xfrm>
          <a:off x="7594111" y="57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126848</xdr:rowOff>
    </xdr:from>
    <xdr:to>
      <xdr:col>36</xdr:col>
      <xdr:colOff>165100</xdr:colOff>
      <xdr:row>35</xdr:row>
      <xdr:rowOff>56998</xdr:rowOff>
    </xdr:to>
    <xdr:sp macro="" textlink="">
      <xdr:nvSpPr>
        <xdr:cNvPr id="318" name="楕円 317"/>
        <xdr:cNvSpPr/>
      </xdr:nvSpPr>
      <xdr:spPr>
        <a:xfrm>
          <a:off x="6921500" y="595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73525</xdr:rowOff>
    </xdr:from>
    <xdr:ext cx="534377" cy="259045"/>
    <xdr:sp macro="" textlink="">
      <xdr:nvSpPr>
        <xdr:cNvPr id="319" name="テキスト ボックス 318"/>
        <xdr:cNvSpPr txBox="1"/>
      </xdr:nvSpPr>
      <xdr:spPr>
        <a:xfrm>
          <a:off x="6705111" y="57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152678</xdr:rowOff>
    </xdr:from>
    <xdr:to>
      <xdr:col>55</xdr:col>
      <xdr:colOff>0</xdr:colOff>
      <xdr:row>57</xdr:row>
      <xdr:rowOff>167884</xdr:rowOff>
    </xdr:to>
    <xdr:cxnSp macro="">
      <xdr:nvCxnSpPr>
        <xdr:cNvPr id="346" name="直線コネクタ 345"/>
        <xdr:cNvCxnSpPr/>
      </xdr:nvCxnSpPr>
      <xdr:spPr>
        <a:xfrm>
          <a:off x="9639300" y="9925328"/>
          <a:ext cx="838200" cy="1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149299</xdr:rowOff>
    </xdr:from>
    <xdr:to>
      <xdr:col>50</xdr:col>
      <xdr:colOff>114300</xdr:colOff>
      <xdr:row>57</xdr:row>
      <xdr:rowOff>152678</xdr:rowOff>
    </xdr:to>
    <xdr:cxnSp macro="">
      <xdr:nvCxnSpPr>
        <xdr:cNvPr id="349" name="直線コネクタ 348"/>
        <xdr:cNvCxnSpPr/>
      </xdr:nvCxnSpPr>
      <xdr:spPr>
        <a:xfrm>
          <a:off x="8750300" y="9921949"/>
          <a:ext cx="889000" cy="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149299</xdr:rowOff>
    </xdr:from>
    <xdr:to>
      <xdr:col>45</xdr:col>
      <xdr:colOff>177800</xdr:colOff>
      <xdr:row>57</xdr:row>
      <xdr:rowOff>165939</xdr:rowOff>
    </xdr:to>
    <xdr:cxnSp macro="">
      <xdr:nvCxnSpPr>
        <xdr:cNvPr id="352" name="直線コネクタ 351"/>
        <xdr:cNvCxnSpPr/>
      </xdr:nvCxnSpPr>
      <xdr:spPr>
        <a:xfrm flipV="1">
          <a:off x="7861300" y="9921949"/>
          <a:ext cx="889000" cy="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165939</xdr:rowOff>
    </xdr:from>
    <xdr:to>
      <xdr:col>41</xdr:col>
      <xdr:colOff>50800</xdr:colOff>
      <xdr:row>58</xdr:row>
      <xdr:rowOff>53</xdr:rowOff>
    </xdr:to>
    <xdr:cxnSp macro="">
      <xdr:nvCxnSpPr>
        <xdr:cNvPr id="355" name="直線コネクタ 354"/>
        <xdr:cNvCxnSpPr/>
      </xdr:nvCxnSpPr>
      <xdr:spPr>
        <a:xfrm flipV="1">
          <a:off x="6972300" y="9938589"/>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127890</xdr:rowOff>
    </xdr:from>
    <xdr:to>
      <xdr:col>36</xdr:col>
      <xdr:colOff>165100</xdr:colOff>
      <xdr:row>58</xdr:row>
      <xdr:rowOff>58040</xdr:rowOff>
    </xdr:to>
    <xdr:sp macro="" textlink="">
      <xdr:nvSpPr>
        <xdr:cNvPr id="358" name="フローチャート: 判断 357"/>
        <xdr:cNvSpPr/>
      </xdr:nvSpPr>
      <xdr:spPr>
        <a:xfrm>
          <a:off x="6921500" y="99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49167</xdr:rowOff>
    </xdr:from>
    <xdr:ext cx="534377" cy="259045"/>
    <xdr:sp macro="" textlink="">
      <xdr:nvSpPr>
        <xdr:cNvPr id="359" name="テキスト ボックス 358"/>
        <xdr:cNvSpPr txBox="1"/>
      </xdr:nvSpPr>
      <xdr:spPr>
        <a:xfrm>
          <a:off x="6705111" y="99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117084</xdr:rowOff>
    </xdr:from>
    <xdr:to>
      <xdr:col>55</xdr:col>
      <xdr:colOff>50800</xdr:colOff>
      <xdr:row>58</xdr:row>
      <xdr:rowOff>47234</xdr:rowOff>
    </xdr:to>
    <xdr:sp macro="" textlink="">
      <xdr:nvSpPr>
        <xdr:cNvPr id="365" name="楕円 364"/>
        <xdr:cNvSpPr/>
      </xdr:nvSpPr>
      <xdr:spPr>
        <a:xfrm>
          <a:off x="10426700" y="988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76461</xdr:rowOff>
    </xdr:from>
    <xdr:ext cx="534377" cy="259045"/>
    <xdr:sp macro="" textlink="">
      <xdr:nvSpPr>
        <xdr:cNvPr id="366" name="普通建設事業費該当値テキスト"/>
        <xdr:cNvSpPr txBox="1"/>
      </xdr:nvSpPr>
      <xdr:spPr>
        <a:xfrm>
          <a:off x="10528300" y="96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101878</xdr:rowOff>
    </xdr:from>
    <xdr:to>
      <xdr:col>50</xdr:col>
      <xdr:colOff>165100</xdr:colOff>
      <xdr:row>58</xdr:row>
      <xdr:rowOff>32028</xdr:rowOff>
    </xdr:to>
    <xdr:sp macro="" textlink="">
      <xdr:nvSpPr>
        <xdr:cNvPr id="367" name="楕円 366"/>
        <xdr:cNvSpPr/>
      </xdr:nvSpPr>
      <xdr:spPr>
        <a:xfrm>
          <a:off x="9588500" y="98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48555</xdr:rowOff>
    </xdr:from>
    <xdr:ext cx="534377" cy="259045"/>
    <xdr:sp macro="" textlink="">
      <xdr:nvSpPr>
        <xdr:cNvPr id="368" name="テキスト ボックス 367"/>
        <xdr:cNvSpPr txBox="1"/>
      </xdr:nvSpPr>
      <xdr:spPr>
        <a:xfrm>
          <a:off x="9372111" y="96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98499</xdr:rowOff>
    </xdr:from>
    <xdr:to>
      <xdr:col>46</xdr:col>
      <xdr:colOff>38100</xdr:colOff>
      <xdr:row>58</xdr:row>
      <xdr:rowOff>28649</xdr:rowOff>
    </xdr:to>
    <xdr:sp macro="" textlink="">
      <xdr:nvSpPr>
        <xdr:cNvPr id="369" name="楕円 368"/>
        <xdr:cNvSpPr/>
      </xdr:nvSpPr>
      <xdr:spPr>
        <a:xfrm>
          <a:off x="8699500" y="987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45176</xdr:rowOff>
    </xdr:from>
    <xdr:ext cx="534377" cy="259045"/>
    <xdr:sp macro="" textlink="">
      <xdr:nvSpPr>
        <xdr:cNvPr id="370" name="テキスト ボックス 369"/>
        <xdr:cNvSpPr txBox="1"/>
      </xdr:nvSpPr>
      <xdr:spPr>
        <a:xfrm>
          <a:off x="8483111" y="964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115139</xdr:rowOff>
    </xdr:from>
    <xdr:to>
      <xdr:col>41</xdr:col>
      <xdr:colOff>101600</xdr:colOff>
      <xdr:row>58</xdr:row>
      <xdr:rowOff>45289</xdr:rowOff>
    </xdr:to>
    <xdr:sp macro="" textlink="">
      <xdr:nvSpPr>
        <xdr:cNvPr id="371" name="楕円 370"/>
        <xdr:cNvSpPr/>
      </xdr:nvSpPr>
      <xdr:spPr>
        <a:xfrm>
          <a:off x="7810500" y="98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61816</xdr:rowOff>
    </xdr:from>
    <xdr:ext cx="534377" cy="259045"/>
    <xdr:sp macro="" textlink="">
      <xdr:nvSpPr>
        <xdr:cNvPr id="372" name="テキスト ボックス 371"/>
        <xdr:cNvSpPr txBox="1"/>
      </xdr:nvSpPr>
      <xdr:spPr>
        <a:xfrm>
          <a:off x="7594111" y="966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120703</xdr:rowOff>
    </xdr:from>
    <xdr:to>
      <xdr:col>36</xdr:col>
      <xdr:colOff>165100</xdr:colOff>
      <xdr:row>58</xdr:row>
      <xdr:rowOff>50853</xdr:rowOff>
    </xdr:to>
    <xdr:sp macro="" textlink="">
      <xdr:nvSpPr>
        <xdr:cNvPr id="373" name="楕円 372"/>
        <xdr:cNvSpPr/>
      </xdr:nvSpPr>
      <xdr:spPr>
        <a:xfrm>
          <a:off x="6921500" y="989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67380</xdr:rowOff>
    </xdr:from>
    <xdr:ext cx="534377" cy="259045"/>
    <xdr:sp macro="" textlink="">
      <xdr:nvSpPr>
        <xdr:cNvPr id="374" name="テキスト ボックス 373"/>
        <xdr:cNvSpPr txBox="1"/>
      </xdr:nvSpPr>
      <xdr:spPr>
        <a:xfrm>
          <a:off x="6705111" y="966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46493</xdr:rowOff>
    </xdr:from>
    <xdr:to>
      <xdr:col>55</xdr:col>
      <xdr:colOff>0</xdr:colOff>
      <xdr:row>79</xdr:row>
      <xdr:rowOff>98879</xdr:rowOff>
    </xdr:to>
    <xdr:cxnSp macro="">
      <xdr:nvCxnSpPr>
        <xdr:cNvPr id="405" name="直線コネクタ 404"/>
        <xdr:cNvCxnSpPr/>
      </xdr:nvCxnSpPr>
      <xdr:spPr>
        <a:xfrm>
          <a:off x="9639300" y="13591043"/>
          <a:ext cx="838200" cy="5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46493</xdr:rowOff>
    </xdr:from>
    <xdr:to>
      <xdr:col>50</xdr:col>
      <xdr:colOff>114300</xdr:colOff>
      <xdr:row>79</xdr:row>
      <xdr:rowOff>83060</xdr:rowOff>
    </xdr:to>
    <xdr:cxnSp macro="">
      <xdr:nvCxnSpPr>
        <xdr:cNvPr id="408" name="直線コネクタ 407"/>
        <xdr:cNvCxnSpPr/>
      </xdr:nvCxnSpPr>
      <xdr:spPr>
        <a:xfrm flipV="1">
          <a:off x="8750300" y="13591043"/>
          <a:ext cx="889000" cy="3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72279</xdr:rowOff>
    </xdr:from>
    <xdr:to>
      <xdr:col>45</xdr:col>
      <xdr:colOff>177800</xdr:colOff>
      <xdr:row>79</xdr:row>
      <xdr:rowOff>83060</xdr:rowOff>
    </xdr:to>
    <xdr:cxnSp macro="">
      <xdr:nvCxnSpPr>
        <xdr:cNvPr id="411" name="直線コネクタ 410"/>
        <xdr:cNvCxnSpPr/>
      </xdr:nvCxnSpPr>
      <xdr:spPr>
        <a:xfrm>
          <a:off x="7861300" y="13616829"/>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64641</xdr:rowOff>
    </xdr:from>
    <xdr:to>
      <xdr:col>41</xdr:col>
      <xdr:colOff>50800</xdr:colOff>
      <xdr:row>79</xdr:row>
      <xdr:rowOff>72279</xdr:rowOff>
    </xdr:to>
    <xdr:cxnSp macro="">
      <xdr:nvCxnSpPr>
        <xdr:cNvPr id="414" name="直線コネクタ 413"/>
        <xdr:cNvCxnSpPr/>
      </xdr:nvCxnSpPr>
      <xdr:spPr>
        <a:xfrm>
          <a:off x="6972300" y="13609191"/>
          <a:ext cx="889000" cy="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151693</xdr:rowOff>
    </xdr:from>
    <xdr:to>
      <xdr:col>36</xdr:col>
      <xdr:colOff>165100</xdr:colOff>
      <xdr:row>79</xdr:row>
      <xdr:rowOff>81843</xdr:rowOff>
    </xdr:to>
    <xdr:sp macro="" textlink="">
      <xdr:nvSpPr>
        <xdr:cNvPr id="417" name="フローチャート: 判断 416"/>
        <xdr:cNvSpPr/>
      </xdr:nvSpPr>
      <xdr:spPr>
        <a:xfrm>
          <a:off x="6921500" y="135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98370</xdr:rowOff>
    </xdr:from>
    <xdr:ext cx="534377" cy="259045"/>
    <xdr:sp macro="" textlink="">
      <xdr:nvSpPr>
        <xdr:cNvPr id="418" name="テキスト ボックス 417"/>
        <xdr:cNvSpPr txBox="1"/>
      </xdr:nvSpPr>
      <xdr:spPr>
        <a:xfrm>
          <a:off x="6705111" y="1330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4" name="楕円 423"/>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249299" cy="259045"/>
    <xdr:sp macro="" textlink="">
      <xdr:nvSpPr>
        <xdr:cNvPr id="425" name="普通建設事業費 （ うち新規整備　）該当値テキスト"/>
        <xdr:cNvSpPr txBox="1"/>
      </xdr:nvSpPr>
      <xdr:spPr>
        <a:xfrm>
          <a:off x="10528300" y="13524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167143</xdr:rowOff>
    </xdr:from>
    <xdr:to>
      <xdr:col>50</xdr:col>
      <xdr:colOff>165100</xdr:colOff>
      <xdr:row>79</xdr:row>
      <xdr:rowOff>97293</xdr:rowOff>
    </xdr:to>
    <xdr:sp macro="" textlink="">
      <xdr:nvSpPr>
        <xdr:cNvPr id="426" name="楕円 425"/>
        <xdr:cNvSpPr/>
      </xdr:nvSpPr>
      <xdr:spPr>
        <a:xfrm>
          <a:off x="9588500" y="135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88420</xdr:rowOff>
    </xdr:from>
    <xdr:ext cx="534377" cy="259045"/>
    <xdr:sp macro="" textlink="">
      <xdr:nvSpPr>
        <xdr:cNvPr id="427" name="テキスト ボックス 426"/>
        <xdr:cNvSpPr txBox="1"/>
      </xdr:nvSpPr>
      <xdr:spPr>
        <a:xfrm>
          <a:off x="9372111" y="136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32260</xdr:rowOff>
    </xdr:from>
    <xdr:to>
      <xdr:col>46</xdr:col>
      <xdr:colOff>38100</xdr:colOff>
      <xdr:row>79</xdr:row>
      <xdr:rowOff>133860</xdr:rowOff>
    </xdr:to>
    <xdr:sp macro="" textlink="">
      <xdr:nvSpPr>
        <xdr:cNvPr id="428" name="楕円 427"/>
        <xdr:cNvSpPr/>
      </xdr:nvSpPr>
      <xdr:spPr>
        <a:xfrm>
          <a:off x="8699500" y="13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124987</xdr:rowOff>
    </xdr:from>
    <xdr:ext cx="469744" cy="259045"/>
    <xdr:sp macro="" textlink="">
      <xdr:nvSpPr>
        <xdr:cNvPr id="429" name="テキスト ボックス 428"/>
        <xdr:cNvSpPr txBox="1"/>
      </xdr:nvSpPr>
      <xdr:spPr>
        <a:xfrm>
          <a:off x="8515428" y="136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21479</xdr:rowOff>
    </xdr:from>
    <xdr:to>
      <xdr:col>41</xdr:col>
      <xdr:colOff>101600</xdr:colOff>
      <xdr:row>79</xdr:row>
      <xdr:rowOff>123079</xdr:rowOff>
    </xdr:to>
    <xdr:sp macro="" textlink="">
      <xdr:nvSpPr>
        <xdr:cNvPr id="430" name="楕円 429"/>
        <xdr:cNvSpPr/>
      </xdr:nvSpPr>
      <xdr:spPr>
        <a:xfrm>
          <a:off x="7810500" y="135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114206</xdr:rowOff>
    </xdr:from>
    <xdr:ext cx="469744" cy="259045"/>
    <xdr:sp macro="" textlink="">
      <xdr:nvSpPr>
        <xdr:cNvPr id="431" name="テキスト ボックス 430"/>
        <xdr:cNvSpPr txBox="1"/>
      </xdr:nvSpPr>
      <xdr:spPr>
        <a:xfrm>
          <a:off x="7626428" y="13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13841</xdr:rowOff>
    </xdr:from>
    <xdr:to>
      <xdr:col>36</xdr:col>
      <xdr:colOff>165100</xdr:colOff>
      <xdr:row>79</xdr:row>
      <xdr:rowOff>115441</xdr:rowOff>
    </xdr:to>
    <xdr:sp macro="" textlink="">
      <xdr:nvSpPr>
        <xdr:cNvPr id="432" name="楕円 431"/>
        <xdr:cNvSpPr/>
      </xdr:nvSpPr>
      <xdr:spPr>
        <a:xfrm>
          <a:off x="6921500" y="135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106568</xdr:rowOff>
    </xdr:from>
    <xdr:ext cx="534377" cy="259045"/>
    <xdr:sp macro="" textlink="">
      <xdr:nvSpPr>
        <xdr:cNvPr id="433" name="テキスト ボックス 432"/>
        <xdr:cNvSpPr txBox="1"/>
      </xdr:nvSpPr>
      <xdr:spPr>
        <a:xfrm>
          <a:off x="6705111" y="136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58172</xdr:rowOff>
    </xdr:from>
    <xdr:to>
      <xdr:col>55</xdr:col>
      <xdr:colOff>0</xdr:colOff>
      <xdr:row>95</xdr:row>
      <xdr:rowOff>93408</xdr:rowOff>
    </xdr:to>
    <xdr:cxnSp macro="">
      <xdr:nvCxnSpPr>
        <xdr:cNvPr id="464" name="直線コネクタ 463"/>
        <xdr:cNvCxnSpPr/>
      </xdr:nvCxnSpPr>
      <xdr:spPr>
        <a:xfrm flipV="1">
          <a:off x="9639300" y="16345922"/>
          <a:ext cx="838200" cy="3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5"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20109</xdr:rowOff>
    </xdr:from>
    <xdr:to>
      <xdr:col>50</xdr:col>
      <xdr:colOff>114300</xdr:colOff>
      <xdr:row>95</xdr:row>
      <xdr:rowOff>93408</xdr:rowOff>
    </xdr:to>
    <xdr:cxnSp macro="">
      <xdr:nvCxnSpPr>
        <xdr:cNvPr id="467" name="直線コネクタ 466"/>
        <xdr:cNvCxnSpPr/>
      </xdr:nvCxnSpPr>
      <xdr:spPr>
        <a:xfrm>
          <a:off x="8750300" y="16136409"/>
          <a:ext cx="889000" cy="2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20109</xdr:rowOff>
    </xdr:from>
    <xdr:to>
      <xdr:col>45</xdr:col>
      <xdr:colOff>177800</xdr:colOff>
      <xdr:row>95</xdr:row>
      <xdr:rowOff>61356</xdr:rowOff>
    </xdr:to>
    <xdr:cxnSp macro="">
      <xdr:nvCxnSpPr>
        <xdr:cNvPr id="470" name="直線コネクタ 469"/>
        <xdr:cNvCxnSpPr/>
      </xdr:nvCxnSpPr>
      <xdr:spPr>
        <a:xfrm flipV="1">
          <a:off x="7861300" y="16136409"/>
          <a:ext cx="889000" cy="2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61356</xdr:rowOff>
    </xdr:from>
    <xdr:to>
      <xdr:col>41</xdr:col>
      <xdr:colOff>50800</xdr:colOff>
      <xdr:row>95</xdr:row>
      <xdr:rowOff>144909</xdr:rowOff>
    </xdr:to>
    <xdr:cxnSp macro="">
      <xdr:nvCxnSpPr>
        <xdr:cNvPr id="473" name="直線コネクタ 472"/>
        <xdr:cNvCxnSpPr/>
      </xdr:nvCxnSpPr>
      <xdr:spPr>
        <a:xfrm flipV="1">
          <a:off x="6972300" y="16349106"/>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92653</xdr:rowOff>
    </xdr:from>
    <xdr:ext cx="534377" cy="259045"/>
    <xdr:sp macro="" textlink="">
      <xdr:nvSpPr>
        <xdr:cNvPr id="475" name="テキスト ボックス 474"/>
        <xdr:cNvSpPr txBox="1"/>
      </xdr:nvSpPr>
      <xdr:spPr>
        <a:xfrm>
          <a:off x="7594111" y="167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91497</xdr:rowOff>
    </xdr:from>
    <xdr:to>
      <xdr:col>36</xdr:col>
      <xdr:colOff>165100</xdr:colOff>
      <xdr:row>97</xdr:row>
      <xdr:rowOff>21647</xdr:rowOff>
    </xdr:to>
    <xdr:sp macro="" textlink="">
      <xdr:nvSpPr>
        <xdr:cNvPr id="476" name="フローチャート: 判断 475"/>
        <xdr:cNvSpPr/>
      </xdr:nvSpPr>
      <xdr:spPr>
        <a:xfrm>
          <a:off x="6921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12774</xdr:rowOff>
    </xdr:from>
    <xdr:ext cx="534377" cy="259045"/>
    <xdr:sp macro="" textlink="">
      <xdr:nvSpPr>
        <xdr:cNvPr id="477" name="テキスト ボックス 476"/>
        <xdr:cNvSpPr txBox="1"/>
      </xdr:nvSpPr>
      <xdr:spPr>
        <a:xfrm>
          <a:off x="6705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7372</xdr:rowOff>
    </xdr:from>
    <xdr:to>
      <xdr:col>55</xdr:col>
      <xdr:colOff>50800</xdr:colOff>
      <xdr:row>95</xdr:row>
      <xdr:rowOff>108972</xdr:rowOff>
    </xdr:to>
    <xdr:sp macro="" textlink="">
      <xdr:nvSpPr>
        <xdr:cNvPr id="483" name="楕円 482"/>
        <xdr:cNvSpPr/>
      </xdr:nvSpPr>
      <xdr:spPr>
        <a:xfrm>
          <a:off x="10426700" y="16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30249</xdr:rowOff>
    </xdr:from>
    <xdr:ext cx="534377" cy="259045"/>
    <xdr:sp macro="" textlink="">
      <xdr:nvSpPr>
        <xdr:cNvPr id="484" name="普通建設事業費 （ うち更新整備　）該当値テキスト"/>
        <xdr:cNvSpPr txBox="1"/>
      </xdr:nvSpPr>
      <xdr:spPr>
        <a:xfrm>
          <a:off x="10528300" y="161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42608</xdr:rowOff>
    </xdr:from>
    <xdr:to>
      <xdr:col>50</xdr:col>
      <xdr:colOff>165100</xdr:colOff>
      <xdr:row>95</xdr:row>
      <xdr:rowOff>144208</xdr:rowOff>
    </xdr:to>
    <xdr:sp macro="" textlink="">
      <xdr:nvSpPr>
        <xdr:cNvPr id="485" name="楕円 484"/>
        <xdr:cNvSpPr/>
      </xdr:nvSpPr>
      <xdr:spPr>
        <a:xfrm>
          <a:off x="9588500" y="163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160735</xdr:rowOff>
    </xdr:from>
    <xdr:ext cx="534377" cy="259045"/>
    <xdr:sp macro="" textlink="">
      <xdr:nvSpPr>
        <xdr:cNvPr id="486" name="テキスト ボックス 485"/>
        <xdr:cNvSpPr txBox="1"/>
      </xdr:nvSpPr>
      <xdr:spPr>
        <a:xfrm>
          <a:off x="9372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140759</xdr:rowOff>
    </xdr:from>
    <xdr:to>
      <xdr:col>46</xdr:col>
      <xdr:colOff>38100</xdr:colOff>
      <xdr:row>94</xdr:row>
      <xdr:rowOff>70909</xdr:rowOff>
    </xdr:to>
    <xdr:sp macro="" textlink="">
      <xdr:nvSpPr>
        <xdr:cNvPr id="487" name="楕円 486"/>
        <xdr:cNvSpPr/>
      </xdr:nvSpPr>
      <xdr:spPr>
        <a:xfrm>
          <a:off x="8699500" y="160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87436</xdr:rowOff>
    </xdr:from>
    <xdr:ext cx="534377" cy="259045"/>
    <xdr:sp macro="" textlink="">
      <xdr:nvSpPr>
        <xdr:cNvPr id="488" name="テキスト ボックス 487"/>
        <xdr:cNvSpPr txBox="1"/>
      </xdr:nvSpPr>
      <xdr:spPr>
        <a:xfrm>
          <a:off x="8483111" y="158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10556</xdr:rowOff>
    </xdr:from>
    <xdr:to>
      <xdr:col>41</xdr:col>
      <xdr:colOff>101600</xdr:colOff>
      <xdr:row>95</xdr:row>
      <xdr:rowOff>112156</xdr:rowOff>
    </xdr:to>
    <xdr:sp macro="" textlink="">
      <xdr:nvSpPr>
        <xdr:cNvPr id="489" name="楕円 488"/>
        <xdr:cNvSpPr/>
      </xdr:nvSpPr>
      <xdr:spPr>
        <a:xfrm>
          <a:off x="7810500" y="162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128683</xdr:rowOff>
    </xdr:from>
    <xdr:ext cx="534377" cy="259045"/>
    <xdr:sp macro="" textlink="">
      <xdr:nvSpPr>
        <xdr:cNvPr id="490" name="テキスト ボックス 489"/>
        <xdr:cNvSpPr txBox="1"/>
      </xdr:nvSpPr>
      <xdr:spPr>
        <a:xfrm>
          <a:off x="7594111" y="1607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94109</xdr:rowOff>
    </xdr:from>
    <xdr:to>
      <xdr:col>36</xdr:col>
      <xdr:colOff>165100</xdr:colOff>
      <xdr:row>96</xdr:row>
      <xdr:rowOff>24259</xdr:rowOff>
    </xdr:to>
    <xdr:sp macro="" textlink="">
      <xdr:nvSpPr>
        <xdr:cNvPr id="491" name="楕円 490"/>
        <xdr:cNvSpPr/>
      </xdr:nvSpPr>
      <xdr:spPr>
        <a:xfrm>
          <a:off x="6921500" y="1638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40786</xdr:rowOff>
    </xdr:from>
    <xdr:ext cx="534377" cy="259045"/>
    <xdr:sp macro="" textlink="">
      <xdr:nvSpPr>
        <xdr:cNvPr id="492" name="テキスト ボックス 491"/>
        <xdr:cNvSpPr txBox="1"/>
      </xdr:nvSpPr>
      <xdr:spPr>
        <a:xfrm>
          <a:off x="6705111" y="1615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41402</xdr:rowOff>
    </xdr:from>
    <xdr:to>
      <xdr:col>85</xdr:col>
      <xdr:colOff>127000</xdr:colOff>
      <xdr:row>39</xdr:row>
      <xdr:rowOff>44450</xdr:rowOff>
    </xdr:to>
    <xdr:cxnSp macro="">
      <xdr:nvCxnSpPr>
        <xdr:cNvPr id="521" name="直線コネクタ 520"/>
        <xdr:cNvCxnSpPr/>
      </xdr:nvCxnSpPr>
      <xdr:spPr>
        <a:xfrm flipV="1">
          <a:off x="15481300" y="67279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33" name="フローチャート: 判断 532"/>
        <xdr:cNvSpPr/>
      </xdr:nvSpPr>
      <xdr:spPr>
        <a:xfrm>
          <a:off x="12763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109123</xdr:rowOff>
    </xdr:from>
    <xdr:ext cx="378565" cy="259045"/>
    <xdr:sp macro="" textlink="">
      <xdr:nvSpPr>
        <xdr:cNvPr id="534" name="テキスト ボックス 533"/>
        <xdr:cNvSpPr txBox="1"/>
      </xdr:nvSpPr>
      <xdr:spPr>
        <a:xfrm>
          <a:off x="12625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162052</xdr:rowOff>
    </xdr:from>
    <xdr:to>
      <xdr:col>85</xdr:col>
      <xdr:colOff>177800</xdr:colOff>
      <xdr:row>39</xdr:row>
      <xdr:rowOff>92202</xdr:rowOff>
    </xdr:to>
    <xdr:sp macro="" textlink="">
      <xdr:nvSpPr>
        <xdr:cNvPr id="540" name="楕円 539"/>
        <xdr:cNvSpPr/>
      </xdr:nvSpPr>
      <xdr:spPr>
        <a:xfrm>
          <a:off x="16268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160617</xdr:rowOff>
    </xdr:from>
    <xdr:to>
      <xdr:col>85</xdr:col>
      <xdr:colOff>127000</xdr:colOff>
      <xdr:row>76</xdr:row>
      <xdr:rowOff>30397</xdr:rowOff>
    </xdr:to>
    <xdr:cxnSp macro="">
      <xdr:nvCxnSpPr>
        <xdr:cNvPr id="629" name="直線コネクタ 628"/>
        <xdr:cNvCxnSpPr/>
      </xdr:nvCxnSpPr>
      <xdr:spPr>
        <a:xfrm flipV="1">
          <a:off x="15481300" y="13019367"/>
          <a:ext cx="8382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30397</xdr:rowOff>
    </xdr:from>
    <xdr:to>
      <xdr:col>81</xdr:col>
      <xdr:colOff>50800</xdr:colOff>
      <xdr:row>76</xdr:row>
      <xdr:rowOff>86861</xdr:rowOff>
    </xdr:to>
    <xdr:cxnSp macro="">
      <xdr:nvCxnSpPr>
        <xdr:cNvPr id="632" name="直線コネクタ 631"/>
        <xdr:cNvCxnSpPr/>
      </xdr:nvCxnSpPr>
      <xdr:spPr>
        <a:xfrm flipV="1">
          <a:off x="14592300" y="13060597"/>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86861</xdr:rowOff>
    </xdr:from>
    <xdr:to>
      <xdr:col>76</xdr:col>
      <xdr:colOff>114300</xdr:colOff>
      <xdr:row>76</xdr:row>
      <xdr:rowOff>101964</xdr:rowOff>
    </xdr:to>
    <xdr:cxnSp macro="">
      <xdr:nvCxnSpPr>
        <xdr:cNvPr id="635" name="直線コネクタ 634"/>
        <xdr:cNvCxnSpPr/>
      </xdr:nvCxnSpPr>
      <xdr:spPr>
        <a:xfrm flipV="1">
          <a:off x="13703300" y="13117061"/>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47901</xdr:rowOff>
    </xdr:from>
    <xdr:to>
      <xdr:col>71</xdr:col>
      <xdr:colOff>177800</xdr:colOff>
      <xdr:row>76</xdr:row>
      <xdr:rowOff>101964</xdr:rowOff>
    </xdr:to>
    <xdr:cxnSp macro="">
      <xdr:nvCxnSpPr>
        <xdr:cNvPr id="638" name="直線コネクタ 637"/>
        <xdr:cNvCxnSpPr/>
      </xdr:nvCxnSpPr>
      <xdr:spPr>
        <a:xfrm>
          <a:off x="12814300" y="13078101"/>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32926</xdr:rowOff>
    </xdr:from>
    <xdr:to>
      <xdr:col>67</xdr:col>
      <xdr:colOff>101600</xdr:colOff>
      <xdr:row>75</xdr:row>
      <xdr:rowOff>134526</xdr:rowOff>
    </xdr:to>
    <xdr:sp macro="" textlink="">
      <xdr:nvSpPr>
        <xdr:cNvPr id="641" name="フローチャート: 判断 640"/>
        <xdr:cNvSpPr/>
      </xdr:nvSpPr>
      <xdr:spPr>
        <a:xfrm>
          <a:off x="12763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151053</xdr:rowOff>
    </xdr:from>
    <xdr:ext cx="534377" cy="259045"/>
    <xdr:sp macro="" textlink="">
      <xdr:nvSpPr>
        <xdr:cNvPr id="642" name="テキスト ボックス 641"/>
        <xdr:cNvSpPr txBox="1"/>
      </xdr:nvSpPr>
      <xdr:spPr>
        <a:xfrm>
          <a:off x="12547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109817</xdr:rowOff>
    </xdr:from>
    <xdr:to>
      <xdr:col>85</xdr:col>
      <xdr:colOff>177800</xdr:colOff>
      <xdr:row>76</xdr:row>
      <xdr:rowOff>39967</xdr:rowOff>
    </xdr:to>
    <xdr:sp macro="" textlink="">
      <xdr:nvSpPr>
        <xdr:cNvPr id="648" name="楕円 647"/>
        <xdr:cNvSpPr/>
      </xdr:nvSpPr>
      <xdr:spPr>
        <a:xfrm>
          <a:off x="16268700" y="129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88244</xdr:rowOff>
    </xdr:from>
    <xdr:ext cx="534377" cy="259045"/>
    <xdr:sp macro="" textlink="">
      <xdr:nvSpPr>
        <xdr:cNvPr id="649" name="公債費該当値テキスト"/>
        <xdr:cNvSpPr txBox="1"/>
      </xdr:nvSpPr>
      <xdr:spPr>
        <a:xfrm>
          <a:off x="16370300" y="12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151047</xdr:rowOff>
    </xdr:from>
    <xdr:to>
      <xdr:col>81</xdr:col>
      <xdr:colOff>101600</xdr:colOff>
      <xdr:row>76</xdr:row>
      <xdr:rowOff>81197</xdr:rowOff>
    </xdr:to>
    <xdr:sp macro="" textlink="">
      <xdr:nvSpPr>
        <xdr:cNvPr id="650" name="楕円 649"/>
        <xdr:cNvSpPr/>
      </xdr:nvSpPr>
      <xdr:spPr>
        <a:xfrm>
          <a:off x="15430500" y="130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72324</xdr:rowOff>
    </xdr:from>
    <xdr:ext cx="534377" cy="259045"/>
    <xdr:sp macro="" textlink="">
      <xdr:nvSpPr>
        <xdr:cNvPr id="651" name="テキスト ボックス 650"/>
        <xdr:cNvSpPr txBox="1"/>
      </xdr:nvSpPr>
      <xdr:spPr>
        <a:xfrm>
          <a:off x="15214111" y="131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36061</xdr:rowOff>
    </xdr:from>
    <xdr:to>
      <xdr:col>76</xdr:col>
      <xdr:colOff>165100</xdr:colOff>
      <xdr:row>76</xdr:row>
      <xdr:rowOff>137661</xdr:rowOff>
    </xdr:to>
    <xdr:sp macro="" textlink="">
      <xdr:nvSpPr>
        <xdr:cNvPr id="652" name="楕円 651"/>
        <xdr:cNvSpPr/>
      </xdr:nvSpPr>
      <xdr:spPr>
        <a:xfrm>
          <a:off x="14541500" y="13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128788</xdr:rowOff>
    </xdr:from>
    <xdr:ext cx="534377" cy="259045"/>
    <xdr:sp macro="" textlink="">
      <xdr:nvSpPr>
        <xdr:cNvPr id="653" name="テキスト ボックス 652"/>
        <xdr:cNvSpPr txBox="1"/>
      </xdr:nvSpPr>
      <xdr:spPr>
        <a:xfrm>
          <a:off x="14325111" y="1315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51164</xdr:rowOff>
    </xdr:from>
    <xdr:to>
      <xdr:col>72</xdr:col>
      <xdr:colOff>38100</xdr:colOff>
      <xdr:row>76</xdr:row>
      <xdr:rowOff>152764</xdr:rowOff>
    </xdr:to>
    <xdr:sp macro="" textlink="">
      <xdr:nvSpPr>
        <xdr:cNvPr id="654" name="楕円 653"/>
        <xdr:cNvSpPr/>
      </xdr:nvSpPr>
      <xdr:spPr>
        <a:xfrm>
          <a:off x="13652500" y="1308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143891</xdr:rowOff>
    </xdr:from>
    <xdr:ext cx="534377" cy="259045"/>
    <xdr:sp macro="" textlink="">
      <xdr:nvSpPr>
        <xdr:cNvPr id="655" name="テキスト ボックス 654"/>
        <xdr:cNvSpPr txBox="1"/>
      </xdr:nvSpPr>
      <xdr:spPr>
        <a:xfrm>
          <a:off x="13436111" y="131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168551</xdr:rowOff>
    </xdr:from>
    <xdr:to>
      <xdr:col>67</xdr:col>
      <xdr:colOff>101600</xdr:colOff>
      <xdr:row>76</xdr:row>
      <xdr:rowOff>98701</xdr:rowOff>
    </xdr:to>
    <xdr:sp macro="" textlink="">
      <xdr:nvSpPr>
        <xdr:cNvPr id="656" name="楕円 655"/>
        <xdr:cNvSpPr/>
      </xdr:nvSpPr>
      <xdr:spPr>
        <a:xfrm>
          <a:off x="12763500" y="130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89828</xdr:rowOff>
    </xdr:from>
    <xdr:ext cx="534377" cy="259045"/>
    <xdr:sp macro="" textlink="">
      <xdr:nvSpPr>
        <xdr:cNvPr id="657" name="テキスト ボックス 656"/>
        <xdr:cNvSpPr txBox="1"/>
      </xdr:nvSpPr>
      <xdr:spPr>
        <a:xfrm>
          <a:off x="12547111" y="1312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97986</xdr:rowOff>
    </xdr:from>
    <xdr:to>
      <xdr:col>85</xdr:col>
      <xdr:colOff>127000</xdr:colOff>
      <xdr:row>98</xdr:row>
      <xdr:rowOff>156812</xdr:rowOff>
    </xdr:to>
    <xdr:cxnSp macro="">
      <xdr:nvCxnSpPr>
        <xdr:cNvPr id="688" name="直線コネクタ 687"/>
        <xdr:cNvCxnSpPr/>
      </xdr:nvCxnSpPr>
      <xdr:spPr>
        <a:xfrm flipV="1">
          <a:off x="15481300" y="16900086"/>
          <a:ext cx="8382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156812</xdr:rowOff>
    </xdr:from>
    <xdr:to>
      <xdr:col>81</xdr:col>
      <xdr:colOff>50800</xdr:colOff>
      <xdr:row>99</xdr:row>
      <xdr:rowOff>93556</xdr:rowOff>
    </xdr:to>
    <xdr:cxnSp macro="">
      <xdr:nvCxnSpPr>
        <xdr:cNvPr id="691" name="直線コネクタ 690"/>
        <xdr:cNvCxnSpPr/>
      </xdr:nvCxnSpPr>
      <xdr:spPr>
        <a:xfrm flipV="1">
          <a:off x="14592300" y="16958912"/>
          <a:ext cx="889000" cy="10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30702</xdr:rowOff>
    </xdr:from>
    <xdr:to>
      <xdr:col>76</xdr:col>
      <xdr:colOff>114300</xdr:colOff>
      <xdr:row>99</xdr:row>
      <xdr:rowOff>93556</xdr:rowOff>
    </xdr:to>
    <xdr:cxnSp macro="">
      <xdr:nvCxnSpPr>
        <xdr:cNvPr id="694" name="直線コネクタ 693"/>
        <xdr:cNvCxnSpPr/>
      </xdr:nvCxnSpPr>
      <xdr:spPr>
        <a:xfrm>
          <a:off x="13703300" y="17004252"/>
          <a:ext cx="889000" cy="6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30702</xdr:rowOff>
    </xdr:from>
    <xdr:to>
      <xdr:col>71</xdr:col>
      <xdr:colOff>177800</xdr:colOff>
      <xdr:row>99</xdr:row>
      <xdr:rowOff>62499</xdr:rowOff>
    </xdr:to>
    <xdr:cxnSp macro="">
      <xdr:nvCxnSpPr>
        <xdr:cNvPr id="697" name="直線コネクタ 696"/>
        <xdr:cNvCxnSpPr/>
      </xdr:nvCxnSpPr>
      <xdr:spPr>
        <a:xfrm flipV="1">
          <a:off x="12814300" y="17004252"/>
          <a:ext cx="889000" cy="3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109550</xdr:rowOff>
    </xdr:from>
    <xdr:to>
      <xdr:col>67</xdr:col>
      <xdr:colOff>101600</xdr:colOff>
      <xdr:row>99</xdr:row>
      <xdr:rowOff>39700</xdr:rowOff>
    </xdr:to>
    <xdr:sp macro="" textlink="">
      <xdr:nvSpPr>
        <xdr:cNvPr id="700" name="フローチャート: 判断 699"/>
        <xdr:cNvSpPr/>
      </xdr:nvSpPr>
      <xdr:spPr>
        <a:xfrm>
          <a:off x="12763500" y="1691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56227</xdr:rowOff>
    </xdr:from>
    <xdr:ext cx="534377" cy="259045"/>
    <xdr:sp macro="" textlink="">
      <xdr:nvSpPr>
        <xdr:cNvPr id="701" name="テキスト ボックス 700"/>
        <xdr:cNvSpPr txBox="1"/>
      </xdr:nvSpPr>
      <xdr:spPr>
        <a:xfrm>
          <a:off x="12547111" y="166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47186</xdr:rowOff>
    </xdr:from>
    <xdr:to>
      <xdr:col>85</xdr:col>
      <xdr:colOff>177800</xdr:colOff>
      <xdr:row>98</xdr:row>
      <xdr:rowOff>148786</xdr:rowOff>
    </xdr:to>
    <xdr:sp macro="" textlink="">
      <xdr:nvSpPr>
        <xdr:cNvPr id="707" name="楕円 706"/>
        <xdr:cNvSpPr/>
      </xdr:nvSpPr>
      <xdr:spPr>
        <a:xfrm>
          <a:off x="16268700" y="1684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70063</xdr:rowOff>
    </xdr:from>
    <xdr:ext cx="534377" cy="259045"/>
    <xdr:sp macro="" textlink="">
      <xdr:nvSpPr>
        <xdr:cNvPr id="708" name="積立金該当値テキスト"/>
        <xdr:cNvSpPr txBox="1"/>
      </xdr:nvSpPr>
      <xdr:spPr>
        <a:xfrm>
          <a:off x="16370300" y="1670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106012</xdr:rowOff>
    </xdr:from>
    <xdr:to>
      <xdr:col>81</xdr:col>
      <xdr:colOff>101600</xdr:colOff>
      <xdr:row>99</xdr:row>
      <xdr:rowOff>36162</xdr:rowOff>
    </xdr:to>
    <xdr:sp macro="" textlink="">
      <xdr:nvSpPr>
        <xdr:cNvPr id="709" name="楕円 708"/>
        <xdr:cNvSpPr/>
      </xdr:nvSpPr>
      <xdr:spPr>
        <a:xfrm>
          <a:off x="15430500" y="169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27289</xdr:rowOff>
    </xdr:from>
    <xdr:ext cx="534377" cy="259045"/>
    <xdr:sp macro="" textlink="">
      <xdr:nvSpPr>
        <xdr:cNvPr id="710" name="テキスト ボックス 709"/>
        <xdr:cNvSpPr txBox="1"/>
      </xdr:nvSpPr>
      <xdr:spPr>
        <a:xfrm>
          <a:off x="15214111" y="170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42756</xdr:rowOff>
    </xdr:from>
    <xdr:to>
      <xdr:col>76</xdr:col>
      <xdr:colOff>165100</xdr:colOff>
      <xdr:row>99</xdr:row>
      <xdr:rowOff>144356</xdr:rowOff>
    </xdr:to>
    <xdr:sp macro="" textlink="">
      <xdr:nvSpPr>
        <xdr:cNvPr id="711" name="楕円 710"/>
        <xdr:cNvSpPr/>
      </xdr:nvSpPr>
      <xdr:spPr>
        <a:xfrm>
          <a:off x="14541500" y="1701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135483</xdr:rowOff>
    </xdr:from>
    <xdr:ext cx="378565" cy="259045"/>
    <xdr:sp macro="" textlink="">
      <xdr:nvSpPr>
        <xdr:cNvPr id="712" name="テキスト ボックス 711"/>
        <xdr:cNvSpPr txBox="1"/>
      </xdr:nvSpPr>
      <xdr:spPr>
        <a:xfrm>
          <a:off x="14403017" y="17109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151352</xdr:rowOff>
    </xdr:from>
    <xdr:to>
      <xdr:col>72</xdr:col>
      <xdr:colOff>38100</xdr:colOff>
      <xdr:row>99</xdr:row>
      <xdr:rowOff>81502</xdr:rowOff>
    </xdr:to>
    <xdr:sp macro="" textlink="">
      <xdr:nvSpPr>
        <xdr:cNvPr id="713" name="楕円 712"/>
        <xdr:cNvSpPr/>
      </xdr:nvSpPr>
      <xdr:spPr>
        <a:xfrm>
          <a:off x="13652500" y="1695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72629</xdr:rowOff>
    </xdr:from>
    <xdr:ext cx="469744" cy="259045"/>
    <xdr:sp macro="" textlink="">
      <xdr:nvSpPr>
        <xdr:cNvPr id="714" name="テキスト ボックス 713"/>
        <xdr:cNvSpPr txBox="1"/>
      </xdr:nvSpPr>
      <xdr:spPr>
        <a:xfrm>
          <a:off x="13468428" y="1704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11699</xdr:rowOff>
    </xdr:from>
    <xdr:to>
      <xdr:col>67</xdr:col>
      <xdr:colOff>101600</xdr:colOff>
      <xdr:row>99</xdr:row>
      <xdr:rowOff>113299</xdr:rowOff>
    </xdr:to>
    <xdr:sp macro="" textlink="">
      <xdr:nvSpPr>
        <xdr:cNvPr id="715" name="楕円 714"/>
        <xdr:cNvSpPr/>
      </xdr:nvSpPr>
      <xdr:spPr>
        <a:xfrm>
          <a:off x="12763500" y="169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104426</xdr:rowOff>
    </xdr:from>
    <xdr:ext cx="469744" cy="259045"/>
    <xdr:sp macro="" textlink="">
      <xdr:nvSpPr>
        <xdr:cNvPr id="716" name="テキスト ボックス 715"/>
        <xdr:cNvSpPr txBox="1"/>
      </xdr:nvSpPr>
      <xdr:spPr>
        <a:xfrm>
          <a:off x="12579428" y="1707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52558</xdr:rowOff>
    </xdr:from>
    <xdr:to>
      <xdr:col>116</xdr:col>
      <xdr:colOff>63500</xdr:colOff>
      <xdr:row>38</xdr:row>
      <xdr:rowOff>57633</xdr:rowOff>
    </xdr:to>
    <xdr:cxnSp macro="">
      <xdr:nvCxnSpPr>
        <xdr:cNvPr id="743" name="直線コネクタ 742"/>
        <xdr:cNvCxnSpPr/>
      </xdr:nvCxnSpPr>
      <xdr:spPr>
        <a:xfrm flipV="1">
          <a:off x="21323300" y="6567658"/>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57633</xdr:rowOff>
    </xdr:from>
    <xdr:to>
      <xdr:col>111</xdr:col>
      <xdr:colOff>177800</xdr:colOff>
      <xdr:row>38</xdr:row>
      <xdr:rowOff>59141</xdr:rowOff>
    </xdr:to>
    <xdr:cxnSp macro="">
      <xdr:nvCxnSpPr>
        <xdr:cNvPr id="746" name="直線コネクタ 745"/>
        <xdr:cNvCxnSpPr/>
      </xdr:nvCxnSpPr>
      <xdr:spPr>
        <a:xfrm flipV="1">
          <a:off x="20434300" y="6572733"/>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59141</xdr:rowOff>
    </xdr:from>
    <xdr:to>
      <xdr:col>107</xdr:col>
      <xdr:colOff>50800</xdr:colOff>
      <xdr:row>38</xdr:row>
      <xdr:rowOff>127676</xdr:rowOff>
    </xdr:to>
    <xdr:cxnSp macro="">
      <xdr:nvCxnSpPr>
        <xdr:cNvPr id="749" name="直線コネクタ 748"/>
        <xdr:cNvCxnSpPr/>
      </xdr:nvCxnSpPr>
      <xdr:spPr>
        <a:xfrm flipV="1">
          <a:off x="19545300" y="6574241"/>
          <a:ext cx="889000" cy="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127676</xdr:rowOff>
    </xdr:from>
    <xdr:to>
      <xdr:col>102</xdr:col>
      <xdr:colOff>114300</xdr:colOff>
      <xdr:row>38</xdr:row>
      <xdr:rowOff>128956</xdr:rowOff>
    </xdr:to>
    <xdr:cxnSp macro="">
      <xdr:nvCxnSpPr>
        <xdr:cNvPr id="752" name="直線コネクタ 751"/>
        <xdr:cNvCxnSpPr/>
      </xdr:nvCxnSpPr>
      <xdr:spPr>
        <a:xfrm flipV="1">
          <a:off x="18656300" y="664277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86248</xdr:rowOff>
    </xdr:from>
    <xdr:to>
      <xdr:col>98</xdr:col>
      <xdr:colOff>38100</xdr:colOff>
      <xdr:row>38</xdr:row>
      <xdr:rowOff>16398</xdr:rowOff>
    </xdr:to>
    <xdr:sp macro="" textlink="">
      <xdr:nvSpPr>
        <xdr:cNvPr id="755" name="フローチャート: 判断 754"/>
        <xdr:cNvSpPr/>
      </xdr:nvSpPr>
      <xdr:spPr>
        <a:xfrm>
          <a:off x="18605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32925</xdr:rowOff>
    </xdr:from>
    <xdr:ext cx="469744" cy="259045"/>
    <xdr:sp macro="" textlink="">
      <xdr:nvSpPr>
        <xdr:cNvPr id="756" name="テキスト ボックス 755"/>
        <xdr:cNvSpPr txBox="1"/>
      </xdr:nvSpPr>
      <xdr:spPr>
        <a:xfrm>
          <a:off x="18421428"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1758</xdr:rowOff>
    </xdr:from>
    <xdr:to>
      <xdr:col>116</xdr:col>
      <xdr:colOff>114300</xdr:colOff>
      <xdr:row>38</xdr:row>
      <xdr:rowOff>103358</xdr:rowOff>
    </xdr:to>
    <xdr:sp macro="" textlink="">
      <xdr:nvSpPr>
        <xdr:cNvPr id="762" name="楕円 761"/>
        <xdr:cNvSpPr/>
      </xdr:nvSpPr>
      <xdr:spPr>
        <a:xfrm>
          <a:off x="22110700" y="65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122969</xdr:rowOff>
    </xdr:from>
    <xdr:ext cx="469744" cy="259045"/>
    <xdr:sp macro="" textlink="">
      <xdr:nvSpPr>
        <xdr:cNvPr id="763" name="投資及び出資金該当値テキスト"/>
        <xdr:cNvSpPr txBox="1"/>
      </xdr:nvSpPr>
      <xdr:spPr>
        <a:xfrm>
          <a:off x="22212300" y="646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6833</xdr:rowOff>
    </xdr:from>
    <xdr:to>
      <xdr:col>112</xdr:col>
      <xdr:colOff>38100</xdr:colOff>
      <xdr:row>38</xdr:row>
      <xdr:rowOff>108433</xdr:rowOff>
    </xdr:to>
    <xdr:sp macro="" textlink="">
      <xdr:nvSpPr>
        <xdr:cNvPr id="764" name="楕円 763"/>
        <xdr:cNvSpPr/>
      </xdr:nvSpPr>
      <xdr:spPr>
        <a:xfrm>
          <a:off x="212725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99560</xdr:rowOff>
    </xdr:from>
    <xdr:ext cx="469744" cy="259045"/>
    <xdr:sp macro="" textlink="">
      <xdr:nvSpPr>
        <xdr:cNvPr id="765" name="テキスト ボックス 764"/>
        <xdr:cNvSpPr txBox="1"/>
      </xdr:nvSpPr>
      <xdr:spPr>
        <a:xfrm>
          <a:off x="21088428"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8341</xdr:rowOff>
    </xdr:from>
    <xdr:to>
      <xdr:col>107</xdr:col>
      <xdr:colOff>101600</xdr:colOff>
      <xdr:row>38</xdr:row>
      <xdr:rowOff>109941</xdr:rowOff>
    </xdr:to>
    <xdr:sp macro="" textlink="">
      <xdr:nvSpPr>
        <xdr:cNvPr id="766" name="楕円 765"/>
        <xdr:cNvSpPr/>
      </xdr:nvSpPr>
      <xdr:spPr>
        <a:xfrm>
          <a:off x="20383500" y="65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101068</xdr:rowOff>
    </xdr:from>
    <xdr:ext cx="469744" cy="259045"/>
    <xdr:sp macro="" textlink="">
      <xdr:nvSpPr>
        <xdr:cNvPr id="767" name="テキスト ボックス 766"/>
        <xdr:cNvSpPr txBox="1"/>
      </xdr:nvSpPr>
      <xdr:spPr>
        <a:xfrm>
          <a:off x="20199428" y="661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76876</xdr:rowOff>
    </xdr:from>
    <xdr:to>
      <xdr:col>102</xdr:col>
      <xdr:colOff>165100</xdr:colOff>
      <xdr:row>39</xdr:row>
      <xdr:rowOff>7026</xdr:rowOff>
    </xdr:to>
    <xdr:sp macro="" textlink="">
      <xdr:nvSpPr>
        <xdr:cNvPr id="768" name="楕円 767"/>
        <xdr:cNvSpPr/>
      </xdr:nvSpPr>
      <xdr:spPr>
        <a:xfrm>
          <a:off x="19494500" y="65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169603</xdr:rowOff>
    </xdr:from>
    <xdr:ext cx="378565" cy="259045"/>
    <xdr:sp macro="" textlink="">
      <xdr:nvSpPr>
        <xdr:cNvPr id="769" name="テキスト ボックス 768"/>
        <xdr:cNvSpPr txBox="1"/>
      </xdr:nvSpPr>
      <xdr:spPr>
        <a:xfrm>
          <a:off x="19356017" y="668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78156</xdr:rowOff>
    </xdr:from>
    <xdr:to>
      <xdr:col>98</xdr:col>
      <xdr:colOff>38100</xdr:colOff>
      <xdr:row>39</xdr:row>
      <xdr:rowOff>8306</xdr:rowOff>
    </xdr:to>
    <xdr:sp macro="" textlink="">
      <xdr:nvSpPr>
        <xdr:cNvPr id="770" name="楕円 769"/>
        <xdr:cNvSpPr/>
      </xdr:nvSpPr>
      <xdr:spPr>
        <a:xfrm>
          <a:off x="18605500" y="659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170883</xdr:rowOff>
    </xdr:from>
    <xdr:ext cx="378565" cy="259045"/>
    <xdr:sp macro="" textlink="">
      <xdr:nvSpPr>
        <xdr:cNvPr id="771" name="テキスト ボックス 770"/>
        <xdr:cNvSpPr txBox="1"/>
      </xdr:nvSpPr>
      <xdr:spPr>
        <a:xfrm>
          <a:off x="18467017" y="668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149796</xdr:rowOff>
    </xdr:from>
    <xdr:to>
      <xdr:col>116</xdr:col>
      <xdr:colOff>63500</xdr:colOff>
      <xdr:row>58</xdr:row>
      <xdr:rowOff>13741</xdr:rowOff>
    </xdr:to>
    <xdr:cxnSp macro="">
      <xdr:nvCxnSpPr>
        <xdr:cNvPr id="800" name="直線コネクタ 799"/>
        <xdr:cNvCxnSpPr/>
      </xdr:nvCxnSpPr>
      <xdr:spPr>
        <a:xfrm>
          <a:off x="21323300" y="9922446"/>
          <a:ext cx="8382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137795</xdr:rowOff>
    </xdr:from>
    <xdr:to>
      <xdr:col>111</xdr:col>
      <xdr:colOff>177800</xdr:colOff>
      <xdr:row>57</xdr:row>
      <xdr:rowOff>149796</xdr:rowOff>
    </xdr:to>
    <xdr:cxnSp macro="">
      <xdr:nvCxnSpPr>
        <xdr:cNvPr id="803" name="直線コネクタ 802"/>
        <xdr:cNvCxnSpPr/>
      </xdr:nvCxnSpPr>
      <xdr:spPr>
        <a:xfrm>
          <a:off x="20434300" y="991044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121107</xdr:rowOff>
    </xdr:from>
    <xdr:to>
      <xdr:col>107</xdr:col>
      <xdr:colOff>50800</xdr:colOff>
      <xdr:row>57</xdr:row>
      <xdr:rowOff>137795</xdr:rowOff>
    </xdr:to>
    <xdr:cxnSp macro="">
      <xdr:nvCxnSpPr>
        <xdr:cNvPr id="806" name="直線コネクタ 805"/>
        <xdr:cNvCxnSpPr/>
      </xdr:nvCxnSpPr>
      <xdr:spPr>
        <a:xfrm>
          <a:off x="19545300" y="9893757"/>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114059</xdr:rowOff>
    </xdr:from>
    <xdr:to>
      <xdr:col>102</xdr:col>
      <xdr:colOff>114300</xdr:colOff>
      <xdr:row>57</xdr:row>
      <xdr:rowOff>121107</xdr:rowOff>
    </xdr:to>
    <xdr:cxnSp macro="">
      <xdr:nvCxnSpPr>
        <xdr:cNvPr id="809" name="直線コネクタ 808"/>
        <xdr:cNvCxnSpPr/>
      </xdr:nvCxnSpPr>
      <xdr:spPr>
        <a:xfrm>
          <a:off x="18656300" y="9886709"/>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129362</xdr:rowOff>
    </xdr:from>
    <xdr:to>
      <xdr:col>98</xdr:col>
      <xdr:colOff>38100</xdr:colOff>
      <xdr:row>57</xdr:row>
      <xdr:rowOff>59512</xdr:rowOff>
    </xdr:to>
    <xdr:sp macro="" textlink="">
      <xdr:nvSpPr>
        <xdr:cNvPr id="812" name="フローチャート: 判断 811"/>
        <xdr:cNvSpPr/>
      </xdr:nvSpPr>
      <xdr:spPr>
        <a:xfrm>
          <a:off x="18605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76039</xdr:rowOff>
    </xdr:from>
    <xdr:ext cx="469744" cy="259045"/>
    <xdr:sp macro="" textlink="">
      <xdr:nvSpPr>
        <xdr:cNvPr id="813" name="テキスト ボックス 812"/>
        <xdr:cNvSpPr txBox="1"/>
      </xdr:nvSpPr>
      <xdr:spPr>
        <a:xfrm>
          <a:off x="18421428"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134391</xdr:rowOff>
    </xdr:from>
    <xdr:to>
      <xdr:col>116</xdr:col>
      <xdr:colOff>114300</xdr:colOff>
      <xdr:row>58</xdr:row>
      <xdr:rowOff>64541</xdr:rowOff>
    </xdr:to>
    <xdr:sp macro="" textlink="">
      <xdr:nvSpPr>
        <xdr:cNvPr id="819" name="楕円 818"/>
        <xdr:cNvSpPr/>
      </xdr:nvSpPr>
      <xdr:spPr>
        <a:xfrm>
          <a:off x="22110700" y="99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112818</xdr:rowOff>
    </xdr:from>
    <xdr:ext cx="469744" cy="259045"/>
    <xdr:sp macro="" textlink="">
      <xdr:nvSpPr>
        <xdr:cNvPr id="820" name="貸付金該当値テキスト"/>
        <xdr:cNvSpPr txBox="1"/>
      </xdr:nvSpPr>
      <xdr:spPr>
        <a:xfrm>
          <a:off x="22212300" y="988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98996</xdr:rowOff>
    </xdr:from>
    <xdr:to>
      <xdr:col>112</xdr:col>
      <xdr:colOff>38100</xdr:colOff>
      <xdr:row>58</xdr:row>
      <xdr:rowOff>29146</xdr:rowOff>
    </xdr:to>
    <xdr:sp macro="" textlink="">
      <xdr:nvSpPr>
        <xdr:cNvPr id="821" name="楕円 820"/>
        <xdr:cNvSpPr/>
      </xdr:nvSpPr>
      <xdr:spPr>
        <a:xfrm>
          <a:off x="21272500" y="98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45673</xdr:rowOff>
    </xdr:from>
    <xdr:ext cx="469744" cy="259045"/>
    <xdr:sp macro="" textlink="">
      <xdr:nvSpPr>
        <xdr:cNvPr id="822" name="テキスト ボックス 821"/>
        <xdr:cNvSpPr txBox="1"/>
      </xdr:nvSpPr>
      <xdr:spPr>
        <a:xfrm>
          <a:off x="21088428" y="964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86995</xdr:rowOff>
    </xdr:from>
    <xdr:to>
      <xdr:col>107</xdr:col>
      <xdr:colOff>101600</xdr:colOff>
      <xdr:row>58</xdr:row>
      <xdr:rowOff>17145</xdr:rowOff>
    </xdr:to>
    <xdr:sp macro="" textlink="">
      <xdr:nvSpPr>
        <xdr:cNvPr id="823" name="楕円 822"/>
        <xdr:cNvSpPr/>
      </xdr:nvSpPr>
      <xdr:spPr>
        <a:xfrm>
          <a:off x="20383500" y="98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33672</xdr:rowOff>
    </xdr:from>
    <xdr:ext cx="469744" cy="259045"/>
    <xdr:sp macro="" textlink="">
      <xdr:nvSpPr>
        <xdr:cNvPr id="824" name="テキスト ボックス 823"/>
        <xdr:cNvSpPr txBox="1"/>
      </xdr:nvSpPr>
      <xdr:spPr>
        <a:xfrm>
          <a:off x="20199428" y="963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70307</xdr:rowOff>
    </xdr:from>
    <xdr:to>
      <xdr:col>102</xdr:col>
      <xdr:colOff>165100</xdr:colOff>
      <xdr:row>58</xdr:row>
      <xdr:rowOff>457</xdr:rowOff>
    </xdr:to>
    <xdr:sp macro="" textlink="">
      <xdr:nvSpPr>
        <xdr:cNvPr id="825" name="楕円 824"/>
        <xdr:cNvSpPr/>
      </xdr:nvSpPr>
      <xdr:spPr>
        <a:xfrm>
          <a:off x="19494500" y="98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16984</xdr:rowOff>
    </xdr:from>
    <xdr:ext cx="469744" cy="259045"/>
    <xdr:sp macro="" textlink="">
      <xdr:nvSpPr>
        <xdr:cNvPr id="826" name="テキスト ボックス 825"/>
        <xdr:cNvSpPr txBox="1"/>
      </xdr:nvSpPr>
      <xdr:spPr>
        <a:xfrm>
          <a:off x="19310428" y="961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63259</xdr:rowOff>
    </xdr:from>
    <xdr:to>
      <xdr:col>98</xdr:col>
      <xdr:colOff>38100</xdr:colOff>
      <xdr:row>57</xdr:row>
      <xdr:rowOff>164859</xdr:rowOff>
    </xdr:to>
    <xdr:sp macro="" textlink="">
      <xdr:nvSpPr>
        <xdr:cNvPr id="827" name="楕円 826"/>
        <xdr:cNvSpPr/>
      </xdr:nvSpPr>
      <xdr:spPr>
        <a:xfrm>
          <a:off x="18605500" y="983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155986</xdr:rowOff>
    </xdr:from>
    <xdr:ext cx="469744" cy="259045"/>
    <xdr:sp macro="" textlink="">
      <xdr:nvSpPr>
        <xdr:cNvPr id="828" name="テキスト ボックス 827"/>
        <xdr:cNvSpPr txBox="1"/>
      </xdr:nvSpPr>
      <xdr:spPr>
        <a:xfrm>
          <a:off x="18421428" y="992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24828</xdr:rowOff>
    </xdr:from>
    <xdr:to>
      <xdr:col>116</xdr:col>
      <xdr:colOff>63500</xdr:colOff>
      <xdr:row>78</xdr:row>
      <xdr:rowOff>27820</xdr:rowOff>
    </xdr:to>
    <xdr:cxnSp macro="">
      <xdr:nvCxnSpPr>
        <xdr:cNvPr id="858" name="直線コネクタ 857"/>
        <xdr:cNvCxnSpPr/>
      </xdr:nvCxnSpPr>
      <xdr:spPr>
        <a:xfrm flipV="1">
          <a:off x="21323300" y="13397928"/>
          <a:ext cx="8382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27820</xdr:rowOff>
    </xdr:from>
    <xdr:to>
      <xdr:col>111</xdr:col>
      <xdr:colOff>177800</xdr:colOff>
      <xdr:row>78</xdr:row>
      <xdr:rowOff>37116</xdr:rowOff>
    </xdr:to>
    <xdr:cxnSp macro="">
      <xdr:nvCxnSpPr>
        <xdr:cNvPr id="861" name="直線コネクタ 860"/>
        <xdr:cNvCxnSpPr/>
      </xdr:nvCxnSpPr>
      <xdr:spPr>
        <a:xfrm flipV="1">
          <a:off x="20434300" y="13400920"/>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165036</xdr:rowOff>
    </xdr:from>
    <xdr:to>
      <xdr:col>107</xdr:col>
      <xdr:colOff>50800</xdr:colOff>
      <xdr:row>78</xdr:row>
      <xdr:rowOff>37116</xdr:rowOff>
    </xdr:to>
    <xdr:cxnSp macro="">
      <xdr:nvCxnSpPr>
        <xdr:cNvPr id="864" name="直線コネクタ 863"/>
        <xdr:cNvCxnSpPr/>
      </xdr:nvCxnSpPr>
      <xdr:spPr>
        <a:xfrm>
          <a:off x="19545300" y="13366686"/>
          <a:ext cx="889000" cy="4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165036</xdr:rowOff>
    </xdr:from>
    <xdr:to>
      <xdr:col>102</xdr:col>
      <xdr:colOff>114300</xdr:colOff>
      <xdr:row>78</xdr:row>
      <xdr:rowOff>56071</xdr:rowOff>
    </xdr:to>
    <xdr:cxnSp macro="">
      <xdr:nvCxnSpPr>
        <xdr:cNvPr id="867" name="直線コネクタ 866"/>
        <xdr:cNvCxnSpPr/>
      </xdr:nvCxnSpPr>
      <xdr:spPr>
        <a:xfrm flipV="1">
          <a:off x="18656300" y="13366686"/>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44017</xdr:rowOff>
    </xdr:from>
    <xdr:to>
      <xdr:col>98</xdr:col>
      <xdr:colOff>38100</xdr:colOff>
      <xdr:row>76</xdr:row>
      <xdr:rowOff>145617</xdr:rowOff>
    </xdr:to>
    <xdr:sp macro="" textlink="">
      <xdr:nvSpPr>
        <xdr:cNvPr id="870" name="フローチャート: 判断 869"/>
        <xdr:cNvSpPr/>
      </xdr:nvSpPr>
      <xdr:spPr>
        <a:xfrm>
          <a:off x="18605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162145</xdr:rowOff>
    </xdr:from>
    <xdr:ext cx="534377" cy="259045"/>
    <xdr:sp macro="" textlink="">
      <xdr:nvSpPr>
        <xdr:cNvPr id="871" name="テキスト ボックス 870"/>
        <xdr:cNvSpPr txBox="1"/>
      </xdr:nvSpPr>
      <xdr:spPr>
        <a:xfrm>
          <a:off x="18389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145478</xdr:rowOff>
    </xdr:from>
    <xdr:to>
      <xdr:col>116</xdr:col>
      <xdr:colOff>114300</xdr:colOff>
      <xdr:row>78</xdr:row>
      <xdr:rowOff>75628</xdr:rowOff>
    </xdr:to>
    <xdr:sp macro="" textlink="">
      <xdr:nvSpPr>
        <xdr:cNvPr id="877" name="楕円 876"/>
        <xdr:cNvSpPr/>
      </xdr:nvSpPr>
      <xdr:spPr>
        <a:xfrm>
          <a:off x="22110700" y="133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123905</xdr:rowOff>
    </xdr:from>
    <xdr:ext cx="534377" cy="259045"/>
    <xdr:sp macro="" textlink="">
      <xdr:nvSpPr>
        <xdr:cNvPr id="878" name="繰出金該当値テキスト"/>
        <xdr:cNvSpPr txBox="1"/>
      </xdr:nvSpPr>
      <xdr:spPr>
        <a:xfrm>
          <a:off x="22212300" y="133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148470</xdr:rowOff>
    </xdr:from>
    <xdr:to>
      <xdr:col>112</xdr:col>
      <xdr:colOff>38100</xdr:colOff>
      <xdr:row>78</xdr:row>
      <xdr:rowOff>78620</xdr:rowOff>
    </xdr:to>
    <xdr:sp macro="" textlink="">
      <xdr:nvSpPr>
        <xdr:cNvPr id="879" name="楕円 878"/>
        <xdr:cNvSpPr/>
      </xdr:nvSpPr>
      <xdr:spPr>
        <a:xfrm>
          <a:off x="21272500" y="133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69747</xdr:rowOff>
    </xdr:from>
    <xdr:ext cx="534377" cy="259045"/>
    <xdr:sp macro="" textlink="">
      <xdr:nvSpPr>
        <xdr:cNvPr id="880" name="テキスト ボックス 879"/>
        <xdr:cNvSpPr txBox="1"/>
      </xdr:nvSpPr>
      <xdr:spPr>
        <a:xfrm>
          <a:off x="21056111" y="134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157766</xdr:rowOff>
    </xdr:from>
    <xdr:to>
      <xdr:col>107</xdr:col>
      <xdr:colOff>101600</xdr:colOff>
      <xdr:row>78</xdr:row>
      <xdr:rowOff>87916</xdr:rowOff>
    </xdr:to>
    <xdr:sp macro="" textlink="">
      <xdr:nvSpPr>
        <xdr:cNvPr id="881" name="楕円 880"/>
        <xdr:cNvSpPr/>
      </xdr:nvSpPr>
      <xdr:spPr>
        <a:xfrm>
          <a:off x="20383500" y="133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79043</xdr:rowOff>
    </xdr:from>
    <xdr:ext cx="534377" cy="259045"/>
    <xdr:sp macro="" textlink="">
      <xdr:nvSpPr>
        <xdr:cNvPr id="882" name="テキスト ボックス 881"/>
        <xdr:cNvSpPr txBox="1"/>
      </xdr:nvSpPr>
      <xdr:spPr>
        <a:xfrm>
          <a:off x="20167111" y="134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114236</xdr:rowOff>
    </xdr:from>
    <xdr:to>
      <xdr:col>102</xdr:col>
      <xdr:colOff>165100</xdr:colOff>
      <xdr:row>78</xdr:row>
      <xdr:rowOff>44386</xdr:rowOff>
    </xdr:to>
    <xdr:sp macro="" textlink="">
      <xdr:nvSpPr>
        <xdr:cNvPr id="883" name="楕円 882"/>
        <xdr:cNvSpPr/>
      </xdr:nvSpPr>
      <xdr:spPr>
        <a:xfrm>
          <a:off x="19494500" y="133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35513</xdr:rowOff>
    </xdr:from>
    <xdr:ext cx="534377" cy="259045"/>
    <xdr:sp macro="" textlink="">
      <xdr:nvSpPr>
        <xdr:cNvPr id="884" name="テキスト ボックス 883"/>
        <xdr:cNvSpPr txBox="1"/>
      </xdr:nvSpPr>
      <xdr:spPr>
        <a:xfrm>
          <a:off x="19278111" y="134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5271</xdr:rowOff>
    </xdr:from>
    <xdr:to>
      <xdr:col>98</xdr:col>
      <xdr:colOff>38100</xdr:colOff>
      <xdr:row>78</xdr:row>
      <xdr:rowOff>106871</xdr:rowOff>
    </xdr:to>
    <xdr:sp macro="" textlink="">
      <xdr:nvSpPr>
        <xdr:cNvPr id="885" name="楕円 884"/>
        <xdr:cNvSpPr/>
      </xdr:nvSpPr>
      <xdr:spPr>
        <a:xfrm>
          <a:off x="18605500" y="133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97998</xdr:rowOff>
    </xdr:from>
    <xdr:ext cx="534377" cy="259045"/>
    <xdr:sp macro="" textlink="">
      <xdr:nvSpPr>
        <xdr:cNvPr id="886" name="テキスト ボックス 885"/>
        <xdr:cNvSpPr txBox="1"/>
      </xdr:nvSpPr>
      <xdr:spPr>
        <a:xfrm>
          <a:off x="18389111" y="134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425,461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円の減となったが、近年増加傾向にある。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57,688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円となっており、類似団体平均を下回っている。　物件費については、住民一人当たり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61,666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円となっており、年々増加している。住民ニーズに応えるサービス向上と業務効率化を図るため、公の施設の指定管理者制度の導入や業務の民間委託を活用しているなどの要因によるものである。　維持補修費については、住民一人当たり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円減少しているが、これは平成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月豪雪に係る除排雪経費が激増したためである。　扶助費については、住民一人当たり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78,862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円となっており、近年は私立保育所入所児童数の増等の影響により児童福祉費が増加傾向にある。　補助費等については、住民一人当たり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70,399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円となっており、前年度とほぼ同額であるが、消防業務及びゴミ処理業務などを一部事務組合で行っているため類似団体平均より上回っている状態となっている。　普通建設事業費については、住民一人当たり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62,671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みくに市民センター建設事業の完了により前年度より減少しているものの、依然として類似団体平均より高い状態にある。今後も庁舎整備事業などの大型の建設事業が続くため横ばいまたは増加していくことが予想される。　公債費については、住民一人当たり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38,219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円となっており、類似団体平均より下回っている。平成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年度までは年々減少傾向にあったが、近年の大型建設事業の影響で平成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年度からは増加に転じている。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福井県坂井市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92,004
90,528
209.67
40,555,326
39,144,073
1,070,048
22,125,990
48,416,359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79.8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101981</xdr:rowOff>
    </xdr:from>
    <xdr:to>
      <xdr:col>24</xdr:col>
      <xdr:colOff>63500</xdr:colOff>
      <xdr:row>36</xdr:row>
      <xdr:rowOff>121031</xdr:rowOff>
    </xdr:to>
    <xdr:cxnSp macro="">
      <xdr:nvCxnSpPr>
        <xdr:cNvPr id="61" name="直線コネクタ 60"/>
        <xdr:cNvCxnSpPr/>
      </xdr:nvCxnSpPr>
      <xdr:spPr>
        <a:xfrm>
          <a:off x="3797300" y="627418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101219</xdr:rowOff>
    </xdr:from>
    <xdr:to>
      <xdr:col>19</xdr:col>
      <xdr:colOff>177800</xdr:colOff>
      <xdr:row>36</xdr:row>
      <xdr:rowOff>101981</xdr:rowOff>
    </xdr:to>
    <xdr:cxnSp macro="">
      <xdr:nvCxnSpPr>
        <xdr:cNvPr id="64" name="直線コネクタ 63"/>
        <xdr:cNvCxnSpPr/>
      </xdr:nvCxnSpPr>
      <xdr:spPr>
        <a:xfrm>
          <a:off x="2908300" y="627341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141986</xdr:rowOff>
    </xdr:from>
    <xdr:to>
      <xdr:col>15</xdr:col>
      <xdr:colOff>50800</xdr:colOff>
      <xdr:row>36</xdr:row>
      <xdr:rowOff>101219</xdr:rowOff>
    </xdr:to>
    <xdr:cxnSp macro="">
      <xdr:nvCxnSpPr>
        <xdr:cNvPr id="67" name="直線コネクタ 66"/>
        <xdr:cNvCxnSpPr/>
      </xdr:nvCxnSpPr>
      <xdr:spPr>
        <a:xfrm>
          <a:off x="2019300" y="6142736"/>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141986</xdr:rowOff>
    </xdr:from>
    <xdr:to>
      <xdr:col>10</xdr:col>
      <xdr:colOff>114300</xdr:colOff>
      <xdr:row>36</xdr:row>
      <xdr:rowOff>92837</xdr:rowOff>
    </xdr:to>
    <xdr:cxnSp macro="">
      <xdr:nvCxnSpPr>
        <xdr:cNvPr id="70" name="直線コネクタ 69"/>
        <xdr:cNvCxnSpPr/>
      </xdr:nvCxnSpPr>
      <xdr:spPr>
        <a:xfrm flipV="1">
          <a:off x="1130300" y="6142736"/>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114427</xdr:rowOff>
    </xdr:from>
    <xdr:to>
      <xdr:col>6</xdr:col>
      <xdr:colOff>38100</xdr:colOff>
      <xdr:row>36</xdr:row>
      <xdr:rowOff>44577</xdr:rowOff>
    </xdr:to>
    <xdr:sp macro="" textlink="">
      <xdr:nvSpPr>
        <xdr:cNvPr id="73" name="フローチャート: 判断 72"/>
        <xdr:cNvSpPr/>
      </xdr:nvSpPr>
      <xdr:spPr>
        <a:xfrm>
          <a:off x="1079500" y="611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61104</xdr:rowOff>
    </xdr:from>
    <xdr:ext cx="469744" cy="259045"/>
    <xdr:sp macro="" textlink="">
      <xdr:nvSpPr>
        <xdr:cNvPr id="74" name="テキスト ボックス 73"/>
        <xdr:cNvSpPr txBox="1"/>
      </xdr:nvSpPr>
      <xdr:spPr>
        <a:xfrm>
          <a:off x="895428" y="589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70231</xdr:rowOff>
    </xdr:from>
    <xdr:to>
      <xdr:col>24</xdr:col>
      <xdr:colOff>114300</xdr:colOff>
      <xdr:row>37</xdr:row>
      <xdr:rowOff>381</xdr:rowOff>
    </xdr:to>
    <xdr:sp macro="" textlink="">
      <xdr:nvSpPr>
        <xdr:cNvPr id="80" name="楕円 79"/>
        <xdr:cNvSpPr/>
      </xdr:nvSpPr>
      <xdr:spPr>
        <a:xfrm>
          <a:off x="4584700" y="624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48658</xdr:rowOff>
    </xdr:from>
    <xdr:ext cx="469744" cy="259045"/>
    <xdr:sp macro="" textlink="">
      <xdr:nvSpPr>
        <xdr:cNvPr id="81" name="議会費該当値テキスト"/>
        <xdr:cNvSpPr txBox="1"/>
      </xdr:nvSpPr>
      <xdr:spPr>
        <a:xfrm>
          <a:off x="4686300" y="62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51181</xdr:rowOff>
    </xdr:from>
    <xdr:to>
      <xdr:col>20</xdr:col>
      <xdr:colOff>38100</xdr:colOff>
      <xdr:row>36</xdr:row>
      <xdr:rowOff>152781</xdr:rowOff>
    </xdr:to>
    <xdr:sp macro="" textlink="">
      <xdr:nvSpPr>
        <xdr:cNvPr id="82" name="楕円 81"/>
        <xdr:cNvSpPr/>
      </xdr:nvSpPr>
      <xdr:spPr>
        <a:xfrm>
          <a:off x="3746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143908</xdr:rowOff>
    </xdr:from>
    <xdr:ext cx="469744" cy="259045"/>
    <xdr:sp macro="" textlink="">
      <xdr:nvSpPr>
        <xdr:cNvPr id="83" name="テキスト ボックス 82"/>
        <xdr:cNvSpPr txBox="1"/>
      </xdr:nvSpPr>
      <xdr:spPr>
        <a:xfrm>
          <a:off x="3562428" y="631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50419</xdr:rowOff>
    </xdr:from>
    <xdr:to>
      <xdr:col>15</xdr:col>
      <xdr:colOff>101600</xdr:colOff>
      <xdr:row>36</xdr:row>
      <xdr:rowOff>152019</xdr:rowOff>
    </xdr:to>
    <xdr:sp macro="" textlink="">
      <xdr:nvSpPr>
        <xdr:cNvPr id="84" name="楕円 83"/>
        <xdr:cNvSpPr/>
      </xdr:nvSpPr>
      <xdr:spPr>
        <a:xfrm>
          <a:off x="2857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143146</xdr:rowOff>
    </xdr:from>
    <xdr:ext cx="469744" cy="259045"/>
    <xdr:sp macro="" textlink="">
      <xdr:nvSpPr>
        <xdr:cNvPr id="85" name="テキスト ボックス 84"/>
        <xdr:cNvSpPr txBox="1"/>
      </xdr:nvSpPr>
      <xdr:spPr>
        <a:xfrm>
          <a:off x="2673428"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91186</xdr:rowOff>
    </xdr:from>
    <xdr:to>
      <xdr:col>10</xdr:col>
      <xdr:colOff>165100</xdr:colOff>
      <xdr:row>36</xdr:row>
      <xdr:rowOff>21336</xdr:rowOff>
    </xdr:to>
    <xdr:sp macro="" textlink="">
      <xdr:nvSpPr>
        <xdr:cNvPr id="86" name="楕円 85"/>
        <xdr:cNvSpPr/>
      </xdr:nvSpPr>
      <xdr:spPr>
        <a:xfrm>
          <a:off x="1968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12463</xdr:rowOff>
    </xdr:from>
    <xdr:ext cx="469744" cy="259045"/>
    <xdr:sp macro="" textlink="">
      <xdr:nvSpPr>
        <xdr:cNvPr id="87" name="テキスト ボックス 86"/>
        <xdr:cNvSpPr txBox="1"/>
      </xdr:nvSpPr>
      <xdr:spPr>
        <a:xfrm>
          <a:off x="1784428"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42037</xdr:rowOff>
    </xdr:from>
    <xdr:to>
      <xdr:col>6</xdr:col>
      <xdr:colOff>38100</xdr:colOff>
      <xdr:row>36</xdr:row>
      <xdr:rowOff>143637</xdr:rowOff>
    </xdr:to>
    <xdr:sp macro="" textlink="">
      <xdr:nvSpPr>
        <xdr:cNvPr id="88" name="楕円 87"/>
        <xdr:cNvSpPr/>
      </xdr:nvSpPr>
      <xdr:spPr>
        <a:xfrm>
          <a:off x="1079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134764</xdr:rowOff>
    </xdr:from>
    <xdr:ext cx="469744" cy="259045"/>
    <xdr:sp macro="" textlink="">
      <xdr:nvSpPr>
        <xdr:cNvPr id="89" name="テキスト ボックス 88"/>
        <xdr:cNvSpPr txBox="1"/>
      </xdr:nvSpPr>
      <xdr:spPr>
        <a:xfrm>
          <a:off x="895428" y="630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126427</xdr:rowOff>
    </xdr:from>
    <xdr:to>
      <xdr:col>24</xdr:col>
      <xdr:colOff>63500</xdr:colOff>
      <xdr:row>56</xdr:row>
      <xdr:rowOff>131983</xdr:rowOff>
    </xdr:to>
    <xdr:cxnSp macro="">
      <xdr:nvCxnSpPr>
        <xdr:cNvPr id="116" name="直線コネクタ 115"/>
        <xdr:cNvCxnSpPr/>
      </xdr:nvCxnSpPr>
      <xdr:spPr>
        <a:xfrm flipV="1">
          <a:off x="3797300" y="9727627"/>
          <a:ext cx="838200" cy="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131983</xdr:rowOff>
    </xdr:from>
    <xdr:to>
      <xdr:col>19</xdr:col>
      <xdr:colOff>177800</xdr:colOff>
      <xdr:row>57</xdr:row>
      <xdr:rowOff>56124</xdr:rowOff>
    </xdr:to>
    <xdr:cxnSp macro="">
      <xdr:nvCxnSpPr>
        <xdr:cNvPr id="119" name="直線コネクタ 118"/>
        <xdr:cNvCxnSpPr/>
      </xdr:nvCxnSpPr>
      <xdr:spPr>
        <a:xfrm flipV="1">
          <a:off x="2908300" y="9733183"/>
          <a:ext cx="889000" cy="9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56124</xdr:rowOff>
    </xdr:from>
    <xdr:to>
      <xdr:col>15</xdr:col>
      <xdr:colOff>50800</xdr:colOff>
      <xdr:row>57</xdr:row>
      <xdr:rowOff>62662</xdr:rowOff>
    </xdr:to>
    <xdr:cxnSp macro="">
      <xdr:nvCxnSpPr>
        <xdr:cNvPr id="122" name="直線コネクタ 121"/>
        <xdr:cNvCxnSpPr/>
      </xdr:nvCxnSpPr>
      <xdr:spPr>
        <a:xfrm flipV="1">
          <a:off x="2019300" y="9828774"/>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62662</xdr:rowOff>
    </xdr:from>
    <xdr:to>
      <xdr:col>10</xdr:col>
      <xdr:colOff>114300</xdr:colOff>
      <xdr:row>57</xdr:row>
      <xdr:rowOff>115025</xdr:rowOff>
    </xdr:to>
    <xdr:cxnSp macro="">
      <xdr:nvCxnSpPr>
        <xdr:cNvPr id="125" name="直線コネクタ 124"/>
        <xdr:cNvCxnSpPr/>
      </xdr:nvCxnSpPr>
      <xdr:spPr>
        <a:xfrm flipV="1">
          <a:off x="1130300" y="9835312"/>
          <a:ext cx="889000" cy="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36199</xdr:rowOff>
    </xdr:from>
    <xdr:to>
      <xdr:col>6</xdr:col>
      <xdr:colOff>38100</xdr:colOff>
      <xdr:row>57</xdr:row>
      <xdr:rowOff>137799</xdr:rowOff>
    </xdr:to>
    <xdr:sp macro="" textlink="">
      <xdr:nvSpPr>
        <xdr:cNvPr id="128" name="フローチャート: 判断 127"/>
        <xdr:cNvSpPr/>
      </xdr:nvSpPr>
      <xdr:spPr>
        <a:xfrm>
          <a:off x="1079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154326</xdr:rowOff>
    </xdr:from>
    <xdr:ext cx="534377" cy="259045"/>
    <xdr:sp macro="" textlink="">
      <xdr:nvSpPr>
        <xdr:cNvPr id="129" name="テキスト ボックス 128"/>
        <xdr:cNvSpPr txBox="1"/>
      </xdr:nvSpPr>
      <xdr:spPr>
        <a:xfrm>
          <a:off x="863111" y="95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75627</xdr:rowOff>
    </xdr:from>
    <xdr:to>
      <xdr:col>24</xdr:col>
      <xdr:colOff>114300</xdr:colOff>
      <xdr:row>57</xdr:row>
      <xdr:rowOff>5777</xdr:rowOff>
    </xdr:to>
    <xdr:sp macro="" textlink="">
      <xdr:nvSpPr>
        <xdr:cNvPr id="135" name="楕円 134"/>
        <xdr:cNvSpPr/>
      </xdr:nvSpPr>
      <xdr:spPr>
        <a:xfrm>
          <a:off x="4584700" y="96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98504</xdr:rowOff>
    </xdr:from>
    <xdr:ext cx="534377" cy="259045"/>
    <xdr:sp macro="" textlink="">
      <xdr:nvSpPr>
        <xdr:cNvPr id="136" name="総務費該当値テキスト"/>
        <xdr:cNvSpPr txBox="1"/>
      </xdr:nvSpPr>
      <xdr:spPr>
        <a:xfrm>
          <a:off x="4686300" y="95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81183</xdr:rowOff>
    </xdr:from>
    <xdr:to>
      <xdr:col>20</xdr:col>
      <xdr:colOff>38100</xdr:colOff>
      <xdr:row>57</xdr:row>
      <xdr:rowOff>11333</xdr:rowOff>
    </xdr:to>
    <xdr:sp macro="" textlink="">
      <xdr:nvSpPr>
        <xdr:cNvPr id="137" name="楕円 136"/>
        <xdr:cNvSpPr/>
      </xdr:nvSpPr>
      <xdr:spPr>
        <a:xfrm>
          <a:off x="3746500" y="96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27860</xdr:rowOff>
    </xdr:from>
    <xdr:ext cx="534377" cy="259045"/>
    <xdr:sp macro="" textlink="">
      <xdr:nvSpPr>
        <xdr:cNvPr id="138" name="テキスト ボックス 137"/>
        <xdr:cNvSpPr txBox="1"/>
      </xdr:nvSpPr>
      <xdr:spPr>
        <a:xfrm>
          <a:off x="3530111" y="945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5324</xdr:rowOff>
    </xdr:from>
    <xdr:to>
      <xdr:col>15</xdr:col>
      <xdr:colOff>101600</xdr:colOff>
      <xdr:row>57</xdr:row>
      <xdr:rowOff>106924</xdr:rowOff>
    </xdr:to>
    <xdr:sp macro="" textlink="">
      <xdr:nvSpPr>
        <xdr:cNvPr id="139" name="楕円 138"/>
        <xdr:cNvSpPr/>
      </xdr:nvSpPr>
      <xdr:spPr>
        <a:xfrm>
          <a:off x="2857500" y="97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98051</xdr:rowOff>
    </xdr:from>
    <xdr:ext cx="534377" cy="259045"/>
    <xdr:sp macro="" textlink="">
      <xdr:nvSpPr>
        <xdr:cNvPr id="140" name="テキスト ボックス 139"/>
        <xdr:cNvSpPr txBox="1"/>
      </xdr:nvSpPr>
      <xdr:spPr>
        <a:xfrm>
          <a:off x="2641111" y="987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11862</xdr:rowOff>
    </xdr:from>
    <xdr:to>
      <xdr:col>10</xdr:col>
      <xdr:colOff>165100</xdr:colOff>
      <xdr:row>57</xdr:row>
      <xdr:rowOff>113462</xdr:rowOff>
    </xdr:to>
    <xdr:sp macro="" textlink="">
      <xdr:nvSpPr>
        <xdr:cNvPr id="141" name="楕円 140"/>
        <xdr:cNvSpPr/>
      </xdr:nvSpPr>
      <xdr:spPr>
        <a:xfrm>
          <a:off x="1968500" y="97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129989</xdr:rowOff>
    </xdr:from>
    <xdr:ext cx="534377" cy="259045"/>
    <xdr:sp macro="" textlink="">
      <xdr:nvSpPr>
        <xdr:cNvPr id="142" name="テキスト ボックス 141"/>
        <xdr:cNvSpPr txBox="1"/>
      </xdr:nvSpPr>
      <xdr:spPr>
        <a:xfrm>
          <a:off x="1752111" y="955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64225</xdr:rowOff>
    </xdr:from>
    <xdr:to>
      <xdr:col>6</xdr:col>
      <xdr:colOff>38100</xdr:colOff>
      <xdr:row>57</xdr:row>
      <xdr:rowOff>165825</xdr:rowOff>
    </xdr:to>
    <xdr:sp macro="" textlink="">
      <xdr:nvSpPr>
        <xdr:cNvPr id="143" name="楕円 142"/>
        <xdr:cNvSpPr/>
      </xdr:nvSpPr>
      <xdr:spPr>
        <a:xfrm>
          <a:off x="1079500" y="98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156952</xdr:rowOff>
    </xdr:from>
    <xdr:ext cx="534377" cy="259045"/>
    <xdr:sp macro="" textlink="">
      <xdr:nvSpPr>
        <xdr:cNvPr id="144" name="テキスト ボックス 143"/>
        <xdr:cNvSpPr txBox="1"/>
      </xdr:nvSpPr>
      <xdr:spPr>
        <a:xfrm>
          <a:off x="863111" y="992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131687</xdr:rowOff>
    </xdr:from>
    <xdr:to>
      <xdr:col>24</xdr:col>
      <xdr:colOff>63500</xdr:colOff>
      <xdr:row>74</xdr:row>
      <xdr:rowOff>153454</xdr:rowOff>
    </xdr:to>
    <xdr:cxnSp macro="">
      <xdr:nvCxnSpPr>
        <xdr:cNvPr id="174" name="直線コネクタ 173"/>
        <xdr:cNvCxnSpPr/>
      </xdr:nvCxnSpPr>
      <xdr:spPr>
        <a:xfrm>
          <a:off x="3797300" y="12818987"/>
          <a:ext cx="8382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131687</xdr:rowOff>
    </xdr:from>
    <xdr:to>
      <xdr:col>19</xdr:col>
      <xdr:colOff>177800</xdr:colOff>
      <xdr:row>74</xdr:row>
      <xdr:rowOff>144983</xdr:rowOff>
    </xdr:to>
    <xdr:cxnSp macro="">
      <xdr:nvCxnSpPr>
        <xdr:cNvPr id="177" name="直線コネクタ 176"/>
        <xdr:cNvCxnSpPr/>
      </xdr:nvCxnSpPr>
      <xdr:spPr>
        <a:xfrm flipV="1">
          <a:off x="2908300" y="12818987"/>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144983</xdr:rowOff>
    </xdr:from>
    <xdr:to>
      <xdr:col>15</xdr:col>
      <xdr:colOff>50800</xdr:colOff>
      <xdr:row>75</xdr:row>
      <xdr:rowOff>13513</xdr:rowOff>
    </xdr:to>
    <xdr:cxnSp macro="">
      <xdr:nvCxnSpPr>
        <xdr:cNvPr id="180" name="直線コネクタ 179"/>
        <xdr:cNvCxnSpPr/>
      </xdr:nvCxnSpPr>
      <xdr:spPr>
        <a:xfrm flipV="1">
          <a:off x="2019300" y="12832283"/>
          <a:ext cx="889000" cy="3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13513</xdr:rowOff>
    </xdr:from>
    <xdr:to>
      <xdr:col>10</xdr:col>
      <xdr:colOff>114300</xdr:colOff>
      <xdr:row>75</xdr:row>
      <xdr:rowOff>100635</xdr:rowOff>
    </xdr:to>
    <xdr:cxnSp macro="">
      <xdr:nvCxnSpPr>
        <xdr:cNvPr id="183" name="直線コネクタ 182"/>
        <xdr:cNvCxnSpPr/>
      </xdr:nvCxnSpPr>
      <xdr:spPr>
        <a:xfrm flipV="1">
          <a:off x="1130300" y="12872263"/>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47828</xdr:rowOff>
    </xdr:from>
    <xdr:to>
      <xdr:col>6</xdr:col>
      <xdr:colOff>38100</xdr:colOff>
      <xdr:row>76</xdr:row>
      <xdr:rowOff>149428</xdr:rowOff>
    </xdr:to>
    <xdr:sp macro="" textlink="">
      <xdr:nvSpPr>
        <xdr:cNvPr id="186" name="フローチャート: 判断 185"/>
        <xdr:cNvSpPr/>
      </xdr:nvSpPr>
      <xdr:spPr>
        <a:xfrm>
          <a:off x="1079500" y="1307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140555</xdr:rowOff>
    </xdr:from>
    <xdr:ext cx="599010" cy="259045"/>
    <xdr:sp macro="" textlink="">
      <xdr:nvSpPr>
        <xdr:cNvPr id="187" name="テキスト ボックス 186"/>
        <xdr:cNvSpPr txBox="1"/>
      </xdr:nvSpPr>
      <xdr:spPr>
        <a:xfrm>
          <a:off x="830795" y="1317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102654</xdr:rowOff>
    </xdr:from>
    <xdr:to>
      <xdr:col>24</xdr:col>
      <xdr:colOff>114300</xdr:colOff>
      <xdr:row>75</xdr:row>
      <xdr:rowOff>32804</xdr:rowOff>
    </xdr:to>
    <xdr:sp macro="" textlink="">
      <xdr:nvSpPr>
        <xdr:cNvPr id="193" name="楕円 192"/>
        <xdr:cNvSpPr/>
      </xdr:nvSpPr>
      <xdr:spPr>
        <a:xfrm>
          <a:off x="4584700" y="127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125531</xdr:rowOff>
    </xdr:from>
    <xdr:ext cx="599010" cy="259045"/>
    <xdr:sp macro="" textlink="">
      <xdr:nvSpPr>
        <xdr:cNvPr id="194" name="民生費該当値テキスト"/>
        <xdr:cNvSpPr txBox="1"/>
      </xdr:nvSpPr>
      <xdr:spPr>
        <a:xfrm>
          <a:off x="4686300" y="1264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80887</xdr:rowOff>
    </xdr:from>
    <xdr:to>
      <xdr:col>20</xdr:col>
      <xdr:colOff>38100</xdr:colOff>
      <xdr:row>75</xdr:row>
      <xdr:rowOff>11037</xdr:rowOff>
    </xdr:to>
    <xdr:sp macro="" textlink="">
      <xdr:nvSpPr>
        <xdr:cNvPr id="195" name="楕円 194"/>
        <xdr:cNvSpPr/>
      </xdr:nvSpPr>
      <xdr:spPr>
        <a:xfrm>
          <a:off x="3746500" y="127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27564</xdr:rowOff>
    </xdr:from>
    <xdr:ext cx="599010" cy="259045"/>
    <xdr:sp macro="" textlink="">
      <xdr:nvSpPr>
        <xdr:cNvPr id="196" name="テキスト ボックス 195"/>
        <xdr:cNvSpPr txBox="1"/>
      </xdr:nvSpPr>
      <xdr:spPr>
        <a:xfrm>
          <a:off x="3497795" y="1254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94183</xdr:rowOff>
    </xdr:from>
    <xdr:to>
      <xdr:col>15</xdr:col>
      <xdr:colOff>101600</xdr:colOff>
      <xdr:row>75</xdr:row>
      <xdr:rowOff>24333</xdr:rowOff>
    </xdr:to>
    <xdr:sp macro="" textlink="">
      <xdr:nvSpPr>
        <xdr:cNvPr id="197" name="楕円 196"/>
        <xdr:cNvSpPr/>
      </xdr:nvSpPr>
      <xdr:spPr>
        <a:xfrm>
          <a:off x="2857500" y="127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40860</xdr:rowOff>
    </xdr:from>
    <xdr:ext cx="599010" cy="259045"/>
    <xdr:sp macro="" textlink="">
      <xdr:nvSpPr>
        <xdr:cNvPr id="198" name="テキスト ボックス 197"/>
        <xdr:cNvSpPr txBox="1"/>
      </xdr:nvSpPr>
      <xdr:spPr>
        <a:xfrm>
          <a:off x="2608795" y="1255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134163</xdr:rowOff>
    </xdr:from>
    <xdr:to>
      <xdr:col>10</xdr:col>
      <xdr:colOff>165100</xdr:colOff>
      <xdr:row>75</xdr:row>
      <xdr:rowOff>64313</xdr:rowOff>
    </xdr:to>
    <xdr:sp macro="" textlink="">
      <xdr:nvSpPr>
        <xdr:cNvPr id="199" name="楕円 198"/>
        <xdr:cNvSpPr/>
      </xdr:nvSpPr>
      <xdr:spPr>
        <a:xfrm>
          <a:off x="1968500" y="128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80840</xdr:rowOff>
    </xdr:from>
    <xdr:ext cx="599010" cy="259045"/>
    <xdr:sp macro="" textlink="">
      <xdr:nvSpPr>
        <xdr:cNvPr id="200" name="テキスト ボックス 199"/>
        <xdr:cNvSpPr txBox="1"/>
      </xdr:nvSpPr>
      <xdr:spPr>
        <a:xfrm>
          <a:off x="1719795" y="1259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49835</xdr:rowOff>
    </xdr:from>
    <xdr:to>
      <xdr:col>6</xdr:col>
      <xdr:colOff>38100</xdr:colOff>
      <xdr:row>75</xdr:row>
      <xdr:rowOff>151436</xdr:rowOff>
    </xdr:to>
    <xdr:sp macro="" textlink="">
      <xdr:nvSpPr>
        <xdr:cNvPr id="201" name="楕円 200"/>
        <xdr:cNvSpPr/>
      </xdr:nvSpPr>
      <xdr:spPr>
        <a:xfrm>
          <a:off x="1079500" y="12908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167962</xdr:rowOff>
    </xdr:from>
    <xdr:ext cx="599010" cy="259045"/>
    <xdr:sp macro="" textlink="">
      <xdr:nvSpPr>
        <xdr:cNvPr id="202" name="テキスト ボックス 201"/>
        <xdr:cNvSpPr txBox="1"/>
      </xdr:nvSpPr>
      <xdr:spPr>
        <a:xfrm>
          <a:off x="830795" y="1268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150634</xdr:rowOff>
    </xdr:from>
    <xdr:to>
      <xdr:col>24</xdr:col>
      <xdr:colOff>63500</xdr:colOff>
      <xdr:row>98</xdr:row>
      <xdr:rowOff>151549</xdr:rowOff>
    </xdr:to>
    <xdr:cxnSp macro="">
      <xdr:nvCxnSpPr>
        <xdr:cNvPr id="232" name="直線コネクタ 231"/>
        <xdr:cNvCxnSpPr/>
      </xdr:nvCxnSpPr>
      <xdr:spPr>
        <a:xfrm>
          <a:off x="3797300" y="1695273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150634</xdr:rowOff>
    </xdr:from>
    <xdr:to>
      <xdr:col>19</xdr:col>
      <xdr:colOff>177800</xdr:colOff>
      <xdr:row>98</xdr:row>
      <xdr:rowOff>156387</xdr:rowOff>
    </xdr:to>
    <xdr:cxnSp macro="">
      <xdr:nvCxnSpPr>
        <xdr:cNvPr id="235" name="直線コネクタ 234"/>
        <xdr:cNvCxnSpPr/>
      </xdr:nvCxnSpPr>
      <xdr:spPr>
        <a:xfrm flipV="1">
          <a:off x="2908300" y="16952734"/>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146462</xdr:rowOff>
    </xdr:from>
    <xdr:to>
      <xdr:col>15</xdr:col>
      <xdr:colOff>50800</xdr:colOff>
      <xdr:row>98</xdr:row>
      <xdr:rowOff>156387</xdr:rowOff>
    </xdr:to>
    <xdr:cxnSp macro="">
      <xdr:nvCxnSpPr>
        <xdr:cNvPr id="238" name="直線コネクタ 237"/>
        <xdr:cNvCxnSpPr/>
      </xdr:nvCxnSpPr>
      <xdr:spPr>
        <a:xfrm>
          <a:off x="2019300" y="16948562"/>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146462</xdr:rowOff>
    </xdr:from>
    <xdr:to>
      <xdr:col>10</xdr:col>
      <xdr:colOff>114300</xdr:colOff>
      <xdr:row>98</xdr:row>
      <xdr:rowOff>171341</xdr:rowOff>
    </xdr:to>
    <xdr:cxnSp macro="">
      <xdr:nvCxnSpPr>
        <xdr:cNvPr id="241" name="直線コネクタ 240"/>
        <xdr:cNvCxnSpPr/>
      </xdr:nvCxnSpPr>
      <xdr:spPr>
        <a:xfrm flipV="1">
          <a:off x="1130300" y="16948562"/>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488</xdr:rowOff>
    </xdr:from>
    <xdr:to>
      <xdr:col>6</xdr:col>
      <xdr:colOff>38100</xdr:colOff>
      <xdr:row>97</xdr:row>
      <xdr:rowOff>102088</xdr:rowOff>
    </xdr:to>
    <xdr:sp macro="" textlink="">
      <xdr:nvSpPr>
        <xdr:cNvPr id="244" name="フローチャート: 判断 243"/>
        <xdr:cNvSpPr/>
      </xdr:nvSpPr>
      <xdr:spPr>
        <a:xfrm>
          <a:off x="1079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118615</xdr:rowOff>
    </xdr:from>
    <xdr:ext cx="534377" cy="259045"/>
    <xdr:sp macro="" textlink="">
      <xdr:nvSpPr>
        <xdr:cNvPr id="245" name="テキスト ボックス 244"/>
        <xdr:cNvSpPr txBox="1"/>
      </xdr:nvSpPr>
      <xdr:spPr>
        <a:xfrm>
          <a:off x="863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100749</xdr:rowOff>
    </xdr:from>
    <xdr:to>
      <xdr:col>24</xdr:col>
      <xdr:colOff>114300</xdr:colOff>
      <xdr:row>99</xdr:row>
      <xdr:rowOff>30899</xdr:rowOff>
    </xdr:to>
    <xdr:sp macro="" textlink="">
      <xdr:nvSpPr>
        <xdr:cNvPr id="251" name="楕円 250"/>
        <xdr:cNvSpPr/>
      </xdr:nvSpPr>
      <xdr:spPr>
        <a:xfrm>
          <a:off x="4584700" y="1690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15676</xdr:rowOff>
    </xdr:from>
    <xdr:ext cx="534377" cy="259045"/>
    <xdr:sp macro="" textlink="">
      <xdr:nvSpPr>
        <xdr:cNvPr id="252" name="衛生費該当値テキスト"/>
        <xdr:cNvSpPr txBox="1"/>
      </xdr:nvSpPr>
      <xdr:spPr>
        <a:xfrm>
          <a:off x="4686300" y="1681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99834</xdr:rowOff>
    </xdr:from>
    <xdr:to>
      <xdr:col>20</xdr:col>
      <xdr:colOff>38100</xdr:colOff>
      <xdr:row>99</xdr:row>
      <xdr:rowOff>29984</xdr:rowOff>
    </xdr:to>
    <xdr:sp macro="" textlink="">
      <xdr:nvSpPr>
        <xdr:cNvPr id="253" name="楕円 252"/>
        <xdr:cNvSpPr/>
      </xdr:nvSpPr>
      <xdr:spPr>
        <a:xfrm>
          <a:off x="3746500" y="169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21111</xdr:rowOff>
    </xdr:from>
    <xdr:ext cx="534377" cy="259045"/>
    <xdr:sp macro="" textlink="">
      <xdr:nvSpPr>
        <xdr:cNvPr id="254" name="テキスト ボックス 253"/>
        <xdr:cNvSpPr txBox="1"/>
      </xdr:nvSpPr>
      <xdr:spPr>
        <a:xfrm>
          <a:off x="3530111" y="169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105587</xdr:rowOff>
    </xdr:from>
    <xdr:to>
      <xdr:col>15</xdr:col>
      <xdr:colOff>101600</xdr:colOff>
      <xdr:row>99</xdr:row>
      <xdr:rowOff>35737</xdr:rowOff>
    </xdr:to>
    <xdr:sp macro="" textlink="">
      <xdr:nvSpPr>
        <xdr:cNvPr id="255" name="楕円 254"/>
        <xdr:cNvSpPr/>
      </xdr:nvSpPr>
      <xdr:spPr>
        <a:xfrm>
          <a:off x="2857500" y="169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26864</xdr:rowOff>
    </xdr:from>
    <xdr:ext cx="534377" cy="259045"/>
    <xdr:sp macro="" textlink="">
      <xdr:nvSpPr>
        <xdr:cNvPr id="256" name="テキスト ボックス 255"/>
        <xdr:cNvSpPr txBox="1"/>
      </xdr:nvSpPr>
      <xdr:spPr>
        <a:xfrm>
          <a:off x="2641111" y="1700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95662</xdr:rowOff>
    </xdr:from>
    <xdr:to>
      <xdr:col>10</xdr:col>
      <xdr:colOff>165100</xdr:colOff>
      <xdr:row>99</xdr:row>
      <xdr:rowOff>25812</xdr:rowOff>
    </xdr:to>
    <xdr:sp macro="" textlink="">
      <xdr:nvSpPr>
        <xdr:cNvPr id="257" name="楕円 256"/>
        <xdr:cNvSpPr/>
      </xdr:nvSpPr>
      <xdr:spPr>
        <a:xfrm>
          <a:off x="1968500" y="168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16939</xdr:rowOff>
    </xdr:from>
    <xdr:ext cx="534377" cy="259045"/>
    <xdr:sp macro="" textlink="">
      <xdr:nvSpPr>
        <xdr:cNvPr id="258" name="テキスト ボックス 257"/>
        <xdr:cNvSpPr txBox="1"/>
      </xdr:nvSpPr>
      <xdr:spPr>
        <a:xfrm>
          <a:off x="1752111" y="169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120541</xdr:rowOff>
    </xdr:from>
    <xdr:to>
      <xdr:col>6</xdr:col>
      <xdr:colOff>38100</xdr:colOff>
      <xdr:row>99</xdr:row>
      <xdr:rowOff>50691</xdr:rowOff>
    </xdr:to>
    <xdr:sp macro="" textlink="">
      <xdr:nvSpPr>
        <xdr:cNvPr id="259" name="楕円 258"/>
        <xdr:cNvSpPr/>
      </xdr:nvSpPr>
      <xdr:spPr>
        <a:xfrm>
          <a:off x="1079500" y="169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41818</xdr:rowOff>
    </xdr:from>
    <xdr:ext cx="534377" cy="259045"/>
    <xdr:sp macro="" textlink="">
      <xdr:nvSpPr>
        <xdr:cNvPr id="260" name="テキスト ボックス 259"/>
        <xdr:cNvSpPr txBox="1"/>
      </xdr:nvSpPr>
      <xdr:spPr>
        <a:xfrm>
          <a:off x="863111" y="170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85385</xdr:rowOff>
    </xdr:from>
    <xdr:to>
      <xdr:col>55</xdr:col>
      <xdr:colOff>0</xdr:colOff>
      <xdr:row>38</xdr:row>
      <xdr:rowOff>91648</xdr:rowOff>
    </xdr:to>
    <xdr:cxnSp macro="">
      <xdr:nvCxnSpPr>
        <xdr:cNvPr id="287" name="直線コネクタ 286"/>
        <xdr:cNvCxnSpPr/>
      </xdr:nvCxnSpPr>
      <xdr:spPr>
        <a:xfrm>
          <a:off x="9639300" y="6600485"/>
          <a:ext cx="8382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84241</xdr:rowOff>
    </xdr:from>
    <xdr:to>
      <xdr:col>50</xdr:col>
      <xdr:colOff>114300</xdr:colOff>
      <xdr:row>38</xdr:row>
      <xdr:rowOff>85385</xdr:rowOff>
    </xdr:to>
    <xdr:cxnSp macro="">
      <xdr:nvCxnSpPr>
        <xdr:cNvPr id="290" name="直線コネクタ 289"/>
        <xdr:cNvCxnSpPr/>
      </xdr:nvCxnSpPr>
      <xdr:spPr>
        <a:xfrm>
          <a:off x="8750300" y="659934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67554</xdr:rowOff>
    </xdr:from>
    <xdr:to>
      <xdr:col>45</xdr:col>
      <xdr:colOff>177800</xdr:colOff>
      <xdr:row>38</xdr:row>
      <xdr:rowOff>84241</xdr:rowOff>
    </xdr:to>
    <xdr:cxnSp macro="">
      <xdr:nvCxnSpPr>
        <xdr:cNvPr id="293" name="直線コネクタ 292"/>
        <xdr:cNvCxnSpPr/>
      </xdr:nvCxnSpPr>
      <xdr:spPr>
        <a:xfrm>
          <a:off x="7861300" y="6582654"/>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67554</xdr:rowOff>
    </xdr:from>
    <xdr:to>
      <xdr:col>41</xdr:col>
      <xdr:colOff>50800</xdr:colOff>
      <xdr:row>38</xdr:row>
      <xdr:rowOff>67645</xdr:rowOff>
    </xdr:to>
    <xdr:cxnSp macro="">
      <xdr:nvCxnSpPr>
        <xdr:cNvPr id="296" name="直線コネクタ 295"/>
        <xdr:cNvCxnSpPr/>
      </xdr:nvCxnSpPr>
      <xdr:spPr>
        <a:xfrm flipV="1">
          <a:off x="6972300" y="658265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82545</xdr:rowOff>
    </xdr:from>
    <xdr:to>
      <xdr:col>36</xdr:col>
      <xdr:colOff>165100</xdr:colOff>
      <xdr:row>38</xdr:row>
      <xdr:rowOff>12695</xdr:rowOff>
    </xdr:to>
    <xdr:sp macro="" textlink="">
      <xdr:nvSpPr>
        <xdr:cNvPr id="299" name="フローチャート: 判断 298"/>
        <xdr:cNvSpPr/>
      </xdr:nvSpPr>
      <xdr:spPr>
        <a:xfrm>
          <a:off x="692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29222</xdr:rowOff>
    </xdr:from>
    <xdr:ext cx="469744" cy="259045"/>
    <xdr:sp macro="" textlink="">
      <xdr:nvSpPr>
        <xdr:cNvPr id="300" name="テキスト ボックス 299"/>
        <xdr:cNvSpPr txBox="1"/>
      </xdr:nvSpPr>
      <xdr:spPr>
        <a:xfrm>
          <a:off x="6737428"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40848</xdr:rowOff>
    </xdr:from>
    <xdr:to>
      <xdr:col>55</xdr:col>
      <xdr:colOff>50800</xdr:colOff>
      <xdr:row>38</xdr:row>
      <xdr:rowOff>142448</xdr:rowOff>
    </xdr:to>
    <xdr:sp macro="" textlink="">
      <xdr:nvSpPr>
        <xdr:cNvPr id="306" name="楕円 305"/>
        <xdr:cNvSpPr/>
      </xdr:nvSpPr>
      <xdr:spPr>
        <a:xfrm>
          <a:off x="10426700" y="65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469744" cy="259045"/>
    <xdr:sp macro="" textlink="">
      <xdr:nvSpPr>
        <xdr:cNvPr id="307" name="労働費該当値テキスト"/>
        <xdr:cNvSpPr txBox="1"/>
      </xdr:nvSpPr>
      <xdr:spPr>
        <a:xfrm>
          <a:off x="10528300" y="651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34585</xdr:rowOff>
    </xdr:from>
    <xdr:to>
      <xdr:col>50</xdr:col>
      <xdr:colOff>165100</xdr:colOff>
      <xdr:row>38</xdr:row>
      <xdr:rowOff>136185</xdr:rowOff>
    </xdr:to>
    <xdr:sp macro="" textlink="">
      <xdr:nvSpPr>
        <xdr:cNvPr id="308" name="楕円 307"/>
        <xdr:cNvSpPr/>
      </xdr:nvSpPr>
      <xdr:spPr>
        <a:xfrm>
          <a:off x="95885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127312</xdr:rowOff>
    </xdr:from>
    <xdr:ext cx="469744" cy="259045"/>
    <xdr:sp macro="" textlink="">
      <xdr:nvSpPr>
        <xdr:cNvPr id="309" name="テキスト ボックス 308"/>
        <xdr:cNvSpPr txBox="1"/>
      </xdr:nvSpPr>
      <xdr:spPr>
        <a:xfrm>
          <a:off x="9404428" y="664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33441</xdr:rowOff>
    </xdr:from>
    <xdr:to>
      <xdr:col>46</xdr:col>
      <xdr:colOff>38100</xdr:colOff>
      <xdr:row>38</xdr:row>
      <xdr:rowOff>135041</xdr:rowOff>
    </xdr:to>
    <xdr:sp macro="" textlink="">
      <xdr:nvSpPr>
        <xdr:cNvPr id="310" name="楕円 309"/>
        <xdr:cNvSpPr/>
      </xdr:nvSpPr>
      <xdr:spPr>
        <a:xfrm>
          <a:off x="8699500" y="65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126168</xdr:rowOff>
    </xdr:from>
    <xdr:ext cx="469744" cy="259045"/>
    <xdr:sp macro="" textlink="">
      <xdr:nvSpPr>
        <xdr:cNvPr id="311" name="テキスト ボックス 310"/>
        <xdr:cNvSpPr txBox="1"/>
      </xdr:nvSpPr>
      <xdr:spPr>
        <a:xfrm>
          <a:off x="8515428" y="664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16754</xdr:rowOff>
    </xdr:from>
    <xdr:to>
      <xdr:col>41</xdr:col>
      <xdr:colOff>101600</xdr:colOff>
      <xdr:row>38</xdr:row>
      <xdr:rowOff>118354</xdr:rowOff>
    </xdr:to>
    <xdr:sp macro="" textlink="">
      <xdr:nvSpPr>
        <xdr:cNvPr id="312" name="楕円 311"/>
        <xdr:cNvSpPr/>
      </xdr:nvSpPr>
      <xdr:spPr>
        <a:xfrm>
          <a:off x="7810500" y="65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109481</xdr:rowOff>
    </xdr:from>
    <xdr:ext cx="469744" cy="259045"/>
    <xdr:sp macro="" textlink="">
      <xdr:nvSpPr>
        <xdr:cNvPr id="313" name="テキスト ボックス 312"/>
        <xdr:cNvSpPr txBox="1"/>
      </xdr:nvSpPr>
      <xdr:spPr>
        <a:xfrm>
          <a:off x="7626428" y="662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16845</xdr:rowOff>
    </xdr:from>
    <xdr:to>
      <xdr:col>36</xdr:col>
      <xdr:colOff>165100</xdr:colOff>
      <xdr:row>38</xdr:row>
      <xdr:rowOff>118445</xdr:rowOff>
    </xdr:to>
    <xdr:sp macro="" textlink="">
      <xdr:nvSpPr>
        <xdr:cNvPr id="314" name="楕円 313"/>
        <xdr:cNvSpPr/>
      </xdr:nvSpPr>
      <xdr:spPr>
        <a:xfrm>
          <a:off x="6921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109572</xdr:rowOff>
    </xdr:from>
    <xdr:ext cx="469744" cy="259045"/>
    <xdr:sp macro="" textlink="">
      <xdr:nvSpPr>
        <xdr:cNvPr id="315" name="テキスト ボックス 314"/>
        <xdr:cNvSpPr txBox="1"/>
      </xdr:nvSpPr>
      <xdr:spPr>
        <a:xfrm>
          <a:off x="6737428" y="662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36342</xdr:rowOff>
    </xdr:from>
    <xdr:to>
      <xdr:col>55</xdr:col>
      <xdr:colOff>0</xdr:colOff>
      <xdr:row>58</xdr:row>
      <xdr:rowOff>48351</xdr:rowOff>
    </xdr:to>
    <xdr:cxnSp macro="">
      <xdr:nvCxnSpPr>
        <xdr:cNvPr id="344" name="直線コネクタ 343"/>
        <xdr:cNvCxnSpPr/>
      </xdr:nvCxnSpPr>
      <xdr:spPr>
        <a:xfrm flipV="1">
          <a:off x="9639300" y="9980442"/>
          <a:ext cx="8382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30421</xdr:rowOff>
    </xdr:from>
    <xdr:to>
      <xdr:col>50</xdr:col>
      <xdr:colOff>114300</xdr:colOff>
      <xdr:row>58</xdr:row>
      <xdr:rowOff>48351</xdr:rowOff>
    </xdr:to>
    <xdr:cxnSp macro="">
      <xdr:nvCxnSpPr>
        <xdr:cNvPr id="347" name="直線コネクタ 346"/>
        <xdr:cNvCxnSpPr/>
      </xdr:nvCxnSpPr>
      <xdr:spPr>
        <a:xfrm>
          <a:off x="8750300" y="9803071"/>
          <a:ext cx="889000" cy="18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30421</xdr:rowOff>
    </xdr:from>
    <xdr:to>
      <xdr:col>45</xdr:col>
      <xdr:colOff>177800</xdr:colOff>
      <xdr:row>58</xdr:row>
      <xdr:rowOff>79304</xdr:rowOff>
    </xdr:to>
    <xdr:cxnSp macro="">
      <xdr:nvCxnSpPr>
        <xdr:cNvPr id="350" name="直線コネクタ 349"/>
        <xdr:cNvCxnSpPr/>
      </xdr:nvCxnSpPr>
      <xdr:spPr>
        <a:xfrm flipV="1">
          <a:off x="7861300" y="9803071"/>
          <a:ext cx="889000" cy="2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79304</xdr:rowOff>
    </xdr:from>
    <xdr:to>
      <xdr:col>41</xdr:col>
      <xdr:colOff>50800</xdr:colOff>
      <xdr:row>58</xdr:row>
      <xdr:rowOff>94872</xdr:rowOff>
    </xdr:to>
    <xdr:cxnSp macro="">
      <xdr:nvCxnSpPr>
        <xdr:cNvPr id="353" name="直線コネクタ 352"/>
        <xdr:cNvCxnSpPr/>
      </xdr:nvCxnSpPr>
      <xdr:spPr>
        <a:xfrm flipV="1">
          <a:off x="6972300" y="10023404"/>
          <a:ext cx="889000" cy="1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89388</xdr:rowOff>
    </xdr:from>
    <xdr:to>
      <xdr:col>36</xdr:col>
      <xdr:colOff>165100</xdr:colOff>
      <xdr:row>59</xdr:row>
      <xdr:rowOff>19538</xdr:rowOff>
    </xdr:to>
    <xdr:sp macro="" textlink="">
      <xdr:nvSpPr>
        <xdr:cNvPr id="356" name="フローチャート: 判断 355"/>
        <xdr:cNvSpPr/>
      </xdr:nvSpPr>
      <xdr:spPr>
        <a:xfrm>
          <a:off x="6921500" y="1003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10665</xdr:rowOff>
    </xdr:from>
    <xdr:ext cx="469744" cy="259045"/>
    <xdr:sp macro="" textlink="">
      <xdr:nvSpPr>
        <xdr:cNvPr id="357" name="テキスト ボックス 356"/>
        <xdr:cNvSpPr txBox="1"/>
      </xdr:nvSpPr>
      <xdr:spPr>
        <a:xfrm>
          <a:off x="6737428" y="1012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156992</xdr:rowOff>
    </xdr:from>
    <xdr:to>
      <xdr:col>55</xdr:col>
      <xdr:colOff>50800</xdr:colOff>
      <xdr:row>58</xdr:row>
      <xdr:rowOff>87142</xdr:rowOff>
    </xdr:to>
    <xdr:sp macro="" textlink="">
      <xdr:nvSpPr>
        <xdr:cNvPr id="363" name="楕円 362"/>
        <xdr:cNvSpPr/>
      </xdr:nvSpPr>
      <xdr:spPr>
        <a:xfrm>
          <a:off x="10426700" y="992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8419</xdr:rowOff>
    </xdr:from>
    <xdr:ext cx="534377" cy="259045"/>
    <xdr:sp macro="" textlink="">
      <xdr:nvSpPr>
        <xdr:cNvPr id="364" name="農林水産業費該当値テキスト"/>
        <xdr:cNvSpPr txBox="1"/>
      </xdr:nvSpPr>
      <xdr:spPr>
        <a:xfrm>
          <a:off x="10528300" y="978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169001</xdr:rowOff>
    </xdr:from>
    <xdr:to>
      <xdr:col>50</xdr:col>
      <xdr:colOff>165100</xdr:colOff>
      <xdr:row>58</xdr:row>
      <xdr:rowOff>99151</xdr:rowOff>
    </xdr:to>
    <xdr:sp macro="" textlink="">
      <xdr:nvSpPr>
        <xdr:cNvPr id="365" name="楕円 364"/>
        <xdr:cNvSpPr/>
      </xdr:nvSpPr>
      <xdr:spPr>
        <a:xfrm>
          <a:off x="9588500" y="99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115678</xdr:rowOff>
    </xdr:from>
    <xdr:ext cx="534377" cy="259045"/>
    <xdr:sp macro="" textlink="">
      <xdr:nvSpPr>
        <xdr:cNvPr id="366" name="テキスト ボックス 365"/>
        <xdr:cNvSpPr txBox="1"/>
      </xdr:nvSpPr>
      <xdr:spPr>
        <a:xfrm>
          <a:off x="9372111" y="971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151071</xdr:rowOff>
    </xdr:from>
    <xdr:to>
      <xdr:col>46</xdr:col>
      <xdr:colOff>38100</xdr:colOff>
      <xdr:row>57</xdr:row>
      <xdr:rowOff>81221</xdr:rowOff>
    </xdr:to>
    <xdr:sp macro="" textlink="">
      <xdr:nvSpPr>
        <xdr:cNvPr id="367" name="楕円 366"/>
        <xdr:cNvSpPr/>
      </xdr:nvSpPr>
      <xdr:spPr>
        <a:xfrm>
          <a:off x="8699500" y="975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97748</xdr:rowOff>
    </xdr:from>
    <xdr:ext cx="534377" cy="259045"/>
    <xdr:sp macro="" textlink="">
      <xdr:nvSpPr>
        <xdr:cNvPr id="368" name="テキスト ボックス 367"/>
        <xdr:cNvSpPr txBox="1"/>
      </xdr:nvSpPr>
      <xdr:spPr>
        <a:xfrm>
          <a:off x="8483111" y="952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28504</xdr:rowOff>
    </xdr:from>
    <xdr:to>
      <xdr:col>41</xdr:col>
      <xdr:colOff>101600</xdr:colOff>
      <xdr:row>58</xdr:row>
      <xdr:rowOff>130104</xdr:rowOff>
    </xdr:to>
    <xdr:sp macro="" textlink="">
      <xdr:nvSpPr>
        <xdr:cNvPr id="369" name="楕円 368"/>
        <xdr:cNvSpPr/>
      </xdr:nvSpPr>
      <xdr:spPr>
        <a:xfrm>
          <a:off x="7810500" y="99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146631</xdr:rowOff>
    </xdr:from>
    <xdr:ext cx="534377" cy="259045"/>
    <xdr:sp macro="" textlink="">
      <xdr:nvSpPr>
        <xdr:cNvPr id="370" name="テキスト ボックス 369"/>
        <xdr:cNvSpPr txBox="1"/>
      </xdr:nvSpPr>
      <xdr:spPr>
        <a:xfrm>
          <a:off x="7594111" y="974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44072</xdr:rowOff>
    </xdr:from>
    <xdr:to>
      <xdr:col>36</xdr:col>
      <xdr:colOff>165100</xdr:colOff>
      <xdr:row>58</xdr:row>
      <xdr:rowOff>145672</xdr:rowOff>
    </xdr:to>
    <xdr:sp macro="" textlink="">
      <xdr:nvSpPr>
        <xdr:cNvPr id="371" name="楕円 370"/>
        <xdr:cNvSpPr/>
      </xdr:nvSpPr>
      <xdr:spPr>
        <a:xfrm>
          <a:off x="6921500" y="99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162199</xdr:rowOff>
    </xdr:from>
    <xdr:ext cx="534377" cy="259045"/>
    <xdr:sp macro="" textlink="">
      <xdr:nvSpPr>
        <xdr:cNvPr id="372" name="テキスト ボックス 371"/>
        <xdr:cNvSpPr txBox="1"/>
      </xdr:nvSpPr>
      <xdr:spPr>
        <a:xfrm>
          <a:off x="6705111" y="97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159417</xdr:rowOff>
    </xdr:from>
    <xdr:to>
      <xdr:col>55</xdr:col>
      <xdr:colOff>0</xdr:colOff>
      <xdr:row>77</xdr:row>
      <xdr:rowOff>169360</xdr:rowOff>
    </xdr:to>
    <xdr:cxnSp macro="">
      <xdr:nvCxnSpPr>
        <xdr:cNvPr id="401" name="直線コネクタ 400"/>
        <xdr:cNvCxnSpPr/>
      </xdr:nvCxnSpPr>
      <xdr:spPr>
        <a:xfrm>
          <a:off x="9639300" y="13361067"/>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158902</xdr:rowOff>
    </xdr:from>
    <xdr:to>
      <xdr:col>50</xdr:col>
      <xdr:colOff>114300</xdr:colOff>
      <xdr:row>77</xdr:row>
      <xdr:rowOff>159417</xdr:rowOff>
    </xdr:to>
    <xdr:cxnSp macro="">
      <xdr:nvCxnSpPr>
        <xdr:cNvPr id="404" name="直線コネクタ 403"/>
        <xdr:cNvCxnSpPr/>
      </xdr:nvCxnSpPr>
      <xdr:spPr>
        <a:xfrm>
          <a:off x="8750300" y="13360552"/>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133147</xdr:rowOff>
    </xdr:from>
    <xdr:to>
      <xdr:col>45</xdr:col>
      <xdr:colOff>177800</xdr:colOff>
      <xdr:row>77</xdr:row>
      <xdr:rowOff>158902</xdr:rowOff>
    </xdr:to>
    <xdr:cxnSp macro="">
      <xdr:nvCxnSpPr>
        <xdr:cNvPr id="407" name="直線コネクタ 406"/>
        <xdr:cNvCxnSpPr/>
      </xdr:nvCxnSpPr>
      <xdr:spPr>
        <a:xfrm>
          <a:off x="7861300" y="13334797"/>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133147</xdr:rowOff>
    </xdr:from>
    <xdr:to>
      <xdr:col>41</xdr:col>
      <xdr:colOff>50800</xdr:colOff>
      <xdr:row>77</xdr:row>
      <xdr:rowOff>166790</xdr:rowOff>
    </xdr:to>
    <xdr:cxnSp macro="">
      <xdr:nvCxnSpPr>
        <xdr:cNvPr id="410" name="直線コネクタ 409"/>
        <xdr:cNvCxnSpPr/>
      </xdr:nvCxnSpPr>
      <xdr:spPr>
        <a:xfrm flipV="1">
          <a:off x="6972300" y="13334797"/>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83565</xdr:rowOff>
    </xdr:from>
    <xdr:to>
      <xdr:col>36</xdr:col>
      <xdr:colOff>165100</xdr:colOff>
      <xdr:row>78</xdr:row>
      <xdr:rowOff>13715</xdr:rowOff>
    </xdr:to>
    <xdr:sp macro="" textlink="">
      <xdr:nvSpPr>
        <xdr:cNvPr id="413" name="フローチャート: 判断 412"/>
        <xdr:cNvSpPr/>
      </xdr:nvSpPr>
      <xdr:spPr>
        <a:xfrm>
          <a:off x="6921500" y="132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30242</xdr:rowOff>
    </xdr:from>
    <xdr:ext cx="534377" cy="259045"/>
    <xdr:sp macro="" textlink="">
      <xdr:nvSpPr>
        <xdr:cNvPr id="414" name="テキスト ボックス 413"/>
        <xdr:cNvSpPr txBox="1"/>
      </xdr:nvSpPr>
      <xdr:spPr>
        <a:xfrm>
          <a:off x="6705111" y="1306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118560</xdr:rowOff>
    </xdr:from>
    <xdr:to>
      <xdr:col>55</xdr:col>
      <xdr:colOff>50800</xdr:colOff>
      <xdr:row>78</xdr:row>
      <xdr:rowOff>48710</xdr:rowOff>
    </xdr:to>
    <xdr:sp macro="" textlink="">
      <xdr:nvSpPr>
        <xdr:cNvPr id="420" name="楕円 419"/>
        <xdr:cNvSpPr/>
      </xdr:nvSpPr>
      <xdr:spPr>
        <a:xfrm>
          <a:off x="10426700" y="133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96987</xdr:rowOff>
    </xdr:from>
    <xdr:ext cx="534377" cy="259045"/>
    <xdr:sp macro="" textlink="">
      <xdr:nvSpPr>
        <xdr:cNvPr id="421" name="商工費該当値テキスト"/>
        <xdr:cNvSpPr txBox="1"/>
      </xdr:nvSpPr>
      <xdr:spPr>
        <a:xfrm>
          <a:off x="10528300" y="1329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108617</xdr:rowOff>
    </xdr:from>
    <xdr:to>
      <xdr:col>50</xdr:col>
      <xdr:colOff>165100</xdr:colOff>
      <xdr:row>78</xdr:row>
      <xdr:rowOff>38767</xdr:rowOff>
    </xdr:to>
    <xdr:sp macro="" textlink="">
      <xdr:nvSpPr>
        <xdr:cNvPr id="422" name="楕円 421"/>
        <xdr:cNvSpPr/>
      </xdr:nvSpPr>
      <xdr:spPr>
        <a:xfrm>
          <a:off x="9588500" y="13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29894</xdr:rowOff>
    </xdr:from>
    <xdr:ext cx="534377" cy="259045"/>
    <xdr:sp macro="" textlink="">
      <xdr:nvSpPr>
        <xdr:cNvPr id="423" name="テキスト ボックス 422"/>
        <xdr:cNvSpPr txBox="1"/>
      </xdr:nvSpPr>
      <xdr:spPr>
        <a:xfrm>
          <a:off x="9372111" y="134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108102</xdr:rowOff>
    </xdr:from>
    <xdr:to>
      <xdr:col>46</xdr:col>
      <xdr:colOff>38100</xdr:colOff>
      <xdr:row>78</xdr:row>
      <xdr:rowOff>38252</xdr:rowOff>
    </xdr:to>
    <xdr:sp macro="" textlink="">
      <xdr:nvSpPr>
        <xdr:cNvPr id="424" name="楕円 423"/>
        <xdr:cNvSpPr/>
      </xdr:nvSpPr>
      <xdr:spPr>
        <a:xfrm>
          <a:off x="8699500" y="133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29379</xdr:rowOff>
    </xdr:from>
    <xdr:ext cx="534377" cy="259045"/>
    <xdr:sp macro="" textlink="">
      <xdr:nvSpPr>
        <xdr:cNvPr id="425" name="テキスト ボックス 424"/>
        <xdr:cNvSpPr txBox="1"/>
      </xdr:nvSpPr>
      <xdr:spPr>
        <a:xfrm>
          <a:off x="8483111" y="134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82347</xdr:rowOff>
    </xdr:from>
    <xdr:to>
      <xdr:col>41</xdr:col>
      <xdr:colOff>101600</xdr:colOff>
      <xdr:row>78</xdr:row>
      <xdr:rowOff>12497</xdr:rowOff>
    </xdr:to>
    <xdr:sp macro="" textlink="">
      <xdr:nvSpPr>
        <xdr:cNvPr id="426" name="楕円 425"/>
        <xdr:cNvSpPr/>
      </xdr:nvSpPr>
      <xdr:spPr>
        <a:xfrm>
          <a:off x="7810500" y="132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29024</xdr:rowOff>
    </xdr:from>
    <xdr:ext cx="534377" cy="259045"/>
    <xdr:sp macro="" textlink="">
      <xdr:nvSpPr>
        <xdr:cNvPr id="427" name="テキスト ボックス 426"/>
        <xdr:cNvSpPr txBox="1"/>
      </xdr:nvSpPr>
      <xdr:spPr>
        <a:xfrm>
          <a:off x="7594111" y="130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115990</xdr:rowOff>
    </xdr:from>
    <xdr:to>
      <xdr:col>36</xdr:col>
      <xdr:colOff>165100</xdr:colOff>
      <xdr:row>78</xdr:row>
      <xdr:rowOff>46140</xdr:rowOff>
    </xdr:to>
    <xdr:sp macro="" textlink="">
      <xdr:nvSpPr>
        <xdr:cNvPr id="428" name="楕円 427"/>
        <xdr:cNvSpPr/>
      </xdr:nvSpPr>
      <xdr:spPr>
        <a:xfrm>
          <a:off x="6921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37267</xdr:rowOff>
    </xdr:from>
    <xdr:ext cx="534377" cy="259045"/>
    <xdr:sp macro="" textlink="">
      <xdr:nvSpPr>
        <xdr:cNvPr id="429" name="テキスト ボックス 428"/>
        <xdr:cNvSpPr txBox="1"/>
      </xdr:nvSpPr>
      <xdr:spPr>
        <a:xfrm>
          <a:off x="6705111" y="134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66838</xdr:rowOff>
    </xdr:from>
    <xdr:to>
      <xdr:col>55</xdr:col>
      <xdr:colOff>0</xdr:colOff>
      <xdr:row>98</xdr:row>
      <xdr:rowOff>97496</xdr:rowOff>
    </xdr:to>
    <xdr:cxnSp macro="">
      <xdr:nvCxnSpPr>
        <xdr:cNvPr id="458" name="直線コネクタ 457"/>
        <xdr:cNvCxnSpPr/>
      </xdr:nvCxnSpPr>
      <xdr:spPr>
        <a:xfrm>
          <a:off x="9639300" y="16868938"/>
          <a:ext cx="838200" cy="3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66838</xdr:rowOff>
    </xdr:from>
    <xdr:to>
      <xdr:col>50</xdr:col>
      <xdr:colOff>114300</xdr:colOff>
      <xdr:row>98</xdr:row>
      <xdr:rowOff>111494</xdr:rowOff>
    </xdr:to>
    <xdr:cxnSp macro="">
      <xdr:nvCxnSpPr>
        <xdr:cNvPr id="461" name="直線コネクタ 460"/>
        <xdr:cNvCxnSpPr/>
      </xdr:nvCxnSpPr>
      <xdr:spPr>
        <a:xfrm flipV="1">
          <a:off x="8750300" y="16868938"/>
          <a:ext cx="889000" cy="4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111494</xdr:rowOff>
    </xdr:from>
    <xdr:to>
      <xdr:col>45</xdr:col>
      <xdr:colOff>177800</xdr:colOff>
      <xdr:row>98</xdr:row>
      <xdr:rowOff>111632</xdr:rowOff>
    </xdr:to>
    <xdr:cxnSp macro="">
      <xdr:nvCxnSpPr>
        <xdr:cNvPr id="464" name="直線コネクタ 463"/>
        <xdr:cNvCxnSpPr/>
      </xdr:nvCxnSpPr>
      <xdr:spPr>
        <a:xfrm flipV="1">
          <a:off x="7861300" y="1691359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96506</xdr:rowOff>
    </xdr:from>
    <xdr:to>
      <xdr:col>41</xdr:col>
      <xdr:colOff>50800</xdr:colOff>
      <xdr:row>98</xdr:row>
      <xdr:rowOff>111632</xdr:rowOff>
    </xdr:to>
    <xdr:cxnSp macro="">
      <xdr:nvCxnSpPr>
        <xdr:cNvPr id="467" name="直線コネクタ 466"/>
        <xdr:cNvCxnSpPr/>
      </xdr:nvCxnSpPr>
      <xdr:spPr>
        <a:xfrm>
          <a:off x="6972300" y="16898606"/>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163333</xdr:rowOff>
    </xdr:from>
    <xdr:to>
      <xdr:col>36</xdr:col>
      <xdr:colOff>165100</xdr:colOff>
      <xdr:row>98</xdr:row>
      <xdr:rowOff>93483</xdr:rowOff>
    </xdr:to>
    <xdr:sp macro="" textlink="">
      <xdr:nvSpPr>
        <xdr:cNvPr id="470" name="フローチャート: 判断 469"/>
        <xdr:cNvSpPr/>
      </xdr:nvSpPr>
      <xdr:spPr>
        <a:xfrm>
          <a:off x="6921500" y="167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110010</xdr:rowOff>
    </xdr:from>
    <xdr:ext cx="534377" cy="259045"/>
    <xdr:sp macro="" textlink="">
      <xdr:nvSpPr>
        <xdr:cNvPr id="471" name="テキスト ボックス 470"/>
        <xdr:cNvSpPr txBox="1"/>
      </xdr:nvSpPr>
      <xdr:spPr>
        <a:xfrm>
          <a:off x="6705111" y="1656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46696</xdr:rowOff>
    </xdr:from>
    <xdr:to>
      <xdr:col>55</xdr:col>
      <xdr:colOff>50800</xdr:colOff>
      <xdr:row>98</xdr:row>
      <xdr:rowOff>148296</xdr:rowOff>
    </xdr:to>
    <xdr:sp macro="" textlink="">
      <xdr:nvSpPr>
        <xdr:cNvPr id="477" name="楕円 476"/>
        <xdr:cNvSpPr/>
      </xdr:nvSpPr>
      <xdr:spPr>
        <a:xfrm>
          <a:off x="10426700" y="168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16038</xdr:rowOff>
    </xdr:from>
    <xdr:to>
      <xdr:col>50</xdr:col>
      <xdr:colOff>165100</xdr:colOff>
      <xdr:row>98</xdr:row>
      <xdr:rowOff>117638</xdr:rowOff>
    </xdr:to>
    <xdr:sp macro="" textlink="">
      <xdr:nvSpPr>
        <xdr:cNvPr id="479" name="楕円 478"/>
        <xdr:cNvSpPr/>
      </xdr:nvSpPr>
      <xdr:spPr>
        <a:xfrm>
          <a:off x="9588500" y="168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108765</xdr:rowOff>
    </xdr:from>
    <xdr:ext cx="534377" cy="259045"/>
    <xdr:sp macro="" textlink="">
      <xdr:nvSpPr>
        <xdr:cNvPr id="480" name="テキスト ボックス 479"/>
        <xdr:cNvSpPr txBox="1"/>
      </xdr:nvSpPr>
      <xdr:spPr>
        <a:xfrm>
          <a:off x="9372111" y="169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60694</xdr:rowOff>
    </xdr:from>
    <xdr:to>
      <xdr:col>46</xdr:col>
      <xdr:colOff>38100</xdr:colOff>
      <xdr:row>98</xdr:row>
      <xdr:rowOff>162294</xdr:rowOff>
    </xdr:to>
    <xdr:sp macro="" textlink="">
      <xdr:nvSpPr>
        <xdr:cNvPr id="481" name="楕円 480"/>
        <xdr:cNvSpPr/>
      </xdr:nvSpPr>
      <xdr:spPr>
        <a:xfrm>
          <a:off x="8699500" y="168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153421</xdr:rowOff>
    </xdr:from>
    <xdr:ext cx="534377" cy="259045"/>
    <xdr:sp macro="" textlink="">
      <xdr:nvSpPr>
        <xdr:cNvPr id="482" name="テキスト ボックス 481"/>
        <xdr:cNvSpPr txBox="1"/>
      </xdr:nvSpPr>
      <xdr:spPr>
        <a:xfrm>
          <a:off x="8483111" y="1695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60832</xdr:rowOff>
    </xdr:from>
    <xdr:to>
      <xdr:col>41</xdr:col>
      <xdr:colOff>101600</xdr:colOff>
      <xdr:row>98</xdr:row>
      <xdr:rowOff>162432</xdr:rowOff>
    </xdr:to>
    <xdr:sp macro="" textlink="">
      <xdr:nvSpPr>
        <xdr:cNvPr id="483" name="楕円 482"/>
        <xdr:cNvSpPr/>
      </xdr:nvSpPr>
      <xdr:spPr>
        <a:xfrm>
          <a:off x="7810500" y="1686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153559</xdr:rowOff>
    </xdr:from>
    <xdr:ext cx="534377" cy="259045"/>
    <xdr:sp macro="" textlink="">
      <xdr:nvSpPr>
        <xdr:cNvPr id="484" name="テキスト ボックス 483"/>
        <xdr:cNvSpPr txBox="1"/>
      </xdr:nvSpPr>
      <xdr:spPr>
        <a:xfrm>
          <a:off x="7594111" y="1695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45706</xdr:rowOff>
    </xdr:from>
    <xdr:to>
      <xdr:col>36</xdr:col>
      <xdr:colOff>165100</xdr:colOff>
      <xdr:row>98</xdr:row>
      <xdr:rowOff>147306</xdr:rowOff>
    </xdr:to>
    <xdr:sp macro="" textlink="">
      <xdr:nvSpPr>
        <xdr:cNvPr id="485" name="楕円 484"/>
        <xdr:cNvSpPr/>
      </xdr:nvSpPr>
      <xdr:spPr>
        <a:xfrm>
          <a:off x="6921500" y="168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138433</xdr:rowOff>
    </xdr:from>
    <xdr:ext cx="534377" cy="259045"/>
    <xdr:sp macro="" textlink="">
      <xdr:nvSpPr>
        <xdr:cNvPr id="486" name="テキスト ボックス 485"/>
        <xdr:cNvSpPr txBox="1"/>
      </xdr:nvSpPr>
      <xdr:spPr>
        <a:xfrm>
          <a:off x="6705111" y="1694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125573</xdr:rowOff>
    </xdr:from>
    <xdr:to>
      <xdr:col>85</xdr:col>
      <xdr:colOff>127000</xdr:colOff>
      <xdr:row>37</xdr:row>
      <xdr:rowOff>15342</xdr:rowOff>
    </xdr:to>
    <xdr:cxnSp macro="">
      <xdr:nvCxnSpPr>
        <xdr:cNvPr id="514" name="直線コネクタ 513"/>
        <xdr:cNvCxnSpPr/>
      </xdr:nvCxnSpPr>
      <xdr:spPr>
        <a:xfrm>
          <a:off x="15481300" y="6126323"/>
          <a:ext cx="838200" cy="2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160640</xdr:rowOff>
    </xdr:from>
    <xdr:to>
      <xdr:col>81</xdr:col>
      <xdr:colOff>50800</xdr:colOff>
      <xdr:row>35</xdr:row>
      <xdr:rowOff>125573</xdr:rowOff>
    </xdr:to>
    <xdr:cxnSp macro="">
      <xdr:nvCxnSpPr>
        <xdr:cNvPr id="517" name="直線コネクタ 516"/>
        <xdr:cNvCxnSpPr/>
      </xdr:nvCxnSpPr>
      <xdr:spPr>
        <a:xfrm>
          <a:off x="14592300" y="5818490"/>
          <a:ext cx="889000" cy="30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160640</xdr:rowOff>
    </xdr:from>
    <xdr:to>
      <xdr:col>76</xdr:col>
      <xdr:colOff>114300</xdr:colOff>
      <xdr:row>36</xdr:row>
      <xdr:rowOff>37059</xdr:rowOff>
    </xdr:to>
    <xdr:cxnSp macro="">
      <xdr:nvCxnSpPr>
        <xdr:cNvPr id="520" name="直線コネクタ 519"/>
        <xdr:cNvCxnSpPr/>
      </xdr:nvCxnSpPr>
      <xdr:spPr>
        <a:xfrm flipV="1">
          <a:off x="13703300" y="5818490"/>
          <a:ext cx="889000" cy="39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9947</xdr:rowOff>
    </xdr:from>
    <xdr:to>
      <xdr:col>71</xdr:col>
      <xdr:colOff>177800</xdr:colOff>
      <xdr:row>36</xdr:row>
      <xdr:rowOff>37059</xdr:rowOff>
    </xdr:to>
    <xdr:cxnSp macro="">
      <xdr:nvCxnSpPr>
        <xdr:cNvPr id="523" name="直線コネクタ 522"/>
        <xdr:cNvCxnSpPr/>
      </xdr:nvCxnSpPr>
      <xdr:spPr>
        <a:xfrm>
          <a:off x="12814300" y="6182147"/>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97632</xdr:rowOff>
    </xdr:from>
    <xdr:to>
      <xdr:col>67</xdr:col>
      <xdr:colOff>101600</xdr:colOff>
      <xdr:row>37</xdr:row>
      <xdr:rowOff>27782</xdr:rowOff>
    </xdr:to>
    <xdr:sp macro="" textlink="">
      <xdr:nvSpPr>
        <xdr:cNvPr id="526" name="フローチャート: 判断 525"/>
        <xdr:cNvSpPr/>
      </xdr:nvSpPr>
      <xdr:spPr>
        <a:xfrm>
          <a:off x="12763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18909</xdr:rowOff>
    </xdr:from>
    <xdr:ext cx="534377" cy="259045"/>
    <xdr:sp macro="" textlink="">
      <xdr:nvSpPr>
        <xdr:cNvPr id="527" name="テキスト ボックス 526"/>
        <xdr:cNvSpPr txBox="1"/>
      </xdr:nvSpPr>
      <xdr:spPr>
        <a:xfrm>
          <a:off x="12547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135992</xdr:rowOff>
    </xdr:from>
    <xdr:to>
      <xdr:col>85</xdr:col>
      <xdr:colOff>177800</xdr:colOff>
      <xdr:row>37</xdr:row>
      <xdr:rowOff>66142</xdr:rowOff>
    </xdr:to>
    <xdr:sp macro="" textlink="">
      <xdr:nvSpPr>
        <xdr:cNvPr id="533" name="楕円 532"/>
        <xdr:cNvSpPr/>
      </xdr:nvSpPr>
      <xdr:spPr>
        <a:xfrm>
          <a:off x="162687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158869</xdr:rowOff>
    </xdr:from>
    <xdr:ext cx="534377" cy="259045"/>
    <xdr:sp macro="" textlink="">
      <xdr:nvSpPr>
        <xdr:cNvPr id="534" name="消防費該当値テキスト"/>
        <xdr:cNvSpPr txBox="1"/>
      </xdr:nvSpPr>
      <xdr:spPr>
        <a:xfrm>
          <a:off x="16370300" y="615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74773</xdr:rowOff>
    </xdr:from>
    <xdr:to>
      <xdr:col>81</xdr:col>
      <xdr:colOff>101600</xdr:colOff>
      <xdr:row>36</xdr:row>
      <xdr:rowOff>4923</xdr:rowOff>
    </xdr:to>
    <xdr:sp macro="" textlink="">
      <xdr:nvSpPr>
        <xdr:cNvPr id="535" name="楕円 534"/>
        <xdr:cNvSpPr/>
      </xdr:nvSpPr>
      <xdr:spPr>
        <a:xfrm>
          <a:off x="15430500" y="607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21450</xdr:rowOff>
    </xdr:from>
    <xdr:ext cx="534377" cy="259045"/>
    <xdr:sp macro="" textlink="">
      <xdr:nvSpPr>
        <xdr:cNvPr id="536" name="テキスト ボックス 535"/>
        <xdr:cNvSpPr txBox="1"/>
      </xdr:nvSpPr>
      <xdr:spPr>
        <a:xfrm>
          <a:off x="15214111" y="58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109840</xdr:rowOff>
    </xdr:from>
    <xdr:to>
      <xdr:col>76</xdr:col>
      <xdr:colOff>165100</xdr:colOff>
      <xdr:row>34</xdr:row>
      <xdr:rowOff>39990</xdr:rowOff>
    </xdr:to>
    <xdr:sp macro="" textlink="">
      <xdr:nvSpPr>
        <xdr:cNvPr id="537" name="楕円 536"/>
        <xdr:cNvSpPr/>
      </xdr:nvSpPr>
      <xdr:spPr>
        <a:xfrm>
          <a:off x="14541500" y="57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56517</xdr:rowOff>
    </xdr:from>
    <xdr:ext cx="534377" cy="259045"/>
    <xdr:sp macro="" textlink="">
      <xdr:nvSpPr>
        <xdr:cNvPr id="538" name="テキスト ボックス 537"/>
        <xdr:cNvSpPr txBox="1"/>
      </xdr:nvSpPr>
      <xdr:spPr>
        <a:xfrm>
          <a:off x="14325111" y="55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157709</xdr:rowOff>
    </xdr:from>
    <xdr:to>
      <xdr:col>72</xdr:col>
      <xdr:colOff>38100</xdr:colOff>
      <xdr:row>36</xdr:row>
      <xdr:rowOff>87859</xdr:rowOff>
    </xdr:to>
    <xdr:sp macro="" textlink="">
      <xdr:nvSpPr>
        <xdr:cNvPr id="539" name="楕円 538"/>
        <xdr:cNvSpPr/>
      </xdr:nvSpPr>
      <xdr:spPr>
        <a:xfrm>
          <a:off x="13652500" y="61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104386</xdr:rowOff>
    </xdr:from>
    <xdr:ext cx="534377" cy="259045"/>
    <xdr:sp macro="" textlink="">
      <xdr:nvSpPr>
        <xdr:cNvPr id="540" name="テキスト ボックス 539"/>
        <xdr:cNvSpPr txBox="1"/>
      </xdr:nvSpPr>
      <xdr:spPr>
        <a:xfrm>
          <a:off x="13436111" y="59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130597</xdr:rowOff>
    </xdr:from>
    <xdr:to>
      <xdr:col>67</xdr:col>
      <xdr:colOff>101600</xdr:colOff>
      <xdr:row>36</xdr:row>
      <xdr:rowOff>60747</xdr:rowOff>
    </xdr:to>
    <xdr:sp macro="" textlink="">
      <xdr:nvSpPr>
        <xdr:cNvPr id="541" name="楕円 540"/>
        <xdr:cNvSpPr/>
      </xdr:nvSpPr>
      <xdr:spPr>
        <a:xfrm>
          <a:off x="12763500" y="61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77274</xdr:rowOff>
    </xdr:from>
    <xdr:ext cx="534377" cy="259045"/>
    <xdr:sp macro="" textlink="">
      <xdr:nvSpPr>
        <xdr:cNvPr id="542" name="テキスト ボックス 541"/>
        <xdr:cNvSpPr txBox="1"/>
      </xdr:nvSpPr>
      <xdr:spPr>
        <a:xfrm>
          <a:off x="12547111" y="590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5604</xdr:rowOff>
    </xdr:from>
    <xdr:to>
      <xdr:col>85</xdr:col>
      <xdr:colOff>127000</xdr:colOff>
      <xdr:row>57</xdr:row>
      <xdr:rowOff>82093</xdr:rowOff>
    </xdr:to>
    <xdr:cxnSp macro="">
      <xdr:nvCxnSpPr>
        <xdr:cNvPr id="570" name="直線コネクタ 569"/>
        <xdr:cNvCxnSpPr/>
      </xdr:nvCxnSpPr>
      <xdr:spPr>
        <a:xfrm flipV="1">
          <a:off x="15481300" y="9778254"/>
          <a:ext cx="838200" cy="7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65466</xdr:rowOff>
    </xdr:from>
    <xdr:to>
      <xdr:col>81</xdr:col>
      <xdr:colOff>50800</xdr:colOff>
      <xdr:row>57</xdr:row>
      <xdr:rowOff>82093</xdr:rowOff>
    </xdr:to>
    <xdr:cxnSp macro="">
      <xdr:nvCxnSpPr>
        <xdr:cNvPr id="573" name="直線コネクタ 572"/>
        <xdr:cNvCxnSpPr/>
      </xdr:nvCxnSpPr>
      <xdr:spPr>
        <a:xfrm>
          <a:off x="14592300" y="9666666"/>
          <a:ext cx="889000" cy="18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166065</xdr:rowOff>
    </xdr:from>
    <xdr:to>
      <xdr:col>76</xdr:col>
      <xdr:colOff>114300</xdr:colOff>
      <xdr:row>56</xdr:row>
      <xdr:rowOff>65466</xdr:rowOff>
    </xdr:to>
    <xdr:cxnSp macro="">
      <xdr:nvCxnSpPr>
        <xdr:cNvPr id="576" name="直線コネクタ 575"/>
        <xdr:cNvCxnSpPr/>
      </xdr:nvCxnSpPr>
      <xdr:spPr>
        <a:xfrm>
          <a:off x="13703300" y="9595815"/>
          <a:ext cx="889000" cy="7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30200</xdr:rowOff>
    </xdr:from>
    <xdr:to>
      <xdr:col>71</xdr:col>
      <xdr:colOff>177800</xdr:colOff>
      <xdr:row>55</xdr:row>
      <xdr:rowOff>166065</xdr:rowOff>
    </xdr:to>
    <xdr:cxnSp macro="">
      <xdr:nvCxnSpPr>
        <xdr:cNvPr id="579" name="直線コネクタ 578"/>
        <xdr:cNvCxnSpPr/>
      </xdr:nvCxnSpPr>
      <xdr:spPr>
        <a:xfrm>
          <a:off x="12814300" y="9459950"/>
          <a:ext cx="889000" cy="13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131800</xdr:rowOff>
    </xdr:from>
    <xdr:to>
      <xdr:col>67</xdr:col>
      <xdr:colOff>101600</xdr:colOff>
      <xdr:row>57</xdr:row>
      <xdr:rowOff>61950</xdr:rowOff>
    </xdr:to>
    <xdr:sp macro="" textlink="">
      <xdr:nvSpPr>
        <xdr:cNvPr id="582" name="フローチャート: 判断 581"/>
        <xdr:cNvSpPr/>
      </xdr:nvSpPr>
      <xdr:spPr>
        <a:xfrm>
          <a:off x="12763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53077</xdr:rowOff>
    </xdr:from>
    <xdr:ext cx="534377" cy="259045"/>
    <xdr:sp macro="" textlink="">
      <xdr:nvSpPr>
        <xdr:cNvPr id="583" name="テキスト ボックス 582"/>
        <xdr:cNvSpPr txBox="1"/>
      </xdr:nvSpPr>
      <xdr:spPr>
        <a:xfrm>
          <a:off x="12547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126254</xdr:rowOff>
    </xdr:from>
    <xdr:to>
      <xdr:col>85</xdr:col>
      <xdr:colOff>177800</xdr:colOff>
      <xdr:row>57</xdr:row>
      <xdr:rowOff>56404</xdr:rowOff>
    </xdr:to>
    <xdr:sp macro="" textlink="">
      <xdr:nvSpPr>
        <xdr:cNvPr id="589" name="楕円 588"/>
        <xdr:cNvSpPr/>
      </xdr:nvSpPr>
      <xdr:spPr>
        <a:xfrm>
          <a:off x="16268700" y="972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149131</xdr:rowOff>
    </xdr:from>
    <xdr:ext cx="534377" cy="259045"/>
    <xdr:sp macro="" textlink="">
      <xdr:nvSpPr>
        <xdr:cNvPr id="590" name="教育費該当値テキスト"/>
        <xdr:cNvSpPr txBox="1"/>
      </xdr:nvSpPr>
      <xdr:spPr>
        <a:xfrm>
          <a:off x="16370300" y="95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31293</xdr:rowOff>
    </xdr:from>
    <xdr:to>
      <xdr:col>81</xdr:col>
      <xdr:colOff>101600</xdr:colOff>
      <xdr:row>57</xdr:row>
      <xdr:rowOff>132893</xdr:rowOff>
    </xdr:to>
    <xdr:sp macro="" textlink="">
      <xdr:nvSpPr>
        <xdr:cNvPr id="591" name="楕円 590"/>
        <xdr:cNvSpPr/>
      </xdr:nvSpPr>
      <xdr:spPr>
        <a:xfrm>
          <a:off x="15430500" y="98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124020</xdr:rowOff>
    </xdr:from>
    <xdr:ext cx="534377" cy="259045"/>
    <xdr:sp macro="" textlink="">
      <xdr:nvSpPr>
        <xdr:cNvPr id="592" name="テキスト ボックス 591"/>
        <xdr:cNvSpPr txBox="1"/>
      </xdr:nvSpPr>
      <xdr:spPr>
        <a:xfrm>
          <a:off x="15214111" y="98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14666</xdr:rowOff>
    </xdr:from>
    <xdr:to>
      <xdr:col>76</xdr:col>
      <xdr:colOff>165100</xdr:colOff>
      <xdr:row>56</xdr:row>
      <xdr:rowOff>116266</xdr:rowOff>
    </xdr:to>
    <xdr:sp macro="" textlink="">
      <xdr:nvSpPr>
        <xdr:cNvPr id="593" name="楕円 592"/>
        <xdr:cNvSpPr/>
      </xdr:nvSpPr>
      <xdr:spPr>
        <a:xfrm>
          <a:off x="14541500" y="961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132793</xdr:rowOff>
    </xdr:from>
    <xdr:ext cx="534377" cy="259045"/>
    <xdr:sp macro="" textlink="">
      <xdr:nvSpPr>
        <xdr:cNvPr id="594" name="テキスト ボックス 593"/>
        <xdr:cNvSpPr txBox="1"/>
      </xdr:nvSpPr>
      <xdr:spPr>
        <a:xfrm>
          <a:off x="14325111" y="939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115265</xdr:rowOff>
    </xdr:from>
    <xdr:to>
      <xdr:col>72</xdr:col>
      <xdr:colOff>38100</xdr:colOff>
      <xdr:row>56</xdr:row>
      <xdr:rowOff>45415</xdr:rowOff>
    </xdr:to>
    <xdr:sp macro="" textlink="">
      <xdr:nvSpPr>
        <xdr:cNvPr id="595" name="楕円 594"/>
        <xdr:cNvSpPr/>
      </xdr:nvSpPr>
      <xdr:spPr>
        <a:xfrm>
          <a:off x="13652500" y="95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61942</xdr:rowOff>
    </xdr:from>
    <xdr:ext cx="534377" cy="259045"/>
    <xdr:sp macro="" textlink="">
      <xdr:nvSpPr>
        <xdr:cNvPr id="596" name="テキスト ボックス 595"/>
        <xdr:cNvSpPr txBox="1"/>
      </xdr:nvSpPr>
      <xdr:spPr>
        <a:xfrm>
          <a:off x="13436111" y="932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150850</xdr:rowOff>
    </xdr:from>
    <xdr:to>
      <xdr:col>67</xdr:col>
      <xdr:colOff>101600</xdr:colOff>
      <xdr:row>55</xdr:row>
      <xdr:rowOff>81000</xdr:rowOff>
    </xdr:to>
    <xdr:sp macro="" textlink="">
      <xdr:nvSpPr>
        <xdr:cNvPr id="597" name="楕円 596"/>
        <xdr:cNvSpPr/>
      </xdr:nvSpPr>
      <xdr:spPr>
        <a:xfrm>
          <a:off x="12763500" y="94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97527</xdr:rowOff>
    </xdr:from>
    <xdr:ext cx="534377" cy="259045"/>
    <xdr:sp macro="" textlink="">
      <xdr:nvSpPr>
        <xdr:cNvPr id="598" name="テキスト ボックス 597"/>
        <xdr:cNvSpPr txBox="1"/>
      </xdr:nvSpPr>
      <xdr:spPr>
        <a:xfrm>
          <a:off x="12547111" y="91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41402</xdr:rowOff>
    </xdr:from>
    <xdr:to>
      <xdr:col>85</xdr:col>
      <xdr:colOff>127000</xdr:colOff>
      <xdr:row>79</xdr:row>
      <xdr:rowOff>44450</xdr:rowOff>
    </xdr:to>
    <xdr:cxnSp macro="">
      <xdr:nvCxnSpPr>
        <xdr:cNvPr id="627" name="直線コネクタ 626"/>
        <xdr:cNvCxnSpPr/>
      </xdr:nvCxnSpPr>
      <xdr:spPr>
        <a:xfrm flipV="1">
          <a:off x="15481300" y="135859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39" name="フローチャート: 判断 638"/>
        <xdr:cNvSpPr/>
      </xdr:nvSpPr>
      <xdr:spPr>
        <a:xfrm>
          <a:off x="12763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109123</xdr:rowOff>
    </xdr:from>
    <xdr:ext cx="378565" cy="259045"/>
    <xdr:sp macro="" textlink="">
      <xdr:nvSpPr>
        <xdr:cNvPr id="640" name="テキスト ボックス 639"/>
        <xdr:cNvSpPr txBox="1"/>
      </xdr:nvSpPr>
      <xdr:spPr>
        <a:xfrm>
          <a:off x="12625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162052</xdr:rowOff>
    </xdr:from>
    <xdr:to>
      <xdr:col>85</xdr:col>
      <xdr:colOff>177800</xdr:colOff>
      <xdr:row>79</xdr:row>
      <xdr:rowOff>92202</xdr:rowOff>
    </xdr:to>
    <xdr:sp macro="" textlink="">
      <xdr:nvSpPr>
        <xdr:cNvPr id="646" name="楕円 645"/>
        <xdr:cNvSpPr/>
      </xdr:nvSpPr>
      <xdr:spPr>
        <a:xfrm>
          <a:off x="162687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78565" cy="259045"/>
    <xdr:sp macro="" textlink="">
      <xdr:nvSpPr>
        <xdr:cNvPr id="647" name="災害復旧費該当値テキスト"/>
        <xdr:cNvSpPr txBox="1"/>
      </xdr:nvSpPr>
      <xdr:spPr>
        <a:xfrm>
          <a:off x="16370300" y="1348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160617</xdr:rowOff>
    </xdr:from>
    <xdr:to>
      <xdr:col>85</xdr:col>
      <xdr:colOff>127000</xdr:colOff>
      <xdr:row>96</xdr:row>
      <xdr:rowOff>30397</xdr:rowOff>
    </xdr:to>
    <xdr:cxnSp macro="">
      <xdr:nvCxnSpPr>
        <xdr:cNvPr id="686" name="直線コネクタ 685"/>
        <xdr:cNvCxnSpPr/>
      </xdr:nvCxnSpPr>
      <xdr:spPr>
        <a:xfrm flipV="1">
          <a:off x="15481300" y="16448367"/>
          <a:ext cx="8382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30397</xdr:rowOff>
    </xdr:from>
    <xdr:to>
      <xdr:col>81</xdr:col>
      <xdr:colOff>50800</xdr:colOff>
      <xdr:row>96</xdr:row>
      <xdr:rowOff>86861</xdr:rowOff>
    </xdr:to>
    <xdr:cxnSp macro="">
      <xdr:nvCxnSpPr>
        <xdr:cNvPr id="689" name="直線コネクタ 688"/>
        <xdr:cNvCxnSpPr/>
      </xdr:nvCxnSpPr>
      <xdr:spPr>
        <a:xfrm flipV="1">
          <a:off x="14592300" y="16489597"/>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86861</xdr:rowOff>
    </xdr:from>
    <xdr:to>
      <xdr:col>76</xdr:col>
      <xdr:colOff>114300</xdr:colOff>
      <xdr:row>96</xdr:row>
      <xdr:rowOff>101964</xdr:rowOff>
    </xdr:to>
    <xdr:cxnSp macro="">
      <xdr:nvCxnSpPr>
        <xdr:cNvPr id="692" name="直線コネクタ 691"/>
        <xdr:cNvCxnSpPr/>
      </xdr:nvCxnSpPr>
      <xdr:spPr>
        <a:xfrm flipV="1">
          <a:off x="13703300" y="16546061"/>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47901</xdr:rowOff>
    </xdr:from>
    <xdr:to>
      <xdr:col>71</xdr:col>
      <xdr:colOff>177800</xdr:colOff>
      <xdr:row>96</xdr:row>
      <xdr:rowOff>101964</xdr:rowOff>
    </xdr:to>
    <xdr:cxnSp macro="">
      <xdr:nvCxnSpPr>
        <xdr:cNvPr id="695" name="直線コネクタ 694"/>
        <xdr:cNvCxnSpPr/>
      </xdr:nvCxnSpPr>
      <xdr:spPr>
        <a:xfrm>
          <a:off x="12814300" y="16507101"/>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32910</xdr:rowOff>
    </xdr:from>
    <xdr:to>
      <xdr:col>67</xdr:col>
      <xdr:colOff>101600</xdr:colOff>
      <xdr:row>95</xdr:row>
      <xdr:rowOff>134510</xdr:rowOff>
    </xdr:to>
    <xdr:sp macro="" textlink="">
      <xdr:nvSpPr>
        <xdr:cNvPr id="698" name="フローチャート: 判断 697"/>
        <xdr:cNvSpPr/>
      </xdr:nvSpPr>
      <xdr:spPr>
        <a:xfrm>
          <a:off x="12763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151037</xdr:rowOff>
    </xdr:from>
    <xdr:ext cx="534377" cy="259045"/>
    <xdr:sp macro="" textlink="">
      <xdr:nvSpPr>
        <xdr:cNvPr id="699" name="テキスト ボックス 698"/>
        <xdr:cNvSpPr txBox="1"/>
      </xdr:nvSpPr>
      <xdr:spPr>
        <a:xfrm>
          <a:off x="12547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109817</xdr:rowOff>
    </xdr:from>
    <xdr:to>
      <xdr:col>85</xdr:col>
      <xdr:colOff>177800</xdr:colOff>
      <xdr:row>96</xdr:row>
      <xdr:rowOff>39967</xdr:rowOff>
    </xdr:to>
    <xdr:sp macro="" textlink="">
      <xdr:nvSpPr>
        <xdr:cNvPr id="705" name="楕円 704"/>
        <xdr:cNvSpPr/>
      </xdr:nvSpPr>
      <xdr:spPr>
        <a:xfrm>
          <a:off x="16268700" y="163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88244</xdr:rowOff>
    </xdr:from>
    <xdr:ext cx="534377" cy="259045"/>
    <xdr:sp macro="" textlink="">
      <xdr:nvSpPr>
        <xdr:cNvPr id="706" name="公債費該当値テキスト"/>
        <xdr:cNvSpPr txBox="1"/>
      </xdr:nvSpPr>
      <xdr:spPr>
        <a:xfrm>
          <a:off x="16370300" y="163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151047</xdr:rowOff>
    </xdr:from>
    <xdr:to>
      <xdr:col>81</xdr:col>
      <xdr:colOff>101600</xdr:colOff>
      <xdr:row>96</xdr:row>
      <xdr:rowOff>81197</xdr:rowOff>
    </xdr:to>
    <xdr:sp macro="" textlink="">
      <xdr:nvSpPr>
        <xdr:cNvPr id="707" name="楕円 706"/>
        <xdr:cNvSpPr/>
      </xdr:nvSpPr>
      <xdr:spPr>
        <a:xfrm>
          <a:off x="15430500" y="164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72324</xdr:rowOff>
    </xdr:from>
    <xdr:ext cx="534377" cy="259045"/>
    <xdr:sp macro="" textlink="">
      <xdr:nvSpPr>
        <xdr:cNvPr id="708" name="テキスト ボックス 707"/>
        <xdr:cNvSpPr txBox="1"/>
      </xdr:nvSpPr>
      <xdr:spPr>
        <a:xfrm>
          <a:off x="15214111" y="165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36061</xdr:rowOff>
    </xdr:from>
    <xdr:to>
      <xdr:col>76</xdr:col>
      <xdr:colOff>165100</xdr:colOff>
      <xdr:row>96</xdr:row>
      <xdr:rowOff>137661</xdr:rowOff>
    </xdr:to>
    <xdr:sp macro="" textlink="">
      <xdr:nvSpPr>
        <xdr:cNvPr id="709" name="楕円 708"/>
        <xdr:cNvSpPr/>
      </xdr:nvSpPr>
      <xdr:spPr>
        <a:xfrm>
          <a:off x="14541500" y="164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128788</xdr:rowOff>
    </xdr:from>
    <xdr:ext cx="534377" cy="259045"/>
    <xdr:sp macro="" textlink="">
      <xdr:nvSpPr>
        <xdr:cNvPr id="710" name="テキスト ボックス 709"/>
        <xdr:cNvSpPr txBox="1"/>
      </xdr:nvSpPr>
      <xdr:spPr>
        <a:xfrm>
          <a:off x="14325111" y="1658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51164</xdr:rowOff>
    </xdr:from>
    <xdr:to>
      <xdr:col>72</xdr:col>
      <xdr:colOff>38100</xdr:colOff>
      <xdr:row>96</xdr:row>
      <xdr:rowOff>152764</xdr:rowOff>
    </xdr:to>
    <xdr:sp macro="" textlink="">
      <xdr:nvSpPr>
        <xdr:cNvPr id="711" name="楕円 710"/>
        <xdr:cNvSpPr/>
      </xdr:nvSpPr>
      <xdr:spPr>
        <a:xfrm>
          <a:off x="13652500" y="165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143891</xdr:rowOff>
    </xdr:from>
    <xdr:ext cx="534377" cy="259045"/>
    <xdr:sp macro="" textlink="">
      <xdr:nvSpPr>
        <xdr:cNvPr id="712" name="テキスト ボックス 711"/>
        <xdr:cNvSpPr txBox="1"/>
      </xdr:nvSpPr>
      <xdr:spPr>
        <a:xfrm>
          <a:off x="13436111" y="166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168551</xdr:rowOff>
    </xdr:from>
    <xdr:to>
      <xdr:col>67</xdr:col>
      <xdr:colOff>101600</xdr:colOff>
      <xdr:row>96</xdr:row>
      <xdr:rowOff>98701</xdr:rowOff>
    </xdr:to>
    <xdr:sp macro="" textlink="">
      <xdr:nvSpPr>
        <xdr:cNvPr id="713" name="楕円 712"/>
        <xdr:cNvSpPr/>
      </xdr:nvSpPr>
      <xdr:spPr>
        <a:xfrm>
          <a:off x="12763500" y="164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89828</xdr:rowOff>
    </xdr:from>
    <xdr:ext cx="534377" cy="259045"/>
    <xdr:sp macro="" textlink="">
      <xdr:nvSpPr>
        <xdr:cNvPr id="714" name="テキスト ボックス 713"/>
        <xdr:cNvSpPr txBox="1"/>
      </xdr:nvSpPr>
      <xdr:spPr>
        <a:xfrm>
          <a:off x="12547111" y="165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79756</xdr:rowOff>
    </xdr:from>
    <xdr:to>
      <xdr:col>98</xdr:col>
      <xdr:colOff>38100</xdr:colOff>
      <xdr:row>38</xdr:row>
      <xdr:rowOff>9906</xdr:rowOff>
    </xdr:to>
    <xdr:sp macro="" textlink="">
      <xdr:nvSpPr>
        <xdr:cNvPr id="753" name="フローチャート: 判断 752"/>
        <xdr:cNvSpPr/>
      </xdr:nvSpPr>
      <xdr:spPr>
        <a:xfrm>
          <a:off x="18605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26433</xdr:rowOff>
    </xdr:from>
    <xdr:ext cx="378565" cy="259045"/>
    <xdr:sp macro="" textlink="">
      <xdr:nvSpPr>
        <xdr:cNvPr id="754" name="テキスト ボックス 753"/>
        <xdr:cNvSpPr txBox="1"/>
      </xdr:nvSpPr>
      <xdr:spPr>
        <a:xfrm>
          <a:off x="18467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総務費は、住民一人当たり</a:t>
          </a:r>
          <a:r>
            <a:rPr kumimoji="1" lang="en-US" altLang="ja-JP" sz="1200">
              <a:latin typeface="ＭＳ Ｐゴシック" panose="020B0600070205080204" pitchFamily="50" charset="-128"/>
              <a:ea typeface="ＭＳ Ｐゴシック" panose="020B0600070205080204" pitchFamily="50" charset="-128"/>
            </a:rPr>
            <a:t>77,903</a:t>
          </a:r>
          <a:r>
            <a:rPr kumimoji="1" lang="ja-JP" altLang="en-US" sz="1200">
              <a:latin typeface="ＭＳ Ｐゴシック" panose="020B0600070205080204" pitchFamily="50" charset="-128"/>
              <a:ea typeface="ＭＳ Ｐゴシック" panose="020B0600070205080204" pitchFamily="50" charset="-128"/>
            </a:rPr>
            <a:t>円となっており年々増加している。増加した要因として、コミュニティセンターの改修事業が挙げられる。今後も庁舎整備等の大型建設事業が控えているため増加していくと予想される。</a:t>
          </a:r>
        </a:p>
        <a:p>
          <a:r>
            <a:rPr kumimoji="1" lang="ja-JP" altLang="en-US" sz="1200">
              <a:latin typeface="ＭＳ Ｐゴシック" panose="020B0600070205080204" pitchFamily="50" charset="-128"/>
              <a:ea typeface="ＭＳ Ｐゴシック" panose="020B0600070205080204" pitchFamily="50" charset="-128"/>
            </a:rPr>
            <a:t>　総額の約</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を占める民生費については、住民一人当たり</a:t>
          </a:r>
          <a:r>
            <a:rPr kumimoji="1" lang="en-US" altLang="ja-JP" sz="1200">
              <a:latin typeface="ＭＳ Ｐゴシック" panose="020B0600070205080204" pitchFamily="50" charset="-128"/>
              <a:ea typeface="ＭＳ Ｐゴシック" panose="020B0600070205080204" pitchFamily="50" charset="-128"/>
            </a:rPr>
            <a:t>148,917</a:t>
          </a:r>
          <a:r>
            <a:rPr kumimoji="1" lang="ja-JP" altLang="en-US" sz="1200">
              <a:latin typeface="ＭＳ Ｐゴシック" panose="020B0600070205080204" pitchFamily="50" charset="-128"/>
              <a:ea typeface="ＭＳ Ｐゴシック" panose="020B0600070205080204" pitchFamily="50" charset="-128"/>
            </a:rPr>
            <a:t>円となっており前年度と比べ</a:t>
          </a:r>
          <a:r>
            <a:rPr kumimoji="1" lang="en-US" altLang="ja-JP" sz="1200">
              <a:latin typeface="ＭＳ Ｐゴシック" panose="020B0600070205080204" pitchFamily="50" charset="-128"/>
              <a:ea typeface="ＭＳ Ｐゴシック" panose="020B0600070205080204" pitchFamily="50" charset="-128"/>
            </a:rPr>
            <a:t>1,714</a:t>
          </a:r>
          <a:r>
            <a:rPr kumimoji="1" lang="ja-JP" altLang="en-US" sz="1200">
              <a:latin typeface="ＭＳ Ｐゴシック" panose="020B0600070205080204" pitchFamily="50" charset="-128"/>
              <a:ea typeface="ＭＳ Ｐゴシック" panose="020B0600070205080204" pitchFamily="50" charset="-128"/>
            </a:rPr>
            <a:t>円減少したが類似団体内平均値よりも高くなっている。私立認定こども園が開設されたことによる施設型給付負担金の増、私立保育所等の児童福祉施設の整備事業による増加が平均値よりも高い主な要因である。</a:t>
          </a:r>
        </a:p>
        <a:p>
          <a:r>
            <a:rPr kumimoji="1" lang="ja-JP" altLang="en-US" sz="1200">
              <a:latin typeface="ＭＳ Ｐゴシック" panose="020B0600070205080204" pitchFamily="50" charset="-128"/>
              <a:ea typeface="ＭＳ Ｐゴシック" panose="020B0600070205080204" pitchFamily="50" charset="-128"/>
            </a:rPr>
            <a:t>　土木費は、除排雪経費が減少したため、前年度と比べ</a:t>
          </a:r>
          <a:r>
            <a:rPr kumimoji="1" lang="en-US" altLang="ja-JP" sz="1200">
              <a:latin typeface="ＭＳ Ｐゴシック" panose="020B0600070205080204" pitchFamily="50" charset="-128"/>
              <a:ea typeface="ＭＳ Ｐゴシック" panose="020B0600070205080204" pitchFamily="50" charset="-128"/>
            </a:rPr>
            <a:t>8,047</a:t>
          </a:r>
          <a:r>
            <a:rPr kumimoji="1" lang="ja-JP" altLang="en-US" sz="1200">
              <a:latin typeface="ＭＳ Ｐゴシック" panose="020B0600070205080204" pitchFamily="50" charset="-128"/>
              <a:ea typeface="ＭＳ Ｐゴシック" panose="020B0600070205080204" pitchFamily="50" charset="-128"/>
            </a:rPr>
            <a:t>円減少し、住民一人当たり</a:t>
          </a:r>
          <a:r>
            <a:rPr kumimoji="1" lang="en-US" altLang="ja-JP" sz="1200">
              <a:latin typeface="ＭＳ Ｐゴシック" panose="020B0600070205080204" pitchFamily="50" charset="-128"/>
              <a:ea typeface="ＭＳ Ｐゴシック" panose="020B0600070205080204" pitchFamily="50" charset="-128"/>
            </a:rPr>
            <a:t>31,077</a:t>
          </a:r>
          <a:r>
            <a:rPr kumimoji="1" lang="ja-JP" altLang="en-US" sz="1200">
              <a:latin typeface="ＭＳ Ｐゴシック" panose="020B0600070205080204" pitchFamily="50" charset="-128"/>
              <a:ea typeface="ＭＳ Ｐゴシック" panose="020B0600070205080204" pitchFamily="50" charset="-128"/>
            </a:rPr>
            <a:t>円となった。</a:t>
          </a:r>
        </a:p>
        <a:p>
          <a:r>
            <a:rPr kumimoji="1" lang="ja-JP" altLang="en-US" sz="1200">
              <a:latin typeface="ＭＳ Ｐゴシック" panose="020B0600070205080204" pitchFamily="50" charset="-128"/>
              <a:ea typeface="ＭＳ Ｐゴシック" panose="020B0600070205080204" pitchFamily="50" charset="-128"/>
            </a:rPr>
            <a:t>　消防費は、嶺北消防組合の消防署整備事業の完了により前年度より減少し住民一人当たり</a:t>
          </a:r>
          <a:r>
            <a:rPr kumimoji="1" lang="en-US" altLang="ja-JP" sz="1200">
              <a:latin typeface="ＭＳ Ｐゴシック" panose="020B0600070205080204" pitchFamily="50" charset="-128"/>
              <a:ea typeface="ＭＳ Ｐゴシック" panose="020B0600070205080204" pitchFamily="50" charset="-128"/>
            </a:rPr>
            <a:t>16,470</a:t>
          </a:r>
          <a:r>
            <a:rPr kumimoji="1" lang="ja-JP" altLang="en-US" sz="1200">
              <a:latin typeface="ＭＳ Ｐゴシック" panose="020B0600070205080204" pitchFamily="50" charset="-128"/>
              <a:ea typeface="ＭＳ Ｐゴシック" panose="020B0600070205080204" pitchFamily="50" charset="-128"/>
            </a:rPr>
            <a:t>円となったものの、依然として類似団体内平均値より上回っている。</a:t>
          </a:r>
        </a:p>
        <a:p>
          <a:r>
            <a:rPr kumimoji="1" lang="ja-JP" altLang="en-US" sz="1200">
              <a:latin typeface="ＭＳ Ｐゴシック" panose="020B0600070205080204" pitchFamily="50" charset="-128"/>
              <a:ea typeface="ＭＳ Ｐゴシック" panose="020B0600070205080204" pitchFamily="50" charset="-128"/>
            </a:rPr>
            <a:t>　教育費は、住民一人当たり</a:t>
          </a:r>
          <a:r>
            <a:rPr kumimoji="1" lang="en-US" altLang="ja-JP" sz="1200">
              <a:latin typeface="ＭＳ Ｐゴシック" panose="020B0600070205080204" pitchFamily="50" charset="-128"/>
              <a:ea typeface="ＭＳ Ｐゴシック" panose="020B0600070205080204" pitchFamily="50" charset="-128"/>
            </a:rPr>
            <a:t>50,049</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年度をピークに年々減少していたものの、平成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年度から増加に転じた。学校給食施設建設事業や国体推進事業の増加が主な要因である。</a:t>
          </a:r>
        </a:p>
        <a:p>
          <a:r>
            <a:rPr kumimoji="1" lang="ja-JP" altLang="en-US" sz="1200">
              <a:latin typeface="ＭＳ Ｐゴシック" panose="020B0600070205080204" pitchFamily="50" charset="-128"/>
              <a:ea typeface="ＭＳ Ｐゴシック" panose="020B0600070205080204" pitchFamily="50" charset="-128"/>
            </a:rPr>
            <a:t>　公債費は、近年実施した大型整備事業の償還開始により増加傾向に転じており、今後さらに増加することが予想される。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財政調整基金の残高は、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9,595</a:t>
          </a:r>
          <a:r>
            <a:rPr kumimoji="1" lang="ja-JP" altLang="en-US" sz="1200">
              <a:latin typeface="ＭＳ ゴシック" pitchFamily="49" charset="-128"/>
              <a:ea typeface="ＭＳ ゴシック" pitchFamily="49" charset="-128"/>
            </a:rPr>
            <a:t>万円の積み立てを行ったことにより</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3,851</a:t>
          </a:r>
          <a:r>
            <a:rPr kumimoji="1" lang="ja-JP" altLang="en-US" sz="1200">
              <a:latin typeface="ＭＳ ゴシック" pitchFamily="49" charset="-128"/>
              <a:ea typeface="ＭＳ ゴシック" pitchFamily="49" charset="-128"/>
            </a:rPr>
            <a:t>万</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千円となった。将来の財源不足に備えるため今後も計画的に積立を行う。</a:t>
          </a:r>
        </a:p>
        <a:p>
          <a:r>
            <a:rPr kumimoji="1" lang="ja-JP" altLang="en-US" sz="1200">
              <a:latin typeface="ＭＳ ゴシック" pitchFamily="49" charset="-128"/>
              <a:ea typeface="ＭＳ ゴシック" pitchFamily="49" charset="-128"/>
            </a:rPr>
            <a:t>　また、実質収支額については、望ましいとされる標準財政規模の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％を目標とし、翌年度の補正財源の為財政基盤の強化に努める。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実質単年度収支については、昨年度より改善されたが、引き続き、行政改革を推進して歳出削減を図るとともに、適正な賦課と徴収の強化による市税等自主財源の確保に努める。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全体的にみると、平成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年度は前年度と比較して標準財政規模比が</a:t>
          </a:r>
          <a:r>
            <a:rPr kumimoji="1" lang="en-US" altLang="ja-JP" sz="1400">
              <a:latin typeface="ＭＳ ゴシック" pitchFamily="49" charset="-128"/>
              <a:ea typeface="ＭＳ ゴシック" pitchFamily="49" charset="-128"/>
            </a:rPr>
            <a:t>0.99</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会計別にみると、水道事業会計以外は減少傾向にある。一般会計は、翌年度に繰り越すべき財源の増に伴い実質収支が減少したため、比率が減少した。国民健康保険特別会計は、歳入における国庫支出金や交付金の減のため、比率が減少した。公共下水道事業会計は、未払金等の減に伴い現金及び預金等の流動資産が減となったため、比率が減少した。病院事業会計は起債対象外の建設改良費の増に伴い一時借入金等の流動負債が増となったため、比率が減少した。</a:t>
          </a:r>
        </a:p>
        <a:p>
          <a:r>
            <a:rPr kumimoji="1" lang="ja-JP" altLang="en-US" sz="1400">
              <a:latin typeface="ＭＳ ゴシック" pitchFamily="49" charset="-128"/>
              <a:ea typeface="ＭＳ ゴシック" pitchFamily="49" charset="-128"/>
            </a:rPr>
            <a:t>　すべての会計で赤字は生じていないが、標準財政規模比が減少傾向にあるため、今後も各会計の実質収支額または資金不足・余剰額に注視し健全な財政運営に努める。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40555326</v>
      </c>
      <c r="BO4" s="461"/>
      <c r="BP4" s="461"/>
      <c r="BQ4" s="461"/>
      <c r="BR4" s="461"/>
      <c r="BS4" s="461"/>
      <c r="BT4" s="461"/>
      <c r="BU4" s="462"/>
      <c r="BV4" s="460">
        <v>41136472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4.8</v>
      </c>
      <c r="CU4" s="642"/>
      <c r="CV4" s="642"/>
      <c r="CW4" s="642"/>
      <c r="CX4" s="642"/>
      <c r="CY4" s="642"/>
      <c r="CZ4" s="642"/>
      <c r="DA4" s="643"/>
      <c r="DB4" s="641">
        <v>5.4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39144073</v>
      </c>
      <c r="BO5" s="466"/>
      <c r="BP5" s="466"/>
      <c r="BQ5" s="466"/>
      <c r="BR5" s="466"/>
      <c r="BS5" s="466"/>
      <c r="BT5" s="466"/>
      <c r="BU5" s="467"/>
      <c r="BV5" s="465">
        <v>39824129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92.1</v>
      </c>
      <c r="CU5" s="436"/>
      <c r="CV5" s="436"/>
      <c r="CW5" s="436"/>
      <c r="CX5" s="436"/>
      <c r="CY5" s="436"/>
      <c r="CZ5" s="436"/>
      <c r="DA5" s="437"/>
      <c r="DB5" s="435">
        <v>91.5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1411253</v>
      </c>
      <c r="BO6" s="466"/>
      <c r="BP6" s="466"/>
      <c r="BQ6" s="466"/>
      <c r="BR6" s="466"/>
      <c r="BS6" s="466"/>
      <c r="BT6" s="466"/>
      <c r="BU6" s="467"/>
      <c r="BV6" s="465">
        <v>1312343</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98.1</v>
      </c>
      <c r="CU6" s="616"/>
      <c r="CV6" s="616"/>
      <c r="CW6" s="616"/>
      <c r="CX6" s="616"/>
      <c r="CY6" s="616"/>
      <c r="CZ6" s="616"/>
      <c r="DA6" s="617"/>
      <c r="DB6" s="615">
        <v>97.5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341205</v>
      </c>
      <c r="BO7" s="466"/>
      <c r="BP7" s="466"/>
      <c r="BQ7" s="466"/>
      <c r="BR7" s="466"/>
      <c r="BS7" s="466"/>
      <c r="BT7" s="466"/>
      <c r="BU7" s="467"/>
      <c r="BV7" s="465">
        <v>135209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22125990</v>
      </c>
      <c r="CU7" s="466"/>
      <c r="CV7" s="466"/>
      <c r="CW7" s="466"/>
      <c r="CX7" s="466"/>
      <c r="CY7" s="466"/>
      <c r="CZ7" s="466"/>
      <c r="DA7" s="467"/>
      <c r="DB7" s="465">
        <v>21954565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1070048</v>
      </c>
      <c r="BO8" s="466"/>
      <c r="BP8" s="466"/>
      <c r="BQ8" s="466"/>
      <c r="BR8" s="466"/>
      <c r="BS8" s="466"/>
      <c r="BT8" s="466"/>
      <c r="BU8" s="467"/>
      <c r="BV8" s="465">
        <v>1177134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0.66</v>
      </c>
      <c r="CU8" s="579"/>
      <c r="CV8" s="579"/>
      <c r="CW8" s="579"/>
      <c r="CX8" s="579"/>
      <c r="CY8" s="579"/>
      <c r="CZ8" s="579"/>
      <c r="DA8" s="580"/>
      <c r="DB8" s="578">
        <v>0.66</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90280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-107086</v>
      </c>
      <c r="BO9" s="466"/>
      <c r="BP9" s="466"/>
      <c r="BQ9" s="466"/>
      <c r="BR9" s="466"/>
      <c r="BS9" s="466"/>
      <c r="BT9" s="466"/>
      <c r="BU9" s="467"/>
      <c r="BV9" s="465">
        <v>481548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13.4</v>
      </c>
      <c r="CU9" s="436"/>
      <c r="CV9" s="436"/>
      <c r="CW9" s="436"/>
      <c r="CX9" s="436"/>
      <c r="CY9" s="436"/>
      <c r="CZ9" s="436"/>
      <c r="DA9" s="437"/>
      <c r="DB9" s="435">
        <v>12.5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91900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395950</v>
      </c>
      <c r="BO10" s="466"/>
      <c r="BP10" s="466"/>
      <c r="BQ10" s="466"/>
      <c r="BR10" s="466"/>
      <c r="BS10" s="466"/>
      <c r="BT10" s="466"/>
      <c r="BU10" s="467"/>
      <c r="BV10" s="465">
        <v>587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17676</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92004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101</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551410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90528</v>
      </c>
      <c r="S13" s="569"/>
      <c r="T13" s="569"/>
      <c r="U13" s="569"/>
      <c r="V13" s="570"/>
      <c r="W13" s="556" t="s">
        <v>139</v>
      </c>
      <c r="X13" s="478"/>
      <c r="Y13" s="478"/>
      <c r="Z13" s="478"/>
      <c r="AA13" s="478"/>
      <c r="AB13" s="479"/>
      <c r="AC13" s="441">
        <v>2050</v>
      </c>
      <c r="AD13" s="442"/>
      <c r="AE13" s="442"/>
      <c r="AF13" s="442"/>
      <c r="AG13" s="443"/>
      <c r="AH13" s="441">
        <v>2152</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306540</v>
      </c>
      <c r="BO13" s="466"/>
      <c r="BP13" s="466"/>
      <c r="BQ13" s="466"/>
      <c r="BR13" s="466"/>
      <c r="BS13" s="466"/>
      <c r="BT13" s="466"/>
      <c r="BU13" s="467"/>
      <c r="BV13" s="465">
        <v>-69275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6.4</v>
      </c>
      <c r="CU13" s="436"/>
      <c r="CV13" s="436"/>
      <c r="CW13" s="436"/>
      <c r="CX13" s="436"/>
      <c r="CY13" s="436"/>
      <c r="CZ13" s="436"/>
      <c r="DA13" s="437"/>
      <c r="DB13" s="435">
        <v>6.5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92508</v>
      </c>
      <c r="S14" s="569"/>
      <c r="T14" s="569"/>
      <c r="U14" s="569"/>
      <c r="V14" s="570"/>
      <c r="W14" s="571"/>
      <c r="X14" s="481"/>
      <c r="Y14" s="481"/>
      <c r="Z14" s="481"/>
      <c r="AA14" s="481"/>
      <c r="AB14" s="482"/>
      <c r="AC14" s="561">
        <v>4.3</v>
      </c>
      <c r="AD14" s="562"/>
      <c r="AE14" s="562"/>
      <c r="AF14" s="562"/>
      <c r="AG14" s="563"/>
      <c r="AH14" s="561">
        <v>4.5999999999999996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79.8</v>
      </c>
      <c r="CU14" s="573"/>
      <c r="CV14" s="573"/>
      <c r="CW14" s="573"/>
      <c r="CX14" s="573"/>
      <c r="CY14" s="573"/>
      <c r="CZ14" s="573"/>
      <c r="DA14" s="574"/>
      <c r="DB14" s="572">
        <v>134.69999999999999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91122</v>
      </c>
      <c r="S15" s="569"/>
      <c r="T15" s="569"/>
      <c r="U15" s="569"/>
      <c r="V15" s="570"/>
      <c r="W15" s="556" t="s">
        <v>146</v>
      </c>
      <c r="X15" s="478"/>
      <c r="Y15" s="478"/>
      <c r="Z15" s="478"/>
      <c r="AA15" s="478"/>
      <c r="AB15" s="479"/>
      <c r="AC15" s="441">
        <v>16003</v>
      </c>
      <c r="AD15" s="442"/>
      <c r="AE15" s="442"/>
      <c r="AF15" s="442"/>
      <c r="AG15" s="443"/>
      <c r="AH15" s="441">
        <v>15884</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11320975</v>
      </c>
      <c r="BO15" s="461"/>
      <c r="BP15" s="461"/>
      <c r="BQ15" s="461"/>
      <c r="BR15" s="461"/>
      <c r="BS15" s="461"/>
      <c r="BT15" s="461"/>
      <c r="BU15" s="462"/>
      <c r="BV15" s="460">
        <v>11050588</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33.700000000000003</v>
      </c>
      <c r="AD16" s="562"/>
      <c r="AE16" s="562"/>
      <c r="AF16" s="562"/>
      <c r="AG16" s="563"/>
      <c r="AH16" s="561">
        <v>33.799999999999997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17064866</v>
      </c>
      <c r="BO16" s="466"/>
      <c r="BP16" s="466"/>
      <c r="BQ16" s="466"/>
      <c r="BR16" s="466"/>
      <c r="BS16" s="466"/>
      <c r="BT16" s="466"/>
      <c r="BU16" s="467"/>
      <c r="BV16" s="465">
        <v>16835867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29388</v>
      </c>
      <c r="AD17" s="442"/>
      <c r="AE17" s="442"/>
      <c r="AF17" s="442"/>
      <c r="AG17" s="443"/>
      <c r="AH17" s="441">
        <v>28938</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14408609</v>
      </c>
      <c r="BO17" s="466"/>
      <c r="BP17" s="466"/>
      <c r="BQ17" s="466"/>
      <c r="BR17" s="466"/>
      <c r="BS17" s="466"/>
      <c r="BT17" s="466"/>
      <c r="BU17" s="467"/>
      <c r="BV17" s="465">
        <v>14070010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209.67</v>
      </c>
      <c r="M18" s="530"/>
      <c r="N18" s="530"/>
      <c r="O18" s="530"/>
      <c r="P18" s="530"/>
      <c r="Q18" s="530"/>
      <c r="R18" s="531"/>
      <c r="S18" s="531"/>
      <c r="T18" s="531"/>
      <c r="U18" s="531"/>
      <c r="V18" s="532"/>
      <c r="W18" s="546"/>
      <c r="X18" s="547"/>
      <c r="Y18" s="547"/>
      <c r="Z18" s="547"/>
      <c r="AA18" s="547"/>
      <c r="AB18" s="557"/>
      <c r="AC18" s="429">
        <v>61.9</v>
      </c>
      <c r="AD18" s="430"/>
      <c r="AE18" s="430"/>
      <c r="AF18" s="430"/>
      <c r="AG18" s="533"/>
      <c r="AH18" s="429">
        <v>61.6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20926853</v>
      </c>
      <c r="BO18" s="466"/>
      <c r="BP18" s="466"/>
      <c r="BQ18" s="466"/>
      <c r="BR18" s="466"/>
      <c r="BS18" s="466"/>
      <c r="BT18" s="466"/>
      <c r="BU18" s="467"/>
      <c r="BV18" s="465">
        <v>20744819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431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25576406</v>
      </c>
      <c r="BO19" s="466"/>
      <c r="BP19" s="466"/>
      <c r="BQ19" s="466"/>
      <c r="BR19" s="466"/>
      <c r="BS19" s="466"/>
      <c r="BT19" s="466"/>
      <c r="BU19" s="467"/>
      <c r="BV19" s="465">
        <v>25934422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29454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48416359</v>
      </c>
      <c r="BO23" s="466"/>
      <c r="BP23" s="466"/>
      <c r="BQ23" s="466"/>
      <c r="BR23" s="466"/>
      <c r="BS23" s="466"/>
      <c r="BT23" s="466"/>
      <c r="BU23" s="467"/>
      <c r="BV23" s="465">
        <v>47245603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9500</v>
      </c>
      <c r="R24" s="442"/>
      <c r="S24" s="442"/>
      <c r="T24" s="442"/>
      <c r="U24" s="442"/>
      <c r="V24" s="443"/>
      <c r="W24" s="507"/>
      <c r="X24" s="498"/>
      <c r="Y24" s="499"/>
      <c r="Z24" s="438" t="s">
        <v>170</v>
      </c>
      <c r="AA24" s="439"/>
      <c r="AB24" s="439"/>
      <c r="AC24" s="439"/>
      <c r="AD24" s="439"/>
      <c r="AE24" s="439"/>
      <c r="AF24" s="439"/>
      <c r="AG24" s="440"/>
      <c r="AH24" s="441">
        <v>687</v>
      </c>
      <c r="AI24" s="442"/>
      <c r="AJ24" s="442"/>
      <c r="AK24" s="442"/>
      <c r="AL24" s="443"/>
      <c r="AM24" s="441">
        <v>2008788</v>
      </c>
      <c r="AN24" s="442"/>
      <c r="AO24" s="442"/>
      <c r="AP24" s="442"/>
      <c r="AQ24" s="442"/>
      <c r="AR24" s="443"/>
      <c r="AS24" s="441">
        <v>2924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30692031</v>
      </c>
      <c r="BO24" s="466"/>
      <c r="BP24" s="466"/>
      <c r="BQ24" s="466"/>
      <c r="BR24" s="466"/>
      <c r="BS24" s="466"/>
      <c r="BT24" s="466"/>
      <c r="BU24" s="467"/>
      <c r="BV24" s="465">
        <v>30311822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7800</v>
      </c>
      <c r="R25" s="442"/>
      <c r="S25" s="442"/>
      <c r="T25" s="442"/>
      <c r="U25" s="442"/>
      <c r="V25" s="443"/>
      <c r="W25" s="507"/>
      <c r="X25" s="498"/>
      <c r="Y25" s="499"/>
      <c r="Z25" s="438" t="s">
        <v>173</v>
      </c>
      <c r="AA25" s="439"/>
      <c r="AB25" s="439"/>
      <c r="AC25" s="439"/>
      <c r="AD25" s="439"/>
      <c r="AE25" s="439"/>
      <c r="AF25" s="439"/>
      <c r="AG25" s="440"/>
      <c r="AH25" s="441" t="s">
        <v>137</v>
      </c>
      <c r="AI25" s="442"/>
      <c r="AJ25" s="442"/>
      <c r="AK25" s="442"/>
      <c r="AL25" s="443"/>
      <c r="AM25" s="441" t="s">
        <v>128</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8586760</v>
      </c>
      <c r="BO25" s="461"/>
      <c r="BP25" s="461"/>
      <c r="BQ25" s="461"/>
      <c r="BR25" s="461"/>
      <c r="BS25" s="461"/>
      <c r="BT25" s="461"/>
      <c r="BU25" s="462"/>
      <c r="BV25" s="460">
        <v>1821598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6700</v>
      </c>
      <c r="R26" s="442"/>
      <c r="S26" s="442"/>
      <c r="T26" s="442"/>
      <c r="U26" s="442"/>
      <c r="V26" s="443"/>
      <c r="W26" s="507"/>
      <c r="X26" s="498"/>
      <c r="Y26" s="499"/>
      <c r="Z26" s="438" t="s">
        <v>177</v>
      </c>
      <c r="AA26" s="520"/>
      <c r="AB26" s="520"/>
      <c r="AC26" s="520"/>
      <c r="AD26" s="520"/>
      <c r="AE26" s="520"/>
      <c r="AF26" s="520"/>
      <c r="AG26" s="521"/>
      <c r="AH26" s="441">
        <v>50</v>
      </c>
      <c r="AI26" s="442"/>
      <c r="AJ26" s="442"/>
      <c r="AK26" s="442"/>
      <c r="AL26" s="443"/>
      <c r="AM26" s="441">
        <v>143200</v>
      </c>
      <c r="AN26" s="442"/>
      <c r="AO26" s="442"/>
      <c r="AP26" s="442"/>
      <c r="AQ26" s="442"/>
      <c r="AR26" s="443"/>
      <c r="AS26" s="441">
        <v>2864</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v>500000</v>
      </c>
      <c r="BO26" s="466"/>
      <c r="BP26" s="466"/>
      <c r="BQ26" s="466"/>
      <c r="BR26" s="466"/>
      <c r="BS26" s="466"/>
      <c r="BT26" s="466"/>
      <c r="BU26" s="467"/>
      <c r="BV26" s="465">
        <v>500000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4900</v>
      </c>
      <c r="R27" s="442"/>
      <c r="S27" s="442"/>
      <c r="T27" s="442"/>
      <c r="U27" s="442"/>
      <c r="V27" s="443"/>
      <c r="W27" s="507"/>
      <c r="X27" s="498"/>
      <c r="Y27" s="499"/>
      <c r="Z27" s="438" t="s">
        <v>180</v>
      </c>
      <c r="AA27" s="439"/>
      <c r="AB27" s="439"/>
      <c r="AC27" s="439"/>
      <c r="AD27" s="439"/>
      <c r="AE27" s="439"/>
      <c r="AF27" s="439"/>
      <c r="AG27" s="440"/>
      <c r="AH27" s="441">
        <v>2</v>
      </c>
      <c r="AI27" s="442"/>
      <c r="AJ27" s="442"/>
      <c r="AK27" s="442"/>
      <c r="AL27" s="443"/>
      <c r="AM27" s="441" t="s">
        <v>181</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1865034</v>
      </c>
      <c r="BO27" s="469"/>
      <c r="BP27" s="469"/>
      <c r="BQ27" s="469"/>
      <c r="BR27" s="469"/>
      <c r="BS27" s="469"/>
      <c r="BT27" s="469"/>
      <c r="BU27" s="470"/>
      <c r="BV27" s="468">
        <v>1864659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4200</v>
      </c>
      <c r="R28" s="442"/>
      <c r="S28" s="442"/>
      <c r="T28" s="442"/>
      <c r="U28" s="442"/>
      <c r="V28" s="443"/>
      <c r="W28" s="507"/>
      <c r="X28" s="498"/>
      <c r="Y28" s="499"/>
      <c r="Z28" s="438" t="s">
        <v>185</v>
      </c>
      <c r="AA28" s="439"/>
      <c r="AB28" s="439"/>
      <c r="AC28" s="439"/>
      <c r="AD28" s="439"/>
      <c r="AE28" s="439"/>
      <c r="AF28" s="439"/>
      <c r="AG28" s="440"/>
      <c r="AH28" s="441" t="s">
        <v>128</v>
      </c>
      <c r="AI28" s="442"/>
      <c r="AJ28" s="442"/>
      <c r="AK28" s="442"/>
      <c r="AL28" s="443"/>
      <c r="AM28" s="441" t="s">
        <v>128</v>
      </c>
      <c r="AN28" s="442"/>
      <c r="AO28" s="442"/>
      <c r="AP28" s="442"/>
      <c r="AQ28" s="442"/>
      <c r="AR28" s="443"/>
      <c r="AS28" s="441" t="s">
        <v>174</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3038518</v>
      </c>
      <c r="BO28" s="461"/>
      <c r="BP28" s="461"/>
      <c r="BQ28" s="461"/>
      <c r="BR28" s="461"/>
      <c r="BS28" s="461"/>
      <c r="BT28" s="461"/>
      <c r="BU28" s="462"/>
      <c r="BV28" s="460">
        <v>2642568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24</v>
      </c>
      <c r="M29" s="442"/>
      <c r="N29" s="442"/>
      <c r="O29" s="442"/>
      <c r="P29" s="443"/>
      <c r="Q29" s="441">
        <v>4000</v>
      </c>
      <c r="R29" s="442"/>
      <c r="S29" s="442"/>
      <c r="T29" s="442"/>
      <c r="U29" s="442"/>
      <c r="V29" s="443"/>
      <c r="W29" s="508"/>
      <c r="X29" s="509"/>
      <c r="Y29" s="510"/>
      <c r="Z29" s="438" t="s">
        <v>188</v>
      </c>
      <c r="AA29" s="439"/>
      <c r="AB29" s="439"/>
      <c r="AC29" s="439"/>
      <c r="AD29" s="439"/>
      <c r="AE29" s="439"/>
      <c r="AF29" s="439"/>
      <c r="AG29" s="440"/>
      <c r="AH29" s="441">
        <v>689</v>
      </c>
      <c r="AI29" s="442"/>
      <c r="AJ29" s="442"/>
      <c r="AK29" s="442"/>
      <c r="AL29" s="443"/>
      <c r="AM29" s="441">
        <v>2016842</v>
      </c>
      <c r="AN29" s="442"/>
      <c r="AO29" s="442"/>
      <c r="AP29" s="442"/>
      <c r="AQ29" s="442"/>
      <c r="AR29" s="443"/>
      <c r="AS29" s="441">
        <v>2927</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35863</v>
      </c>
      <c r="BO29" s="466"/>
      <c r="BP29" s="466"/>
      <c r="BQ29" s="466"/>
      <c r="BR29" s="466"/>
      <c r="BS29" s="466"/>
      <c r="BT29" s="466"/>
      <c r="BU29" s="467"/>
      <c r="BV29" s="465">
        <v>35859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3517061</v>
      </c>
      <c r="BO30" s="469"/>
      <c r="BP30" s="469"/>
      <c r="BQ30" s="469"/>
      <c r="BR30" s="469"/>
      <c r="BS30" s="469"/>
      <c r="BT30" s="469"/>
      <c r="BU30" s="470"/>
      <c r="BV30" s="468">
        <v>4154373</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197</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福井県後期高齢者医療広域連合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坂井市農業振興公社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5</v>
      </c>
      <c r="AN35" s="424"/>
      <c r="AO35" s="423" t="str">
        <f>IF('各会計、関係団体の財政状況及び健全化判断比率'!B31="","",'各会計、関係団体の財政状況及び健全化判断比率'!B31)</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福井県後期高齢者医療広域連合（事業会計）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福井県下水道公社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f t="shared" si="0"/>
        <v>6</v>
      </c>
      <c r="AN36" s="424"/>
      <c r="AO36" s="423" t="str">
        <f>IF('各会計、関係団体の財政状況及び健全化判断比率'!B32="","",'各会計、関係団体の財政状況及び健全化判断比率'!B32)</f>
        <v>農業集落排水事業会計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福井県市町総合事務組合（普通会計分）</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坂井市スポーツ協会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f t="shared" si="0"/>
        <v>7</v>
      </c>
      <c r="AN37" s="424"/>
      <c r="AO37" s="423" t="str">
        <f>IF('各会計、関係団体の財政状況及び健全化判断比率'!B33="","",'各会計、関係団体の財政状況及び健全化判断比率'!B33)</f>
        <v>病院事業会計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福井県市町総合事務組合（事業会計分）</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丸岡文化財団</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福井県自治会館組合</v>
      </c>
      <c r="BZ38" s="423"/>
      <c r="CA38" s="423"/>
      <c r="CB38" s="423"/>
      <c r="CC38" s="423"/>
      <c r="CD38" s="423"/>
      <c r="CE38" s="423"/>
      <c r="CF38" s="423"/>
      <c r="CG38" s="423"/>
      <c r="CH38" s="423"/>
      <c r="CI38" s="423"/>
      <c r="CJ38" s="423"/>
      <c r="CK38" s="423"/>
      <c r="CL38" s="423"/>
      <c r="CM38" s="423"/>
      <c r="CN38" s="213"/>
      <c r="CO38" s="424">
        <f t="shared" si="3"/>
        <v>22</v>
      </c>
      <c r="CP38" s="424"/>
      <c r="CQ38" s="423" t="str">
        <f>IF('各会計、関係団体の財政状況及び健全化判断比率'!BS11="","",'各会計、関係団体の財政状況及び健全化判断比率'!BS11)</f>
        <v>坂井市文化振興事業団</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五領川公共下水道事務組合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坂井地区広域連合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坂井地区広域連合（事業会計）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越前三国競艇企業団</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福井坂井地区広域市町村圏事務組合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axLh2LWU0xRZIYRmVrzc/zMO/isDMaFn2CayTbFEeIR0PH3Qo4u8WrSgwvIHu9mLom4bz+A3CuXkLurk9QW2g==" saltValue="EcXxFfW84KLcLnhjgvNy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W16" sqref="AW1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559</v>
      </c>
      <c r="D34" s="1244"/>
      <c r="E34" s="1245"/>
      <c r="F34" s="32">
        <v>9.02</v>
      </c>
      <c r="G34" s="33">
        <v>8.59</v>
      </c>
      <c r="H34" s="33">
        <v>9.1300000000000008</v>
      </c>
      <c r="I34" s="33">
        <v>9.69</v>
      </c>
      <c r="J34" s="34">
        <v>11</v>
      </c>
      <c r="K34" s="22"/>
      <c r="L34" s="22"/>
      <c r="M34" s="22"/>
      <c r="N34" s="22"/>
      <c r="O34" s="22"/>
      <c r="P34" s="22"/>
    </row>
    <row r="35" spans="1:16" ht="39" customHeight="1" x14ac:dyDescent="0.15">
      <c r="A35" s="22"/>
      <c r="B35" s="35"/>
      <c r="C35" s="1238" t="s">
        <v>560</v>
      </c>
      <c r="D35" s="1239"/>
      <c r="E35" s="1240"/>
      <c r="F35" s="36">
        <v>5.56</v>
      </c>
      <c r="G35" s="37">
        <v>5.87</v>
      </c>
      <c r="H35" s="37">
        <v>6.27</v>
      </c>
      <c r="I35" s="37">
        <v>5.8</v>
      </c>
      <c r="J35" s="38">
        <v>5.08</v>
      </c>
      <c r="K35" s="22"/>
      <c r="L35" s="22"/>
      <c r="M35" s="22"/>
      <c r="N35" s="22"/>
      <c r="O35" s="22"/>
      <c r="P35" s="22"/>
    </row>
    <row r="36" spans="1:16" ht="39" customHeight="1" x14ac:dyDescent="0.15">
      <c r="A36" s="22"/>
      <c r="B36" s="35"/>
      <c r="C36" s="1238" t="s">
        <v>561</v>
      </c>
      <c r="D36" s="1239"/>
      <c r="E36" s="1240"/>
      <c r="F36" s="36">
        <v>3.89</v>
      </c>
      <c r="G36" s="37">
        <v>4.26</v>
      </c>
      <c r="H36" s="37">
        <v>3.16</v>
      </c>
      <c r="I36" s="37">
        <v>5.36</v>
      </c>
      <c r="J36" s="38">
        <v>4.83</v>
      </c>
      <c r="K36" s="22"/>
      <c r="L36" s="22"/>
      <c r="M36" s="22"/>
      <c r="N36" s="22"/>
      <c r="O36" s="22"/>
      <c r="P36" s="22"/>
    </row>
    <row r="37" spans="1:16" ht="39" customHeight="1" x14ac:dyDescent="0.15">
      <c r="A37" s="22"/>
      <c r="B37" s="35"/>
      <c r="C37" s="1238" t="s">
        <v>562</v>
      </c>
      <c r="D37" s="1239"/>
      <c r="E37" s="1240"/>
      <c r="F37" s="36">
        <v>1.29</v>
      </c>
      <c r="G37" s="37">
        <v>0.94</v>
      </c>
      <c r="H37" s="37">
        <v>1.0900000000000001</v>
      </c>
      <c r="I37" s="37">
        <v>2.23</v>
      </c>
      <c r="J37" s="38">
        <v>1.74</v>
      </c>
      <c r="K37" s="22"/>
      <c r="L37" s="22"/>
      <c r="M37" s="22"/>
      <c r="N37" s="22"/>
      <c r="O37" s="22"/>
      <c r="P37" s="22"/>
    </row>
    <row r="38" spans="1:16" ht="39" customHeight="1" x14ac:dyDescent="0.15">
      <c r="A38" s="22"/>
      <c r="B38" s="35"/>
      <c r="C38" s="1238" t="s">
        <v>563</v>
      </c>
      <c r="D38" s="1239"/>
      <c r="E38" s="1240"/>
      <c r="F38" s="36">
        <v>0.27</v>
      </c>
      <c r="G38" s="37">
        <v>0.28000000000000003</v>
      </c>
      <c r="H38" s="37">
        <v>0.27</v>
      </c>
      <c r="I38" s="37">
        <v>0.25</v>
      </c>
      <c r="J38" s="38">
        <v>0.25</v>
      </c>
      <c r="K38" s="22"/>
      <c r="L38" s="22"/>
      <c r="M38" s="22"/>
      <c r="N38" s="22"/>
      <c r="O38" s="22"/>
      <c r="P38" s="22"/>
    </row>
    <row r="39" spans="1:16" ht="39" customHeight="1" x14ac:dyDescent="0.15">
      <c r="A39" s="22"/>
      <c r="B39" s="35"/>
      <c r="C39" s="1238" t="s">
        <v>564</v>
      </c>
      <c r="D39" s="1239"/>
      <c r="E39" s="1240"/>
      <c r="F39" s="36">
        <v>0.79</v>
      </c>
      <c r="G39" s="37">
        <v>0.93</v>
      </c>
      <c r="H39" s="37">
        <v>1</v>
      </c>
      <c r="I39" s="37">
        <v>0.6</v>
      </c>
      <c r="J39" s="38">
        <v>0.04</v>
      </c>
      <c r="K39" s="22"/>
      <c r="L39" s="22"/>
      <c r="M39" s="22"/>
      <c r="N39" s="22"/>
      <c r="O39" s="22"/>
      <c r="P39" s="22"/>
    </row>
    <row r="40" spans="1:16" ht="39" customHeight="1" x14ac:dyDescent="0.15">
      <c r="A40" s="22"/>
      <c r="B40" s="35"/>
      <c r="C40" s="1238" t="s">
        <v>565</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567</v>
      </c>
      <c r="D43" s="1242"/>
      <c r="E43" s="1243"/>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vt1MZcEhUeoKABerWiaKc4Z7oxC0H4eWOttN0fnlFR+GDjYHFVMo8uZg3H8fvLCn29PwIi/o4ebBIxPLRe0Bw==" saltValue="wRQYiKHpPFcFz8mxEKh1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AW16" sqref="AW1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3238</v>
      </c>
      <c r="L45" s="60">
        <v>2913</v>
      </c>
      <c r="M45" s="60">
        <v>2976</v>
      </c>
      <c r="N45" s="60">
        <v>3302</v>
      </c>
      <c r="O45" s="61">
        <v>3499</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15">
      <c r="A48" s="48"/>
      <c r="B48" s="1266"/>
      <c r="C48" s="1267"/>
      <c r="D48" s="62"/>
      <c r="E48" s="1248" t="s">
        <v>14</v>
      </c>
      <c r="F48" s="1248"/>
      <c r="G48" s="1248"/>
      <c r="H48" s="1248"/>
      <c r="I48" s="1248"/>
      <c r="J48" s="1249"/>
      <c r="K48" s="63">
        <v>1345</v>
      </c>
      <c r="L48" s="64">
        <v>1306</v>
      </c>
      <c r="M48" s="64">
        <v>1284</v>
      </c>
      <c r="N48" s="64">
        <v>1299</v>
      </c>
      <c r="O48" s="65">
        <v>1121</v>
      </c>
      <c r="P48" s="48"/>
      <c r="Q48" s="48"/>
      <c r="R48" s="48"/>
      <c r="S48" s="48"/>
      <c r="T48" s="48"/>
      <c r="U48" s="48"/>
    </row>
    <row r="49" spans="1:21" ht="30.75" customHeight="1" x14ac:dyDescent="0.15">
      <c r="A49" s="48"/>
      <c r="B49" s="1266"/>
      <c r="C49" s="1267"/>
      <c r="D49" s="62"/>
      <c r="E49" s="1248" t="s">
        <v>15</v>
      </c>
      <c r="F49" s="1248"/>
      <c r="G49" s="1248"/>
      <c r="H49" s="1248"/>
      <c r="I49" s="1248"/>
      <c r="J49" s="1249"/>
      <c r="K49" s="63">
        <v>67</v>
      </c>
      <c r="L49" s="64">
        <v>74</v>
      </c>
      <c r="M49" s="64">
        <v>79</v>
      </c>
      <c r="N49" s="64">
        <v>96</v>
      </c>
      <c r="O49" s="65">
        <v>140</v>
      </c>
      <c r="P49" s="48"/>
      <c r="Q49" s="48"/>
      <c r="R49" s="48"/>
      <c r="S49" s="48"/>
      <c r="T49" s="48"/>
      <c r="U49" s="48"/>
    </row>
    <row r="50" spans="1:21" ht="30.75" customHeight="1" x14ac:dyDescent="0.15">
      <c r="A50" s="48"/>
      <c r="B50" s="1266"/>
      <c r="C50" s="1267"/>
      <c r="D50" s="62"/>
      <c r="E50" s="1248" t="s">
        <v>16</v>
      </c>
      <c r="F50" s="1248"/>
      <c r="G50" s="1248"/>
      <c r="H50" s="1248"/>
      <c r="I50" s="1248"/>
      <c r="J50" s="1249"/>
      <c r="K50" s="63">
        <v>2</v>
      </c>
      <c r="L50" s="64" t="s">
        <v>510</v>
      </c>
      <c r="M50" s="64" t="s">
        <v>510</v>
      </c>
      <c r="N50" s="64" t="s">
        <v>510</v>
      </c>
      <c r="O50" s="65" t="s">
        <v>510</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0</v>
      </c>
      <c r="M51" s="64" t="s">
        <v>510</v>
      </c>
      <c r="N51" s="64" t="s">
        <v>510</v>
      </c>
      <c r="O51" s="65" t="s">
        <v>510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3066</v>
      </c>
      <c r="L52" s="64">
        <v>3014</v>
      </c>
      <c r="M52" s="64">
        <v>3162</v>
      </c>
      <c r="N52" s="64">
        <v>3430</v>
      </c>
      <c r="O52" s="65">
        <v>3600</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1586</v>
      </c>
      <c r="L53" s="69">
        <v>1279</v>
      </c>
      <c r="M53" s="69">
        <v>1177</v>
      </c>
      <c r="N53" s="69">
        <v>1267</v>
      </c>
      <c r="O53" s="70">
        <v>1160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595</v>
      </c>
      <c r="L57" s="83" t="s">
        <v>595</v>
      </c>
      <c r="M57" s="83" t="s">
        <v>595</v>
      </c>
      <c r="N57" s="83" t="s">
        <v>595</v>
      </c>
      <c r="O57" s="84" t="s">
        <v>595</v>
      </c>
    </row>
    <row r="58" spans="1:21" ht="31.5" customHeight="1" thickBot="1" x14ac:dyDescent="0.2">
      <c r="B58" s="1256"/>
      <c r="C58" s="1257"/>
      <c r="D58" s="1261" t="s">
        <v>26</v>
      </c>
      <c r="E58" s="1262"/>
      <c r="F58" s="1262"/>
      <c r="G58" s="1262"/>
      <c r="H58" s="1262"/>
      <c r="I58" s="1262"/>
      <c r="J58" s="1263"/>
      <c r="K58" s="85" t="s">
        <v>595</v>
      </c>
      <c r="L58" s="86" t="s">
        <v>596</v>
      </c>
      <c r="M58" s="86" t="s">
        <v>595</v>
      </c>
      <c r="N58" s="86" t="s">
        <v>595</v>
      </c>
      <c r="O58" s="87" t="s">
        <v>595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Z529aaftiLEbiNQV+a3pGWDobtmLFn3KISEmVFVsVaTkfRYBrsDpVCIYi25PTjg3c9UfSCd00iuyQzNCrfmw==" saltValue="bIQrQakvKAEM1Wd+3q8i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W16" sqref="AW1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552</v>
      </c>
      <c r="J40" s="99" t="s">
        <v>553</v>
      </c>
      <c r="K40" s="99" t="s">
        <v>554</v>
      </c>
      <c r="L40" s="99" t="s">
        <v>555</v>
      </c>
      <c r="M40" s="100" t="s">
        <v>556</v>
      </c>
    </row>
    <row r="41" spans="2:13" ht="27.75" customHeight="1" x14ac:dyDescent="0.15">
      <c r="B41" s="1284" t="s">
        <v>29</v>
      </c>
      <c r="C41" s="1285"/>
      <c r="D41" s="101"/>
      <c r="E41" s="1286" t="s">
        <v>30</v>
      </c>
      <c r="F41" s="1286"/>
      <c r="G41" s="1286"/>
      <c r="H41" s="1287"/>
      <c r="I41" s="102">
        <v>37386</v>
      </c>
      <c r="J41" s="103">
        <v>39558</v>
      </c>
      <c r="K41" s="103">
        <v>44308</v>
      </c>
      <c r="L41" s="103">
        <v>47246</v>
      </c>
      <c r="M41" s="104">
        <v>48416</v>
      </c>
    </row>
    <row r="42" spans="2:13" ht="27.75" customHeight="1" x14ac:dyDescent="0.15">
      <c r="B42" s="1274"/>
      <c r="C42" s="1275"/>
      <c r="D42" s="105"/>
      <c r="E42" s="1278" t="s">
        <v>31</v>
      </c>
      <c r="F42" s="1278"/>
      <c r="G42" s="1278"/>
      <c r="H42" s="1279"/>
      <c r="I42" s="106" t="s">
        <v>510</v>
      </c>
      <c r="J42" s="107" t="s">
        <v>510</v>
      </c>
      <c r="K42" s="107" t="s">
        <v>510</v>
      </c>
      <c r="L42" s="107" t="s">
        <v>510</v>
      </c>
      <c r="M42" s="108" t="s">
        <v>510</v>
      </c>
    </row>
    <row r="43" spans="2:13" ht="27.75" customHeight="1" x14ac:dyDescent="0.15">
      <c r="B43" s="1274"/>
      <c r="C43" s="1275"/>
      <c r="D43" s="105"/>
      <c r="E43" s="1278" t="s">
        <v>32</v>
      </c>
      <c r="F43" s="1278"/>
      <c r="G43" s="1278"/>
      <c r="H43" s="1279"/>
      <c r="I43" s="106">
        <v>20086</v>
      </c>
      <c r="J43" s="107">
        <v>19599</v>
      </c>
      <c r="K43" s="107">
        <v>19060</v>
      </c>
      <c r="L43" s="107">
        <v>27064</v>
      </c>
      <c r="M43" s="108">
        <v>17226</v>
      </c>
    </row>
    <row r="44" spans="2:13" ht="27.75" customHeight="1" x14ac:dyDescent="0.15">
      <c r="B44" s="1274"/>
      <c r="C44" s="1275"/>
      <c r="D44" s="105"/>
      <c r="E44" s="1278" t="s">
        <v>33</v>
      </c>
      <c r="F44" s="1278"/>
      <c r="G44" s="1278"/>
      <c r="H44" s="1279"/>
      <c r="I44" s="106">
        <v>1458</v>
      </c>
      <c r="J44" s="107">
        <v>2030</v>
      </c>
      <c r="K44" s="107">
        <v>2466</v>
      </c>
      <c r="L44" s="107">
        <v>2448</v>
      </c>
      <c r="M44" s="108">
        <v>2446</v>
      </c>
    </row>
    <row r="45" spans="2:13" ht="27.75" customHeight="1" x14ac:dyDescent="0.15">
      <c r="B45" s="1274"/>
      <c r="C45" s="1275"/>
      <c r="D45" s="105"/>
      <c r="E45" s="1278" t="s">
        <v>34</v>
      </c>
      <c r="F45" s="1278"/>
      <c r="G45" s="1278"/>
      <c r="H45" s="1279"/>
      <c r="I45" s="106">
        <v>4975</v>
      </c>
      <c r="J45" s="107">
        <v>4798</v>
      </c>
      <c r="K45" s="107">
        <v>4666</v>
      </c>
      <c r="L45" s="107">
        <v>4850</v>
      </c>
      <c r="M45" s="108">
        <v>4582</v>
      </c>
    </row>
    <row r="46" spans="2:13" ht="27.75" customHeight="1" x14ac:dyDescent="0.15">
      <c r="B46" s="1274"/>
      <c r="C46" s="1275"/>
      <c r="D46" s="109"/>
      <c r="E46" s="1278" t="s">
        <v>35</v>
      </c>
      <c r="F46" s="1278"/>
      <c r="G46" s="1278"/>
      <c r="H46" s="1279"/>
      <c r="I46" s="106" t="s">
        <v>510</v>
      </c>
      <c r="J46" s="107" t="s">
        <v>510</v>
      </c>
      <c r="K46" s="107" t="s">
        <v>510</v>
      </c>
      <c r="L46" s="107" t="s">
        <v>510</v>
      </c>
      <c r="M46" s="108" t="s">
        <v>510</v>
      </c>
    </row>
    <row r="47" spans="2:13" ht="27.75" customHeight="1" x14ac:dyDescent="0.15">
      <c r="B47" s="1274"/>
      <c r="C47" s="1275"/>
      <c r="D47" s="110"/>
      <c r="E47" s="1288" t="s">
        <v>36</v>
      </c>
      <c r="F47" s="1289"/>
      <c r="G47" s="1289"/>
      <c r="H47" s="1290"/>
      <c r="I47" s="106" t="s">
        <v>510</v>
      </c>
      <c r="J47" s="107" t="s">
        <v>510</v>
      </c>
      <c r="K47" s="107" t="s">
        <v>510</v>
      </c>
      <c r="L47" s="107" t="s">
        <v>510</v>
      </c>
      <c r="M47" s="108" t="s">
        <v>510</v>
      </c>
    </row>
    <row r="48" spans="2:13" ht="27.75" customHeight="1" x14ac:dyDescent="0.15">
      <c r="B48" s="1274"/>
      <c r="C48" s="1275"/>
      <c r="D48" s="105"/>
      <c r="E48" s="1278" t="s">
        <v>37</v>
      </c>
      <c r="F48" s="1278"/>
      <c r="G48" s="1278"/>
      <c r="H48" s="1279"/>
      <c r="I48" s="106" t="s">
        <v>510</v>
      </c>
      <c r="J48" s="107" t="s">
        <v>510</v>
      </c>
      <c r="K48" s="107" t="s">
        <v>510</v>
      </c>
      <c r="L48" s="107" t="s">
        <v>510</v>
      </c>
      <c r="M48" s="108" t="s">
        <v>510</v>
      </c>
    </row>
    <row r="49" spans="2:13" ht="27.75" customHeight="1" x14ac:dyDescent="0.15">
      <c r="B49" s="1276"/>
      <c r="C49" s="1277"/>
      <c r="D49" s="105"/>
      <c r="E49" s="1278" t="s">
        <v>38</v>
      </c>
      <c r="F49" s="1278"/>
      <c r="G49" s="1278"/>
      <c r="H49" s="1279"/>
      <c r="I49" s="106" t="s">
        <v>510</v>
      </c>
      <c r="J49" s="107" t="s">
        <v>510</v>
      </c>
      <c r="K49" s="107" t="s">
        <v>510</v>
      </c>
      <c r="L49" s="107" t="s">
        <v>510</v>
      </c>
      <c r="M49" s="108" t="s">
        <v>510</v>
      </c>
    </row>
    <row r="50" spans="2:13" ht="27.75" customHeight="1" x14ac:dyDescent="0.15">
      <c r="B50" s="1272" t="s">
        <v>39</v>
      </c>
      <c r="C50" s="1273"/>
      <c r="D50" s="111"/>
      <c r="E50" s="1278" t="s">
        <v>40</v>
      </c>
      <c r="F50" s="1278"/>
      <c r="G50" s="1278"/>
      <c r="H50" s="1279"/>
      <c r="I50" s="106">
        <v>4126</v>
      </c>
      <c r="J50" s="107">
        <v>4697</v>
      </c>
      <c r="K50" s="107">
        <v>4248</v>
      </c>
      <c r="L50" s="107">
        <v>4510</v>
      </c>
      <c r="M50" s="108">
        <v>5373</v>
      </c>
    </row>
    <row r="51" spans="2:13" ht="27.75" customHeight="1" x14ac:dyDescent="0.15">
      <c r="B51" s="1274"/>
      <c r="C51" s="1275"/>
      <c r="D51" s="105"/>
      <c r="E51" s="1278" t="s">
        <v>41</v>
      </c>
      <c r="F51" s="1278"/>
      <c r="G51" s="1278"/>
      <c r="H51" s="1279"/>
      <c r="I51" s="106">
        <v>682</v>
      </c>
      <c r="J51" s="107">
        <v>651</v>
      </c>
      <c r="K51" s="107">
        <v>578</v>
      </c>
      <c r="L51" s="107">
        <v>587</v>
      </c>
      <c r="M51" s="108">
        <v>473</v>
      </c>
    </row>
    <row r="52" spans="2:13" ht="27.75" customHeight="1" x14ac:dyDescent="0.15">
      <c r="B52" s="1276"/>
      <c r="C52" s="1277"/>
      <c r="D52" s="105"/>
      <c r="E52" s="1278" t="s">
        <v>42</v>
      </c>
      <c r="F52" s="1278"/>
      <c r="G52" s="1278"/>
      <c r="H52" s="1279"/>
      <c r="I52" s="106">
        <v>44160</v>
      </c>
      <c r="J52" s="107">
        <v>46780</v>
      </c>
      <c r="K52" s="107">
        <v>49636</v>
      </c>
      <c r="L52" s="107">
        <v>51447</v>
      </c>
      <c r="M52" s="108">
        <v>51966</v>
      </c>
    </row>
    <row r="53" spans="2:13" ht="27.75" customHeight="1" thickBot="1" x14ac:dyDescent="0.2">
      <c r="B53" s="1280" t="s">
        <v>43</v>
      </c>
      <c r="C53" s="1281"/>
      <c r="D53" s="112"/>
      <c r="E53" s="1282" t="s">
        <v>44</v>
      </c>
      <c r="F53" s="1282"/>
      <c r="G53" s="1282"/>
      <c r="H53" s="1283"/>
      <c r="I53" s="113">
        <v>14937</v>
      </c>
      <c r="J53" s="114">
        <v>13857</v>
      </c>
      <c r="K53" s="114">
        <v>16038</v>
      </c>
      <c r="L53" s="114">
        <v>25064</v>
      </c>
      <c r="M53" s="115">
        <v>14858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2E1khQY+ihHqoXxgyJnrfygp8gXO6Q/kOZ1/FWci6AjxM+xfp0J7YkqjRTDnQcx76Qi/0144M5S03lATi95Gw==" saltValue="5ainhlqirQp1Qn4pT63s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W16" sqref="AW1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47</v>
      </c>
      <c r="D55" s="1299"/>
      <c r="E55" s="1300"/>
      <c r="F55" s="127">
        <v>3193</v>
      </c>
      <c r="G55" s="127">
        <v>2643</v>
      </c>
      <c r="H55" s="128">
        <v>3039</v>
      </c>
    </row>
    <row r="56" spans="2:8" ht="52.5" customHeight="1" x14ac:dyDescent="0.15">
      <c r="B56" s="129"/>
      <c r="C56" s="1301" t="s">
        <v>48</v>
      </c>
      <c r="D56" s="1301"/>
      <c r="E56" s="1302"/>
      <c r="F56" s="130">
        <v>36</v>
      </c>
      <c r="G56" s="130">
        <v>36</v>
      </c>
      <c r="H56" s="131">
        <v>36</v>
      </c>
    </row>
    <row r="57" spans="2:8" ht="53.25" customHeight="1" x14ac:dyDescent="0.15">
      <c r="B57" s="129"/>
      <c r="C57" s="1303" t="s">
        <v>49</v>
      </c>
      <c r="D57" s="1303"/>
      <c r="E57" s="1304"/>
      <c r="F57" s="132">
        <v>3523</v>
      </c>
      <c r="G57" s="132">
        <v>4154</v>
      </c>
      <c r="H57" s="133">
        <v>3517</v>
      </c>
    </row>
    <row r="58" spans="2:8" ht="45.75" customHeight="1" x14ac:dyDescent="0.15">
      <c r="B58" s="134"/>
      <c r="C58" s="1291" t="s">
        <v>573</v>
      </c>
      <c r="D58" s="1292"/>
      <c r="E58" s="1293"/>
      <c r="F58" s="135">
        <v>2930</v>
      </c>
      <c r="G58" s="135">
        <v>2780</v>
      </c>
      <c r="H58" s="136">
        <v>1876</v>
      </c>
    </row>
    <row r="59" spans="2:8" ht="45.75" customHeight="1" x14ac:dyDescent="0.15">
      <c r="B59" s="134"/>
      <c r="C59" s="1291" t="s">
        <v>574</v>
      </c>
      <c r="D59" s="1292"/>
      <c r="E59" s="1293"/>
      <c r="F59" s="135">
        <v>110</v>
      </c>
      <c r="G59" s="135">
        <v>610</v>
      </c>
      <c r="H59" s="136">
        <v>674</v>
      </c>
    </row>
    <row r="60" spans="2:8" ht="45.75" customHeight="1" x14ac:dyDescent="0.15">
      <c r="B60" s="134"/>
      <c r="C60" s="1291" t="s">
        <v>575</v>
      </c>
      <c r="D60" s="1292"/>
      <c r="E60" s="1293"/>
      <c r="F60" s="135">
        <v>16</v>
      </c>
      <c r="G60" s="135">
        <v>324</v>
      </c>
      <c r="H60" s="136">
        <v>535</v>
      </c>
    </row>
    <row r="61" spans="2:8" ht="45.75" customHeight="1" x14ac:dyDescent="0.15">
      <c r="B61" s="134"/>
      <c r="C61" s="1291" t="s">
        <v>576</v>
      </c>
      <c r="D61" s="1292"/>
      <c r="E61" s="1293"/>
      <c r="F61" s="135">
        <v>198</v>
      </c>
      <c r="G61" s="135">
        <v>191</v>
      </c>
      <c r="H61" s="136">
        <v>184</v>
      </c>
    </row>
    <row r="62" spans="2:8" ht="45.75" customHeight="1" thickBot="1" x14ac:dyDescent="0.2">
      <c r="B62" s="137"/>
      <c r="C62" s="1294" t="s">
        <v>577</v>
      </c>
      <c r="D62" s="1295"/>
      <c r="E62" s="1296"/>
      <c r="F62" s="138">
        <v>73</v>
      </c>
      <c r="G62" s="138">
        <v>73</v>
      </c>
      <c r="H62" s="139">
        <v>73</v>
      </c>
    </row>
    <row r="63" spans="2:8" ht="52.5" customHeight="1" thickBot="1" x14ac:dyDescent="0.2">
      <c r="B63" s="140"/>
      <c r="C63" s="1297" t="s">
        <v>50</v>
      </c>
      <c r="D63" s="1297"/>
      <c r="E63" s="1298"/>
      <c r="F63" s="141">
        <v>6753</v>
      </c>
      <c r="G63" s="141">
        <v>6833</v>
      </c>
      <c r="H63" s="142">
        <v>6591</v>
      </c>
    </row>
    <row r="64" spans="2:8" ht="15" customHeight="1" x14ac:dyDescent="0.15"/>
    <row r="65" ht="0" hidden="1" customHeight="1" x14ac:dyDescent="0.15"/>
    <row r="66" ht="0" hidden="1" customHeight="1" x14ac:dyDescent="0.15"/>
  </sheetData>
  <sheetProtection algorithmName="SHA-512" hashValue="RwaimIREP7vj1koMfFTB2yoKFXiYdwMIfpJlSWuhdqo9qaYIsHz7aN+9mpBzGrUCdnP9THv9A7UlFeE30fn3Kg==" saltValue="B5E18TTNaoZC8Y6lc9fS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U12" sqref="BU12"/>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603</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606</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601</v>
      </c>
    </row>
    <row r="50" spans="1:109" ht="13.5" x14ac:dyDescent="0.15">
      <c r="B50" s="386"/>
      <c r="G50" s="1305"/>
      <c r="H50" s="1305"/>
      <c r="I50" s="1305"/>
      <c r="J50" s="1305"/>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8" t="s">
        <v>552</v>
      </c>
      <c r="BQ50" s="1308"/>
      <c r="BR50" s="1308"/>
      <c r="BS50" s="1308"/>
      <c r="BT50" s="1308"/>
      <c r="BU50" s="1308"/>
      <c r="BV50" s="1308"/>
      <c r="BW50" s="1308"/>
      <c r="BX50" s="1308" t="s">
        <v>553</v>
      </c>
      <c r="BY50" s="1308"/>
      <c r="BZ50" s="1308"/>
      <c r="CA50" s="1308"/>
      <c r="CB50" s="1308"/>
      <c r="CC50" s="1308"/>
      <c r="CD50" s="1308"/>
      <c r="CE50" s="1308"/>
      <c r="CF50" s="1308" t="s">
        <v>554</v>
      </c>
      <c r="CG50" s="1308"/>
      <c r="CH50" s="1308"/>
      <c r="CI50" s="1308"/>
      <c r="CJ50" s="1308"/>
      <c r="CK50" s="1308"/>
      <c r="CL50" s="1308"/>
      <c r="CM50" s="1308"/>
      <c r="CN50" s="1308" t="s">
        <v>555</v>
      </c>
      <c r="CO50" s="1308"/>
      <c r="CP50" s="1308"/>
      <c r="CQ50" s="1308"/>
      <c r="CR50" s="1308"/>
      <c r="CS50" s="1308"/>
      <c r="CT50" s="1308"/>
      <c r="CU50" s="1308"/>
      <c r="CV50" s="1308" t="s">
        <v>556</v>
      </c>
      <c r="CW50" s="1308"/>
      <c r="CX50" s="1308"/>
      <c r="CY50" s="1308"/>
      <c r="CZ50" s="1308"/>
      <c r="DA50" s="1308"/>
      <c r="DB50" s="1308"/>
      <c r="DC50" s="1308"/>
    </row>
    <row r="51" spans="1:109" ht="13.5" customHeight="1" x14ac:dyDescent="0.15">
      <c r="B51" s="386"/>
      <c r="G51" s="1316"/>
      <c r="H51" s="1316"/>
      <c r="I51" s="1327"/>
      <c r="J51" s="1327"/>
      <c r="K51" s="1310"/>
      <c r="L51" s="1310"/>
      <c r="M51" s="1310"/>
      <c r="N51" s="1310"/>
      <c r="AM51" s="393"/>
      <c r="AN51" s="1309" t="s">
        <v>600</v>
      </c>
      <c r="AO51" s="1309"/>
      <c r="AP51" s="1309"/>
      <c r="AQ51" s="1309"/>
      <c r="AR51" s="1309"/>
      <c r="AS51" s="1309"/>
      <c r="AT51" s="1309"/>
      <c r="AU51" s="1309"/>
      <c r="AV51" s="1309"/>
      <c r="AW51" s="1309"/>
      <c r="AX51" s="1309"/>
      <c r="AY51" s="1309"/>
      <c r="AZ51" s="1309"/>
      <c r="BA51" s="1309"/>
      <c r="BB51" s="1309" t="s">
        <v>598</v>
      </c>
      <c r="BC51" s="1309"/>
      <c r="BD51" s="1309"/>
      <c r="BE51" s="1309"/>
      <c r="BF51" s="1309"/>
      <c r="BG51" s="1309"/>
      <c r="BH51" s="1309"/>
      <c r="BI51" s="1309"/>
      <c r="BJ51" s="1309"/>
      <c r="BK51" s="1309"/>
      <c r="BL51" s="1309"/>
      <c r="BM51" s="1309"/>
      <c r="BN51" s="1309"/>
      <c r="BO51" s="1309"/>
      <c r="BP51" s="1326"/>
      <c r="BQ51" s="1307"/>
      <c r="BR51" s="1307"/>
      <c r="BS51" s="1307"/>
      <c r="BT51" s="1307"/>
      <c r="BU51" s="1307"/>
      <c r="BV51" s="1307"/>
      <c r="BW51" s="1307"/>
      <c r="BX51" s="1326"/>
      <c r="BY51" s="1307"/>
      <c r="BZ51" s="1307"/>
      <c r="CA51" s="1307"/>
      <c r="CB51" s="1307"/>
      <c r="CC51" s="1307"/>
      <c r="CD51" s="1307"/>
      <c r="CE51" s="1307"/>
      <c r="CF51" s="1307">
        <v>85</v>
      </c>
      <c r="CG51" s="1307"/>
      <c r="CH51" s="1307"/>
      <c r="CI51" s="1307"/>
      <c r="CJ51" s="1307"/>
      <c r="CK51" s="1307"/>
      <c r="CL51" s="1307"/>
      <c r="CM51" s="1307"/>
      <c r="CN51" s="1307">
        <v>134.69999999999999</v>
      </c>
      <c r="CO51" s="1307"/>
      <c r="CP51" s="1307"/>
      <c r="CQ51" s="1307"/>
      <c r="CR51" s="1307"/>
      <c r="CS51" s="1307"/>
      <c r="CT51" s="1307"/>
      <c r="CU51" s="1307"/>
      <c r="CV51" s="1307">
        <v>79.8</v>
      </c>
      <c r="CW51" s="1307"/>
      <c r="CX51" s="1307"/>
      <c r="CY51" s="1307"/>
      <c r="CZ51" s="1307"/>
      <c r="DA51" s="1307"/>
      <c r="DB51" s="1307"/>
      <c r="DC51" s="1307"/>
    </row>
    <row r="52" spans="1:109" ht="13.5" x14ac:dyDescent="0.15">
      <c r="B52" s="386"/>
      <c r="G52" s="1316"/>
      <c r="H52" s="1316"/>
      <c r="I52" s="1327"/>
      <c r="J52" s="1327"/>
      <c r="K52" s="1310"/>
      <c r="L52" s="1310"/>
      <c r="M52" s="1310"/>
      <c r="N52" s="1310"/>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401"/>
      <c r="B53" s="386"/>
      <c r="G53" s="1316"/>
      <c r="H53" s="1316"/>
      <c r="I53" s="1305"/>
      <c r="J53" s="1305"/>
      <c r="K53" s="1310"/>
      <c r="L53" s="1310"/>
      <c r="M53" s="1310"/>
      <c r="N53" s="1310"/>
      <c r="AM53" s="393"/>
      <c r="AN53" s="1309"/>
      <c r="AO53" s="1309"/>
      <c r="AP53" s="1309"/>
      <c r="AQ53" s="1309"/>
      <c r="AR53" s="1309"/>
      <c r="AS53" s="1309"/>
      <c r="AT53" s="1309"/>
      <c r="AU53" s="1309"/>
      <c r="AV53" s="1309"/>
      <c r="AW53" s="1309"/>
      <c r="AX53" s="1309"/>
      <c r="AY53" s="1309"/>
      <c r="AZ53" s="1309"/>
      <c r="BA53" s="1309"/>
      <c r="BB53" s="1309" t="s">
        <v>605</v>
      </c>
      <c r="BC53" s="1309"/>
      <c r="BD53" s="1309"/>
      <c r="BE53" s="1309"/>
      <c r="BF53" s="1309"/>
      <c r="BG53" s="1309"/>
      <c r="BH53" s="1309"/>
      <c r="BI53" s="1309"/>
      <c r="BJ53" s="1309"/>
      <c r="BK53" s="1309"/>
      <c r="BL53" s="1309"/>
      <c r="BM53" s="1309"/>
      <c r="BN53" s="1309"/>
      <c r="BO53" s="1309"/>
      <c r="BP53" s="1326"/>
      <c r="BQ53" s="1307"/>
      <c r="BR53" s="1307"/>
      <c r="BS53" s="1307"/>
      <c r="BT53" s="1307"/>
      <c r="BU53" s="1307"/>
      <c r="BV53" s="1307"/>
      <c r="BW53" s="1307"/>
      <c r="BX53" s="1326"/>
      <c r="BY53" s="1307"/>
      <c r="BZ53" s="1307"/>
      <c r="CA53" s="1307"/>
      <c r="CB53" s="1307"/>
      <c r="CC53" s="1307"/>
      <c r="CD53" s="1307"/>
      <c r="CE53" s="1307"/>
      <c r="CF53" s="1307">
        <v>58.5</v>
      </c>
      <c r="CG53" s="1307"/>
      <c r="CH53" s="1307"/>
      <c r="CI53" s="1307"/>
      <c r="CJ53" s="1307"/>
      <c r="CK53" s="1307"/>
      <c r="CL53" s="1307"/>
      <c r="CM53" s="1307"/>
      <c r="CN53" s="1307">
        <v>59</v>
      </c>
      <c r="CO53" s="1307"/>
      <c r="CP53" s="1307"/>
      <c r="CQ53" s="1307"/>
      <c r="CR53" s="1307"/>
      <c r="CS53" s="1307"/>
      <c r="CT53" s="1307"/>
      <c r="CU53" s="1307"/>
      <c r="CV53" s="1307">
        <v>60.1</v>
      </c>
      <c r="CW53" s="1307"/>
      <c r="CX53" s="1307"/>
      <c r="CY53" s="1307"/>
      <c r="CZ53" s="1307"/>
      <c r="DA53" s="1307"/>
      <c r="DB53" s="1307"/>
      <c r="DC53" s="1307"/>
    </row>
    <row r="54" spans="1:109" ht="13.5" x14ac:dyDescent="0.15">
      <c r="A54" s="401"/>
      <c r="B54" s="386"/>
      <c r="G54" s="1316"/>
      <c r="H54" s="1316"/>
      <c r="I54" s="1305"/>
      <c r="J54" s="1305"/>
      <c r="K54" s="1310"/>
      <c r="L54" s="1310"/>
      <c r="M54" s="1310"/>
      <c r="N54" s="1310"/>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401"/>
      <c r="B55" s="386"/>
      <c r="G55" s="1305"/>
      <c r="H55" s="1305"/>
      <c r="I55" s="1305"/>
      <c r="J55" s="1305"/>
      <c r="K55" s="1310"/>
      <c r="L55" s="1310"/>
      <c r="M55" s="1310"/>
      <c r="N55" s="1310"/>
      <c r="AN55" s="1308" t="s">
        <v>599</v>
      </c>
      <c r="AO55" s="1308"/>
      <c r="AP55" s="1308"/>
      <c r="AQ55" s="1308"/>
      <c r="AR55" s="1308"/>
      <c r="AS55" s="1308"/>
      <c r="AT55" s="1308"/>
      <c r="AU55" s="1308"/>
      <c r="AV55" s="1308"/>
      <c r="AW55" s="1308"/>
      <c r="AX55" s="1308"/>
      <c r="AY55" s="1308"/>
      <c r="AZ55" s="1308"/>
      <c r="BA55" s="1308"/>
      <c r="BB55" s="1309" t="s">
        <v>598</v>
      </c>
      <c r="BC55" s="1309"/>
      <c r="BD55" s="1309"/>
      <c r="BE55" s="1309"/>
      <c r="BF55" s="1309"/>
      <c r="BG55" s="1309"/>
      <c r="BH55" s="1309"/>
      <c r="BI55" s="1309"/>
      <c r="BJ55" s="1309"/>
      <c r="BK55" s="1309"/>
      <c r="BL55" s="1309"/>
      <c r="BM55" s="1309"/>
      <c r="BN55" s="1309"/>
      <c r="BO55" s="1309"/>
      <c r="BP55" s="1326"/>
      <c r="BQ55" s="1307"/>
      <c r="BR55" s="1307"/>
      <c r="BS55" s="1307"/>
      <c r="BT55" s="1307"/>
      <c r="BU55" s="1307"/>
      <c r="BV55" s="1307"/>
      <c r="BW55" s="1307"/>
      <c r="BX55" s="1326"/>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ht="13.5" x14ac:dyDescent="0.15">
      <c r="A56" s="401"/>
      <c r="B56" s="386"/>
      <c r="G56" s="1305"/>
      <c r="H56" s="1305"/>
      <c r="I56" s="1305"/>
      <c r="J56" s="1305"/>
      <c r="K56" s="1310"/>
      <c r="L56" s="1310"/>
      <c r="M56" s="1310"/>
      <c r="N56" s="1310"/>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5" x14ac:dyDescent="0.15">
      <c r="B57" s="407"/>
      <c r="G57" s="1305"/>
      <c r="H57" s="1305"/>
      <c r="I57" s="1311"/>
      <c r="J57" s="1311"/>
      <c r="K57" s="1310"/>
      <c r="L57" s="1310"/>
      <c r="M57" s="1310"/>
      <c r="N57" s="1310"/>
      <c r="AM57" s="385"/>
      <c r="AN57" s="1308"/>
      <c r="AO57" s="1308"/>
      <c r="AP57" s="1308"/>
      <c r="AQ57" s="1308"/>
      <c r="AR57" s="1308"/>
      <c r="AS57" s="1308"/>
      <c r="AT57" s="1308"/>
      <c r="AU57" s="1308"/>
      <c r="AV57" s="1308"/>
      <c r="AW57" s="1308"/>
      <c r="AX57" s="1308"/>
      <c r="AY57" s="1308"/>
      <c r="AZ57" s="1308"/>
      <c r="BA57" s="1308"/>
      <c r="BB57" s="1309" t="s">
        <v>605</v>
      </c>
      <c r="BC57" s="1309"/>
      <c r="BD57" s="1309"/>
      <c r="BE57" s="1309"/>
      <c r="BF57" s="1309"/>
      <c r="BG57" s="1309"/>
      <c r="BH57" s="1309"/>
      <c r="BI57" s="1309"/>
      <c r="BJ57" s="1309"/>
      <c r="BK57" s="1309"/>
      <c r="BL57" s="1309"/>
      <c r="BM57" s="1309"/>
      <c r="BN57" s="1309"/>
      <c r="BO57" s="1309"/>
      <c r="BP57" s="1326"/>
      <c r="BQ57" s="1307"/>
      <c r="BR57" s="1307"/>
      <c r="BS57" s="1307"/>
      <c r="BT57" s="1307"/>
      <c r="BU57" s="1307"/>
      <c r="BV57" s="1307"/>
      <c r="BW57" s="1307"/>
      <c r="BX57" s="1326"/>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12"/>
      <c r="DE57" s="407"/>
    </row>
    <row r="58" spans="1:109" s="401" customFormat="1" ht="13.5" x14ac:dyDescent="0.15">
      <c r="A58" s="385"/>
      <c r="B58" s="407"/>
      <c r="G58" s="1305"/>
      <c r="H58" s="1305"/>
      <c r="I58" s="1311"/>
      <c r="J58" s="1311"/>
      <c r="K58" s="1310"/>
      <c r="L58" s="1310"/>
      <c r="M58" s="1310"/>
      <c r="N58" s="1310"/>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604</v>
      </c>
    </row>
    <row r="64" spans="1:109" ht="13.5" x14ac:dyDescent="0.15">
      <c r="B64" s="386"/>
      <c r="G64" s="402"/>
      <c r="I64" s="404"/>
      <c r="J64" s="404"/>
      <c r="K64" s="404"/>
      <c r="L64" s="404"/>
      <c r="M64" s="404"/>
      <c r="N64" s="403"/>
      <c r="AM64" s="402"/>
      <c r="AN64" s="402" t="s">
        <v>603</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602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601</v>
      </c>
    </row>
    <row r="72" spans="2:107" ht="13.5" x14ac:dyDescent="0.15">
      <c r="B72" s="386"/>
      <c r="G72" s="1305"/>
      <c r="H72" s="1305"/>
      <c r="I72" s="1305"/>
      <c r="J72" s="1305"/>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8" t="s">
        <v>552</v>
      </c>
      <c r="BQ72" s="1308"/>
      <c r="BR72" s="1308"/>
      <c r="BS72" s="1308"/>
      <c r="BT72" s="1308"/>
      <c r="BU72" s="1308"/>
      <c r="BV72" s="1308"/>
      <c r="BW72" s="1308"/>
      <c r="BX72" s="1308" t="s">
        <v>553</v>
      </c>
      <c r="BY72" s="1308"/>
      <c r="BZ72" s="1308"/>
      <c r="CA72" s="1308"/>
      <c r="CB72" s="1308"/>
      <c r="CC72" s="1308"/>
      <c r="CD72" s="1308"/>
      <c r="CE72" s="1308"/>
      <c r="CF72" s="1308" t="s">
        <v>554</v>
      </c>
      <c r="CG72" s="1308"/>
      <c r="CH72" s="1308"/>
      <c r="CI72" s="1308"/>
      <c r="CJ72" s="1308"/>
      <c r="CK72" s="1308"/>
      <c r="CL72" s="1308"/>
      <c r="CM72" s="1308"/>
      <c r="CN72" s="1308" t="s">
        <v>555</v>
      </c>
      <c r="CO72" s="1308"/>
      <c r="CP72" s="1308"/>
      <c r="CQ72" s="1308"/>
      <c r="CR72" s="1308"/>
      <c r="CS72" s="1308"/>
      <c r="CT72" s="1308"/>
      <c r="CU72" s="1308"/>
      <c r="CV72" s="1308" t="s">
        <v>556</v>
      </c>
      <c r="CW72" s="1308"/>
      <c r="CX72" s="1308"/>
      <c r="CY72" s="1308"/>
      <c r="CZ72" s="1308"/>
      <c r="DA72" s="1308"/>
      <c r="DB72" s="1308"/>
      <c r="DC72" s="1308"/>
    </row>
    <row r="73" spans="2:107" ht="13.5" x14ac:dyDescent="0.15">
      <c r="B73" s="386"/>
      <c r="G73" s="1316"/>
      <c r="H73" s="1316"/>
      <c r="I73" s="1316"/>
      <c r="J73" s="1316"/>
      <c r="K73" s="1306"/>
      <c r="L73" s="1306"/>
      <c r="M73" s="1306"/>
      <c r="N73" s="1306"/>
      <c r="AM73" s="393"/>
      <c r="AN73" s="1309" t="s">
        <v>600</v>
      </c>
      <c r="AO73" s="1309"/>
      <c r="AP73" s="1309"/>
      <c r="AQ73" s="1309"/>
      <c r="AR73" s="1309"/>
      <c r="AS73" s="1309"/>
      <c r="AT73" s="1309"/>
      <c r="AU73" s="1309"/>
      <c r="AV73" s="1309"/>
      <c r="AW73" s="1309"/>
      <c r="AX73" s="1309"/>
      <c r="AY73" s="1309"/>
      <c r="AZ73" s="1309"/>
      <c r="BA73" s="1309"/>
      <c r="BB73" s="1309" t="s">
        <v>598</v>
      </c>
      <c r="BC73" s="1309"/>
      <c r="BD73" s="1309"/>
      <c r="BE73" s="1309"/>
      <c r="BF73" s="1309"/>
      <c r="BG73" s="1309"/>
      <c r="BH73" s="1309"/>
      <c r="BI73" s="1309"/>
      <c r="BJ73" s="1309"/>
      <c r="BK73" s="1309"/>
      <c r="BL73" s="1309"/>
      <c r="BM73" s="1309"/>
      <c r="BN73" s="1309"/>
      <c r="BO73" s="1309"/>
      <c r="BP73" s="1307">
        <v>79.2</v>
      </c>
      <c r="BQ73" s="1307"/>
      <c r="BR73" s="1307"/>
      <c r="BS73" s="1307"/>
      <c r="BT73" s="1307"/>
      <c r="BU73" s="1307"/>
      <c r="BV73" s="1307"/>
      <c r="BW73" s="1307"/>
      <c r="BX73" s="1307">
        <v>72.599999999999994</v>
      </c>
      <c r="BY73" s="1307"/>
      <c r="BZ73" s="1307"/>
      <c r="CA73" s="1307"/>
      <c r="CB73" s="1307"/>
      <c r="CC73" s="1307"/>
      <c r="CD73" s="1307"/>
      <c r="CE73" s="1307"/>
      <c r="CF73" s="1307">
        <v>85</v>
      </c>
      <c r="CG73" s="1307"/>
      <c r="CH73" s="1307"/>
      <c r="CI73" s="1307"/>
      <c r="CJ73" s="1307"/>
      <c r="CK73" s="1307"/>
      <c r="CL73" s="1307"/>
      <c r="CM73" s="1307"/>
      <c r="CN73" s="1307">
        <v>134.69999999999999</v>
      </c>
      <c r="CO73" s="1307"/>
      <c r="CP73" s="1307"/>
      <c r="CQ73" s="1307"/>
      <c r="CR73" s="1307"/>
      <c r="CS73" s="1307"/>
      <c r="CT73" s="1307"/>
      <c r="CU73" s="1307"/>
      <c r="CV73" s="1307">
        <v>79.8</v>
      </c>
      <c r="CW73" s="1307"/>
      <c r="CX73" s="1307"/>
      <c r="CY73" s="1307"/>
      <c r="CZ73" s="1307"/>
      <c r="DA73" s="1307"/>
      <c r="DB73" s="1307"/>
      <c r="DC73" s="1307"/>
    </row>
    <row r="74" spans="2:107" ht="13.5" x14ac:dyDescent="0.15">
      <c r="B74" s="386"/>
      <c r="G74" s="1316"/>
      <c r="H74" s="1316"/>
      <c r="I74" s="1316"/>
      <c r="J74" s="1316"/>
      <c r="K74" s="1306"/>
      <c r="L74" s="1306"/>
      <c r="M74" s="1306"/>
      <c r="N74" s="1306"/>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386"/>
      <c r="G75" s="1316"/>
      <c r="H75" s="1316"/>
      <c r="I75" s="1305"/>
      <c r="J75" s="1305"/>
      <c r="K75" s="1310"/>
      <c r="L75" s="1310"/>
      <c r="M75" s="1310"/>
      <c r="N75" s="1310"/>
      <c r="AM75" s="393"/>
      <c r="AN75" s="1309"/>
      <c r="AO75" s="1309"/>
      <c r="AP75" s="1309"/>
      <c r="AQ75" s="1309"/>
      <c r="AR75" s="1309"/>
      <c r="AS75" s="1309"/>
      <c r="AT75" s="1309"/>
      <c r="AU75" s="1309"/>
      <c r="AV75" s="1309"/>
      <c r="AW75" s="1309"/>
      <c r="AX75" s="1309"/>
      <c r="AY75" s="1309"/>
      <c r="AZ75" s="1309"/>
      <c r="BA75" s="1309"/>
      <c r="BB75" s="1309" t="s">
        <v>597</v>
      </c>
      <c r="BC75" s="1309"/>
      <c r="BD75" s="1309"/>
      <c r="BE75" s="1309"/>
      <c r="BF75" s="1309"/>
      <c r="BG75" s="1309"/>
      <c r="BH75" s="1309"/>
      <c r="BI75" s="1309"/>
      <c r="BJ75" s="1309"/>
      <c r="BK75" s="1309"/>
      <c r="BL75" s="1309"/>
      <c r="BM75" s="1309"/>
      <c r="BN75" s="1309"/>
      <c r="BO75" s="1309"/>
      <c r="BP75" s="1307">
        <v>9.6</v>
      </c>
      <c r="BQ75" s="1307"/>
      <c r="BR75" s="1307"/>
      <c r="BS75" s="1307"/>
      <c r="BT75" s="1307"/>
      <c r="BU75" s="1307"/>
      <c r="BV75" s="1307"/>
      <c r="BW75" s="1307"/>
      <c r="BX75" s="1307">
        <v>8.1999999999999993</v>
      </c>
      <c r="BY75" s="1307"/>
      <c r="BZ75" s="1307"/>
      <c r="CA75" s="1307"/>
      <c r="CB75" s="1307"/>
      <c r="CC75" s="1307"/>
      <c r="CD75" s="1307"/>
      <c r="CE75" s="1307"/>
      <c r="CF75" s="1307">
        <v>7.1</v>
      </c>
      <c r="CG75" s="1307"/>
      <c r="CH75" s="1307"/>
      <c r="CI75" s="1307"/>
      <c r="CJ75" s="1307"/>
      <c r="CK75" s="1307"/>
      <c r="CL75" s="1307"/>
      <c r="CM75" s="1307"/>
      <c r="CN75" s="1307">
        <v>6.5</v>
      </c>
      <c r="CO75" s="1307"/>
      <c r="CP75" s="1307"/>
      <c r="CQ75" s="1307"/>
      <c r="CR75" s="1307"/>
      <c r="CS75" s="1307"/>
      <c r="CT75" s="1307"/>
      <c r="CU75" s="1307"/>
      <c r="CV75" s="1307">
        <v>6.4</v>
      </c>
      <c r="CW75" s="1307"/>
      <c r="CX75" s="1307"/>
      <c r="CY75" s="1307"/>
      <c r="CZ75" s="1307"/>
      <c r="DA75" s="1307"/>
      <c r="DB75" s="1307"/>
      <c r="DC75" s="1307"/>
    </row>
    <row r="76" spans="2:107" ht="13.5" x14ac:dyDescent="0.15">
      <c r="B76" s="386"/>
      <c r="G76" s="1316"/>
      <c r="H76" s="1316"/>
      <c r="I76" s="1305"/>
      <c r="J76" s="1305"/>
      <c r="K76" s="1310"/>
      <c r="L76" s="1310"/>
      <c r="M76" s="1310"/>
      <c r="N76" s="1310"/>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386"/>
      <c r="G77" s="1305"/>
      <c r="H77" s="1305"/>
      <c r="I77" s="1305"/>
      <c r="J77" s="1305"/>
      <c r="K77" s="1306"/>
      <c r="L77" s="1306"/>
      <c r="M77" s="1306"/>
      <c r="N77" s="1306"/>
      <c r="AN77" s="1308" t="s">
        <v>599</v>
      </c>
      <c r="AO77" s="1308"/>
      <c r="AP77" s="1308"/>
      <c r="AQ77" s="1308"/>
      <c r="AR77" s="1308"/>
      <c r="AS77" s="1308"/>
      <c r="AT77" s="1308"/>
      <c r="AU77" s="1308"/>
      <c r="AV77" s="1308"/>
      <c r="AW77" s="1308"/>
      <c r="AX77" s="1308"/>
      <c r="AY77" s="1308"/>
      <c r="AZ77" s="1308"/>
      <c r="BA77" s="1308"/>
      <c r="BB77" s="1309" t="s">
        <v>598</v>
      </c>
      <c r="BC77" s="1309"/>
      <c r="BD77" s="1309"/>
      <c r="BE77" s="1309"/>
      <c r="BF77" s="1309"/>
      <c r="BG77" s="1309"/>
      <c r="BH77" s="1309"/>
      <c r="BI77" s="1309"/>
      <c r="BJ77" s="1309"/>
      <c r="BK77" s="1309"/>
      <c r="BL77" s="1309"/>
      <c r="BM77" s="1309"/>
      <c r="BN77" s="1309"/>
      <c r="BO77" s="1309"/>
      <c r="BP77" s="1307">
        <v>44.4</v>
      </c>
      <c r="BQ77" s="1307"/>
      <c r="BR77" s="1307"/>
      <c r="BS77" s="1307"/>
      <c r="BT77" s="1307"/>
      <c r="BU77" s="1307"/>
      <c r="BV77" s="1307"/>
      <c r="BW77" s="1307"/>
      <c r="BX77" s="1307">
        <v>37.299999999999997</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ht="13.5" x14ac:dyDescent="0.15">
      <c r="B78" s="386"/>
      <c r="G78" s="1305"/>
      <c r="H78" s="1305"/>
      <c r="I78" s="1305"/>
      <c r="J78" s="1305"/>
      <c r="K78" s="1306"/>
      <c r="L78" s="1306"/>
      <c r="M78" s="1306"/>
      <c r="N78" s="130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386"/>
      <c r="G79" s="1305"/>
      <c r="H79" s="1305"/>
      <c r="I79" s="1311"/>
      <c r="J79" s="1311"/>
      <c r="K79" s="1312"/>
      <c r="L79" s="1312"/>
      <c r="M79" s="1312"/>
      <c r="N79" s="1312"/>
      <c r="AN79" s="1308"/>
      <c r="AO79" s="1308"/>
      <c r="AP79" s="1308"/>
      <c r="AQ79" s="1308"/>
      <c r="AR79" s="1308"/>
      <c r="AS79" s="1308"/>
      <c r="AT79" s="1308"/>
      <c r="AU79" s="1308"/>
      <c r="AV79" s="1308"/>
      <c r="AW79" s="1308"/>
      <c r="AX79" s="1308"/>
      <c r="AY79" s="1308"/>
      <c r="AZ79" s="1308"/>
      <c r="BA79" s="1308"/>
      <c r="BB79" s="1309" t="s">
        <v>597</v>
      </c>
      <c r="BC79" s="1309"/>
      <c r="BD79" s="1309"/>
      <c r="BE79" s="1309"/>
      <c r="BF79" s="1309"/>
      <c r="BG79" s="1309"/>
      <c r="BH79" s="1309"/>
      <c r="BI79" s="1309"/>
      <c r="BJ79" s="1309"/>
      <c r="BK79" s="1309"/>
      <c r="BL79" s="1309"/>
      <c r="BM79" s="1309"/>
      <c r="BN79" s="1309"/>
      <c r="BO79" s="1309"/>
      <c r="BP79" s="1307">
        <v>9.4</v>
      </c>
      <c r="BQ79" s="1307"/>
      <c r="BR79" s="1307"/>
      <c r="BS79" s="1307"/>
      <c r="BT79" s="1307"/>
      <c r="BU79" s="1307"/>
      <c r="BV79" s="1307"/>
      <c r="BW79" s="1307"/>
      <c r="BX79" s="1307">
        <v>7.8</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ht="13.5" x14ac:dyDescent="0.15">
      <c r="B80" s="386"/>
      <c r="G80" s="1305"/>
      <c r="H80" s="1305"/>
      <c r="I80" s="1311"/>
      <c r="J80" s="1311"/>
      <c r="K80" s="1312"/>
      <c r="L80" s="1312"/>
      <c r="M80" s="1312"/>
      <c r="N80" s="1312"/>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SfqiaMb4iarPDXZG87U4MaFd2NfDAt6FuGwGh9HNbmfo998j7qsMgUSdSdu/IrpQiwmTZXXQDnJqeHpxqtYlw==" saltValue="wZ3ihPfN4rM2gecYeYDwS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W16" sqref="AW1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WNmQYOrMy3ZjgXcmY2b36hY7ra5SBS94GndkkFfPMpBFvsdtlrrX4TWCCxkTDAjJjdCX1TefmrnmNea9AB2jg==" saltValue="BJJa+qukajHOLvZYo7kow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W16" sqref="AW1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jAj4htM9JHENmSSFtK4p+XB6t3H2kCfzfYjEBQItaxLTsvuMbltpSupUkHAh/Hgogt1+7ZQ00T9GRWq4nxqwQ==" saltValue="cfH8Pji54KgJQlQTMs5K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549</v>
      </c>
      <c r="G2" s="156"/>
      <c r="H2" s="157"/>
    </row>
    <row r="3" spans="1:8" x14ac:dyDescent="0.15">
      <c r="A3" s="153" t="s">
        <v>542</v>
      </c>
      <c r="B3" s="158"/>
      <c r="C3" s="159"/>
      <c r="D3" s="160">
        <v>61088</v>
      </c>
      <c r="E3" s="161"/>
      <c r="F3" s="162">
        <v>57944</v>
      </c>
      <c r="G3" s="163"/>
      <c r="H3" s="164"/>
    </row>
    <row r="4" spans="1:8" x14ac:dyDescent="0.15">
      <c r="A4" s="165"/>
      <c r="B4" s="166"/>
      <c r="C4" s="167"/>
      <c r="D4" s="168">
        <v>32173</v>
      </c>
      <c r="E4" s="169"/>
      <c r="F4" s="170">
        <v>29326</v>
      </c>
      <c r="G4" s="171"/>
      <c r="H4" s="172"/>
    </row>
    <row r="5" spans="1:8" x14ac:dyDescent="0.15">
      <c r="A5" s="153" t="s">
        <v>544</v>
      </c>
      <c r="B5" s="158"/>
      <c r="C5" s="159"/>
      <c r="D5" s="160">
        <v>63522</v>
      </c>
      <c r="E5" s="161"/>
      <c r="F5" s="162">
        <v>54227</v>
      </c>
      <c r="G5" s="163"/>
      <c r="H5" s="164"/>
    </row>
    <row r="6" spans="1:8" x14ac:dyDescent="0.15">
      <c r="A6" s="165"/>
      <c r="B6" s="166"/>
      <c r="C6" s="167"/>
      <c r="D6" s="168">
        <v>33096</v>
      </c>
      <c r="E6" s="169"/>
      <c r="F6" s="170">
        <v>29694</v>
      </c>
      <c r="G6" s="171"/>
      <c r="H6" s="172"/>
    </row>
    <row r="7" spans="1:8" x14ac:dyDescent="0.15">
      <c r="A7" s="153" t="s">
        <v>545</v>
      </c>
      <c r="B7" s="158"/>
      <c r="C7" s="159"/>
      <c r="D7" s="160">
        <v>70801</v>
      </c>
      <c r="E7" s="161"/>
      <c r="F7" s="162">
        <v>57295</v>
      </c>
      <c r="G7" s="163"/>
      <c r="H7" s="164"/>
    </row>
    <row r="8" spans="1:8" x14ac:dyDescent="0.15">
      <c r="A8" s="165"/>
      <c r="B8" s="166"/>
      <c r="C8" s="167"/>
      <c r="D8" s="168">
        <v>52069</v>
      </c>
      <c r="E8" s="169"/>
      <c r="F8" s="170">
        <v>32771</v>
      </c>
      <c r="G8" s="171"/>
      <c r="H8" s="172"/>
    </row>
    <row r="9" spans="1:8" x14ac:dyDescent="0.15">
      <c r="A9" s="153" t="s">
        <v>546</v>
      </c>
      <c r="B9" s="158"/>
      <c r="C9" s="159"/>
      <c r="D9" s="160">
        <v>69323</v>
      </c>
      <c r="E9" s="161"/>
      <c r="F9" s="162">
        <v>54110</v>
      </c>
      <c r="G9" s="163"/>
      <c r="H9" s="164"/>
    </row>
    <row r="10" spans="1:8" x14ac:dyDescent="0.15">
      <c r="A10" s="165"/>
      <c r="B10" s="166"/>
      <c r="C10" s="167"/>
      <c r="D10" s="168">
        <v>57028</v>
      </c>
      <c r="E10" s="169"/>
      <c r="F10" s="170">
        <v>30620</v>
      </c>
      <c r="G10" s="171"/>
      <c r="H10" s="172"/>
    </row>
    <row r="11" spans="1:8" x14ac:dyDescent="0.15">
      <c r="A11" s="153" t="s">
        <v>547</v>
      </c>
      <c r="B11" s="158"/>
      <c r="C11" s="159"/>
      <c r="D11" s="160">
        <v>62671</v>
      </c>
      <c r="E11" s="161"/>
      <c r="F11" s="162">
        <v>54684</v>
      </c>
      <c r="G11" s="163"/>
      <c r="H11" s="164"/>
    </row>
    <row r="12" spans="1:8" x14ac:dyDescent="0.15">
      <c r="A12" s="165"/>
      <c r="B12" s="166"/>
      <c r="C12" s="173"/>
      <c r="D12" s="168">
        <v>42193</v>
      </c>
      <c r="E12" s="169"/>
      <c r="F12" s="170">
        <v>32829</v>
      </c>
      <c r="G12" s="171"/>
      <c r="H12" s="172"/>
    </row>
    <row r="13" spans="1:8" x14ac:dyDescent="0.15">
      <c r="A13" s="153"/>
      <c r="B13" s="158"/>
      <c r="C13" s="174"/>
      <c r="D13" s="175">
        <v>65481</v>
      </c>
      <c r="E13" s="176"/>
      <c r="F13" s="177">
        <v>55652</v>
      </c>
      <c r="G13" s="178"/>
      <c r="H13" s="164"/>
    </row>
    <row r="14" spans="1:8" x14ac:dyDescent="0.15">
      <c r="A14" s="165"/>
      <c r="B14" s="166"/>
      <c r="C14" s="167"/>
      <c r="D14" s="168">
        <v>43312</v>
      </c>
      <c r="E14" s="169"/>
      <c r="F14" s="170">
        <v>31048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3.89</v>
      </c>
      <c r="C19" s="179">
        <f>ROUND(VALUE(SUBSTITUTE(実質収支比率等に係る経年分析!G$48,"▲","-")),2)</f>
        <v>4.26</v>
      </c>
      <c r="D19" s="179">
        <f>ROUND(VALUE(SUBSTITUTE(実質収支比率等に係る経年分析!H$48,"▲","-")),2)</f>
        <v>3.17</v>
      </c>
      <c r="E19" s="179">
        <f>ROUND(VALUE(SUBSTITUTE(実質収支比率等に係る経年分析!I$48,"▲","-")),2)</f>
        <v>5.36</v>
      </c>
      <c r="F19" s="179">
        <f>ROUND(VALUE(SUBSTITUTE(実質収支比率等に係る経年分析!J$48,"▲","-")),2)</f>
        <v>4.84</v>
      </c>
    </row>
    <row r="20" spans="1:11" x14ac:dyDescent="0.15">
      <c r="A20" s="179" t="s">
        <v>54</v>
      </c>
      <c r="B20" s="179">
        <f>ROUND(VALUE(SUBSTITUTE(実質収支比率等に係る経年分析!F$47,"▲","-")),2)</f>
        <v>14.66</v>
      </c>
      <c r="C20" s="179">
        <f>ROUND(VALUE(SUBSTITUTE(実質収支比率等に係る経年分析!G$47,"▲","-")),2)</f>
        <v>16.47</v>
      </c>
      <c r="D20" s="179">
        <f>ROUND(VALUE(SUBSTITUTE(実質収支比率等に係る経年分析!H$47,"▲","-")),2)</f>
        <v>14.55</v>
      </c>
      <c r="E20" s="179">
        <f>ROUND(VALUE(SUBSTITUTE(実質収支比率等に係る経年分析!I$47,"▲","-")),2)</f>
        <v>12.04</v>
      </c>
      <c r="F20" s="179">
        <f>ROUND(VALUE(SUBSTITUTE(実質収支比率等に係る経年分析!J$47,"▲","-")),2)</f>
        <v>13.73</v>
      </c>
    </row>
    <row r="21" spans="1:11" x14ac:dyDescent="0.15">
      <c r="A21" s="179" t="s">
        <v>55</v>
      </c>
      <c r="B21" s="179">
        <f>IF(ISNUMBER(VALUE(SUBSTITUTE(実質収支比率等に係る経年分析!F$49,"▲","-"))),ROUND(VALUE(SUBSTITUTE(実質収支比率等に係る経年分析!F$49,"▲","-")),2),NA())</f>
        <v>0.21</v>
      </c>
      <c r="C21" s="179">
        <f>IF(ISNUMBER(VALUE(SUBSTITUTE(実質収支比率等に係る経年分析!G$49,"▲","-"))),ROUND(VALUE(SUBSTITUTE(実質収支比率等に係る経年分析!G$49,"▲","-")),2),NA())</f>
        <v>2.34</v>
      </c>
      <c r="D21" s="179">
        <f>IF(ISNUMBER(VALUE(SUBSTITUTE(実質収支比率等に係る経年分析!H$49,"▲","-"))),ROUND(VALUE(SUBSTITUTE(実質収支比率等に係る経年分析!H$49,"▲","-")),2),NA())</f>
        <v>-3.02</v>
      </c>
      <c r="E21" s="179">
        <f>IF(ISNUMBER(VALUE(SUBSTITUTE(実質収支比率等に係る経年分析!I$49,"▲","-"))),ROUND(VALUE(SUBSTITUTE(実質収支比率等に係る経年分析!I$49,"▲","-")),2),NA())</f>
        <v>-0.32</v>
      </c>
      <c r="F21" s="179">
        <f>IF(ISNUMBER(VALUE(SUBSTITUTE(実質収支比率等に係る経年分析!J$49,"▲","-"))),ROUND(VALUE(SUBSTITUTE(実質収支比率等に係る経年分析!J$49,"▲","-")),2),NA())</f>
        <v>1.39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農業集落排水事業会計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0.28000000000000003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1.0900000000000001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1.74</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4.26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4.83</v>
      </c>
    </row>
    <row r="35" spans="1:16" x14ac:dyDescent="0.15">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5.56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5.87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9.1300000000000008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9.69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3066</v>
      </c>
      <c r="E42" s="181"/>
      <c r="F42" s="181"/>
      <c r="G42" s="181">
        <f>'実質公債費比率（分子）の構造'!L$52</f>
        <v>3014</v>
      </c>
      <c r="H42" s="181"/>
      <c r="I42" s="181"/>
      <c r="J42" s="181">
        <f>'実質公債費比率（分子）の構造'!M$52</f>
        <v>3162</v>
      </c>
      <c r="K42" s="181"/>
      <c r="L42" s="181"/>
      <c r="M42" s="181">
        <f>'実質公債費比率（分子）の構造'!N$52</f>
        <v>3430</v>
      </c>
      <c r="N42" s="181"/>
      <c r="O42" s="181"/>
      <c r="P42" s="181">
        <f>'実質公債費比率（分子）の構造'!O$52</f>
        <v>3600</v>
      </c>
    </row>
    <row r="43" spans="1:16" x14ac:dyDescent="0.15">
      <c r="A43" s="181" t="s">
        <v>63</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67</v>
      </c>
      <c r="C45" s="181"/>
      <c r="D45" s="181"/>
      <c r="E45" s="181">
        <f>'実質公債費比率（分子）の構造'!L$49</f>
        <v>74</v>
      </c>
      <c r="F45" s="181"/>
      <c r="G45" s="181"/>
      <c r="H45" s="181">
        <f>'実質公債費比率（分子）の構造'!M$49</f>
        <v>79</v>
      </c>
      <c r="I45" s="181"/>
      <c r="J45" s="181"/>
      <c r="K45" s="181">
        <f>'実質公債費比率（分子）の構造'!N$49</f>
        <v>96</v>
      </c>
      <c r="L45" s="181"/>
      <c r="M45" s="181"/>
      <c r="N45" s="181">
        <f>'実質公債費比率（分子）の構造'!O$49</f>
        <v>140</v>
      </c>
      <c r="O45" s="181"/>
      <c r="P45" s="181"/>
    </row>
    <row r="46" spans="1:16" x14ac:dyDescent="0.15">
      <c r="A46" s="181" t="s">
        <v>66</v>
      </c>
      <c r="B46" s="181">
        <f>'実質公債費比率（分子）の構造'!K$48</f>
        <v>1345</v>
      </c>
      <c r="C46" s="181"/>
      <c r="D46" s="181"/>
      <c r="E46" s="181">
        <f>'実質公債費比率（分子）の構造'!L$48</f>
        <v>1306</v>
      </c>
      <c r="F46" s="181"/>
      <c r="G46" s="181"/>
      <c r="H46" s="181">
        <f>'実質公債費比率（分子）の構造'!M$48</f>
        <v>1284</v>
      </c>
      <c r="I46" s="181"/>
      <c r="J46" s="181"/>
      <c r="K46" s="181">
        <f>'実質公債費比率（分子）の構造'!N$48</f>
        <v>1299</v>
      </c>
      <c r="L46" s="181"/>
      <c r="M46" s="181"/>
      <c r="N46" s="181">
        <f>'実質公債費比率（分子）の構造'!O$48</f>
        <v>1121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3238</v>
      </c>
      <c r="C49" s="181"/>
      <c r="D49" s="181"/>
      <c r="E49" s="181">
        <f>'実質公債費比率（分子）の構造'!L$45</f>
        <v>2913</v>
      </c>
      <c r="F49" s="181"/>
      <c r="G49" s="181"/>
      <c r="H49" s="181">
        <f>'実質公債費比率（分子）の構造'!M$45</f>
        <v>2976</v>
      </c>
      <c r="I49" s="181"/>
      <c r="J49" s="181"/>
      <c r="K49" s="181">
        <f>'実質公債費比率（分子）の構造'!N$45</f>
        <v>3302</v>
      </c>
      <c r="L49" s="181"/>
      <c r="M49" s="181"/>
      <c r="N49" s="181">
        <f>'実質公債費比率（分子）の構造'!O$45</f>
        <v>3499</v>
      </c>
      <c r="O49" s="181"/>
      <c r="P49" s="181"/>
    </row>
    <row r="50" spans="1:16" x14ac:dyDescent="0.15">
      <c r="A50" s="181" t="s">
        <v>70</v>
      </c>
      <c r="B50" s="181" t="e">
        <f>NA()</f>
        <v>#N/A</v>
      </c>
      <c r="C50" s="181">
        <f>IF(ISNUMBER('実質公債費比率（分子）の構造'!K$53),'実質公債費比率（分子）の構造'!K$53,NA())</f>
        <v>1586</v>
      </c>
      <c r="D50" s="181" t="e">
        <f>NA()</f>
        <v>#N/A</v>
      </c>
      <c r="E50" s="181" t="e">
        <f>NA()</f>
        <v>#N/A</v>
      </c>
      <c r="F50" s="181">
        <f>IF(ISNUMBER('実質公債費比率（分子）の構造'!L$53),'実質公債費比率（分子）の構造'!L$53,NA())</f>
        <v>1279</v>
      </c>
      <c r="G50" s="181" t="e">
        <f>NA()</f>
        <v>#N/A</v>
      </c>
      <c r="H50" s="181" t="e">
        <f>NA()</f>
        <v>#N/A</v>
      </c>
      <c r="I50" s="181">
        <f>IF(ISNUMBER('実質公債費比率（分子）の構造'!M$53),'実質公債費比率（分子）の構造'!M$53,NA())</f>
        <v>1177</v>
      </c>
      <c r="J50" s="181" t="e">
        <f>NA()</f>
        <v>#N/A</v>
      </c>
      <c r="K50" s="181" t="e">
        <f>NA()</f>
        <v>#N/A</v>
      </c>
      <c r="L50" s="181">
        <f>IF(ISNUMBER('実質公債費比率（分子）の構造'!N$53),'実質公債費比率（分子）の構造'!N$53,NA())</f>
        <v>1267</v>
      </c>
      <c r="M50" s="181" t="e">
        <f>NA()</f>
        <v>#N/A</v>
      </c>
      <c r="N50" s="181" t="e">
        <f>NA()</f>
        <v>#N/A</v>
      </c>
      <c r="O50" s="181">
        <f>IF(ISNUMBER('実質公債費比率（分子）の構造'!O$53),'実質公債費比率（分子）の構造'!O$53,NA())</f>
        <v>1160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44160</v>
      </c>
      <c r="E56" s="180"/>
      <c r="F56" s="180"/>
      <c r="G56" s="180">
        <f>'将来負担比率（分子）の構造'!J$52</f>
        <v>46780</v>
      </c>
      <c r="H56" s="180"/>
      <c r="I56" s="180"/>
      <c r="J56" s="180">
        <f>'将来負担比率（分子）の構造'!K$52</f>
        <v>49636</v>
      </c>
      <c r="K56" s="180"/>
      <c r="L56" s="180"/>
      <c r="M56" s="180">
        <f>'将来負担比率（分子）の構造'!L$52</f>
        <v>51447</v>
      </c>
      <c r="N56" s="180"/>
      <c r="O56" s="180"/>
      <c r="P56" s="180">
        <f>'将来負担比率（分子）の構造'!M$52</f>
        <v>51966</v>
      </c>
    </row>
    <row r="57" spans="1:16" x14ac:dyDescent="0.15">
      <c r="A57" s="180" t="s">
        <v>41</v>
      </c>
      <c r="B57" s="180"/>
      <c r="C57" s="180"/>
      <c r="D57" s="180">
        <f>'将来負担比率（分子）の構造'!I$51</f>
        <v>682</v>
      </c>
      <c r="E57" s="180"/>
      <c r="F57" s="180"/>
      <c r="G57" s="180">
        <f>'将来負担比率（分子）の構造'!J$51</f>
        <v>651</v>
      </c>
      <c r="H57" s="180"/>
      <c r="I57" s="180"/>
      <c r="J57" s="180">
        <f>'将来負担比率（分子）の構造'!K$51</f>
        <v>578</v>
      </c>
      <c r="K57" s="180"/>
      <c r="L57" s="180"/>
      <c r="M57" s="180">
        <f>'将来負担比率（分子）の構造'!L$51</f>
        <v>587</v>
      </c>
      <c r="N57" s="180"/>
      <c r="O57" s="180"/>
      <c r="P57" s="180">
        <f>'将来負担比率（分子）の構造'!M$51</f>
        <v>473</v>
      </c>
    </row>
    <row r="58" spans="1:16" x14ac:dyDescent="0.15">
      <c r="A58" s="180" t="s">
        <v>40</v>
      </c>
      <c r="B58" s="180"/>
      <c r="C58" s="180"/>
      <c r="D58" s="180">
        <f>'将来負担比率（分子）の構造'!I$50</f>
        <v>4126</v>
      </c>
      <c r="E58" s="180"/>
      <c r="F58" s="180"/>
      <c r="G58" s="180">
        <f>'将来負担比率（分子）の構造'!J$50</f>
        <v>4697</v>
      </c>
      <c r="H58" s="180"/>
      <c r="I58" s="180"/>
      <c r="J58" s="180">
        <f>'将来負担比率（分子）の構造'!K$50</f>
        <v>4248</v>
      </c>
      <c r="K58" s="180"/>
      <c r="L58" s="180"/>
      <c r="M58" s="180">
        <f>'将来負担比率（分子）の構造'!L$50</f>
        <v>4510</v>
      </c>
      <c r="N58" s="180"/>
      <c r="O58" s="180"/>
      <c r="P58" s="180">
        <f>'将来負担比率（分子）の構造'!M$50</f>
        <v>5373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4975</v>
      </c>
      <c r="C62" s="180"/>
      <c r="D62" s="180"/>
      <c r="E62" s="180">
        <f>'将来負担比率（分子）の構造'!J$45</f>
        <v>4798</v>
      </c>
      <c r="F62" s="180"/>
      <c r="G62" s="180"/>
      <c r="H62" s="180">
        <f>'将来負担比率（分子）の構造'!K$45</f>
        <v>4666</v>
      </c>
      <c r="I62" s="180"/>
      <c r="J62" s="180"/>
      <c r="K62" s="180">
        <f>'将来負担比率（分子）の構造'!L$45</f>
        <v>4850</v>
      </c>
      <c r="L62" s="180"/>
      <c r="M62" s="180"/>
      <c r="N62" s="180">
        <f>'将来負担比率（分子）の構造'!M$45</f>
        <v>4582</v>
      </c>
      <c r="O62" s="180"/>
      <c r="P62" s="180"/>
    </row>
    <row r="63" spans="1:16" x14ac:dyDescent="0.15">
      <c r="A63" s="180" t="s">
        <v>33</v>
      </c>
      <c r="B63" s="180">
        <f>'将来負担比率（分子）の構造'!I$44</f>
        <v>1458</v>
      </c>
      <c r="C63" s="180"/>
      <c r="D63" s="180"/>
      <c r="E63" s="180">
        <f>'将来負担比率（分子）の構造'!J$44</f>
        <v>2030</v>
      </c>
      <c r="F63" s="180"/>
      <c r="G63" s="180"/>
      <c r="H63" s="180">
        <f>'将来負担比率（分子）の構造'!K$44</f>
        <v>2466</v>
      </c>
      <c r="I63" s="180"/>
      <c r="J63" s="180"/>
      <c r="K63" s="180">
        <f>'将来負担比率（分子）の構造'!L$44</f>
        <v>2448</v>
      </c>
      <c r="L63" s="180"/>
      <c r="M63" s="180"/>
      <c r="N63" s="180">
        <f>'将来負担比率（分子）の構造'!M$44</f>
        <v>2446</v>
      </c>
      <c r="O63" s="180"/>
      <c r="P63" s="180"/>
    </row>
    <row r="64" spans="1:16" x14ac:dyDescent="0.15">
      <c r="A64" s="180" t="s">
        <v>32</v>
      </c>
      <c r="B64" s="180">
        <f>'将来負担比率（分子）の構造'!I$43</f>
        <v>20086</v>
      </c>
      <c r="C64" s="180"/>
      <c r="D64" s="180"/>
      <c r="E64" s="180">
        <f>'将来負担比率（分子）の構造'!J$43</f>
        <v>19599</v>
      </c>
      <c r="F64" s="180"/>
      <c r="G64" s="180"/>
      <c r="H64" s="180">
        <f>'将来負担比率（分子）の構造'!K$43</f>
        <v>19060</v>
      </c>
      <c r="I64" s="180"/>
      <c r="J64" s="180"/>
      <c r="K64" s="180">
        <f>'将来負担比率（分子）の構造'!L$43</f>
        <v>27064</v>
      </c>
      <c r="L64" s="180"/>
      <c r="M64" s="180"/>
      <c r="N64" s="180">
        <f>'将来負担比率（分子）の構造'!M$43</f>
        <v>17226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37386</v>
      </c>
      <c r="C66" s="180"/>
      <c r="D66" s="180"/>
      <c r="E66" s="180">
        <f>'将来負担比率（分子）の構造'!J$41</f>
        <v>39558</v>
      </c>
      <c r="F66" s="180"/>
      <c r="G66" s="180"/>
      <c r="H66" s="180">
        <f>'将来負担比率（分子）の構造'!K$41</f>
        <v>44308</v>
      </c>
      <c r="I66" s="180"/>
      <c r="J66" s="180"/>
      <c r="K66" s="180">
        <f>'将来負担比率（分子）の構造'!L$41</f>
        <v>47246</v>
      </c>
      <c r="L66" s="180"/>
      <c r="M66" s="180"/>
      <c r="N66" s="180">
        <f>'将来負担比率（分子）の構造'!M$41</f>
        <v>48416</v>
      </c>
      <c r="O66" s="180"/>
      <c r="P66" s="180"/>
    </row>
    <row r="67" spans="1:16" x14ac:dyDescent="0.15">
      <c r="A67" s="180" t="s">
        <v>74</v>
      </c>
      <c r="B67" s="180" t="e">
        <f>NA()</f>
        <v>#N/A</v>
      </c>
      <c r="C67" s="180">
        <f>IF(ISNUMBER('将来負担比率（分子）の構造'!I$53), IF('将来負担比率（分子）の構造'!I$53 &lt; 0, 0, '将来負担比率（分子）の構造'!I$53), NA())</f>
        <v>14937</v>
      </c>
      <c r="D67" s="180" t="e">
        <f>NA()</f>
        <v>#N/A</v>
      </c>
      <c r="E67" s="180" t="e">
        <f>NA()</f>
        <v>#N/A</v>
      </c>
      <c r="F67" s="180">
        <f>IF(ISNUMBER('将来負担比率（分子）の構造'!J$53), IF('将来負担比率（分子）の構造'!J$53 &lt; 0, 0, '将来負担比率（分子）の構造'!J$53), NA())</f>
        <v>13857</v>
      </c>
      <c r="G67" s="180" t="e">
        <f>NA()</f>
        <v>#N/A</v>
      </c>
      <c r="H67" s="180" t="e">
        <f>NA()</f>
        <v>#N/A</v>
      </c>
      <c r="I67" s="180">
        <f>IF(ISNUMBER('将来負担比率（分子）の構造'!K$53), IF('将来負担比率（分子）の構造'!K$53 &lt; 0, 0, '将来負担比率（分子）の構造'!K$53), NA())</f>
        <v>16038</v>
      </c>
      <c r="J67" s="180" t="e">
        <f>NA()</f>
        <v>#N/A</v>
      </c>
      <c r="K67" s="180" t="e">
        <f>NA()</f>
        <v>#N/A</v>
      </c>
      <c r="L67" s="180">
        <f>IF(ISNUMBER('将来負担比率（分子）の構造'!L$53), IF('将来負担比率（分子）の構造'!L$53 &lt; 0, 0, '将来負担比率（分子）の構造'!L$53), NA())</f>
        <v>25064</v>
      </c>
      <c r="M67" s="180" t="e">
        <f>NA()</f>
        <v>#N/A</v>
      </c>
      <c r="N67" s="180" t="e">
        <f>NA()</f>
        <v>#N/A</v>
      </c>
      <c r="O67" s="180">
        <f>IF(ISNUMBER('将来負担比率（分子）の構造'!M$53), IF('将来負担比率（分子）の構造'!M$53 &lt; 0, 0, '将来負担比率（分子）の構造'!M$53), NA())</f>
        <v>14858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3193</v>
      </c>
      <c r="C72" s="184">
        <f>基金残高に係る経年分析!G55</f>
        <v>2643</v>
      </c>
      <c r="D72" s="184">
        <f>基金残高に係る経年分析!H55</f>
        <v>3039</v>
      </c>
    </row>
    <row r="73" spans="1:16" x14ac:dyDescent="0.15">
      <c r="A73" s="183" t="s">
        <v>77</v>
      </c>
      <c r="B73" s="184">
        <f>基金残高に係る経年分析!F56</f>
        <v>36</v>
      </c>
      <c r="C73" s="184">
        <f>基金残高に係る経年分析!G56</f>
        <v>36</v>
      </c>
      <c r="D73" s="184">
        <f>基金残高に係る経年分析!H56</f>
        <v>36</v>
      </c>
    </row>
    <row r="74" spans="1:16" x14ac:dyDescent="0.15">
      <c r="A74" s="183" t="s">
        <v>78</v>
      </c>
      <c r="B74" s="184">
        <f>基金残高に係る経年分析!F57</f>
        <v>3523</v>
      </c>
      <c r="C74" s="184">
        <f>基金残高に係る経年分析!G57</f>
        <v>4154</v>
      </c>
      <c r="D74" s="184">
        <f>基金残高に係る経年分析!H57</f>
        <v>3517</v>
      </c>
    </row>
  </sheetData>
  <sheetProtection algorithmName="SHA-512" hashValue="Pjx5ssWSEPYkujUxBK4m/yNmnOlMsDDjjcF+a0ocU1t3rn6MGnUduZKripXKH2nY3UhED5fIyAMs7sonyJNUUg==" saltValue="RYvZ6rq1uXo49vnsYOCT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P16" sqref="AP16:BF16"/>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12657887</v>
      </c>
      <c r="S5" s="727"/>
      <c r="T5" s="727"/>
      <c r="U5" s="727"/>
      <c r="V5" s="727"/>
      <c r="W5" s="727"/>
      <c r="X5" s="727"/>
      <c r="Y5" s="773"/>
      <c r="Z5" s="791">
        <v>31.2</v>
      </c>
      <c r="AA5" s="791"/>
      <c r="AB5" s="791"/>
      <c r="AC5" s="791"/>
      <c r="AD5" s="792">
        <v>12657887</v>
      </c>
      <c r="AE5" s="792"/>
      <c r="AF5" s="792"/>
      <c r="AG5" s="792"/>
      <c r="AH5" s="792"/>
      <c r="AI5" s="792"/>
      <c r="AJ5" s="792"/>
      <c r="AK5" s="792"/>
      <c r="AL5" s="774">
        <v>59.3</v>
      </c>
      <c r="AM5" s="743"/>
      <c r="AN5" s="743"/>
      <c r="AO5" s="775"/>
      <c r="AP5" s="760" t="s">
        <v>229</v>
      </c>
      <c r="AQ5" s="761"/>
      <c r="AR5" s="761"/>
      <c r="AS5" s="761"/>
      <c r="AT5" s="761"/>
      <c r="AU5" s="761"/>
      <c r="AV5" s="761"/>
      <c r="AW5" s="761"/>
      <c r="AX5" s="761"/>
      <c r="AY5" s="761"/>
      <c r="AZ5" s="761"/>
      <c r="BA5" s="761"/>
      <c r="BB5" s="761"/>
      <c r="BC5" s="761"/>
      <c r="BD5" s="761"/>
      <c r="BE5" s="761"/>
      <c r="BF5" s="762"/>
      <c r="BG5" s="661">
        <v>12581055</v>
      </c>
      <c r="BH5" s="664"/>
      <c r="BI5" s="664"/>
      <c r="BJ5" s="664"/>
      <c r="BK5" s="664"/>
      <c r="BL5" s="664"/>
      <c r="BM5" s="664"/>
      <c r="BN5" s="665"/>
      <c r="BO5" s="723">
        <v>99.4</v>
      </c>
      <c r="BP5" s="723"/>
      <c r="BQ5" s="723"/>
      <c r="BR5" s="723"/>
      <c r="BS5" s="724">
        <v>222873</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323954</v>
      </c>
      <c r="S6" s="664"/>
      <c r="T6" s="664"/>
      <c r="U6" s="664"/>
      <c r="V6" s="664"/>
      <c r="W6" s="664"/>
      <c r="X6" s="664"/>
      <c r="Y6" s="665"/>
      <c r="Z6" s="723">
        <v>0.8</v>
      </c>
      <c r="AA6" s="723"/>
      <c r="AB6" s="723"/>
      <c r="AC6" s="723"/>
      <c r="AD6" s="724">
        <v>323954</v>
      </c>
      <c r="AE6" s="724"/>
      <c r="AF6" s="724"/>
      <c r="AG6" s="724"/>
      <c r="AH6" s="724"/>
      <c r="AI6" s="724"/>
      <c r="AJ6" s="724"/>
      <c r="AK6" s="724"/>
      <c r="AL6" s="666">
        <v>1.5</v>
      </c>
      <c r="AM6" s="667"/>
      <c r="AN6" s="667"/>
      <c r="AO6" s="725"/>
      <c r="AP6" s="658" t="s">
        <v>234</v>
      </c>
      <c r="AQ6" s="659"/>
      <c r="AR6" s="659"/>
      <c r="AS6" s="659"/>
      <c r="AT6" s="659"/>
      <c r="AU6" s="659"/>
      <c r="AV6" s="659"/>
      <c r="AW6" s="659"/>
      <c r="AX6" s="659"/>
      <c r="AY6" s="659"/>
      <c r="AZ6" s="659"/>
      <c r="BA6" s="659"/>
      <c r="BB6" s="659"/>
      <c r="BC6" s="659"/>
      <c r="BD6" s="659"/>
      <c r="BE6" s="659"/>
      <c r="BF6" s="660"/>
      <c r="BG6" s="661">
        <v>12581055</v>
      </c>
      <c r="BH6" s="664"/>
      <c r="BI6" s="664"/>
      <c r="BJ6" s="664"/>
      <c r="BK6" s="664"/>
      <c r="BL6" s="664"/>
      <c r="BM6" s="664"/>
      <c r="BN6" s="665"/>
      <c r="BO6" s="723">
        <v>99.4</v>
      </c>
      <c r="BP6" s="723"/>
      <c r="BQ6" s="723"/>
      <c r="BR6" s="723"/>
      <c r="BS6" s="724">
        <v>222873</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289729</v>
      </c>
      <c r="CS6" s="664"/>
      <c r="CT6" s="664"/>
      <c r="CU6" s="664"/>
      <c r="CV6" s="664"/>
      <c r="CW6" s="664"/>
      <c r="CX6" s="664"/>
      <c r="CY6" s="665"/>
      <c r="CZ6" s="774">
        <v>0.7</v>
      </c>
      <c r="DA6" s="743"/>
      <c r="DB6" s="743"/>
      <c r="DC6" s="777"/>
      <c r="DD6" s="669" t="s">
        <v>236</v>
      </c>
      <c r="DE6" s="664"/>
      <c r="DF6" s="664"/>
      <c r="DG6" s="664"/>
      <c r="DH6" s="664"/>
      <c r="DI6" s="664"/>
      <c r="DJ6" s="664"/>
      <c r="DK6" s="664"/>
      <c r="DL6" s="664"/>
      <c r="DM6" s="664"/>
      <c r="DN6" s="664"/>
      <c r="DO6" s="664"/>
      <c r="DP6" s="665"/>
      <c r="DQ6" s="669">
        <v>289729</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24860</v>
      </c>
      <c r="S7" s="664"/>
      <c r="T7" s="664"/>
      <c r="U7" s="664"/>
      <c r="V7" s="664"/>
      <c r="W7" s="664"/>
      <c r="X7" s="664"/>
      <c r="Y7" s="665"/>
      <c r="Z7" s="723">
        <v>0.1</v>
      </c>
      <c r="AA7" s="723"/>
      <c r="AB7" s="723"/>
      <c r="AC7" s="723"/>
      <c r="AD7" s="724">
        <v>24860</v>
      </c>
      <c r="AE7" s="724"/>
      <c r="AF7" s="724"/>
      <c r="AG7" s="724"/>
      <c r="AH7" s="724"/>
      <c r="AI7" s="724"/>
      <c r="AJ7" s="724"/>
      <c r="AK7" s="724"/>
      <c r="AL7" s="666">
        <v>0.1</v>
      </c>
      <c r="AM7" s="667"/>
      <c r="AN7" s="667"/>
      <c r="AO7" s="725"/>
      <c r="AP7" s="658" t="s">
        <v>238</v>
      </c>
      <c r="AQ7" s="659"/>
      <c r="AR7" s="659"/>
      <c r="AS7" s="659"/>
      <c r="AT7" s="659"/>
      <c r="AU7" s="659"/>
      <c r="AV7" s="659"/>
      <c r="AW7" s="659"/>
      <c r="AX7" s="659"/>
      <c r="AY7" s="659"/>
      <c r="AZ7" s="659"/>
      <c r="BA7" s="659"/>
      <c r="BB7" s="659"/>
      <c r="BC7" s="659"/>
      <c r="BD7" s="659"/>
      <c r="BE7" s="659"/>
      <c r="BF7" s="660"/>
      <c r="BG7" s="661">
        <v>5820462</v>
      </c>
      <c r="BH7" s="664"/>
      <c r="BI7" s="664"/>
      <c r="BJ7" s="664"/>
      <c r="BK7" s="664"/>
      <c r="BL7" s="664"/>
      <c r="BM7" s="664"/>
      <c r="BN7" s="665"/>
      <c r="BO7" s="723">
        <v>46</v>
      </c>
      <c r="BP7" s="723"/>
      <c r="BQ7" s="723"/>
      <c r="BR7" s="723"/>
      <c r="BS7" s="724">
        <v>222873</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7167353</v>
      </c>
      <c r="CS7" s="664"/>
      <c r="CT7" s="664"/>
      <c r="CU7" s="664"/>
      <c r="CV7" s="664"/>
      <c r="CW7" s="664"/>
      <c r="CX7" s="664"/>
      <c r="CY7" s="665"/>
      <c r="CZ7" s="723">
        <v>18.3</v>
      </c>
      <c r="DA7" s="723"/>
      <c r="DB7" s="723"/>
      <c r="DC7" s="723"/>
      <c r="DD7" s="669">
        <v>2202553</v>
      </c>
      <c r="DE7" s="664"/>
      <c r="DF7" s="664"/>
      <c r="DG7" s="664"/>
      <c r="DH7" s="664"/>
      <c r="DI7" s="664"/>
      <c r="DJ7" s="664"/>
      <c r="DK7" s="664"/>
      <c r="DL7" s="664"/>
      <c r="DM7" s="664"/>
      <c r="DN7" s="664"/>
      <c r="DO7" s="664"/>
      <c r="DP7" s="665"/>
      <c r="DQ7" s="669">
        <v>3944252</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47326</v>
      </c>
      <c r="S8" s="664"/>
      <c r="T8" s="664"/>
      <c r="U8" s="664"/>
      <c r="V8" s="664"/>
      <c r="W8" s="664"/>
      <c r="X8" s="664"/>
      <c r="Y8" s="665"/>
      <c r="Z8" s="723">
        <v>0.1</v>
      </c>
      <c r="AA8" s="723"/>
      <c r="AB8" s="723"/>
      <c r="AC8" s="723"/>
      <c r="AD8" s="724">
        <v>47326</v>
      </c>
      <c r="AE8" s="724"/>
      <c r="AF8" s="724"/>
      <c r="AG8" s="724"/>
      <c r="AH8" s="724"/>
      <c r="AI8" s="724"/>
      <c r="AJ8" s="724"/>
      <c r="AK8" s="724"/>
      <c r="AL8" s="666">
        <v>0.2</v>
      </c>
      <c r="AM8" s="667"/>
      <c r="AN8" s="667"/>
      <c r="AO8" s="725"/>
      <c r="AP8" s="658" t="s">
        <v>241</v>
      </c>
      <c r="AQ8" s="659"/>
      <c r="AR8" s="659"/>
      <c r="AS8" s="659"/>
      <c r="AT8" s="659"/>
      <c r="AU8" s="659"/>
      <c r="AV8" s="659"/>
      <c r="AW8" s="659"/>
      <c r="AX8" s="659"/>
      <c r="AY8" s="659"/>
      <c r="AZ8" s="659"/>
      <c r="BA8" s="659"/>
      <c r="BB8" s="659"/>
      <c r="BC8" s="659"/>
      <c r="BD8" s="659"/>
      <c r="BE8" s="659"/>
      <c r="BF8" s="660"/>
      <c r="BG8" s="661">
        <v>175127</v>
      </c>
      <c r="BH8" s="664"/>
      <c r="BI8" s="664"/>
      <c r="BJ8" s="664"/>
      <c r="BK8" s="664"/>
      <c r="BL8" s="664"/>
      <c r="BM8" s="664"/>
      <c r="BN8" s="665"/>
      <c r="BO8" s="723">
        <v>1.4</v>
      </c>
      <c r="BP8" s="723"/>
      <c r="BQ8" s="723"/>
      <c r="BR8" s="723"/>
      <c r="BS8" s="669" t="s">
        <v>236</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13700981</v>
      </c>
      <c r="CS8" s="664"/>
      <c r="CT8" s="664"/>
      <c r="CU8" s="664"/>
      <c r="CV8" s="664"/>
      <c r="CW8" s="664"/>
      <c r="CX8" s="664"/>
      <c r="CY8" s="665"/>
      <c r="CZ8" s="723">
        <v>35</v>
      </c>
      <c r="DA8" s="723"/>
      <c r="DB8" s="723"/>
      <c r="DC8" s="723"/>
      <c r="DD8" s="669">
        <v>388722</v>
      </c>
      <c r="DE8" s="664"/>
      <c r="DF8" s="664"/>
      <c r="DG8" s="664"/>
      <c r="DH8" s="664"/>
      <c r="DI8" s="664"/>
      <c r="DJ8" s="664"/>
      <c r="DK8" s="664"/>
      <c r="DL8" s="664"/>
      <c r="DM8" s="664"/>
      <c r="DN8" s="664"/>
      <c r="DO8" s="664"/>
      <c r="DP8" s="665"/>
      <c r="DQ8" s="669">
        <v>6934526</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40788</v>
      </c>
      <c r="S9" s="664"/>
      <c r="T9" s="664"/>
      <c r="U9" s="664"/>
      <c r="V9" s="664"/>
      <c r="W9" s="664"/>
      <c r="X9" s="664"/>
      <c r="Y9" s="665"/>
      <c r="Z9" s="723">
        <v>0.1</v>
      </c>
      <c r="AA9" s="723"/>
      <c r="AB9" s="723"/>
      <c r="AC9" s="723"/>
      <c r="AD9" s="724">
        <v>40788</v>
      </c>
      <c r="AE9" s="724"/>
      <c r="AF9" s="724"/>
      <c r="AG9" s="724"/>
      <c r="AH9" s="724"/>
      <c r="AI9" s="724"/>
      <c r="AJ9" s="724"/>
      <c r="AK9" s="724"/>
      <c r="AL9" s="666">
        <v>0.2</v>
      </c>
      <c r="AM9" s="667"/>
      <c r="AN9" s="667"/>
      <c r="AO9" s="725"/>
      <c r="AP9" s="658" t="s">
        <v>244</v>
      </c>
      <c r="AQ9" s="659"/>
      <c r="AR9" s="659"/>
      <c r="AS9" s="659"/>
      <c r="AT9" s="659"/>
      <c r="AU9" s="659"/>
      <c r="AV9" s="659"/>
      <c r="AW9" s="659"/>
      <c r="AX9" s="659"/>
      <c r="AY9" s="659"/>
      <c r="AZ9" s="659"/>
      <c r="BA9" s="659"/>
      <c r="BB9" s="659"/>
      <c r="BC9" s="659"/>
      <c r="BD9" s="659"/>
      <c r="BE9" s="659"/>
      <c r="BF9" s="660"/>
      <c r="BG9" s="661">
        <v>4471457</v>
      </c>
      <c r="BH9" s="664"/>
      <c r="BI9" s="664"/>
      <c r="BJ9" s="664"/>
      <c r="BK9" s="664"/>
      <c r="BL9" s="664"/>
      <c r="BM9" s="664"/>
      <c r="BN9" s="665"/>
      <c r="BO9" s="723">
        <v>35.299999999999997</v>
      </c>
      <c r="BP9" s="723"/>
      <c r="BQ9" s="723"/>
      <c r="BR9" s="723"/>
      <c r="BS9" s="669" t="s">
        <v>128</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2150869</v>
      </c>
      <c r="CS9" s="664"/>
      <c r="CT9" s="664"/>
      <c r="CU9" s="664"/>
      <c r="CV9" s="664"/>
      <c r="CW9" s="664"/>
      <c r="CX9" s="664"/>
      <c r="CY9" s="665"/>
      <c r="CZ9" s="723">
        <v>5.5</v>
      </c>
      <c r="DA9" s="723"/>
      <c r="DB9" s="723"/>
      <c r="DC9" s="723"/>
      <c r="DD9" s="669">
        <v>4638</v>
      </c>
      <c r="DE9" s="664"/>
      <c r="DF9" s="664"/>
      <c r="DG9" s="664"/>
      <c r="DH9" s="664"/>
      <c r="DI9" s="664"/>
      <c r="DJ9" s="664"/>
      <c r="DK9" s="664"/>
      <c r="DL9" s="664"/>
      <c r="DM9" s="664"/>
      <c r="DN9" s="664"/>
      <c r="DO9" s="664"/>
      <c r="DP9" s="665"/>
      <c r="DQ9" s="669">
        <v>1906360</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236</v>
      </c>
      <c r="S10" s="664"/>
      <c r="T10" s="664"/>
      <c r="U10" s="664"/>
      <c r="V10" s="664"/>
      <c r="W10" s="664"/>
      <c r="X10" s="664"/>
      <c r="Y10" s="665"/>
      <c r="Z10" s="723" t="s">
        <v>128</v>
      </c>
      <c r="AA10" s="723"/>
      <c r="AB10" s="723"/>
      <c r="AC10" s="723"/>
      <c r="AD10" s="724" t="s">
        <v>236</v>
      </c>
      <c r="AE10" s="724"/>
      <c r="AF10" s="724"/>
      <c r="AG10" s="724"/>
      <c r="AH10" s="724"/>
      <c r="AI10" s="724"/>
      <c r="AJ10" s="724"/>
      <c r="AK10" s="724"/>
      <c r="AL10" s="666" t="s">
        <v>236</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301460</v>
      </c>
      <c r="BH10" s="664"/>
      <c r="BI10" s="664"/>
      <c r="BJ10" s="664"/>
      <c r="BK10" s="664"/>
      <c r="BL10" s="664"/>
      <c r="BM10" s="664"/>
      <c r="BN10" s="665"/>
      <c r="BO10" s="723">
        <v>2.4</v>
      </c>
      <c r="BP10" s="723"/>
      <c r="BQ10" s="723"/>
      <c r="BR10" s="723"/>
      <c r="BS10" s="669">
        <v>49862</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96702</v>
      </c>
      <c r="CS10" s="664"/>
      <c r="CT10" s="664"/>
      <c r="CU10" s="664"/>
      <c r="CV10" s="664"/>
      <c r="CW10" s="664"/>
      <c r="CX10" s="664"/>
      <c r="CY10" s="665"/>
      <c r="CZ10" s="723">
        <v>0.2</v>
      </c>
      <c r="DA10" s="723"/>
      <c r="DB10" s="723"/>
      <c r="DC10" s="723"/>
      <c r="DD10" s="669" t="s">
        <v>128</v>
      </c>
      <c r="DE10" s="664"/>
      <c r="DF10" s="664"/>
      <c r="DG10" s="664"/>
      <c r="DH10" s="664"/>
      <c r="DI10" s="664"/>
      <c r="DJ10" s="664"/>
      <c r="DK10" s="664"/>
      <c r="DL10" s="664"/>
      <c r="DM10" s="664"/>
      <c r="DN10" s="664"/>
      <c r="DO10" s="664"/>
      <c r="DP10" s="665"/>
      <c r="DQ10" s="669">
        <v>23102</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236</v>
      </c>
      <c r="AA11" s="723"/>
      <c r="AB11" s="723"/>
      <c r="AC11" s="723"/>
      <c r="AD11" s="724" t="s">
        <v>236</v>
      </c>
      <c r="AE11" s="724"/>
      <c r="AF11" s="724"/>
      <c r="AG11" s="724"/>
      <c r="AH11" s="724"/>
      <c r="AI11" s="724"/>
      <c r="AJ11" s="724"/>
      <c r="AK11" s="724"/>
      <c r="AL11" s="666" t="s">
        <v>236</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872418</v>
      </c>
      <c r="BH11" s="664"/>
      <c r="BI11" s="664"/>
      <c r="BJ11" s="664"/>
      <c r="BK11" s="664"/>
      <c r="BL11" s="664"/>
      <c r="BM11" s="664"/>
      <c r="BN11" s="665"/>
      <c r="BO11" s="723">
        <v>6.9</v>
      </c>
      <c r="BP11" s="723"/>
      <c r="BQ11" s="723"/>
      <c r="BR11" s="723"/>
      <c r="BS11" s="669">
        <v>173011</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2167982</v>
      </c>
      <c r="CS11" s="664"/>
      <c r="CT11" s="664"/>
      <c r="CU11" s="664"/>
      <c r="CV11" s="664"/>
      <c r="CW11" s="664"/>
      <c r="CX11" s="664"/>
      <c r="CY11" s="665"/>
      <c r="CZ11" s="723">
        <v>5.5</v>
      </c>
      <c r="DA11" s="723"/>
      <c r="DB11" s="723"/>
      <c r="DC11" s="723"/>
      <c r="DD11" s="669">
        <v>1050807</v>
      </c>
      <c r="DE11" s="664"/>
      <c r="DF11" s="664"/>
      <c r="DG11" s="664"/>
      <c r="DH11" s="664"/>
      <c r="DI11" s="664"/>
      <c r="DJ11" s="664"/>
      <c r="DK11" s="664"/>
      <c r="DL11" s="664"/>
      <c r="DM11" s="664"/>
      <c r="DN11" s="664"/>
      <c r="DO11" s="664"/>
      <c r="DP11" s="665"/>
      <c r="DQ11" s="669">
        <v>1075250</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1595058</v>
      </c>
      <c r="S12" s="664"/>
      <c r="T12" s="664"/>
      <c r="U12" s="664"/>
      <c r="V12" s="664"/>
      <c r="W12" s="664"/>
      <c r="X12" s="664"/>
      <c r="Y12" s="665"/>
      <c r="Z12" s="723">
        <v>3.9</v>
      </c>
      <c r="AA12" s="723"/>
      <c r="AB12" s="723"/>
      <c r="AC12" s="723"/>
      <c r="AD12" s="724">
        <v>1595058</v>
      </c>
      <c r="AE12" s="724"/>
      <c r="AF12" s="724"/>
      <c r="AG12" s="724"/>
      <c r="AH12" s="724"/>
      <c r="AI12" s="724"/>
      <c r="AJ12" s="724"/>
      <c r="AK12" s="724"/>
      <c r="AL12" s="666">
        <v>7.5</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5939407</v>
      </c>
      <c r="BH12" s="664"/>
      <c r="BI12" s="664"/>
      <c r="BJ12" s="664"/>
      <c r="BK12" s="664"/>
      <c r="BL12" s="664"/>
      <c r="BM12" s="664"/>
      <c r="BN12" s="665"/>
      <c r="BO12" s="723">
        <v>46.9</v>
      </c>
      <c r="BP12" s="723"/>
      <c r="BQ12" s="723"/>
      <c r="BR12" s="723"/>
      <c r="BS12" s="669" t="s">
        <v>236</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1052773</v>
      </c>
      <c r="CS12" s="664"/>
      <c r="CT12" s="664"/>
      <c r="CU12" s="664"/>
      <c r="CV12" s="664"/>
      <c r="CW12" s="664"/>
      <c r="CX12" s="664"/>
      <c r="CY12" s="665"/>
      <c r="CZ12" s="723">
        <v>2.7</v>
      </c>
      <c r="DA12" s="723"/>
      <c r="DB12" s="723"/>
      <c r="DC12" s="723"/>
      <c r="DD12" s="669">
        <v>197733</v>
      </c>
      <c r="DE12" s="664"/>
      <c r="DF12" s="664"/>
      <c r="DG12" s="664"/>
      <c r="DH12" s="664"/>
      <c r="DI12" s="664"/>
      <c r="DJ12" s="664"/>
      <c r="DK12" s="664"/>
      <c r="DL12" s="664"/>
      <c r="DM12" s="664"/>
      <c r="DN12" s="664"/>
      <c r="DO12" s="664"/>
      <c r="DP12" s="665"/>
      <c r="DQ12" s="669">
        <v>427634</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23451</v>
      </c>
      <c r="S13" s="664"/>
      <c r="T13" s="664"/>
      <c r="U13" s="664"/>
      <c r="V13" s="664"/>
      <c r="W13" s="664"/>
      <c r="X13" s="664"/>
      <c r="Y13" s="665"/>
      <c r="Z13" s="723">
        <v>0.1</v>
      </c>
      <c r="AA13" s="723"/>
      <c r="AB13" s="723"/>
      <c r="AC13" s="723"/>
      <c r="AD13" s="724">
        <v>23451</v>
      </c>
      <c r="AE13" s="724"/>
      <c r="AF13" s="724"/>
      <c r="AG13" s="724"/>
      <c r="AH13" s="724"/>
      <c r="AI13" s="724"/>
      <c r="AJ13" s="724"/>
      <c r="AK13" s="724"/>
      <c r="AL13" s="666">
        <v>0.1</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5836725</v>
      </c>
      <c r="BH13" s="664"/>
      <c r="BI13" s="664"/>
      <c r="BJ13" s="664"/>
      <c r="BK13" s="664"/>
      <c r="BL13" s="664"/>
      <c r="BM13" s="664"/>
      <c r="BN13" s="665"/>
      <c r="BO13" s="723">
        <v>46.1</v>
      </c>
      <c r="BP13" s="723"/>
      <c r="BQ13" s="723"/>
      <c r="BR13" s="723"/>
      <c r="BS13" s="669" t="s">
        <v>236</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2859210</v>
      </c>
      <c r="CS13" s="664"/>
      <c r="CT13" s="664"/>
      <c r="CU13" s="664"/>
      <c r="CV13" s="664"/>
      <c r="CW13" s="664"/>
      <c r="CX13" s="664"/>
      <c r="CY13" s="665"/>
      <c r="CZ13" s="723">
        <v>7.3</v>
      </c>
      <c r="DA13" s="723"/>
      <c r="DB13" s="723"/>
      <c r="DC13" s="723"/>
      <c r="DD13" s="669">
        <v>1085411</v>
      </c>
      <c r="DE13" s="664"/>
      <c r="DF13" s="664"/>
      <c r="DG13" s="664"/>
      <c r="DH13" s="664"/>
      <c r="DI13" s="664"/>
      <c r="DJ13" s="664"/>
      <c r="DK13" s="664"/>
      <c r="DL13" s="664"/>
      <c r="DM13" s="664"/>
      <c r="DN13" s="664"/>
      <c r="DO13" s="664"/>
      <c r="DP13" s="665"/>
      <c r="DQ13" s="669">
        <v>1838489</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236</v>
      </c>
      <c r="AA14" s="723"/>
      <c r="AB14" s="723"/>
      <c r="AC14" s="723"/>
      <c r="AD14" s="724" t="s">
        <v>236</v>
      </c>
      <c r="AE14" s="724"/>
      <c r="AF14" s="724"/>
      <c r="AG14" s="724"/>
      <c r="AH14" s="724"/>
      <c r="AI14" s="724"/>
      <c r="AJ14" s="724"/>
      <c r="AK14" s="724"/>
      <c r="AL14" s="666" t="s">
        <v>236</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263141</v>
      </c>
      <c r="BH14" s="664"/>
      <c r="BI14" s="664"/>
      <c r="BJ14" s="664"/>
      <c r="BK14" s="664"/>
      <c r="BL14" s="664"/>
      <c r="BM14" s="664"/>
      <c r="BN14" s="665"/>
      <c r="BO14" s="723">
        <v>2.1</v>
      </c>
      <c r="BP14" s="723"/>
      <c r="BQ14" s="723"/>
      <c r="BR14" s="723"/>
      <c r="BS14" s="669" t="s">
        <v>128</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1515323</v>
      </c>
      <c r="CS14" s="664"/>
      <c r="CT14" s="664"/>
      <c r="CU14" s="664"/>
      <c r="CV14" s="664"/>
      <c r="CW14" s="664"/>
      <c r="CX14" s="664"/>
      <c r="CY14" s="665"/>
      <c r="CZ14" s="723">
        <v>3.9</v>
      </c>
      <c r="DA14" s="723"/>
      <c r="DB14" s="723"/>
      <c r="DC14" s="723"/>
      <c r="DD14" s="669" t="s">
        <v>128</v>
      </c>
      <c r="DE14" s="664"/>
      <c r="DF14" s="664"/>
      <c r="DG14" s="664"/>
      <c r="DH14" s="664"/>
      <c r="DI14" s="664"/>
      <c r="DJ14" s="664"/>
      <c r="DK14" s="664"/>
      <c r="DL14" s="664"/>
      <c r="DM14" s="664"/>
      <c r="DN14" s="664"/>
      <c r="DO14" s="664"/>
      <c r="DP14" s="665"/>
      <c r="DQ14" s="669">
        <v>1513522</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111866</v>
      </c>
      <c r="S15" s="664"/>
      <c r="T15" s="664"/>
      <c r="U15" s="664"/>
      <c r="V15" s="664"/>
      <c r="W15" s="664"/>
      <c r="X15" s="664"/>
      <c r="Y15" s="665"/>
      <c r="Z15" s="723">
        <v>0.3</v>
      </c>
      <c r="AA15" s="723"/>
      <c r="AB15" s="723"/>
      <c r="AC15" s="723"/>
      <c r="AD15" s="724">
        <v>111866</v>
      </c>
      <c r="AE15" s="724"/>
      <c r="AF15" s="724"/>
      <c r="AG15" s="724"/>
      <c r="AH15" s="724"/>
      <c r="AI15" s="724"/>
      <c r="AJ15" s="724"/>
      <c r="AK15" s="724"/>
      <c r="AL15" s="666">
        <v>0.5</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558045</v>
      </c>
      <c r="BH15" s="664"/>
      <c r="BI15" s="664"/>
      <c r="BJ15" s="664"/>
      <c r="BK15" s="664"/>
      <c r="BL15" s="664"/>
      <c r="BM15" s="664"/>
      <c r="BN15" s="665"/>
      <c r="BO15" s="723">
        <v>4.4000000000000004</v>
      </c>
      <c r="BP15" s="723"/>
      <c r="BQ15" s="723"/>
      <c r="BR15" s="723"/>
      <c r="BS15" s="669" t="s">
        <v>128</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4604713</v>
      </c>
      <c r="CS15" s="664"/>
      <c r="CT15" s="664"/>
      <c r="CU15" s="664"/>
      <c r="CV15" s="664"/>
      <c r="CW15" s="664"/>
      <c r="CX15" s="664"/>
      <c r="CY15" s="665"/>
      <c r="CZ15" s="723">
        <v>11.8</v>
      </c>
      <c r="DA15" s="723"/>
      <c r="DB15" s="723"/>
      <c r="DC15" s="723"/>
      <c r="DD15" s="669">
        <v>836159</v>
      </c>
      <c r="DE15" s="664"/>
      <c r="DF15" s="664"/>
      <c r="DG15" s="664"/>
      <c r="DH15" s="664"/>
      <c r="DI15" s="664"/>
      <c r="DJ15" s="664"/>
      <c r="DK15" s="664"/>
      <c r="DL15" s="664"/>
      <c r="DM15" s="664"/>
      <c r="DN15" s="664"/>
      <c r="DO15" s="664"/>
      <c r="DP15" s="665"/>
      <c r="DQ15" s="669">
        <v>2775280</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236</v>
      </c>
      <c r="S16" s="664"/>
      <c r="T16" s="664"/>
      <c r="U16" s="664"/>
      <c r="V16" s="664"/>
      <c r="W16" s="664"/>
      <c r="X16" s="664"/>
      <c r="Y16" s="665"/>
      <c r="Z16" s="723" t="s">
        <v>236</v>
      </c>
      <c r="AA16" s="723"/>
      <c r="AB16" s="723"/>
      <c r="AC16" s="723"/>
      <c r="AD16" s="724" t="s">
        <v>236</v>
      </c>
      <c r="AE16" s="724"/>
      <c r="AF16" s="724"/>
      <c r="AG16" s="724"/>
      <c r="AH16" s="724"/>
      <c r="AI16" s="724"/>
      <c r="AJ16" s="724"/>
      <c r="AK16" s="724"/>
      <c r="AL16" s="666" t="s">
        <v>236</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236</v>
      </c>
      <c r="BP16" s="723"/>
      <c r="BQ16" s="723"/>
      <c r="BR16" s="723"/>
      <c r="BS16" s="669" t="s">
        <v>128</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22100</v>
      </c>
      <c r="CS16" s="664"/>
      <c r="CT16" s="664"/>
      <c r="CU16" s="664"/>
      <c r="CV16" s="664"/>
      <c r="CW16" s="664"/>
      <c r="CX16" s="664"/>
      <c r="CY16" s="665"/>
      <c r="CZ16" s="723">
        <v>0.1</v>
      </c>
      <c r="DA16" s="723"/>
      <c r="DB16" s="723"/>
      <c r="DC16" s="723"/>
      <c r="DD16" s="669" t="s">
        <v>236</v>
      </c>
      <c r="DE16" s="664"/>
      <c r="DF16" s="664"/>
      <c r="DG16" s="664"/>
      <c r="DH16" s="664"/>
      <c r="DI16" s="664"/>
      <c r="DJ16" s="664"/>
      <c r="DK16" s="664"/>
      <c r="DL16" s="664"/>
      <c r="DM16" s="664"/>
      <c r="DN16" s="664"/>
      <c r="DO16" s="664"/>
      <c r="DP16" s="665"/>
      <c r="DQ16" s="669">
        <v>2854</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65828</v>
      </c>
      <c r="S17" s="664"/>
      <c r="T17" s="664"/>
      <c r="U17" s="664"/>
      <c r="V17" s="664"/>
      <c r="W17" s="664"/>
      <c r="X17" s="664"/>
      <c r="Y17" s="665"/>
      <c r="Z17" s="723">
        <v>0.2</v>
      </c>
      <c r="AA17" s="723"/>
      <c r="AB17" s="723"/>
      <c r="AC17" s="723"/>
      <c r="AD17" s="724">
        <v>65828</v>
      </c>
      <c r="AE17" s="724"/>
      <c r="AF17" s="724"/>
      <c r="AG17" s="724"/>
      <c r="AH17" s="724"/>
      <c r="AI17" s="724"/>
      <c r="AJ17" s="724"/>
      <c r="AK17" s="724"/>
      <c r="AL17" s="666">
        <v>0.3</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236</v>
      </c>
      <c r="BP17" s="723"/>
      <c r="BQ17" s="723"/>
      <c r="BR17" s="723"/>
      <c r="BS17" s="669" t="s">
        <v>128</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3516338</v>
      </c>
      <c r="CS17" s="664"/>
      <c r="CT17" s="664"/>
      <c r="CU17" s="664"/>
      <c r="CV17" s="664"/>
      <c r="CW17" s="664"/>
      <c r="CX17" s="664"/>
      <c r="CY17" s="665"/>
      <c r="CZ17" s="723">
        <v>9</v>
      </c>
      <c r="DA17" s="723"/>
      <c r="DB17" s="723"/>
      <c r="DC17" s="723"/>
      <c r="DD17" s="669" t="s">
        <v>128</v>
      </c>
      <c r="DE17" s="664"/>
      <c r="DF17" s="664"/>
      <c r="DG17" s="664"/>
      <c r="DH17" s="664"/>
      <c r="DI17" s="664"/>
      <c r="DJ17" s="664"/>
      <c r="DK17" s="664"/>
      <c r="DL17" s="664"/>
      <c r="DM17" s="664"/>
      <c r="DN17" s="664"/>
      <c r="DO17" s="664"/>
      <c r="DP17" s="665"/>
      <c r="DQ17" s="669">
        <v>3434155</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7118695</v>
      </c>
      <c r="S18" s="664"/>
      <c r="T18" s="664"/>
      <c r="U18" s="664"/>
      <c r="V18" s="664"/>
      <c r="W18" s="664"/>
      <c r="X18" s="664"/>
      <c r="Y18" s="665"/>
      <c r="Z18" s="723">
        <v>17.600000000000001</v>
      </c>
      <c r="AA18" s="723"/>
      <c r="AB18" s="723"/>
      <c r="AC18" s="723"/>
      <c r="AD18" s="724">
        <v>6326682</v>
      </c>
      <c r="AE18" s="724"/>
      <c r="AF18" s="724"/>
      <c r="AG18" s="724"/>
      <c r="AH18" s="724"/>
      <c r="AI18" s="724"/>
      <c r="AJ18" s="724"/>
      <c r="AK18" s="724"/>
      <c r="AL18" s="666">
        <v>29.7</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236</v>
      </c>
      <c r="BP18" s="723"/>
      <c r="BQ18" s="723"/>
      <c r="BR18" s="723"/>
      <c r="BS18" s="669" t="s">
        <v>128</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236</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6326682</v>
      </c>
      <c r="S19" s="664"/>
      <c r="T19" s="664"/>
      <c r="U19" s="664"/>
      <c r="V19" s="664"/>
      <c r="W19" s="664"/>
      <c r="X19" s="664"/>
      <c r="Y19" s="665"/>
      <c r="Z19" s="723">
        <v>15.6</v>
      </c>
      <c r="AA19" s="723"/>
      <c r="AB19" s="723"/>
      <c r="AC19" s="723"/>
      <c r="AD19" s="724">
        <v>6326682</v>
      </c>
      <c r="AE19" s="724"/>
      <c r="AF19" s="724"/>
      <c r="AG19" s="724"/>
      <c r="AH19" s="724"/>
      <c r="AI19" s="724"/>
      <c r="AJ19" s="724"/>
      <c r="AK19" s="724"/>
      <c r="AL19" s="666">
        <v>29.7</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76832</v>
      </c>
      <c r="BH19" s="664"/>
      <c r="BI19" s="664"/>
      <c r="BJ19" s="664"/>
      <c r="BK19" s="664"/>
      <c r="BL19" s="664"/>
      <c r="BM19" s="664"/>
      <c r="BN19" s="665"/>
      <c r="BO19" s="723">
        <v>0.6</v>
      </c>
      <c r="BP19" s="723"/>
      <c r="BQ19" s="723"/>
      <c r="BR19" s="723"/>
      <c r="BS19" s="669" t="s">
        <v>128</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236</v>
      </c>
      <c r="DA19" s="723"/>
      <c r="DB19" s="723"/>
      <c r="DC19" s="723"/>
      <c r="DD19" s="669" t="s">
        <v>236</v>
      </c>
      <c r="DE19" s="664"/>
      <c r="DF19" s="664"/>
      <c r="DG19" s="664"/>
      <c r="DH19" s="664"/>
      <c r="DI19" s="664"/>
      <c r="DJ19" s="664"/>
      <c r="DK19" s="664"/>
      <c r="DL19" s="664"/>
      <c r="DM19" s="664"/>
      <c r="DN19" s="664"/>
      <c r="DO19" s="664"/>
      <c r="DP19" s="665"/>
      <c r="DQ19" s="669" t="s">
        <v>236</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792013</v>
      </c>
      <c r="S20" s="664"/>
      <c r="T20" s="664"/>
      <c r="U20" s="664"/>
      <c r="V20" s="664"/>
      <c r="W20" s="664"/>
      <c r="X20" s="664"/>
      <c r="Y20" s="665"/>
      <c r="Z20" s="723">
        <v>2</v>
      </c>
      <c r="AA20" s="723"/>
      <c r="AB20" s="723"/>
      <c r="AC20" s="723"/>
      <c r="AD20" s="724" t="s">
        <v>236</v>
      </c>
      <c r="AE20" s="724"/>
      <c r="AF20" s="724"/>
      <c r="AG20" s="724"/>
      <c r="AH20" s="724"/>
      <c r="AI20" s="724"/>
      <c r="AJ20" s="724"/>
      <c r="AK20" s="724"/>
      <c r="AL20" s="666" t="s">
        <v>236</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76832</v>
      </c>
      <c r="BH20" s="664"/>
      <c r="BI20" s="664"/>
      <c r="BJ20" s="664"/>
      <c r="BK20" s="664"/>
      <c r="BL20" s="664"/>
      <c r="BM20" s="664"/>
      <c r="BN20" s="665"/>
      <c r="BO20" s="723">
        <v>0.6</v>
      </c>
      <c r="BP20" s="723"/>
      <c r="BQ20" s="723"/>
      <c r="BR20" s="723"/>
      <c r="BS20" s="669" t="s">
        <v>236</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39144073</v>
      </c>
      <c r="CS20" s="664"/>
      <c r="CT20" s="664"/>
      <c r="CU20" s="664"/>
      <c r="CV20" s="664"/>
      <c r="CW20" s="664"/>
      <c r="CX20" s="664"/>
      <c r="CY20" s="665"/>
      <c r="CZ20" s="723">
        <v>100</v>
      </c>
      <c r="DA20" s="723"/>
      <c r="DB20" s="723"/>
      <c r="DC20" s="723"/>
      <c r="DD20" s="669">
        <v>5766023</v>
      </c>
      <c r="DE20" s="664"/>
      <c r="DF20" s="664"/>
      <c r="DG20" s="664"/>
      <c r="DH20" s="664"/>
      <c r="DI20" s="664"/>
      <c r="DJ20" s="664"/>
      <c r="DK20" s="664"/>
      <c r="DL20" s="664"/>
      <c r="DM20" s="664"/>
      <c r="DN20" s="664"/>
      <c r="DO20" s="664"/>
      <c r="DP20" s="665"/>
      <c r="DQ20" s="669">
        <v>24165153</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236</v>
      </c>
      <c r="AE21" s="724"/>
      <c r="AF21" s="724"/>
      <c r="AG21" s="724"/>
      <c r="AH21" s="724"/>
      <c r="AI21" s="724"/>
      <c r="AJ21" s="724"/>
      <c r="AK21" s="724"/>
      <c r="AL21" s="666" t="s">
        <v>236</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76832</v>
      </c>
      <c r="BH21" s="664"/>
      <c r="BI21" s="664"/>
      <c r="BJ21" s="664"/>
      <c r="BK21" s="664"/>
      <c r="BL21" s="664"/>
      <c r="BM21" s="664"/>
      <c r="BN21" s="665"/>
      <c r="BO21" s="723">
        <v>0.6</v>
      </c>
      <c r="BP21" s="723"/>
      <c r="BQ21" s="723"/>
      <c r="BR21" s="723"/>
      <c r="BS21" s="669" t="s">
        <v>236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22009713</v>
      </c>
      <c r="S22" s="664"/>
      <c r="T22" s="664"/>
      <c r="U22" s="664"/>
      <c r="V22" s="664"/>
      <c r="W22" s="664"/>
      <c r="X22" s="664"/>
      <c r="Y22" s="665"/>
      <c r="Z22" s="723">
        <v>54.3</v>
      </c>
      <c r="AA22" s="723"/>
      <c r="AB22" s="723"/>
      <c r="AC22" s="723"/>
      <c r="AD22" s="724">
        <v>21217700</v>
      </c>
      <c r="AE22" s="724"/>
      <c r="AF22" s="724"/>
      <c r="AG22" s="724"/>
      <c r="AH22" s="724"/>
      <c r="AI22" s="724"/>
      <c r="AJ22" s="724"/>
      <c r="AK22" s="724"/>
      <c r="AL22" s="666">
        <v>99.5</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236</v>
      </c>
      <c r="BH22" s="664"/>
      <c r="BI22" s="664"/>
      <c r="BJ22" s="664"/>
      <c r="BK22" s="664"/>
      <c r="BL22" s="664"/>
      <c r="BM22" s="664"/>
      <c r="BN22" s="665"/>
      <c r="BO22" s="723" t="s">
        <v>128</v>
      </c>
      <c r="BP22" s="723"/>
      <c r="BQ22" s="723"/>
      <c r="BR22" s="723"/>
      <c r="BS22" s="669" t="s">
        <v>236</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9396</v>
      </c>
      <c r="S23" s="664"/>
      <c r="T23" s="664"/>
      <c r="U23" s="664"/>
      <c r="V23" s="664"/>
      <c r="W23" s="664"/>
      <c r="X23" s="664"/>
      <c r="Y23" s="665"/>
      <c r="Z23" s="723">
        <v>0</v>
      </c>
      <c r="AA23" s="723"/>
      <c r="AB23" s="723"/>
      <c r="AC23" s="723"/>
      <c r="AD23" s="724">
        <v>9396</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236</v>
      </c>
      <c r="BH23" s="664"/>
      <c r="BI23" s="664"/>
      <c r="BJ23" s="664"/>
      <c r="BK23" s="664"/>
      <c r="BL23" s="664"/>
      <c r="BM23" s="664"/>
      <c r="BN23" s="665"/>
      <c r="BO23" s="723" t="s">
        <v>236</v>
      </c>
      <c r="BP23" s="723"/>
      <c r="BQ23" s="723"/>
      <c r="BR23" s="723"/>
      <c r="BS23" s="669" t="s">
        <v>236</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688200</v>
      </c>
      <c r="S24" s="664"/>
      <c r="T24" s="664"/>
      <c r="U24" s="664"/>
      <c r="V24" s="664"/>
      <c r="W24" s="664"/>
      <c r="X24" s="664"/>
      <c r="Y24" s="665"/>
      <c r="Z24" s="723">
        <v>1.7</v>
      </c>
      <c r="AA24" s="723"/>
      <c r="AB24" s="723"/>
      <c r="AC24" s="723"/>
      <c r="AD24" s="724" t="s">
        <v>236</v>
      </c>
      <c r="AE24" s="724"/>
      <c r="AF24" s="724"/>
      <c r="AG24" s="724"/>
      <c r="AH24" s="724"/>
      <c r="AI24" s="724"/>
      <c r="AJ24" s="724"/>
      <c r="AK24" s="724"/>
      <c r="AL24" s="666" t="s">
        <v>128</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236</v>
      </c>
      <c r="BH24" s="664"/>
      <c r="BI24" s="664"/>
      <c r="BJ24" s="664"/>
      <c r="BK24" s="664"/>
      <c r="BL24" s="664"/>
      <c r="BM24" s="664"/>
      <c r="BN24" s="665"/>
      <c r="BO24" s="723" t="s">
        <v>236</v>
      </c>
      <c r="BP24" s="723"/>
      <c r="BQ24" s="723"/>
      <c r="BR24" s="723"/>
      <c r="BS24" s="669" t="s">
        <v>128</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16079562</v>
      </c>
      <c r="CS24" s="727"/>
      <c r="CT24" s="727"/>
      <c r="CU24" s="727"/>
      <c r="CV24" s="727"/>
      <c r="CW24" s="727"/>
      <c r="CX24" s="727"/>
      <c r="CY24" s="773"/>
      <c r="CZ24" s="774">
        <v>41.1</v>
      </c>
      <c r="DA24" s="743"/>
      <c r="DB24" s="743"/>
      <c r="DC24" s="777"/>
      <c r="DD24" s="772">
        <v>10660393</v>
      </c>
      <c r="DE24" s="727"/>
      <c r="DF24" s="727"/>
      <c r="DG24" s="727"/>
      <c r="DH24" s="727"/>
      <c r="DI24" s="727"/>
      <c r="DJ24" s="727"/>
      <c r="DK24" s="773"/>
      <c r="DL24" s="772">
        <v>10443960</v>
      </c>
      <c r="DM24" s="727"/>
      <c r="DN24" s="727"/>
      <c r="DO24" s="727"/>
      <c r="DP24" s="727"/>
      <c r="DQ24" s="727"/>
      <c r="DR24" s="727"/>
      <c r="DS24" s="727"/>
      <c r="DT24" s="727"/>
      <c r="DU24" s="727"/>
      <c r="DV24" s="773"/>
      <c r="DW24" s="774">
        <v>46</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539902</v>
      </c>
      <c r="S25" s="664"/>
      <c r="T25" s="664"/>
      <c r="U25" s="664"/>
      <c r="V25" s="664"/>
      <c r="W25" s="664"/>
      <c r="X25" s="664"/>
      <c r="Y25" s="665"/>
      <c r="Z25" s="723">
        <v>1.3</v>
      </c>
      <c r="AA25" s="723"/>
      <c r="AB25" s="723"/>
      <c r="AC25" s="723"/>
      <c r="AD25" s="724">
        <v>32013</v>
      </c>
      <c r="AE25" s="724"/>
      <c r="AF25" s="724"/>
      <c r="AG25" s="724"/>
      <c r="AH25" s="724"/>
      <c r="AI25" s="724"/>
      <c r="AJ25" s="724"/>
      <c r="AK25" s="724"/>
      <c r="AL25" s="666">
        <v>0.2</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236</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5307560</v>
      </c>
      <c r="CS25" s="662"/>
      <c r="CT25" s="662"/>
      <c r="CU25" s="662"/>
      <c r="CV25" s="662"/>
      <c r="CW25" s="662"/>
      <c r="CX25" s="662"/>
      <c r="CY25" s="663"/>
      <c r="CZ25" s="666">
        <v>13.6</v>
      </c>
      <c r="DA25" s="695"/>
      <c r="DB25" s="695"/>
      <c r="DC25" s="696"/>
      <c r="DD25" s="669">
        <v>4810401</v>
      </c>
      <c r="DE25" s="662"/>
      <c r="DF25" s="662"/>
      <c r="DG25" s="662"/>
      <c r="DH25" s="662"/>
      <c r="DI25" s="662"/>
      <c r="DJ25" s="662"/>
      <c r="DK25" s="663"/>
      <c r="DL25" s="669">
        <v>4779727</v>
      </c>
      <c r="DM25" s="662"/>
      <c r="DN25" s="662"/>
      <c r="DO25" s="662"/>
      <c r="DP25" s="662"/>
      <c r="DQ25" s="662"/>
      <c r="DR25" s="662"/>
      <c r="DS25" s="662"/>
      <c r="DT25" s="662"/>
      <c r="DU25" s="662"/>
      <c r="DV25" s="663"/>
      <c r="DW25" s="666">
        <v>21</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206708</v>
      </c>
      <c r="S26" s="664"/>
      <c r="T26" s="664"/>
      <c r="U26" s="664"/>
      <c r="V26" s="664"/>
      <c r="W26" s="664"/>
      <c r="X26" s="664"/>
      <c r="Y26" s="665"/>
      <c r="Z26" s="723">
        <v>0.5</v>
      </c>
      <c r="AA26" s="723"/>
      <c r="AB26" s="723"/>
      <c r="AC26" s="723"/>
      <c r="AD26" s="724">
        <v>179</v>
      </c>
      <c r="AE26" s="724"/>
      <c r="AF26" s="724"/>
      <c r="AG26" s="724"/>
      <c r="AH26" s="724"/>
      <c r="AI26" s="724"/>
      <c r="AJ26" s="724"/>
      <c r="AK26" s="724"/>
      <c r="AL26" s="666">
        <v>0</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236</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3614845</v>
      </c>
      <c r="CS26" s="664"/>
      <c r="CT26" s="664"/>
      <c r="CU26" s="664"/>
      <c r="CV26" s="664"/>
      <c r="CW26" s="664"/>
      <c r="CX26" s="664"/>
      <c r="CY26" s="665"/>
      <c r="CZ26" s="666">
        <v>9.1999999999999993</v>
      </c>
      <c r="DA26" s="695"/>
      <c r="DB26" s="695"/>
      <c r="DC26" s="696"/>
      <c r="DD26" s="669">
        <v>3186897</v>
      </c>
      <c r="DE26" s="664"/>
      <c r="DF26" s="664"/>
      <c r="DG26" s="664"/>
      <c r="DH26" s="664"/>
      <c r="DI26" s="664"/>
      <c r="DJ26" s="664"/>
      <c r="DK26" s="665"/>
      <c r="DL26" s="669" t="s">
        <v>236</v>
      </c>
      <c r="DM26" s="664"/>
      <c r="DN26" s="664"/>
      <c r="DO26" s="664"/>
      <c r="DP26" s="664"/>
      <c r="DQ26" s="664"/>
      <c r="DR26" s="664"/>
      <c r="DS26" s="664"/>
      <c r="DT26" s="664"/>
      <c r="DU26" s="664"/>
      <c r="DV26" s="665"/>
      <c r="DW26" s="666" t="s">
        <v>236</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3888014</v>
      </c>
      <c r="S27" s="664"/>
      <c r="T27" s="664"/>
      <c r="U27" s="664"/>
      <c r="V27" s="664"/>
      <c r="W27" s="664"/>
      <c r="X27" s="664"/>
      <c r="Y27" s="665"/>
      <c r="Z27" s="723">
        <v>9.6</v>
      </c>
      <c r="AA27" s="723"/>
      <c r="AB27" s="723"/>
      <c r="AC27" s="723"/>
      <c r="AD27" s="724" t="s">
        <v>236</v>
      </c>
      <c r="AE27" s="724"/>
      <c r="AF27" s="724"/>
      <c r="AG27" s="724"/>
      <c r="AH27" s="724"/>
      <c r="AI27" s="724"/>
      <c r="AJ27" s="724"/>
      <c r="AK27" s="724"/>
      <c r="AL27" s="666" t="s">
        <v>128</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12657887</v>
      </c>
      <c r="BH27" s="664"/>
      <c r="BI27" s="664"/>
      <c r="BJ27" s="664"/>
      <c r="BK27" s="664"/>
      <c r="BL27" s="664"/>
      <c r="BM27" s="664"/>
      <c r="BN27" s="665"/>
      <c r="BO27" s="723">
        <v>100</v>
      </c>
      <c r="BP27" s="723"/>
      <c r="BQ27" s="723"/>
      <c r="BR27" s="723"/>
      <c r="BS27" s="669">
        <v>222873</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7255664</v>
      </c>
      <c r="CS27" s="662"/>
      <c r="CT27" s="662"/>
      <c r="CU27" s="662"/>
      <c r="CV27" s="662"/>
      <c r="CW27" s="662"/>
      <c r="CX27" s="662"/>
      <c r="CY27" s="663"/>
      <c r="CZ27" s="666">
        <v>18.5</v>
      </c>
      <c r="DA27" s="695"/>
      <c r="DB27" s="695"/>
      <c r="DC27" s="696"/>
      <c r="DD27" s="669">
        <v>2415837</v>
      </c>
      <c r="DE27" s="662"/>
      <c r="DF27" s="662"/>
      <c r="DG27" s="662"/>
      <c r="DH27" s="662"/>
      <c r="DI27" s="662"/>
      <c r="DJ27" s="662"/>
      <c r="DK27" s="663"/>
      <c r="DL27" s="669">
        <v>2230170</v>
      </c>
      <c r="DM27" s="662"/>
      <c r="DN27" s="662"/>
      <c r="DO27" s="662"/>
      <c r="DP27" s="662"/>
      <c r="DQ27" s="662"/>
      <c r="DR27" s="662"/>
      <c r="DS27" s="662"/>
      <c r="DT27" s="662"/>
      <c r="DU27" s="662"/>
      <c r="DV27" s="663"/>
      <c r="DW27" s="666">
        <v>9.8000000000000007</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236</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3516338</v>
      </c>
      <c r="CS28" s="664"/>
      <c r="CT28" s="664"/>
      <c r="CU28" s="664"/>
      <c r="CV28" s="664"/>
      <c r="CW28" s="664"/>
      <c r="CX28" s="664"/>
      <c r="CY28" s="665"/>
      <c r="CZ28" s="666">
        <v>9</v>
      </c>
      <c r="DA28" s="695"/>
      <c r="DB28" s="695"/>
      <c r="DC28" s="696"/>
      <c r="DD28" s="669">
        <v>3434155</v>
      </c>
      <c r="DE28" s="664"/>
      <c r="DF28" s="664"/>
      <c r="DG28" s="664"/>
      <c r="DH28" s="664"/>
      <c r="DI28" s="664"/>
      <c r="DJ28" s="664"/>
      <c r="DK28" s="665"/>
      <c r="DL28" s="669">
        <v>3434063</v>
      </c>
      <c r="DM28" s="664"/>
      <c r="DN28" s="664"/>
      <c r="DO28" s="664"/>
      <c r="DP28" s="664"/>
      <c r="DQ28" s="664"/>
      <c r="DR28" s="664"/>
      <c r="DS28" s="664"/>
      <c r="DT28" s="664"/>
      <c r="DU28" s="664"/>
      <c r="DV28" s="665"/>
      <c r="DW28" s="666">
        <v>15.1</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3261917</v>
      </c>
      <c r="S29" s="664"/>
      <c r="T29" s="664"/>
      <c r="U29" s="664"/>
      <c r="V29" s="664"/>
      <c r="W29" s="664"/>
      <c r="X29" s="664"/>
      <c r="Y29" s="665"/>
      <c r="Z29" s="723">
        <v>8</v>
      </c>
      <c r="AA29" s="723"/>
      <c r="AB29" s="723"/>
      <c r="AC29" s="723"/>
      <c r="AD29" s="724" t="s">
        <v>236</v>
      </c>
      <c r="AE29" s="724"/>
      <c r="AF29" s="724"/>
      <c r="AG29" s="724"/>
      <c r="AH29" s="724"/>
      <c r="AI29" s="724"/>
      <c r="AJ29" s="724"/>
      <c r="AK29" s="724"/>
      <c r="AL29" s="666" t="s">
        <v>236</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3516338</v>
      </c>
      <c r="CS29" s="662"/>
      <c r="CT29" s="662"/>
      <c r="CU29" s="662"/>
      <c r="CV29" s="662"/>
      <c r="CW29" s="662"/>
      <c r="CX29" s="662"/>
      <c r="CY29" s="663"/>
      <c r="CZ29" s="666">
        <v>9</v>
      </c>
      <c r="DA29" s="695"/>
      <c r="DB29" s="695"/>
      <c r="DC29" s="696"/>
      <c r="DD29" s="669">
        <v>3434155</v>
      </c>
      <c r="DE29" s="662"/>
      <c r="DF29" s="662"/>
      <c r="DG29" s="662"/>
      <c r="DH29" s="662"/>
      <c r="DI29" s="662"/>
      <c r="DJ29" s="662"/>
      <c r="DK29" s="663"/>
      <c r="DL29" s="669">
        <v>3434063</v>
      </c>
      <c r="DM29" s="662"/>
      <c r="DN29" s="662"/>
      <c r="DO29" s="662"/>
      <c r="DP29" s="662"/>
      <c r="DQ29" s="662"/>
      <c r="DR29" s="662"/>
      <c r="DS29" s="662"/>
      <c r="DT29" s="662"/>
      <c r="DU29" s="662"/>
      <c r="DV29" s="663"/>
      <c r="DW29" s="666">
        <v>15.1</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105424</v>
      </c>
      <c r="S30" s="664"/>
      <c r="T30" s="664"/>
      <c r="U30" s="664"/>
      <c r="V30" s="664"/>
      <c r="W30" s="664"/>
      <c r="X30" s="664"/>
      <c r="Y30" s="665"/>
      <c r="Z30" s="723">
        <v>0.3</v>
      </c>
      <c r="AA30" s="723"/>
      <c r="AB30" s="723"/>
      <c r="AC30" s="723"/>
      <c r="AD30" s="724">
        <v>46096</v>
      </c>
      <c r="AE30" s="724"/>
      <c r="AF30" s="724"/>
      <c r="AG30" s="724"/>
      <c r="AH30" s="724"/>
      <c r="AI30" s="724"/>
      <c r="AJ30" s="724"/>
      <c r="AK30" s="724"/>
      <c r="AL30" s="666">
        <v>0.2</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99.3</v>
      </c>
      <c r="BH30" s="742"/>
      <c r="BI30" s="742"/>
      <c r="BJ30" s="742"/>
      <c r="BK30" s="742"/>
      <c r="BL30" s="742"/>
      <c r="BM30" s="743">
        <v>96.5</v>
      </c>
      <c r="BN30" s="742"/>
      <c r="BO30" s="742"/>
      <c r="BP30" s="742"/>
      <c r="BQ30" s="744"/>
      <c r="BR30" s="741">
        <v>99.2</v>
      </c>
      <c r="BS30" s="742"/>
      <c r="BT30" s="742"/>
      <c r="BU30" s="742"/>
      <c r="BV30" s="742"/>
      <c r="BW30" s="742"/>
      <c r="BX30" s="743">
        <v>95.5</v>
      </c>
      <c r="BY30" s="742"/>
      <c r="BZ30" s="742"/>
      <c r="CA30" s="742"/>
      <c r="CB30" s="744"/>
      <c r="CD30" s="747"/>
      <c r="CE30" s="748"/>
      <c r="CF30" s="705" t="s">
        <v>313</v>
      </c>
      <c r="CG30" s="702"/>
      <c r="CH30" s="702"/>
      <c r="CI30" s="702"/>
      <c r="CJ30" s="702"/>
      <c r="CK30" s="702"/>
      <c r="CL30" s="702"/>
      <c r="CM30" s="702"/>
      <c r="CN30" s="702"/>
      <c r="CO30" s="702"/>
      <c r="CP30" s="702"/>
      <c r="CQ30" s="703"/>
      <c r="CR30" s="661">
        <v>3249943</v>
      </c>
      <c r="CS30" s="664"/>
      <c r="CT30" s="664"/>
      <c r="CU30" s="664"/>
      <c r="CV30" s="664"/>
      <c r="CW30" s="664"/>
      <c r="CX30" s="664"/>
      <c r="CY30" s="665"/>
      <c r="CZ30" s="666">
        <v>8.3000000000000007</v>
      </c>
      <c r="DA30" s="695"/>
      <c r="DB30" s="695"/>
      <c r="DC30" s="696"/>
      <c r="DD30" s="669">
        <v>3167760</v>
      </c>
      <c r="DE30" s="664"/>
      <c r="DF30" s="664"/>
      <c r="DG30" s="664"/>
      <c r="DH30" s="664"/>
      <c r="DI30" s="664"/>
      <c r="DJ30" s="664"/>
      <c r="DK30" s="665"/>
      <c r="DL30" s="669">
        <v>3167760</v>
      </c>
      <c r="DM30" s="664"/>
      <c r="DN30" s="664"/>
      <c r="DO30" s="664"/>
      <c r="DP30" s="664"/>
      <c r="DQ30" s="664"/>
      <c r="DR30" s="664"/>
      <c r="DS30" s="664"/>
      <c r="DT30" s="664"/>
      <c r="DU30" s="664"/>
      <c r="DV30" s="665"/>
      <c r="DW30" s="666">
        <v>13.9</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556473</v>
      </c>
      <c r="S31" s="664"/>
      <c r="T31" s="664"/>
      <c r="U31" s="664"/>
      <c r="V31" s="664"/>
      <c r="W31" s="664"/>
      <c r="X31" s="664"/>
      <c r="Y31" s="665"/>
      <c r="Z31" s="723">
        <v>1.4</v>
      </c>
      <c r="AA31" s="723"/>
      <c r="AB31" s="723"/>
      <c r="AC31" s="723"/>
      <c r="AD31" s="724" t="s">
        <v>236</v>
      </c>
      <c r="AE31" s="724"/>
      <c r="AF31" s="724"/>
      <c r="AG31" s="724"/>
      <c r="AH31" s="724"/>
      <c r="AI31" s="724"/>
      <c r="AJ31" s="724"/>
      <c r="AK31" s="724"/>
      <c r="AL31" s="666" t="s">
        <v>236</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99.4</v>
      </c>
      <c r="BH31" s="662"/>
      <c r="BI31" s="662"/>
      <c r="BJ31" s="662"/>
      <c r="BK31" s="662"/>
      <c r="BL31" s="662"/>
      <c r="BM31" s="667">
        <v>98.3</v>
      </c>
      <c r="BN31" s="740"/>
      <c r="BO31" s="740"/>
      <c r="BP31" s="740"/>
      <c r="BQ31" s="701"/>
      <c r="BR31" s="739">
        <v>99.4</v>
      </c>
      <c r="BS31" s="662"/>
      <c r="BT31" s="662"/>
      <c r="BU31" s="662"/>
      <c r="BV31" s="662"/>
      <c r="BW31" s="662"/>
      <c r="BX31" s="667">
        <v>97.6</v>
      </c>
      <c r="BY31" s="740"/>
      <c r="BZ31" s="740"/>
      <c r="CA31" s="740"/>
      <c r="CB31" s="701"/>
      <c r="CD31" s="747"/>
      <c r="CE31" s="748"/>
      <c r="CF31" s="705" t="s">
        <v>317</v>
      </c>
      <c r="CG31" s="702"/>
      <c r="CH31" s="702"/>
      <c r="CI31" s="702"/>
      <c r="CJ31" s="702"/>
      <c r="CK31" s="702"/>
      <c r="CL31" s="702"/>
      <c r="CM31" s="702"/>
      <c r="CN31" s="702"/>
      <c r="CO31" s="702"/>
      <c r="CP31" s="702"/>
      <c r="CQ31" s="703"/>
      <c r="CR31" s="661">
        <v>266395</v>
      </c>
      <c r="CS31" s="662"/>
      <c r="CT31" s="662"/>
      <c r="CU31" s="662"/>
      <c r="CV31" s="662"/>
      <c r="CW31" s="662"/>
      <c r="CX31" s="662"/>
      <c r="CY31" s="663"/>
      <c r="CZ31" s="666">
        <v>0.7</v>
      </c>
      <c r="DA31" s="695"/>
      <c r="DB31" s="695"/>
      <c r="DC31" s="696"/>
      <c r="DD31" s="669">
        <v>266395</v>
      </c>
      <c r="DE31" s="662"/>
      <c r="DF31" s="662"/>
      <c r="DG31" s="662"/>
      <c r="DH31" s="662"/>
      <c r="DI31" s="662"/>
      <c r="DJ31" s="662"/>
      <c r="DK31" s="663"/>
      <c r="DL31" s="669">
        <v>266303</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1697978</v>
      </c>
      <c r="S32" s="664"/>
      <c r="T32" s="664"/>
      <c r="U32" s="664"/>
      <c r="V32" s="664"/>
      <c r="W32" s="664"/>
      <c r="X32" s="664"/>
      <c r="Y32" s="665"/>
      <c r="Z32" s="723">
        <v>4.2</v>
      </c>
      <c r="AA32" s="723"/>
      <c r="AB32" s="723"/>
      <c r="AC32" s="723"/>
      <c r="AD32" s="724" t="s">
        <v>236</v>
      </c>
      <c r="AE32" s="724"/>
      <c r="AF32" s="724"/>
      <c r="AG32" s="724"/>
      <c r="AH32" s="724"/>
      <c r="AI32" s="724"/>
      <c r="AJ32" s="724"/>
      <c r="AK32" s="724"/>
      <c r="AL32" s="666" t="s">
        <v>236</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99.1</v>
      </c>
      <c r="BH32" s="677"/>
      <c r="BI32" s="677"/>
      <c r="BJ32" s="677"/>
      <c r="BK32" s="677"/>
      <c r="BL32" s="677"/>
      <c r="BM32" s="721">
        <v>94.3</v>
      </c>
      <c r="BN32" s="677"/>
      <c r="BO32" s="677"/>
      <c r="BP32" s="677"/>
      <c r="BQ32" s="714"/>
      <c r="BR32" s="738">
        <v>98.9</v>
      </c>
      <c r="BS32" s="677"/>
      <c r="BT32" s="677"/>
      <c r="BU32" s="677"/>
      <c r="BV32" s="677"/>
      <c r="BW32" s="677"/>
      <c r="BX32" s="721">
        <v>92.9</v>
      </c>
      <c r="BY32" s="677"/>
      <c r="BZ32" s="677"/>
      <c r="CA32" s="677"/>
      <c r="CB32" s="714"/>
      <c r="CD32" s="749"/>
      <c r="CE32" s="750"/>
      <c r="CF32" s="705" t="s">
        <v>320</v>
      </c>
      <c r="CG32" s="702"/>
      <c r="CH32" s="702"/>
      <c r="CI32" s="702"/>
      <c r="CJ32" s="702"/>
      <c r="CK32" s="702"/>
      <c r="CL32" s="702"/>
      <c r="CM32" s="702"/>
      <c r="CN32" s="702"/>
      <c r="CO32" s="702"/>
      <c r="CP32" s="702"/>
      <c r="CQ32" s="703"/>
      <c r="CR32" s="661" t="s">
        <v>236</v>
      </c>
      <c r="CS32" s="664"/>
      <c r="CT32" s="664"/>
      <c r="CU32" s="664"/>
      <c r="CV32" s="664"/>
      <c r="CW32" s="664"/>
      <c r="CX32" s="664"/>
      <c r="CY32" s="665"/>
      <c r="CZ32" s="666" t="s">
        <v>236</v>
      </c>
      <c r="DA32" s="695"/>
      <c r="DB32" s="695"/>
      <c r="DC32" s="696"/>
      <c r="DD32" s="669" t="s">
        <v>236</v>
      </c>
      <c r="DE32" s="664"/>
      <c r="DF32" s="664"/>
      <c r="DG32" s="664"/>
      <c r="DH32" s="664"/>
      <c r="DI32" s="664"/>
      <c r="DJ32" s="664"/>
      <c r="DK32" s="665"/>
      <c r="DL32" s="669" t="s">
        <v>236</v>
      </c>
      <c r="DM32" s="664"/>
      <c r="DN32" s="664"/>
      <c r="DO32" s="664"/>
      <c r="DP32" s="664"/>
      <c r="DQ32" s="664"/>
      <c r="DR32" s="664"/>
      <c r="DS32" s="664"/>
      <c r="DT32" s="664"/>
      <c r="DU32" s="664"/>
      <c r="DV32" s="665"/>
      <c r="DW32" s="666" t="s">
        <v>236</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1312343</v>
      </c>
      <c r="S33" s="664"/>
      <c r="T33" s="664"/>
      <c r="U33" s="664"/>
      <c r="V33" s="664"/>
      <c r="W33" s="664"/>
      <c r="X33" s="664"/>
      <c r="Y33" s="665"/>
      <c r="Z33" s="723">
        <v>3.2</v>
      </c>
      <c r="AA33" s="723"/>
      <c r="AB33" s="723"/>
      <c r="AC33" s="723"/>
      <c r="AD33" s="724" t="s">
        <v>236</v>
      </c>
      <c r="AE33" s="724"/>
      <c r="AF33" s="724"/>
      <c r="AG33" s="724"/>
      <c r="AH33" s="724"/>
      <c r="AI33" s="724"/>
      <c r="AJ33" s="724"/>
      <c r="AK33" s="724"/>
      <c r="AL33" s="666" t="s">
        <v>236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17276388</v>
      </c>
      <c r="CS33" s="662"/>
      <c r="CT33" s="662"/>
      <c r="CU33" s="662"/>
      <c r="CV33" s="662"/>
      <c r="CW33" s="662"/>
      <c r="CX33" s="662"/>
      <c r="CY33" s="663"/>
      <c r="CZ33" s="666">
        <v>44.1</v>
      </c>
      <c r="DA33" s="695"/>
      <c r="DB33" s="695"/>
      <c r="DC33" s="696"/>
      <c r="DD33" s="669">
        <v>12500936</v>
      </c>
      <c r="DE33" s="662"/>
      <c r="DF33" s="662"/>
      <c r="DG33" s="662"/>
      <c r="DH33" s="662"/>
      <c r="DI33" s="662"/>
      <c r="DJ33" s="662"/>
      <c r="DK33" s="663"/>
      <c r="DL33" s="669">
        <v>10482893</v>
      </c>
      <c r="DM33" s="662"/>
      <c r="DN33" s="662"/>
      <c r="DO33" s="662"/>
      <c r="DP33" s="662"/>
      <c r="DQ33" s="662"/>
      <c r="DR33" s="662"/>
      <c r="DS33" s="662"/>
      <c r="DT33" s="662"/>
      <c r="DU33" s="662"/>
      <c r="DV33" s="663"/>
      <c r="DW33" s="666">
        <v>46.1</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1858559</v>
      </c>
      <c r="S34" s="664"/>
      <c r="T34" s="664"/>
      <c r="U34" s="664"/>
      <c r="V34" s="664"/>
      <c r="W34" s="664"/>
      <c r="X34" s="664"/>
      <c r="Y34" s="665"/>
      <c r="Z34" s="723">
        <v>4.5999999999999996</v>
      </c>
      <c r="AA34" s="723"/>
      <c r="AB34" s="723"/>
      <c r="AC34" s="723"/>
      <c r="AD34" s="724">
        <v>27025</v>
      </c>
      <c r="AE34" s="724"/>
      <c r="AF34" s="724"/>
      <c r="AG34" s="724"/>
      <c r="AH34" s="724"/>
      <c r="AI34" s="724"/>
      <c r="AJ34" s="724"/>
      <c r="AK34" s="724"/>
      <c r="AL34" s="666">
        <v>0.1</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5673534</v>
      </c>
      <c r="CS34" s="664"/>
      <c r="CT34" s="664"/>
      <c r="CU34" s="664"/>
      <c r="CV34" s="664"/>
      <c r="CW34" s="664"/>
      <c r="CX34" s="664"/>
      <c r="CY34" s="665"/>
      <c r="CZ34" s="666">
        <v>14.5</v>
      </c>
      <c r="DA34" s="695"/>
      <c r="DB34" s="695"/>
      <c r="DC34" s="696"/>
      <c r="DD34" s="669">
        <v>3508829</v>
      </c>
      <c r="DE34" s="664"/>
      <c r="DF34" s="664"/>
      <c r="DG34" s="664"/>
      <c r="DH34" s="664"/>
      <c r="DI34" s="664"/>
      <c r="DJ34" s="664"/>
      <c r="DK34" s="665"/>
      <c r="DL34" s="669">
        <v>3222874</v>
      </c>
      <c r="DM34" s="664"/>
      <c r="DN34" s="664"/>
      <c r="DO34" s="664"/>
      <c r="DP34" s="664"/>
      <c r="DQ34" s="664"/>
      <c r="DR34" s="664"/>
      <c r="DS34" s="664"/>
      <c r="DT34" s="664"/>
      <c r="DU34" s="664"/>
      <c r="DV34" s="665"/>
      <c r="DW34" s="666">
        <v>14.2</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4420699</v>
      </c>
      <c r="S35" s="664"/>
      <c r="T35" s="664"/>
      <c r="U35" s="664"/>
      <c r="V35" s="664"/>
      <c r="W35" s="664"/>
      <c r="X35" s="664"/>
      <c r="Y35" s="665"/>
      <c r="Z35" s="723">
        <v>10.9</v>
      </c>
      <c r="AA35" s="723"/>
      <c r="AB35" s="723"/>
      <c r="AC35" s="723"/>
      <c r="AD35" s="724" t="s">
        <v>128</v>
      </c>
      <c r="AE35" s="724"/>
      <c r="AF35" s="724"/>
      <c r="AG35" s="724"/>
      <c r="AH35" s="724"/>
      <c r="AI35" s="724"/>
      <c r="AJ35" s="724"/>
      <c r="AK35" s="724"/>
      <c r="AL35" s="666" t="s">
        <v>236</v>
      </c>
      <c r="AM35" s="667"/>
      <c r="AN35" s="667"/>
      <c r="AO35" s="725"/>
      <c r="AP35" s="234"/>
      <c r="AQ35" s="729" t="s">
        <v>328</v>
      </c>
      <c r="AR35" s="730"/>
      <c r="AS35" s="730"/>
      <c r="AT35" s="730"/>
      <c r="AU35" s="730"/>
      <c r="AV35" s="730"/>
      <c r="AW35" s="730"/>
      <c r="AX35" s="730"/>
      <c r="AY35" s="731"/>
      <c r="AZ35" s="726">
        <v>4487247</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385914</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242875</v>
      </c>
      <c r="CS35" s="662"/>
      <c r="CT35" s="662"/>
      <c r="CU35" s="662"/>
      <c r="CV35" s="662"/>
      <c r="CW35" s="662"/>
      <c r="CX35" s="662"/>
      <c r="CY35" s="663"/>
      <c r="CZ35" s="666">
        <v>0.6</v>
      </c>
      <c r="DA35" s="695"/>
      <c r="DB35" s="695"/>
      <c r="DC35" s="696"/>
      <c r="DD35" s="669">
        <v>163154</v>
      </c>
      <c r="DE35" s="662"/>
      <c r="DF35" s="662"/>
      <c r="DG35" s="662"/>
      <c r="DH35" s="662"/>
      <c r="DI35" s="662"/>
      <c r="DJ35" s="662"/>
      <c r="DK35" s="663"/>
      <c r="DL35" s="669">
        <v>160344</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236</v>
      </c>
      <c r="S36" s="664"/>
      <c r="T36" s="664"/>
      <c r="U36" s="664"/>
      <c r="V36" s="664"/>
      <c r="W36" s="664"/>
      <c r="X36" s="664"/>
      <c r="Y36" s="665"/>
      <c r="Z36" s="723" t="s">
        <v>128</v>
      </c>
      <c r="AA36" s="723"/>
      <c r="AB36" s="723"/>
      <c r="AC36" s="723"/>
      <c r="AD36" s="724" t="s">
        <v>236</v>
      </c>
      <c r="AE36" s="724"/>
      <c r="AF36" s="724"/>
      <c r="AG36" s="724"/>
      <c r="AH36" s="724"/>
      <c r="AI36" s="724"/>
      <c r="AJ36" s="724"/>
      <c r="AK36" s="724"/>
      <c r="AL36" s="666" t="s">
        <v>236</v>
      </c>
      <c r="AM36" s="667"/>
      <c r="AN36" s="667"/>
      <c r="AO36" s="725"/>
      <c r="AQ36" s="698" t="s">
        <v>332</v>
      </c>
      <c r="AR36" s="699"/>
      <c r="AS36" s="699"/>
      <c r="AT36" s="699"/>
      <c r="AU36" s="699"/>
      <c r="AV36" s="699"/>
      <c r="AW36" s="699"/>
      <c r="AX36" s="699"/>
      <c r="AY36" s="700"/>
      <c r="AZ36" s="661">
        <v>1177620</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363534</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6476963</v>
      </c>
      <c r="CS36" s="664"/>
      <c r="CT36" s="664"/>
      <c r="CU36" s="664"/>
      <c r="CV36" s="664"/>
      <c r="CW36" s="664"/>
      <c r="CX36" s="664"/>
      <c r="CY36" s="665"/>
      <c r="CZ36" s="666">
        <v>16.5</v>
      </c>
      <c r="DA36" s="695"/>
      <c r="DB36" s="695"/>
      <c r="DC36" s="696"/>
      <c r="DD36" s="669">
        <v>5442085</v>
      </c>
      <c r="DE36" s="664"/>
      <c r="DF36" s="664"/>
      <c r="DG36" s="664"/>
      <c r="DH36" s="664"/>
      <c r="DI36" s="664"/>
      <c r="DJ36" s="664"/>
      <c r="DK36" s="665"/>
      <c r="DL36" s="669">
        <v>4816970</v>
      </c>
      <c r="DM36" s="664"/>
      <c r="DN36" s="664"/>
      <c r="DO36" s="664"/>
      <c r="DP36" s="664"/>
      <c r="DQ36" s="664"/>
      <c r="DR36" s="664"/>
      <c r="DS36" s="664"/>
      <c r="DT36" s="664"/>
      <c r="DU36" s="664"/>
      <c r="DV36" s="665"/>
      <c r="DW36" s="666">
        <v>21.2</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1390699</v>
      </c>
      <c r="S37" s="664"/>
      <c r="T37" s="664"/>
      <c r="U37" s="664"/>
      <c r="V37" s="664"/>
      <c r="W37" s="664"/>
      <c r="X37" s="664"/>
      <c r="Y37" s="665"/>
      <c r="Z37" s="723">
        <v>3.4</v>
      </c>
      <c r="AA37" s="723"/>
      <c r="AB37" s="723"/>
      <c r="AC37" s="723"/>
      <c r="AD37" s="724" t="s">
        <v>128</v>
      </c>
      <c r="AE37" s="724"/>
      <c r="AF37" s="724"/>
      <c r="AG37" s="724"/>
      <c r="AH37" s="724"/>
      <c r="AI37" s="724"/>
      <c r="AJ37" s="724"/>
      <c r="AK37" s="724"/>
      <c r="AL37" s="666" t="s">
        <v>128</v>
      </c>
      <c r="AM37" s="667"/>
      <c r="AN37" s="667"/>
      <c r="AO37" s="725"/>
      <c r="AQ37" s="698" t="s">
        <v>336</v>
      </c>
      <c r="AR37" s="699"/>
      <c r="AS37" s="699"/>
      <c r="AT37" s="699"/>
      <c r="AU37" s="699"/>
      <c r="AV37" s="699"/>
      <c r="AW37" s="699"/>
      <c r="AX37" s="699"/>
      <c r="AY37" s="700"/>
      <c r="AZ37" s="661">
        <v>500000</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10105</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2371746</v>
      </c>
      <c r="CS37" s="662"/>
      <c r="CT37" s="662"/>
      <c r="CU37" s="662"/>
      <c r="CV37" s="662"/>
      <c r="CW37" s="662"/>
      <c r="CX37" s="662"/>
      <c r="CY37" s="663"/>
      <c r="CZ37" s="666">
        <v>6.1</v>
      </c>
      <c r="DA37" s="695"/>
      <c r="DB37" s="695"/>
      <c r="DC37" s="696"/>
      <c r="DD37" s="669">
        <v>2323746</v>
      </c>
      <c r="DE37" s="662"/>
      <c r="DF37" s="662"/>
      <c r="DG37" s="662"/>
      <c r="DH37" s="662"/>
      <c r="DI37" s="662"/>
      <c r="DJ37" s="662"/>
      <c r="DK37" s="663"/>
      <c r="DL37" s="669">
        <v>2247956</v>
      </c>
      <c r="DM37" s="662"/>
      <c r="DN37" s="662"/>
      <c r="DO37" s="662"/>
      <c r="DP37" s="662"/>
      <c r="DQ37" s="662"/>
      <c r="DR37" s="662"/>
      <c r="DS37" s="662"/>
      <c r="DT37" s="662"/>
      <c r="DU37" s="662"/>
      <c r="DV37" s="663"/>
      <c r="DW37" s="666">
        <v>9.9</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40555326</v>
      </c>
      <c r="S38" s="713"/>
      <c r="T38" s="713"/>
      <c r="U38" s="713"/>
      <c r="V38" s="713"/>
      <c r="W38" s="713"/>
      <c r="X38" s="713"/>
      <c r="Y38" s="718"/>
      <c r="Z38" s="719">
        <v>100</v>
      </c>
      <c r="AA38" s="719"/>
      <c r="AB38" s="719"/>
      <c r="AC38" s="719"/>
      <c r="AD38" s="720">
        <v>21332409</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46764</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16347</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2762863</v>
      </c>
      <c r="CS38" s="664"/>
      <c r="CT38" s="664"/>
      <c r="CU38" s="664"/>
      <c r="CV38" s="664"/>
      <c r="CW38" s="664"/>
      <c r="CX38" s="664"/>
      <c r="CY38" s="665"/>
      <c r="CZ38" s="666">
        <v>7.1</v>
      </c>
      <c r="DA38" s="695"/>
      <c r="DB38" s="695"/>
      <c r="DC38" s="696"/>
      <c r="DD38" s="669">
        <v>2314322</v>
      </c>
      <c r="DE38" s="664"/>
      <c r="DF38" s="664"/>
      <c r="DG38" s="664"/>
      <c r="DH38" s="664"/>
      <c r="DI38" s="664"/>
      <c r="DJ38" s="664"/>
      <c r="DK38" s="665"/>
      <c r="DL38" s="669">
        <v>2282705</v>
      </c>
      <c r="DM38" s="664"/>
      <c r="DN38" s="664"/>
      <c r="DO38" s="664"/>
      <c r="DP38" s="664"/>
      <c r="DQ38" s="664"/>
      <c r="DR38" s="664"/>
      <c r="DS38" s="664"/>
      <c r="DT38" s="664"/>
      <c r="DU38" s="664"/>
      <c r="DV38" s="665"/>
      <c r="DW38" s="666">
        <v>10</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128</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110</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1456620</v>
      </c>
      <c r="CS39" s="662"/>
      <c r="CT39" s="662"/>
      <c r="CU39" s="662"/>
      <c r="CV39" s="662"/>
      <c r="CW39" s="662"/>
      <c r="CX39" s="662"/>
      <c r="CY39" s="663"/>
      <c r="CZ39" s="666">
        <v>3.7</v>
      </c>
      <c r="DA39" s="695"/>
      <c r="DB39" s="695"/>
      <c r="DC39" s="696"/>
      <c r="DD39" s="669">
        <v>897213</v>
      </c>
      <c r="DE39" s="662"/>
      <c r="DF39" s="662"/>
      <c r="DG39" s="662"/>
      <c r="DH39" s="662"/>
      <c r="DI39" s="662"/>
      <c r="DJ39" s="662"/>
      <c r="DK39" s="663"/>
      <c r="DL39" s="669" t="s">
        <v>236</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509188</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128</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663533</v>
      </c>
      <c r="CS40" s="664"/>
      <c r="CT40" s="664"/>
      <c r="CU40" s="664"/>
      <c r="CV40" s="664"/>
      <c r="CW40" s="664"/>
      <c r="CX40" s="664"/>
      <c r="CY40" s="665"/>
      <c r="CZ40" s="666">
        <v>1.7</v>
      </c>
      <c r="DA40" s="695"/>
      <c r="DB40" s="695"/>
      <c r="DC40" s="696"/>
      <c r="DD40" s="669">
        <v>175333</v>
      </c>
      <c r="DE40" s="664"/>
      <c r="DF40" s="664"/>
      <c r="DG40" s="664"/>
      <c r="DH40" s="664"/>
      <c r="DI40" s="664"/>
      <c r="DJ40" s="664"/>
      <c r="DK40" s="665"/>
      <c r="DL40" s="669" t="s">
        <v>236</v>
      </c>
      <c r="DM40" s="664"/>
      <c r="DN40" s="664"/>
      <c r="DO40" s="664"/>
      <c r="DP40" s="664"/>
      <c r="DQ40" s="664"/>
      <c r="DR40" s="664"/>
      <c r="DS40" s="664"/>
      <c r="DT40" s="664"/>
      <c r="DU40" s="664"/>
      <c r="DV40" s="665"/>
      <c r="DW40" s="666" t="s">
        <v>236</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2253675</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349</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236</v>
      </c>
      <c r="CS41" s="662"/>
      <c r="CT41" s="662"/>
      <c r="CU41" s="662"/>
      <c r="CV41" s="662"/>
      <c r="CW41" s="662"/>
      <c r="CX41" s="662"/>
      <c r="CY41" s="663"/>
      <c r="CZ41" s="666" t="s">
        <v>128</v>
      </c>
      <c r="DA41" s="695"/>
      <c r="DB41" s="695"/>
      <c r="DC41" s="696"/>
      <c r="DD41" s="669" t="s">
        <v>236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5788123</v>
      </c>
      <c r="CS42" s="664"/>
      <c r="CT42" s="664"/>
      <c r="CU42" s="664"/>
      <c r="CV42" s="664"/>
      <c r="CW42" s="664"/>
      <c r="CX42" s="664"/>
      <c r="CY42" s="665"/>
      <c r="CZ42" s="666">
        <v>14.8</v>
      </c>
      <c r="DA42" s="667"/>
      <c r="DB42" s="667"/>
      <c r="DC42" s="668"/>
      <c r="DD42" s="669">
        <v>1003824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95812</v>
      </c>
      <c r="CS43" s="662"/>
      <c r="CT43" s="662"/>
      <c r="CU43" s="662"/>
      <c r="CV43" s="662"/>
      <c r="CW43" s="662"/>
      <c r="CX43" s="662"/>
      <c r="CY43" s="663"/>
      <c r="CZ43" s="666">
        <v>0.2</v>
      </c>
      <c r="DA43" s="695"/>
      <c r="DB43" s="695"/>
      <c r="DC43" s="696"/>
      <c r="DD43" s="669">
        <v>95812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5766023</v>
      </c>
      <c r="CS44" s="664"/>
      <c r="CT44" s="664"/>
      <c r="CU44" s="664"/>
      <c r="CV44" s="664"/>
      <c r="CW44" s="664"/>
      <c r="CX44" s="664"/>
      <c r="CY44" s="665"/>
      <c r="CZ44" s="666">
        <v>14.7</v>
      </c>
      <c r="DA44" s="667"/>
      <c r="DB44" s="667"/>
      <c r="DC44" s="668"/>
      <c r="DD44" s="669">
        <v>1000970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1644418</v>
      </c>
      <c r="CS45" s="662"/>
      <c r="CT45" s="662"/>
      <c r="CU45" s="662"/>
      <c r="CV45" s="662"/>
      <c r="CW45" s="662"/>
      <c r="CX45" s="662"/>
      <c r="CY45" s="663"/>
      <c r="CZ45" s="666">
        <v>4.2</v>
      </c>
      <c r="DA45" s="695"/>
      <c r="DB45" s="695"/>
      <c r="DC45" s="696"/>
      <c r="DD45" s="669">
        <v>273751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3881921</v>
      </c>
      <c r="CS46" s="664"/>
      <c r="CT46" s="664"/>
      <c r="CU46" s="664"/>
      <c r="CV46" s="664"/>
      <c r="CW46" s="664"/>
      <c r="CX46" s="664"/>
      <c r="CY46" s="665"/>
      <c r="CZ46" s="666">
        <v>9.9</v>
      </c>
      <c r="DA46" s="667"/>
      <c r="DB46" s="667"/>
      <c r="DC46" s="668"/>
      <c r="DD46" s="669">
        <v>696074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22100</v>
      </c>
      <c r="CS47" s="662"/>
      <c r="CT47" s="662"/>
      <c r="CU47" s="662"/>
      <c r="CV47" s="662"/>
      <c r="CW47" s="662"/>
      <c r="CX47" s="662"/>
      <c r="CY47" s="663"/>
      <c r="CZ47" s="666">
        <v>0.1</v>
      </c>
      <c r="DA47" s="695"/>
      <c r="DB47" s="695"/>
      <c r="DC47" s="696"/>
      <c r="DD47" s="669">
        <v>2854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236</v>
      </c>
      <c r="CS48" s="664"/>
      <c r="CT48" s="664"/>
      <c r="CU48" s="664"/>
      <c r="CV48" s="664"/>
      <c r="CW48" s="664"/>
      <c r="CX48" s="664"/>
      <c r="CY48" s="665"/>
      <c r="CZ48" s="666" t="s">
        <v>236</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39144073</v>
      </c>
      <c r="CS49" s="677"/>
      <c r="CT49" s="677"/>
      <c r="CU49" s="677"/>
      <c r="CV49" s="677"/>
      <c r="CW49" s="677"/>
      <c r="CX49" s="677"/>
      <c r="CY49" s="678"/>
      <c r="CZ49" s="679">
        <v>100</v>
      </c>
      <c r="DA49" s="680"/>
      <c r="DB49" s="680"/>
      <c r="DC49" s="681"/>
      <c r="DD49" s="682">
        <v>24165153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aQzQNzKyc/SHUqXgAtPKUv3vP9TAmdIb8VnCRON/2qj63ehBiDLosPLAsRG4+juTgTl6RF/SJIM13J2Ax0b6g==" saltValue="I023/kwjpklscAHykEuYE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U16" sqref="AU16:AY16"/>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40574</v>
      </c>
      <c r="R7" s="1194"/>
      <c r="S7" s="1194"/>
      <c r="T7" s="1194"/>
      <c r="U7" s="1194"/>
      <c r="V7" s="1194">
        <v>39163</v>
      </c>
      <c r="W7" s="1194"/>
      <c r="X7" s="1194"/>
      <c r="Y7" s="1194"/>
      <c r="Z7" s="1194"/>
      <c r="AA7" s="1194">
        <v>1411</v>
      </c>
      <c r="AB7" s="1194"/>
      <c r="AC7" s="1194"/>
      <c r="AD7" s="1194"/>
      <c r="AE7" s="1195"/>
      <c r="AF7" s="1196">
        <v>1070</v>
      </c>
      <c r="AG7" s="1197"/>
      <c r="AH7" s="1197"/>
      <c r="AI7" s="1197"/>
      <c r="AJ7" s="1198"/>
      <c r="AK7" s="1180">
        <v>1698</v>
      </c>
      <c r="AL7" s="1181"/>
      <c r="AM7" s="1181"/>
      <c r="AN7" s="1181"/>
      <c r="AO7" s="1181"/>
      <c r="AP7" s="1181">
        <v>48416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578</v>
      </c>
      <c r="BT7" s="1185"/>
      <c r="BU7" s="1185"/>
      <c r="BV7" s="1185"/>
      <c r="BW7" s="1185"/>
      <c r="BX7" s="1185"/>
      <c r="BY7" s="1185"/>
      <c r="BZ7" s="1185"/>
      <c r="CA7" s="1185"/>
      <c r="CB7" s="1185"/>
      <c r="CC7" s="1185"/>
      <c r="CD7" s="1185"/>
      <c r="CE7" s="1185"/>
      <c r="CF7" s="1185"/>
      <c r="CG7" s="1186"/>
      <c r="CH7" s="1177">
        <v>2</v>
      </c>
      <c r="CI7" s="1178"/>
      <c r="CJ7" s="1178"/>
      <c r="CK7" s="1178"/>
      <c r="CL7" s="1179"/>
      <c r="CM7" s="1177">
        <v>70</v>
      </c>
      <c r="CN7" s="1178"/>
      <c r="CO7" s="1178"/>
      <c r="CP7" s="1178"/>
      <c r="CQ7" s="1179"/>
      <c r="CR7" s="1177">
        <v>30</v>
      </c>
      <c r="CS7" s="1178"/>
      <c r="CT7" s="1178"/>
      <c r="CU7" s="1178"/>
      <c r="CV7" s="1179"/>
      <c r="CW7" s="1177">
        <v>2</v>
      </c>
      <c r="CX7" s="1178"/>
      <c r="CY7" s="1178"/>
      <c r="CZ7" s="1178"/>
      <c r="DA7" s="1179"/>
      <c r="DB7" s="1177" t="s">
        <v>583</v>
      </c>
      <c r="DC7" s="1178"/>
      <c r="DD7" s="1178"/>
      <c r="DE7" s="1178"/>
      <c r="DF7" s="1179"/>
      <c r="DG7" s="1177" t="s">
        <v>583</v>
      </c>
      <c r="DH7" s="1178"/>
      <c r="DI7" s="1178"/>
      <c r="DJ7" s="1178"/>
      <c r="DK7" s="1179"/>
      <c r="DL7" s="1177" t="s">
        <v>583</v>
      </c>
      <c r="DM7" s="1178"/>
      <c r="DN7" s="1178"/>
      <c r="DO7" s="1178"/>
      <c r="DP7" s="1179"/>
      <c r="DQ7" s="1177" t="s">
        <v>583</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579</v>
      </c>
      <c r="BT8" s="1104"/>
      <c r="BU8" s="1104"/>
      <c r="BV8" s="1104"/>
      <c r="BW8" s="1104"/>
      <c r="BX8" s="1104"/>
      <c r="BY8" s="1104"/>
      <c r="BZ8" s="1104"/>
      <c r="CA8" s="1104"/>
      <c r="CB8" s="1104"/>
      <c r="CC8" s="1104"/>
      <c r="CD8" s="1104"/>
      <c r="CE8" s="1104"/>
      <c r="CF8" s="1104"/>
      <c r="CG8" s="1105"/>
      <c r="CH8" s="1078">
        <v>-1</v>
      </c>
      <c r="CI8" s="1079"/>
      <c r="CJ8" s="1079"/>
      <c r="CK8" s="1079"/>
      <c r="CL8" s="1080"/>
      <c r="CM8" s="1078">
        <v>14</v>
      </c>
      <c r="CN8" s="1079"/>
      <c r="CO8" s="1079"/>
      <c r="CP8" s="1079"/>
      <c r="CQ8" s="1080"/>
      <c r="CR8" s="1078">
        <v>3</v>
      </c>
      <c r="CS8" s="1079"/>
      <c r="CT8" s="1079"/>
      <c r="CU8" s="1079"/>
      <c r="CV8" s="1080"/>
      <c r="CW8" s="1078" t="s">
        <v>510</v>
      </c>
      <c r="CX8" s="1079"/>
      <c r="CY8" s="1079"/>
      <c r="CZ8" s="1079"/>
      <c r="DA8" s="1080"/>
      <c r="DB8" s="1078" t="s">
        <v>510</v>
      </c>
      <c r="DC8" s="1079"/>
      <c r="DD8" s="1079"/>
      <c r="DE8" s="1079"/>
      <c r="DF8" s="1080"/>
      <c r="DG8" s="1078" t="s">
        <v>510</v>
      </c>
      <c r="DH8" s="1079"/>
      <c r="DI8" s="1079"/>
      <c r="DJ8" s="1079"/>
      <c r="DK8" s="1080"/>
      <c r="DL8" s="1078" t="s">
        <v>510</v>
      </c>
      <c r="DM8" s="1079"/>
      <c r="DN8" s="1079"/>
      <c r="DO8" s="1079"/>
      <c r="DP8" s="1080"/>
      <c r="DQ8" s="1078" t="s">
        <v>510</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580</v>
      </c>
      <c r="BT9" s="1104"/>
      <c r="BU9" s="1104"/>
      <c r="BV9" s="1104"/>
      <c r="BW9" s="1104"/>
      <c r="BX9" s="1104"/>
      <c r="BY9" s="1104"/>
      <c r="BZ9" s="1104"/>
      <c r="CA9" s="1104"/>
      <c r="CB9" s="1104"/>
      <c r="CC9" s="1104"/>
      <c r="CD9" s="1104"/>
      <c r="CE9" s="1104"/>
      <c r="CF9" s="1104"/>
      <c r="CG9" s="1105"/>
      <c r="CH9" s="1078">
        <v>1</v>
      </c>
      <c r="CI9" s="1079"/>
      <c r="CJ9" s="1079"/>
      <c r="CK9" s="1079"/>
      <c r="CL9" s="1080"/>
      <c r="CM9" s="1078">
        <v>76</v>
      </c>
      <c r="CN9" s="1079"/>
      <c r="CO9" s="1079"/>
      <c r="CP9" s="1079"/>
      <c r="CQ9" s="1080"/>
      <c r="CR9" s="1078">
        <v>10</v>
      </c>
      <c r="CS9" s="1079"/>
      <c r="CT9" s="1079"/>
      <c r="CU9" s="1079"/>
      <c r="CV9" s="1080"/>
      <c r="CW9" s="1078">
        <v>26</v>
      </c>
      <c r="CX9" s="1079"/>
      <c r="CY9" s="1079"/>
      <c r="CZ9" s="1079"/>
      <c r="DA9" s="1080"/>
      <c r="DB9" s="1078" t="s">
        <v>510</v>
      </c>
      <c r="DC9" s="1079"/>
      <c r="DD9" s="1079"/>
      <c r="DE9" s="1079"/>
      <c r="DF9" s="1080"/>
      <c r="DG9" s="1078" t="s">
        <v>510</v>
      </c>
      <c r="DH9" s="1079"/>
      <c r="DI9" s="1079"/>
      <c r="DJ9" s="1079"/>
      <c r="DK9" s="1080"/>
      <c r="DL9" s="1078" t="s">
        <v>510</v>
      </c>
      <c r="DM9" s="1079"/>
      <c r="DN9" s="1079"/>
      <c r="DO9" s="1079"/>
      <c r="DP9" s="1080"/>
      <c r="DQ9" s="1078" t="s">
        <v>510</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581</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102</v>
      </c>
      <c r="CN10" s="1079"/>
      <c r="CO10" s="1079"/>
      <c r="CP10" s="1079"/>
      <c r="CQ10" s="1080"/>
      <c r="CR10" s="1078">
        <v>50</v>
      </c>
      <c r="CS10" s="1079"/>
      <c r="CT10" s="1079"/>
      <c r="CU10" s="1079"/>
      <c r="CV10" s="1080"/>
      <c r="CW10" s="1078">
        <v>49</v>
      </c>
      <c r="CX10" s="1079"/>
      <c r="CY10" s="1079"/>
      <c r="CZ10" s="1079"/>
      <c r="DA10" s="1080"/>
      <c r="DB10" s="1078" t="s">
        <v>510</v>
      </c>
      <c r="DC10" s="1079"/>
      <c r="DD10" s="1079"/>
      <c r="DE10" s="1079"/>
      <c r="DF10" s="1080"/>
      <c r="DG10" s="1078" t="s">
        <v>510</v>
      </c>
      <c r="DH10" s="1079"/>
      <c r="DI10" s="1079"/>
      <c r="DJ10" s="1079"/>
      <c r="DK10" s="1080"/>
      <c r="DL10" s="1078" t="s">
        <v>510</v>
      </c>
      <c r="DM10" s="1079"/>
      <c r="DN10" s="1079"/>
      <c r="DO10" s="1079"/>
      <c r="DP10" s="1080"/>
      <c r="DQ10" s="1078" t="s">
        <v>510</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582</v>
      </c>
      <c r="BT11" s="1104"/>
      <c r="BU11" s="1104"/>
      <c r="BV11" s="1104"/>
      <c r="BW11" s="1104"/>
      <c r="BX11" s="1104"/>
      <c r="BY11" s="1104"/>
      <c r="BZ11" s="1104"/>
      <c r="CA11" s="1104"/>
      <c r="CB11" s="1104"/>
      <c r="CC11" s="1104"/>
      <c r="CD11" s="1104"/>
      <c r="CE11" s="1104"/>
      <c r="CF11" s="1104"/>
      <c r="CG11" s="1105"/>
      <c r="CH11" s="1078">
        <v>2</v>
      </c>
      <c r="CI11" s="1079"/>
      <c r="CJ11" s="1079"/>
      <c r="CK11" s="1079"/>
      <c r="CL11" s="1080"/>
      <c r="CM11" s="1078">
        <v>130</v>
      </c>
      <c r="CN11" s="1079"/>
      <c r="CO11" s="1079"/>
      <c r="CP11" s="1079"/>
      <c r="CQ11" s="1080"/>
      <c r="CR11" s="1078">
        <v>100</v>
      </c>
      <c r="CS11" s="1079"/>
      <c r="CT11" s="1079"/>
      <c r="CU11" s="1079"/>
      <c r="CV11" s="1080"/>
      <c r="CW11" s="1078" t="s">
        <v>583</v>
      </c>
      <c r="CX11" s="1079"/>
      <c r="CY11" s="1079"/>
      <c r="CZ11" s="1079"/>
      <c r="DA11" s="1080"/>
      <c r="DB11" s="1078" t="s">
        <v>510</v>
      </c>
      <c r="DC11" s="1079"/>
      <c r="DD11" s="1079"/>
      <c r="DE11" s="1079"/>
      <c r="DF11" s="1080"/>
      <c r="DG11" s="1078" t="s">
        <v>510</v>
      </c>
      <c r="DH11" s="1079"/>
      <c r="DI11" s="1079"/>
      <c r="DJ11" s="1079"/>
      <c r="DK11" s="1080"/>
      <c r="DL11" s="1078" t="s">
        <v>510</v>
      </c>
      <c r="DM11" s="1079"/>
      <c r="DN11" s="1079"/>
      <c r="DO11" s="1079"/>
      <c r="DP11" s="1080"/>
      <c r="DQ11" s="1078" t="s">
        <v>510</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40574</v>
      </c>
      <c r="R23" s="1158"/>
      <c r="S23" s="1158"/>
      <c r="T23" s="1158"/>
      <c r="U23" s="1158"/>
      <c r="V23" s="1158">
        <v>39163</v>
      </c>
      <c r="W23" s="1158"/>
      <c r="X23" s="1158"/>
      <c r="Y23" s="1158"/>
      <c r="Z23" s="1158"/>
      <c r="AA23" s="1158">
        <v>1411</v>
      </c>
      <c r="AB23" s="1158"/>
      <c r="AC23" s="1158"/>
      <c r="AD23" s="1158"/>
      <c r="AE23" s="1159"/>
      <c r="AF23" s="1160">
        <v>1070</v>
      </c>
      <c r="AG23" s="1158"/>
      <c r="AH23" s="1158"/>
      <c r="AI23" s="1158"/>
      <c r="AJ23" s="1161"/>
      <c r="AK23" s="1162"/>
      <c r="AL23" s="1163"/>
      <c r="AM23" s="1163"/>
      <c r="AN23" s="1163"/>
      <c r="AO23" s="1163"/>
      <c r="AP23" s="1158">
        <v>48416</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8676</v>
      </c>
      <c r="R28" s="1143"/>
      <c r="S28" s="1143"/>
      <c r="T28" s="1143"/>
      <c r="U28" s="1143"/>
      <c r="V28" s="1143">
        <v>8290</v>
      </c>
      <c r="W28" s="1143"/>
      <c r="X28" s="1143"/>
      <c r="Y28" s="1143"/>
      <c r="Z28" s="1143"/>
      <c r="AA28" s="1143">
        <v>386</v>
      </c>
      <c r="AB28" s="1143"/>
      <c r="AC28" s="1143"/>
      <c r="AD28" s="1143"/>
      <c r="AE28" s="1144"/>
      <c r="AF28" s="1145">
        <v>386</v>
      </c>
      <c r="AG28" s="1143"/>
      <c r="AH28" s="1143"/>
      <c r="AI28" s="1143"/>
      <c r="AJ28" s="1146"/>
      <c r="AK28" s="1147">
        <v>509</v>
      </c>
      <c r="AL28" s="1135"/>
      <c r="AM28" s="1135"/>
      <c r="AN28" s="1135"/>
      <c r="AO28" s="1135"/>
      <c r="AP28" s="1135" t="s">
        <v>510</v>
      </c>
      <c r="AQ28" s="1135"/>
      <c r="AR28" s="1135"/>
      <c r="AS28" s="1135"/>
      <c r="AT28" s="1135"/>
      <c r="AU28" s="1135" t="s">
        <v>510</v>
      </c>
      <c r="AV28" s="1135"/>
      <c r="AW28" s="1135"/>
      <c r="AX28" s="1135"/>
      <c r="AY28" s="1135"/>
      <c r="AZ28" s="1136" t="s">
        <v>510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973</v>
      </c>
      <c r="R29" s="1133"/>
      <c r="S29" s="1133"/>
      <c r="T29" s="1133"/>
      <c r="U29" s="1133"/>
      <c r="V29" s="1133">
        <v>972</v>
      </c>
      <c r="W29" s="1133"/>
      <c r="X29" s="1133"/>
      <c r="Y29" s="1133"/>
      <c r="Z29" s="1133"/>
      <c r="AA29" s="1133">
        <v>1</v>
      </c>
      <c r="AB29" s="1133"/>
      <c r="AC29" s="1133"/>
      <c r="AD29" s="1133"/>
      <c r="AE29" s="1134"/>
      <c r="AF29" s="1108">
        <v>1</v>
      </c>
      <c r="AG29" s="1109"/>
      <c r="AH29" s="1109"/>
      <c r="AI29" s="1109"/>
      <c r="AJ29" s="1110"/>
      <c r="AK29" s="1069">
        <v>238</v>
      </c>
      <c r="AL29" s="1060"/>
      <c r="AM29" s="1060"/>
      <c r="AN29" s="1060"/>
      <c r="AO29" s="1060"/>
      <c r="AP29" s="1060" t="s">
        <v>510</v>
      </c>
      <c r="AQ29" s="1060"/>
      <c r="AR29" s="1060"/>
      <c r="AS29" s="1060"/>
      <c r="AT29" s="1060"/>
      <c r="AU29" s="1060" t="s">
        <v>510</v>
      </c>
      <c r="AV29" s="1060"/>
      <c r="AW29" s="1060"/>
      <c r="AX29" s="1060"/>
      <c r="AY29" s="1060"/>
      <c r="AZ29" s="1131" t="s">
        <v>510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1713</v>
      </c>
      <c r="R30" s="1133"/>
      <c r="S30" s="1133"/>
      <c r="T30" s="1133"/>
      <c r="U30" s="1133"/>
      <c r="V30" s="1133">
        <v>1720</v>
      </c>
      <c r="W30" s="1133"/>
      <c r="X30" s="1133"/>
      <c r="Y30" s="1133"/>
      <c r="Z30" s="1133"/>
      <c r="AA30" s="1133">
        <v>-7</v>
      </c>
      <c r="AB30" s="1133"/>
      <c r="AC30" s="1133"/>
      <c r="AD30" s="1133"/>
      <c r="AE30" s="1134"/>
      <c r="AF30" s="1108">
        <v>2434</v>
      </c>
      <c r="AG30" s="1109"/>
      <c r="AH30" s="1109"/>
      <c r="AI30" s="1109"/>
      <c r="AJ30" s="1110"/>
      <c r="AK30" s="1069">
        <v>47</v>
      </c>
      <c r="AL30" s="1060"/>
      <c r="AM30" s="1060"/>
      <c r="AN30" s="1060"/>
      <c r="AO30" s="1060"/>
      <c r="AP30" s="1060">
        <v>5113</v>
      </c>
      <c r="AQ30" s="1060"/>
      <c r="AR30" s="1060"/>
      <c r="AS30" s="1060"/>
      <c r="AT30" s="1060"/>
      <c r="AU30" s="1060">
        <v>153</v>
      </c>
      <c r="AV30" s="1060"/>
      <c r="AW30" s="1060"/>
      <c r="AX30" s="1060"/>
      <c r="AY30" s="1060"/>
      <c r="AZ30" s="1131" t="s">
        <v>510</v>
      </c>
      <c r="BA30" s="1131"/>
      <c r="BB30" s="1131"/>
      <c r="BC30" s="1131"/>
      <c r="BD30" s="1131"/>
      <c r="BE30" s="1121" t="s">
        <v>403</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2979</v>
      </c>
      <c r="R31" s="1133"/>
      <c r="S31" s="1133"/>
      <c r="T31" s="1133"/>
      <c r="U31" s="1133"/>
      <c r="V31" s="1133">
        <v>3021</v>
      </c>
      <c r="W31" s="1133"/>
      <c r="X31" s="1133"/>
      <c r="Y31" s="1133"/>
      <c r="Z31" s="1133"/>
      <c r="AA31" s="1133">
        <v>-42</v>
      </c>
      <c r="AB31" s="1133"/>
      <c r="AC31" s="1133"/>
      <c r="AD31" s="1133"/>
      <c r="AE31" s="1134"/>
      <c r="AF31" s="1108">
        <v>1126</v>
      </c>
      <c r="AG31" s="1109"/>
      <c r="AH31" s="1109"/>
      <c r="AI31" s="1109"/>
      <c r="AJ31" s="1110"/>
      <c r="AK31" s="1069">
        <v>1100</v>
      </c>
      <c r="AL31" s="1060"/>
      <c r="AM31" s="1060"/>
      <c r="AN31" s="1060"/>
      <c r="AO31" s="1060"/>
      <c r="AP31" s="1060">
        <v>25007</v>
      </c>
      <c r="AQ31" s="1060"/>
      <c r="AR31" s="1060"/>
      <c r="AS31" s="1060"/>
      <c r="AT31" s="1060"/>
      <c r="AU31" s="1060">
        <v>15234</v>
      </c>
      <c r="AV31" s="1060"/>
      <c r="AW31" s="1060"/>
      <c r="AX31" s="1060"/>
      <c r="AY31" s="1060"/>
      <c r="AZ31" s="1131" t="s">
        <v>510</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33</v>
      </c>
      <c r="R32" s="1133"/>
      <c r="S32" s="1133"/>
      <c r="T32" s="1133"/>
      <c r="U32" s="1133"/>
      <c r="V32" s="1133">
        <v>32</v>
      </c>
      <c r="W32" s="1133"/>
      <c r="X32" s="1133"/>
      <c r="Y32" s="1133"/>
      <c r="Z32" s="1133"/>
      <c r="AA32" s="1133">
        <v>1</v>
      </c>
      <c r="AB32" s="1133"/>
      <c r="AC32" s="1133"/>
      <c r="AD32" s="1133"/>
      <c r="AE32" s="1134"/>
      <c r="AF32" s="1108">
        <v>57</v>
      </c>
      <c r="AG32" s="1109"/>
      <c r="AH32" s="1109"/>
      <c r="AI32" s="1109"/>
      <c r="AJ32" s="1110"/>
      <c r="AK32" s="1069">
        <v>20</v>
      </c>
      <c r="AL32" s="1060"/>
      <c r="AM32" s="1060"/>
      <c r="AN32" s="1060"/>
      <c r="AO32" s="1060"/>
      <c r="AP32" s="1060">
        <v>94</v>
      </c>
      <c r="AQ32" s="1060"/>
      <c r="AR32" s="1060"/>
      <c r="AS32" s="1060"/>
      <c r="AT32" s="1060"/>
      <c r="AU32" s="1060">
        <v>82</v>
      </c>
      <c r="AV32" s="1060"/>
      <c r="AW32" s="1060"/>
      <c r="AX32" s="1060"/>
      <c r="AY32" s="1060"/>
      <c r="AZ32" s="1131" t="s">
        <v>510</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1874</v>
      </c>
      <c r="R33" s="1133"/>
      <c r="S33" s="1133"/>
      <c r="T33" s="1133"/>
      <c r="U33" s="1133"/>
      <c r="V33" s="1133">
        <v>2046</v>
      </c>
      <c r="W33" s="1133"/>
      <c r="X33" s="1133"/>
      <c r="Y33" s="1133"/>
      <c r="Z33" s="1133"/>
      <c r="AA33" s="1133">
        <v>-172</v>
      </c>
      <c r="AB33" s="1133"/>
      <c r="AC33" s="1133"/>
      <c r="AD33" s="1133"/>
      <c r="AE33" s="1134"/>
      <c r="AF33" s="1108">
        <v>10</v>
      </c>
      <c r="AG33" s="1109"/>
      <c r="AH33" s="1109"/>
      <c r="AI33" s="1109"/>
      <c r="AJ33" s="1110"/>
      <c r="AK33" s="1069">
        <v>500</v>
      </c>
      <c r="AL33" s="1060"/>
      <c r="AM33" s="1060"/>
      <c r="AN33" s="1060"/>
      <c r="AO33" s="1060"/>
      <c r="AP33" s="1060">
        <v>2344</v>
      </c>
      <c r="AQ33" s="1060"/>
      <c r="AR33" s="1060"/>
      <c r="AS33" s="1060"/>
      <c r="AT33" s="1060"/>
      <c r="AU33" s="1060">
        <v>1608</v>
      </c>
      <c r="AV33" s="1060"/>
      <c r="AW33" s="1060"/>
      <c r="AX33" s="1060"/>
      <c r="AY33" s="1060"/>
      <c r="AZ33" s="1131" t="s">
        <v>510</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4013</v>
      </c>
      <c r="AG63" s="1048"/>
      <c r="AH63" s="1048"/>
      <c r="AI63" s="1048"/>
      <c r="AJ63" s="1119"/>
      <c r="AK63" s="1120"/>
      <c r="AL63" s="1052"/>
      <c r="AM63" s="1052"/>
      <c r="AN63" s="1052"/>
      <c r="AO63" s="1052"/>
      <c r="AP63" s="1048">
        <v>32558</v>
      </c>
      <c r="AQ63" s="1048"/>
      <c r="AR63" s="1048"/>
      <c r="AS63" s="1048"/>
      <c r="AT63" s="1048"/>
      <c r="AU63" s="1048">
        <v>17077</v>
      </c>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414</v>
      </c>
      <c r="W66" s="1091"/>
      <c r="X66" s="1091"/>
      <c r="Y66" s="1091"/>
      <c r="Z66" s="1092"/>
      <c r="AA66" s="1090" t="s">
        <v>394</v>
      </c>
      <c r="AB66" s="1091"/>
      <c r="AC66" s="1091"/>
      <c r="AD66" s="1091"/>
      <c r="AE66" s="1092"/>
      <c r="AF66" s="1096" t="s">
        <v>415</v>
      </c>
      <c r="AG66" s="1097"/>
      <c r="AH66" s="1097"/>
      <c r="AI66" s="1097"/>
      <c r="AJ66" s="1098"/>
      <c r="AK66" s="1090" t="s">
        <v>396</v>
      </c>
      <c r="AL66" s="1085"/>
      <c r="AM66" s="1085"/>
      <c r="AN66" s="1085"/>
      <c r="AO66" s="1086"/>
      <c r="AP66" s="1090" t="s">
        <v>416</v>
      </c>
      <c r="AQ66" s="1091"/>
      <c r="AR66" s="1091"/>
      <c r="AS66" s="1091"/>
      <c r="AT66" s="1092"/>
      <c r="AU66" s="1090" t="s">
        <v>417</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562</v>
      </c>
      <c r="R68" s="1071"/>
      <c r="S68" s="1071"/>
      <c r="T68" s="1071"/>
      <c r="U68" s="1071"/>
      <c r="V68" s="1071">
        <v>504</v>
      </c>
      <c r="W68" s="1071"/>
      <c r="X68" s="1071"/>
      <c r="Y68" s="1071"/>
      <c r="Z68" s="1071"/>
      <c r="AA68" s="1071">
        <v>58</v>
      </c>
      <c r="AB68" s="1071"/>
      <c r="AC68" s="1071"/>
      <c r="AD68" s="1071"/>
      <c r="AE68" s="1071"/>
      <c r="AF68" s="1071">
        <v>58</v>
      </c>
      <c r="AG68" s="1071"/>
      <c r="AH68" s="1071"/>
      <c r="AI68" s="1071"/>
      <c r="AJ68" s="1071"/>
      <c r="AK68" s="1071" t="s">
        <v>510</v>
      </c>
      <c r="AL68" s="1071"/>
      <c r="AM68" s="1071"/>
      <c r="AN68" s="1071"/>
      <c r="AO68" s="1071"/>
      <c r="AP68" s="1071" t="s">
        <v>510</v>
      </c>
      <c r="AQ68" s="1071"/>
      <c r="AR68" s="1071"/>
      <c r="AS68" s="1071"/>
      <c r="AT68" s="1071"/>
      <c r="AU68" s="1071" t="s">
        <v>510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106973</v>
      </c>
      <c r="R69" s="1060"/>
      <c r="S69" s="1060"/>
      <c r="T69" s="1060"/>
      <c r="U69" s="1060"/>
      <c r="V69" s="1060">
        <v>104792</v>
      </c>
      <c r="W69" s="1060"/>
      <c r="X69" s="1060"/>
      <c r="Y69" s="1060"/>
      <c r="Z69" s="1060"/>
      <c r="AA69" s="1060">
        <v>2181</v>
      </c>
      <c r="AB69" s="1060"/>
      <c r="AC69" s="1060"/>
      <c r="AD69" s="1060"/>
      <c r="AE69" s="1060"/>
      <c r="AF69" s="1060">
        <v>2181</v>
      </c>
      <c r="AG69" s="1060"/>
      <c r="AH69" s="1060"/>
      <c r="AI69" s="1060"/>
      <c r="AJ69" s="1060"/>
      <c r="AK69" s="1060">
        <v>1009</v>
      </c>
      <c r="AL69" s="1060"/>
      <c r="AM69" s="1060"/>
      <c r="AN69" s="1060"/>
      <c r="AO69" s="1060"/>
      <c r="AP69" s="1060" t="s">
        <v>510</v>
      </c>
      <c r="AQ69" s="1060"/>
      <c r="AR69" s="1060"/>
      <c r="AS69" s="1060"/>
      <c r="AT69" s="1060"/>
      <c r="AU69" s="1060" t="s">
        <v>510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586</v>
      </c>
      <c r="C70" s="1064"/>
      <c r="D70" s="1064"/>
      <c r="E70" s="1064"/>
      <c r="F70" s="1064"/>
      <c r="G70" s="1064"/>
      <c r="H70" s="1064"/>
      <c r="I70" s="1064"/>
      <c r="J70" s="1064"/>
      <c r="K70" s="1064"/>
      <c r="L70" s="1064"/>
      <c r="M70" s="1064"/>
      <c r="N70" s="1064"/>
      <c r="O70" s="1064"/>
      <c r="P70" s="1065"/>
      <c r="Q70" s="1066">
        <v>3912</v>
      </c>
      <c r="R70" s="1060"/>
      <c r="S70" s="1060"/>
      <c r="T70" s="1060"/>
      <c r="U70" s="1060"/>
      <c r="V70" s="1060">
        <v>3187</v>
      </c>
      <c r="W70" s="1060"/>
      <c r="X70" s="1060"/>
      <c r="Y70" s="1060"/>
      <c r="Z70" s="1060"/>
      <c r="AA70" s="1060">
        <v>725</v>
      </c>
      <c r="AB70" s="1060"/>
      <c r="AC70" s="1060"/>
      <c r="AD70" s="1060"/>
      <c r="AE70" s="1060"/>
      <c r="AF70" s="1060">
        <v>725</v>
      </c>
      <c r="AG70" s="1060"/>
      <c r="AH70" s="1060"/>
      <c r="AI70" s="1060"/>
      <c r="AJ70" s="1060"/>
      <c r="AK70" s="1060" t="s">
        <v>510</v>
      </c>
      <c r="AL70" s="1060"/>
      <c r="AM70" s="1060"/>
      <c r="AN70" s="1060"/>
      <c r="AO70" s="1060"/>
      <c r="AP70" s="1060" t="s">
        <v>510</v>
      </c>
      <c r="AQ70" s="1060"/>
      <c r="AR70" s="1060"/>
      <c r="AS70" s="1060"/>
      <c r="AT70" s="1060"/>
      <c r="AU70" s="1060" t="s">
        <v>510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587</v>
      </c>
      <c r="C71" s="1064"/>
      <c r="D71" s="1064"/>
      <c r="E71" s="1064"/>
      <c r="F71" s="1064"/>
      <c r="G71" s="1064"/>
      <c r="H71" s="1064"/>
      <c r="I71" s="1064"/>
      <c r="J71" s="1064"/>
      <c r="K71" s="1064"/>
      <c r="L71" s="1064"/>
      <c r="M71" s="1064"/>
      <c r="N71" s="1064"/>
      <c r="O71" s="1064"/>
      <c r="P71" s="1065"/>
      <c r="Q71" s="1066">
        <v>99</v>
      </c>
      <c r="R71" s="1060"/>
      <c r="S71" s="1060"/>
      <c r="T71" s="1060"/>
      <c r="U71" s="1060"/>
      <c r="V71" s="1060">
        <v>98</v>
      </c>
      <c r="W71" s="1060"/>
      <c r="X71" s="1060"/>
      <c r="Y71" s="1060"/>
      <c r="Z71" s="1060"/>
      <c r="AA71" s="1060">
        <v>1</v>
      </c>
      <c r="AB71" s="1060"/>
      <c r="AC71" s="1060"/>
      <c r="AD71" s="1060"/>
      <c r="AE71" s="1060"/>
      <c r="AF71" s="1060">
        <v>1</v>
      </c>
      <c r="AG71" s="1060"/>
      <c r="AH71" s="1060"/>
      <c r="AI71" s="1060"/>
      <c r="AJ71" s="1060"/>
      <c r="AK71" s="1060">
        <v>3</v>
      </c>
      <c r="AL71" s="1060"/>
      <c r="AM71" s="1060"/>
      <c r="AN71" s="1060"/>
      <c r="AO71" s="1060"/>
      <c r="AP71" s="1060" t="s">
        <v>510</v>
      </c>
      <c r="AQ71" s="1060"/>
      <c r="AR71" s="1060"/>
      <c r="AS71" s="1060"/>
      <c r="AT71" s="1060"/>
      <c r="AU71" s="1060" t="s">
        <v>510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588</v>
      </c>
      <c r="C72" s="1064"/>
      <c r="D72" s="1064"/>
      <c r="E72" s="1064"/>
      <c r="F72" s="1064"/>
      <c r="G72" s="1064"/>
      <c r="H72" s="1064"/>
      <c r="I72" s="1064"/>
      <c r="J72" s="1064"/>
      <c r="K72" s="1064"/>
      <c r="L72" s="1064"/>
      <c r="M72" s="1064"/>
      <c r="N72" s="1064"/>
      <c r="O72" s="1064"/>
      <c r="P72" s="1065"/>
      <c r="Q72" s="1066">
        <v>128</v>
      </c>
      <c r="R72" s="1060"/>
      <c r="S72" s="1060"/>
      <c r="T72" s="1060"/>
      <c r="U72" s="1060"/>
      <c r="V72" s="1060">
        <v>120</v>
      </c>
      <c r="W72" s="1060"/>
      <c r="X72" s="1060"/>
      <c r="Y72" s="1060"/>
      <c r="Z72" s="1060"/>
      <c r="AA72" s="1060">
        <v>8</v>
      </c>
      <c r="AB72" s="1060"/>
      <c r="AC72" s="1060"/>
      <c r="AD72" s="1060"/>
      <c r="AE72" s="1060"/>
      <c r="AF72" s="1060">
        <v>8</v>
      </c>
      <c r="AG72" s="1060"/>
      <c r="AH72" s="1060"/>
      <c r="AI72" s="1060"/>
      <c r="AJ72" s="1060"/>
      <c r="AK72" s="1060" t="s">
        <v>510</v>
      </c>
      <c r="AL72" s="1060"/>
      <c r="AM72" s="1060"/>
      <c r="AN72" s="1060"/>
      <c r="AO72" s="1060"/>
      <c r="AP72" s="1060" t="s">
        <v>510</v>
      </c>
      <c r="AQ72" s="1060"/>
      <c r="AR72" s="1060"/>
      <c r="AS72" s="1060"/>
      <c r="AT72" s="1060"/>
      <c r="AU72" s="1060" t="s">
        <v>510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589</v>
      </c>
      <c r="C73" s="1064"/>
      <c r="D73" s="1064"/>
      <c r="E73" s="1064"/>
      <c r="F73" s="1064"/>
      <c r="G73" s="1064"/>
      <c r="H73" s="1064"/>
      <c r="I73" s="1064"/>
      <c r="J73" s="1064"/>
      <c r="K73" s="1064"/>
      <c r="L73" s="1064"/>
      <c r="M73" s="1064"/>
      <c r="N73" s="1064"/>
      <c r="O73" s="1064"/>
      <c r="P73" s="1065"/>
      <c r="Q73" s="1066">
        <v>474</v>
      </c>
      <c r="R73" s="1060"/>
      <c r="S73" s="1060"/>
      <c r="T73" s="1060"/>
      <c r="U73" s="1060"/>
      <c r="V73" s="1060">
        <v>423</v>
      </c>
      <c r="W73" s="1060"/>
      <c r="X73" s="1060"/>
      <c r="Y73" s="1060"/>
      <c r="Z73" s="1060"/>
      <c r="AA73" s="1060">
        <v>51</v>
      </c>
      <c r="AB73" s="1060"/>
      <c r="AC73" s="1060"/>
      <c r="AD73" s="1060"/>
      <c r="AE73" s="1060"/>
      <c r="AF73" s="1060">
        <v>313</v>
      </c>
      <c r="AG73" s="1060"/>
      <c r="AH73" s="1060"/>
      <c r="AI73" s="1060"/>
      <c r="AJ73" s="1060"/>
      <c r="AK73" s="1060">
        <v>149</v>
      </c>
      <c r="AL73" s="1060"/>
      <c r="AM73" s="1060"/>
      <c r="AN73" s="1060"/>
      <c r="AO73" s="1060"/>
      <c r="AP73" s="1060">
        <v>1791</v>
      </c>
      <c r="AQ73" s="1060"/>
      <c r="AR73" s="1060"/>
      <c r="AS73" s="1060"/>
      <c r="AT73" s="1060"/>
      <c r="AU73" s="1060">
        <v>668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590</v>
      </c>
      <c r="C74" s="1064"/>
      <c r="D74" s="1064"/>
      <c r="E74" s="1064"/>
      <c r="F74" s="1064"/>
      <c r="G74" s="1064"/>
      <c r="H74" s="1064"/>
      <c r="I74" s="1064"/>
      <c r="J74" s="1064"/>
      <c r="K74" s="1064"/>
      <c r="L74" s="1064"/>
      <c r="M74" s="1064"/>
      <c r="N74" s="1064"/>
      <c r="O74" s="1064"/>
      <c r="P74" s="1065"/>
      <c r="Q74" s="1066">
        <v>233</v>
      </c>
      <c r="R74" s="1060"/>
      <c r="S74" s="1060"/>
      <c r="T74" s="1060"/>
      <c r="U74" s="1060"/>
      <c r="V74" s="1060">
        <v>226</v>
      </c>
      <c r="W74" s="1060"/>
      <c r="X74" s="1060"/>
      <c r="Y74" s="1060"/>
      <c r="Z74" s="1060"/>
      <c r="AA74" s="1060">
        <v>7</v>
      </c>
      <c r="AB74" s="1060"/>
      <c r="AC74" s="1060"/>
      <c r="AD74" s="1060"/>
      <c r="AE74" s="1060"/>
      <c r="AF74" s="1060">
        <v>7</v>
      </c>
      <c r="AG74" s="1060"/>
      <c r="AH74" s="1060"/>
      <c r="AI74" s="1060"/>
      <c r="AJ74" s="1060"/>
      <c r="AK74" s="1060">
        <v>1</v>
      </c>
      <c r="AL74" s="1060"/>
      <c r="AM74" s="1060"/>
      <c r="AN74" s="1060"/>
      <c r="AO74" s="1060"/>
      <c r="AP74" s="1060" t="s">
        <v>510</v>
      </c>
      <c r="AQ74" s="1060"/>
      <c r="AR74" s="1060"/>
      <c r="AS74" s="1060"/>
      <c r="AT74" s="1060"/>
      <c r="AU74" s="1060" t="s">
        <v>510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591</v>
      </c>
      <c r="C75" s="1064"/>
      <c r="D75" s="1064"/>
      <c r="E75" s="1064"/>
      <c r="F75" s="1064"/>
      <c r="G75" s="1064"/>
      <c r="H75" s="1064"/>
      <c r="I75" s="1064"/>
      <c r="J75" s="1064"/>
      <c r="K75" s="1064"/>
      <c r="L75" s="1064"/>
      <c r="M75" s="1064"/>
      <c r="N75" s="1064"/>
      <c r="O75" s="1064"/>
      <c r="P75" s="1065"/>
      <c r="Q75" s="1067">
        <v>11343</v>
      </c>
      <c r="R75" s="1068"/>
      <c r="S75" s="1068"/>
      <c r="T75" s="1068"/>
      <c r="U75" s="1069"/>
      <c r="V75" s="1070">
        <v>11229</v>
      </c>
      <c r="W75" s="1068"/>
      <c r="X75" s="1068"/>
      <c r="Y75" s="1068"/>
      <c r="Z75" s="1069"/>
      <c r="AA75" s="1070">
        <v>114</v>
      </c>
      <c r="AB75" s="1068"/>
      <c r="AC75" s="1068"/>
      <c r="AD75" s="1068"/>
      <c r="AE75" s="1069"/>
      <c r="AF75" s="1070">
        <v>114</v>
      </c>
      <c r="AG75" s="1068"/>
      <c r="AH75" s="1068"/>
      <c r="AI75" s="1068"/>
      <c r="AJ75" s="1069"/>
      <c r="AK75" s="1070" t="s">
        <v>510</v>
      </c>
      <c r="AL75" s="1068"/>
      <c r="AM75" s="1068"/>
      <c r="AN75" s="1068"/>
      <c r="AO75" s="1069"/>
      <c r="AP75" s="1070" t="s">
        <v>510</v>
      </c>
      <c r="AQ75" s="1068"/>
      <c r="AR75" s="1068"/>
      <c r="AS75" s="1068"/>
      <c r="AT75" s="1069"/>
      <c r="AU75" s="1070" t="s">
        <v>510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592</v>
      </c>
      <c r="C76" s="1064"/>
      <c r="D76" s="1064"/>
      <c r="E76" s="1064"/>
      <c r="F76" s="1064"/>
      <c r="G76" s="1064"/>
      <c r="H76" s="1064"/>
      <c r="I76" s="1064"/>
      <c r="J76" s="1064"/>
      <c r="K76" s="1064"/>
      <c r="L76" s="1064"/>
      <c r="M76" s="1064"/>
      <c r="N76" s="1064"/>
      <c r="O76" s="1064"/>
      <c r="P76" s="1065"/>
      <c r="Q76" s="1067">
        <v>40225</v>
      </c>
      <c r="R76" s="1068"/>
      <c r="S76" s="1068"/>
      <c r="T76" s="1068"/>
      <c r="U76" s="1069"/>
      <c r="V76" s="1070">
        <v>38825</v>
      </c>
      <c r="W76" s="1068"/>
      <c r="X76" s="1068"/>
      <c r="Y76" s="1068"/>
      <c r="Z76" s="1069"/>
      <c r="AA76" s="1070">
        <v>1400</v>
      </c>
      <c r="AB76" s="1068"/>
      <c r="AC76" s="1068"/>
      <c r="AD76" s="1068"/>
      <c r="AE76" s="1069"/>
      <c r="AF76" s="1070">
        <v>1400</v>
      </c>
      <c r="AG76" s="1068"/>
      <c r="AH76" s="1068"/>
      <c r="AI76" s="1068"/>
      <c r="AJ76" s="1069"/>
      <c r="AK76" s="1070" t="s">
        <v>510</v>
      </c>
      <c r="AL76" s="1068"/>
      <c r="AM76" s="1068"/>
      <c r="AN76" s="1068"/>
      <c r="AO76" s="1069"/>
      <c r="AP76" s="1070">
        <v>181</v>
      </c>
      <c r="AQ76" s="1068"/>
      <c r="AR76" s="1068"/>
      <c r="AS76" s="1068"/>
      <c r="AT76" s="1069"/>
      <c r="AU76" s="1070" t="s">
        <v>510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593</v>
      </c>
      <c r="C77" s="1064"/>
      <c r="D77" s="1064"/>
      <c r="E77" s="1064"/>
      <c r="F77" s="1064"/>
      <c r="G77" s="1064"/>
      <c r="H77" s="1064"/>
      <c r="I77" s="1064"/>
      <c r="J77" s="1064"/>
      <c r="K77" s="1064"/>
      <c r="L77" s="1064"/>
      <c r="M77" s="1064"/>
      <c r="N77" s="1064"/>
      <c r="O77" s="1064"/>
      <c r="P77" s="1065"/>
      <c r="Q77" s="1067">
        <v>2243</v>
      </c>
      <c r="R77" s="1068"/>
      <c r="S77" s="1068"/>
      <c r="T77" s="1068"/>
      <c r="U77" s="1069"/>
      <c r="V77" s="1070">
        <v>2100</v>
      </c>
      <c r="W77" s="1068"/>
      <c r="X77" s="1068"/>
      <c r="Y77" s="1068"/>
      <c r="Z77" s="1069"/>
      <c r="AA77" s="1070">
        <v>143</v>
      </c>
      <c r="AB77" s="1068"/>
      <c r="AC77" s="1068"/>
      <c r="AD77" s="1068"/>
      <c r="AE77" s="1069"/>
      <c r="AF77" s="1070">
        <v>127</v>
      </c>
      <c r="AG77" s="1068"/>
      <c r="AH77" s="1068"/>
      <c r="AI77" s="1068"/>
      <c r="AJ77" s="1069"/>
      <c r="AK77" s="1070" t="s">
        <v>510</v>
      </c>
      <c r="AL77" s="1068"/>
      <c r="AM77" s="1068"/>
      <c r="AN77" s="1068"/>
      <c r="AO77" s="1069"/>
      <c r="AP77" s="1070">
        <v>2701</v>
      </c>
      <c r="AQ77" s="1068"/>
      <c r="AR77" s="1068"/>
      <c r="AS77" s="1068"/>
      <c r="AT77" s="1069"/>
      <c r="AU77" s="1070">
        <v>1065</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594</v>
      </c>
      <c r="C78" s="1064"/>
      <c r="D78" s="1064"/>
      <c r="E78" s="1064"/>
      <c r="F78" s="1064"/>
      <c r="G78" s="1064"/>
      <c r="H78" s="1064"/>
      <c r="I78" s="1064"/>
      <c r="J78" s="1064"/>
      <c r="K78" s="1064"/>
      <c r="L78" s="1064"/>
      <c r="M78" s="1064"/>
      <c r="N78" s="1064"/>
      <c r="O78" s="1064"/>
      <c r="P78" s="1065"/>
      <c r="Q78" s="1066">
        <v>2120</v>
      </c>
      <c r="R78" s="1060"/>
      <c r="S78" s="1060"/>
      <c r="T78" s="1060"/>
      <c r="U78" s="1060"/>
      <c r="V78" s="1060">
        <v>2111</v>
      </c>
      <c r="W78" s="1060"/>
      <c r="X78" s="1060"/>
      <c r="Y78" s="1060"/>
      <c r="Z78" s="1060"/>
      <c r="AA78" s="1060">
        <v>9</v>
      </c>
      <c r="AB78" s="1060"/>
      <c r="AC78" s="1060"/>
      <c r="AD78" s="1060"/>
      <c r="AE78" s="1060"/>
      <c r="AF78" s="1060">
        <v>9</v>
      </c>
      <c r="AG78" s="1060"/>
      <c r="AH78" s="1060"/>
      <c r="AI78" s="1060"/>
      <c r="AJ78" s="1060"/>
      <c r="AK78" s="1060" t="s">
        <v>510</v>
      </c>
      <c r="AL78" s="1060"/>
      <c r="AM78" s="1060"/>
      <c r="AN78" s="1060"/>
      <c r="AO78" s="1060"/>
      <c r="AP78" s="1060">
        <v>979</v>
      </c>
      <c r="AQ78" s="1060"/>
      <c r="AR78" s="1060"/>
      <c r="AS78" s="1060"/>
      <c r="AT78" s="1060"/>
      <c r="AU78" s="1060">
        <v>713</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4943</v>
      </c>
      <c r="AG88" s="1048"/>
      <c r="AH88" s="1048"/>
      <c r="AI88" s="1048"/>
      <c r="AJ88" s="1048"/>
      <c r="AK88" s="1052"/>
      <c r="AL88" s="1052"/>
      <c r="AM88" s="1052"/>
      <c r="AN88" s="1052"/>
      <c r="AO88" s="1052"/>
      <c r="AP88" s="1048">
        <v>5652</v>
      </c>
      <c r="AQ88" s="1048"/>
      <c r="AR88" s="1048"/>
      <c r="AS88" s="1048"/>
      <c r="AT88" s="1048"/>
      <c r="AU88" s="1048">
        <v>2446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193</v>
      </c>
      <c r="CS102" s="1040"/>
      <c r="CT102" s="1040"/>
      <c r="CU102" s="1040"/>
      <c r="CV102" s="1041"/>
      <c r="CW102" s="1039">
        <v>77</v>
      </c>
      <c r="CX102" s="1040"/>
      <c r="CY102" s="1040"/>
      <c r="CZ102" s="1040"/>
      <c r="DA102" s="1041"/>
      <c r="DB102" s="1039" t="s">
        <v>583</v>
      </c>
      <c r="DC102" s="1040"/>
      <c r="DD102" s="1040"/>
      <c r="DE102" s="1040"/>
      <c r="DF102" s="1041"/>
      <c r="DG102" s="1039" t="s">
        <v>583</v>
      </c>
      <c r="DH102" s="1040"/>
      <c r="DI102" s="1040"/>
      <c r="DJ102" s="1040"/>
      <c r="DK102" s="1041"/>
      <c r="DL102" s="1039" t="s">
        <v>583</v>
      </c>
      <c r="DM102" s="1040"/>
      <c r="DN102" s="1040"/>
      <c r="DO102" s="1040"/>
      <c r="DP102" s="1041"/>
      <c r="DQ102" s="1039" t="s">
        <v>583</v>
      </c>
      <c r="DR102" s="1040"/>
      <c r="DS102" s="1040"/>
      <c r="DT102" s="1040"/>
      <c r="DU102" s="1041"/>
      <c r="DV102" s="1022" t="s">
        <v>583</v>
      </c>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307</v>
      </c>
      <c r="AG109" s="983"/>
      <c r="AH109" s="983"/>
      <c r="AI109" s="983"/>
      <c r="AJ109" s="984"/>
      <c r="AK109" s="985" t="s">
        <v>306</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307</v>
      </c>
      <c r="BW109" s="983"/>
      <c r="BX109" s="983"/>
      <c r="BY109" s="983"/>
      <c r="BZ109" s="984"/>
      <c r="CA109" s="985" t="s">
        <v>306</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307</v>
      </c>
      <c r="DM109" s="983"/>
      <c r="DN109" s="983"/>
      <c r="DO109" s="983"/>
      <c r="DP109" s="984"/>
      <c r="DQ109" s="985" t="s">
        <v>306</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2975678</v>
      </c>
      <c r="AB110" s="976"/>
      <c r="AC110" s="976"/>
      <c r="AD110" s="976"/>
      <c r="AE110" s="977"/>
      <c r="AF110" s="978">
        <v>3302007</v>
      </c>
      <c r="AG110" s="976"/>
      <c r="AH110" s="976"/>
      <c r="AI110" s="976"/>
      <c r="AJ110" s="977"/>
      <c r="AK110" s="978">
        <v>3498662</v>
      </c>
      <c r="AL110" s="976"/>
      <c r="AM110" s="976"/>
      <c r="AN110" s="976"/>
      <c r="AO110" s="977"/>
      <c r="AP110" s="979">
        <v>18.8</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44308069</v>
      </c>
      <c r="BR110" s="923"/>
      <c r="BS110" s="923"/>
      <c r="BT110" s="923"/>
      <c r="BU110" s="923"/>
      <c r="BV110" s="923">
        <v>47245603</v>
      </c>
      <c r="BW110" s="923"/>
      <c r="BX110" s="923"/>
      <c r="BY110" s="923"/>
      <c r="BZ110" s="923"/>
      <c r="CA110" s="923">
        <v>48416359</v>
      </c>
      <c r="CB110" s="923"/>
      <c r="CC110" s="923"/>
      <c r="CD110" s="923"/>
      <c r="CE110" s="923"/>
      <c r="CF110" s="947">
        <v>260.2</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128</v>
      </c>
      <c r="DM110" s="923"/>
      <c r="DN110" s="923"/>
      <c r="DO110" s="923"/>
      <c r="DP110" s="923"/>
      <c r="DQ110" s="923" t="s">
        <v>128</v>
      </c>
      <c r="DR110" s="923"/>
      <c r="DS110" s="923"/>
      <c r="DT110" s="923"/>
      <c r="DU110" s="923"/>
      <c r="DV110" s="924" t="s">
        <v>435</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128</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t="s">
        <v>435</v>
      </c>
      <c r="BR111" s="895"/>
      <c r="BS111" s="895"/>
      <c r="BT111" s="895"/>
      <c r="BU111" s="895"/>
      <c r="BV111" s="895" t="s">
        <v>435</v>
      </c>
      <c r="BW111" s="895"/>
      <c r="BX111" s="895"/>
      <c r="BY111" s="895"/>
      <c r="BZ111" s="895"/>
      <c r="CA111" s="895" t="s">
        <v>128</v>
      </c>
      <c r="CB111" s="895"/>
      <c r="CC111" s="895"/>
      <c r="CD111" s="895"/>
      <c r="CE111" s="895"/>
      <c r="CF111" s="956" t="s">
        <v>434</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128</v>
      </c>
      <c r="DM111" s="895"/>
      <c r="DN111" s="895"/>
      <c r="DO111" s="895"/>
      <c r="DP111" s="895"/>
      <c r="DQ111" s="895" t="s">
        <v>128</v>
      </c>
      <c r="DR111" s="895"/>
      <c r="DS111" s="895"/>
      <c r="DT111" s="895"/>
      <c r="DU111" s="895"/>
      <c r="DV111" s="872" t="s">
        <v>434</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128</v>
      </c>
      <c r="AG112" s="858"/>
      <c r="AH112" s="858"/>
      <c r="AI112" s="858"/>
      <c r="AJ112" s="859"/>
      <c r="AK112" s="860" t="s">
        <v>435</v>
      </c>
      <c r="AL112" s="858"/>
      <c r="AM112" s="858"/>
      <c r="AN112" s="858"/>
      <c r="AO112" s="859"/>
      <c r="AP112" s="905" t="s">
        <v>435</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19060166</v>
      </c>
      <c r="BR112" s="895"/>
      <c r="BS112" s="895"/>
      <c r="BT112" s="895"/>
      <c r="BU112" s="895"/>
      <c r="BV112" s="895">
        <v>27064041</v>
      </c>
      <c r="BW112" s="895"/>
      <c r="BX112" s="895"/>
      <c r="BY112" s="895"/>
      <c r="BZ112" s="895"/>
      <c r="CA112" s="895">
        <v>17226469</v>
      </c>
      <c r="CB112" s="895"/>
      <c r="CC112" s="895"/>
      <c r="CD112" s="895"/>
      <c r="CE112" s="895"/>
      <c r="CF112" s="956">
        <v>92.6</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128</v>
      </c>
      <c r="DR112" s="895"/>
      <c r="DS112" s="895"/>
      <c r="DT112" s="895"/>
      <c r="DU112" s="895"/>
      <c r="DV112" s="872" t="s">
        <v>435</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1284317</v>
      </c>
      <c r="AB113" s="1004"/>
      <c r="AC113" s="1004"/>
      <c r="AD113" s="1004"/>
      <c r="AE113" s="1005"/>
      <c r="AF113" s="1006">
        <v>1299191</v>
      </c>
      <c r="AG113" s="1004"/>
      <c r="AH113" s="1004"/>
      <c r="AI113" s="1004"/>
      <c r="AJ113" s="1005"/>
      <c r="AK113" s="1006">
        <v>1120692</v>
      </c>
      <c r="AL113" s="1004"/>
      <c r="AM113" s="1004"/>
      <c r="AN113" s="1004"/>
      <c r="AO113" s="1005"/>
      <c r="AP113" s="1007">
        <v>6</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2465614</v>
      </c>
      <c r="BR113" s="895"/>
      <c r="BS113" s="895"/>
      <c r="BT113" s="895"/>
      <c r="BU113" s="895"/>
      <c r="BV113" s="895">
        <v>2447888</v>
      </c>
      <c r="BW113" s="895"/>
      <c r="BX113" s="895"/>
      <c r="BY113" s="895"/>
      <c r="BZ113" s="895"/>
      <c r="CA113" s="895">
        <v>2445942</v>
      </c>
      <c r="CB113" s="895"/>
      <c r="CC113" s="895"/>
      <c r="CD113" s="895"/>
      <c r="CE113" s="895"/>
      <c r="CF113" s="956">
        <v>13.1</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435</v>
      </c>
      <c r="DM113" s="858"/>
      <c r="DN113" s="858"/>
      <c r="DO113" s="858"/>
      <c r="DP113" s="859"/>
      <c r="DQ113" s="860" t="s">
        <v>435</v>
      </c>
      <c r="DR113" s="858"/>
      <c r="DS113" s="858"/>
      <c r="DT113" s="858"/>
      <c r="DU113" s="859"/>
      <c r="DV113" s="905" t="s">
        <v>128</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78586</v>
      </c>
      <c r="AB114" s="858"/>
      <c r="AC114" s="858"/>
      <c r="AD114" s="858"/>
      <c r="AE114" s="859"/>
      <c r="AF114" s="860">
        <v>95594</v>
      </c>
      <c r="AG114" s="858"/>
      <c r="AH114" s="858"/>
      <c r="AI114" s="858"/>
      <c r="AJ114" s="859"/>
      <c r="AK114" s="860">
        <v>140349</v>
      </c>
      <c r="AL114" s="858"/>
      <c r="AM114" s="858"/>
      <c r="AN114" s="858"/>
      <c r="AO114" s="859"/>
      <c r="AP114" s="905">
        <v>0.8</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4666193</v>
      </c>
      <c r="BR114" s="895"/>
      <c r="BS114" s="895"/>
      <c r="BT114" s="895"/>
      <c r="BU114" s="895"/>
      <c r="BV114" s="895">
        <v>4850482</v>
      </c>
      <c r="BW114" s="895"/>
      <c r="BX114" s="895"/>
      <c r="BY114" s="895"/>
      <c r="BZ114" s="895"/>
      <c r="CA114" s="895">
        <v>4581534</v>
      </c>
      <c r="CB114" s="895"/>
      <c r="CC114" s="895"/>
      <c r="CD114" s="895"/>
      <c r="CE114" s="895"/>
      <c r="CF114" s="956">
        <v>24.6</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435</v>
      </c>
      <c r="DM114" s="858"/>
      <c r="DN114" s="858"/>
      <c r="DO114" s="858"/>
      <c r="DP114" s="859"/>
      <c r="DQ114" s="860" t="s">
        <v>434</v>
      </c>
      <c r="DR114" s="858"/>
      <c r="DS114" s="858"/>
      <c r="DT114" s="858"/>
      <c r="DU114" s="859"/>
      <c r="DV114" s="905" t="s">
        <v>434</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434</v>
      </c>
      <c r="AB115" s="1004"/>
      <c r="AC115" s="1004"/>
      <c r="AD115" s="1004"/>
      <c r="AE115" s="1005"/>
      <c r="AF115" s="1006" t="s">
        <v>434</v>
      </c>
      <c r="AG115" s="1004"/>
      <c r="AH115" s="1004"/>
      <c r="AI115" s="1004"/>
      <c r="AJ115" s="1005"/>
      <c r="AK115" s="1006" t="s">
        <v>434</v>
      </c>
      <c r="AL115" s="1004"/>
      <c r="AM115" s="1004"/>
      <c r="AN115" s="1004"/>
      <c r="AO115" s="1005"/>
      <c r="AP115" s="1007" t="s">
        <v>434</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435</v>
      </c>
      <c r="BR115" s="895"/>
      <c r="BS115" s="895"/>
      <c r="BT115" s="895"/>
      <c r="BU115" s="895"/>
      <c r="BV115" s="895" t="s">
        <v>435</v>
      </c>
      <c r="BW115" s="895"/>
      <c r="BX115" s="895"/>
      <c r="BY115" s="895"/>
      <c r="BZ115" s="895"/>
      <c r="CA115" s="895" t="s">
        <v>434</v>
      </c>
      <c r="CB115" s="895"/>
      <c r="CC115" s="895"/>
      <c r="CD115" s="895"/>
      <c r="CE115" s="895"/>
      <c r="CF115" s="956" t="s">
        <v>128</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435</v>
      </c>
      <c r="DH115" s="858"/>
      <c r="DI115" s="858"/>
      <c r="DJ115" s="858"/>
      <c r="DK115" s="859"/>
      <c r="DL115" s="860" t="s">
        <v>128</v>
      </c>
      <c r="DM115" s="858"/>
      <c r="DN115" s="858"/>
      <c r="DO115" s="858"/>
      <c r="DP115" s="859"/>
      <c r="DQ115" s="860" t="s">
        <v>435</v>
      </c>
      <c r="DR115" s="858"/>
      <c r="DS115" s="858"/>
      <c r="DT115" s="858"/>
      <c r="DU115" s="859"/>
      <c r="DV115" s="905" t="s">
        <v>435</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434</v>
      </c>
      <c r="AB116" s="858"/>
      <c r="AC116" s="858"/>
      <c r="AD116" s="858"/>
      <c r="AE116" s="859"/>
      <c r="AF116" s="860" t="s">
        <v>435</v>
      </c>
      <c r="AG116" s="858"/>
      <c r="AH116" s="858"/>
      <c r="AI116" s="858"/>
      <c r="AJ116" s="859"/>
      <c r="AK116" s="860" t="s">
        <v>435</v>
      </c>
      <c r="AL116" s="858"/>
      <c r="AM116" s="858"/>
      <c r="AN116" s="858"/>
      <c r="AO116" s="859"/>
      <c r="AP116" s="905" t="s">
        <v>435</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434</v>
      </c>
      <c r="BW116" s="895"/>
      <c r="BX116" s="895"/>
      <c r="BY116" s="895"/>
      <c r="BZ116" s="895"/>
      <c r="CA116" s="895" t="s">
        <v>434</v>
      </c>
      <c r="CB116" s="895"/>
      <c r="CC116" s="895"/>
      <c r="CD116" s="895"/>
      <c r="CE116" s="895"/>
      <c r="CF116" s="956" t="s">
        <v>434</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128</v>
      </c>
      <c r="DH116" s="858"/>
      <c r="DI116" s="858"/>
      <c r="DJ116" s="858"/>
      <c r="DK116" s="859"/>
      <c r="DL116" s="860" t="s">
        <v>434</v>
      </c>
      <c r="DM116" s="858"/>
      <c r="DN116" s="858"/>
      <c r="DO116" s="858"/>
      <c r="DP116" s="859"/>
      <c r="DQ116" s="860" t="s">
        <v>128</v>
      </c>
      <c r="DR116" s="858"/>
      <c r="DS116" s="858"/>
      <c r="DT116" s="858"/>
      <c r="DU116" s="859"/>
      <c r="DV116" s="905" t="s">
        <v>434</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4338581</v>
      </c>
      <c r="AB117" s="990"/>
      <c r="AC117" s="990"/>
      <c r="AD117" s="990"/>
      <c r="AE117" s="991"/>
      <c r="AF117" s="992">
        <v>4696792</v>
      </c>
      <c r="AG117" s="990"/>
      <c r="AH117" s="990"/>
      <c r="AI117" s="990"/>
      <c r="AJ117" s="991"/>
      <c r="AK117" s="992">
        <v>4759703</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457</v>
      </c>
      <c r="BW117" s="895"/>
      <c r="BX117" s="895"/>
      <c r="BY117" s="895"/>
      <c r="BZ117" s="895"/>
      <c r="CA117" s="895" t="s">
        <v>435</v>
      </c>
      <c r="CB117" s="895"/>
      <c r="CC117" s="895"/>
      <c r="CD117" s="895"/>
      <c r="CE117" s="895"/>
      <c r="CF117" s="956" t="s">
        <v>435</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435</v>
      </c>
      <c r="DH117" s="858"/>
      <c r="DI117" s="858"/>
      <c r="DJ117" s="858"/>
      <c r="DK117" s="859"/>
      <c r="DL117" s="860" t="s">
        <v>435</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307</v>
      </c>
      <c r="AG118" s="983"/>
      <c r="AH118" s="983"/>
      <c r="AI118" s="983"/>
      <c r="AJ118" s="984"/>
      <c r="AK118" s="985" t="s">
        <v>306</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435</v>
      </c>
      <c r="BR118" s="926"/>
      <c r="BS118" s="926"/>
      <c r="BT118" s="926"/>
      <c r="BU118" s="926"/>
      <c r="BV118" s="926" t="s">
        <v>434</v>
      </c>
      <c r="BW118" s="926"/>
      <c r="BX118" s="926"/>
      <c r="BY118" s="926"/>
      <c r="BZ118" s="926"/>
      <c r="CA118" s="926" t="s">
        <v>457</v>
      </c>
      <c r="CB118" s="926"/>
      <c r="CC118" s="926"/>
      <c r="CD118" s="926"/>
      <c r="CE118" s="926"/>
      <c r="CF118" s="956" t="s">
        <v>435</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435</v>
      </c>
      <c r="DH118" s="858"/>
      <c r="DI118" s="858"/>
      <c r="DJ118" s="858"/>
      <c r="DK118" s="859"/>
      <c r="DL118" s="860" t="s">
        <v>128</v>
      </c>
      <c r="DM118" s="858"/>
      <c r="DN118" s="858"/>
      <c r="DO118" s="858"/>
      <c r="DP118" s="859"/>
      <c r="DQ118" s="860" t="s">
        <v>435</v>
      </c>
      <c r="DR118" s="858"/>
      <c r="DS118" s="858"/>
      <c r="DT118" s="858"/>
      <c r="DU118" s="859"/>
      <c r="DV118" s="905" t="s">
        <v>435</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435</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461</v>
      </c>
      <c r="BP119" s="959"/>
      <c r="BQ119" s="963">
        <v>70500042</v>
      </c>
      <c r="BR119" s="926"/>
      <c r="BS119" s="926"/>
      <c r="BT119" s="926"/>
      <c r="BU119" s="926"/>
      <c r="BV119" s="926">
        <v>81608014</v>
      </c>
      <c r="BW119" s="926"/>
      <c r="BX119" s="926"/>
      <c r="BY119" s="926"/>
      <c r="BZ119" s="926"/>
      <c r="CA119" s="926">
        <v>72670304</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435</v>
      </c>
      <c r="DH119" s="841"/>
      <c r="DI119" s="841"/>
      <c r="DJ119" s="841"/>
      <c r="DK119" s="842"/>
      <c r="DL119" s="843" t="s">
        <v>435</v>
      </c>
      <c r="DM119" s="841"/>
      <c r="DN119" s="841"/>
      <c r="DO119" s="841"/>
      <c r="DP119" s="842"/>
      <c r="DQ119" s="843" t="s">
        <v>128</v>
      </c>
      <c r="DR119" s="841"/>
      <c r="DS119" s="841"/>
      <c r="DT119" s="841"/>
      <c r="DU119" s="842"/>
      <c r="DV119" s="929" t="s">
        <v>457</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435</v>
      </c>
      <c r="AB120" s="858"/>
      <c r="AC120" s="858"/>
      <c r="AD120" s="858"/>
      <c r="AE120" s="859"/>
      <c r="AF120" s="860" t="s">
        <v>435</v>
      </c>
      <c r="AG120" s="858"/>
      <c r="AH120" s="858"/>
      <c r="AI120" s="858"/>
      <c r="AJ120" s="859"/>
      <c r="AK120" s="860" t="s">
        <v>128</v>
      </c>
      <c r="AL120" s="858"/>
      <c r="AM120" s="858"/>
      <c r="AN120" s="858"/>
      <c r="AO120" s="859"/>
      <c r="AP120" s="905" t="s">
        <v>434</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4248063</v>
      </c>
      <c r="BR120" s="923"/>
      <c r="BS120" s="923"/>
      <c r="BT120" s="923"/>
      <c r="BU120" s="923"/>
      <c r="BV120" s="923">
        <v>4510460</v>
      </c>
      <c r="BW120" s="923"/>
      <c r="BX120" s="923"/>
      <c r="BY120" s="923"/>
      <c r="BZ120" s="923"/>
      <c r="CA120" s="923">
        <v>5373221</v>
      </c>
      <c r="CB120" s="923"/>
      <c r="CC120" s="923"/>
      <c r="CD120" s="923"/>
      <c r="CE120" s="923"/>
      <c r="CF120" s="947">
        <v>28.9</v>
      </c>
      <c r="CG120" s="948"/>
      <c r="CH120" s="948"/>
      <c r="CI120" s="948"/>
      <c r="CJ120" s="948"/>
      <c r="CK120" s="949" t="s">
        <v>465</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16780608</v>
      </c>
      <c r="DH120" s="923"/>
      <c r="DI120" s="923"/>
      <c r="DJ120" s="923"/>
      <c r="DK120" s="923"/>
      <c r="DL120" s="923">
        <v>24965547</v>
      </c>
      <c r="DM120" s="923"/>
      <c r="DN120" s="923"/>
      <c r="DO120" s="923"/>
      <c r="DP120" s="923"/>
      <c r="DQ120" s="923">
        <v>15233572</v>
      </c>
      <c r="DR120" s="923"/>
      <c r="DS120" s="923"/>
      <c r="DT120" s="923"/>
      <c r="DU120" s="923"/>
      <c r="DV120" s="924">
        <v>81.900000000000006</v>
      </c>
      <c r="DW120" s="924"/>
      <c r="DX120" s="924"/>
      <c r="DY120" s="924"/>
      <c r="DZ120" s="925"/>
    </row>
    <row r="121" spans="1:130" s="246" customFormat="1" ht="26.25" customHeight="1" x14ac:dyDescent="0.15">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457</v>
      </c>
      <c r="AB121" s="858"/>
      <c r="AC121" s="858"/>
      <c r="AD121" s="858"/>
      <c r="AE121" s="859"/>
      <c r="AF121" s="860" t="s">
        <v>128</v>
      </c>
      <c r="AG121" s="858"/>
      <c r="AH121" s="858"/>
      <c r="AI121" s="858"/>
      <c r="AJ121" s="859"/>
      <c r="AK121" s="860" t="s">
        <v>435</v>
      </c>
      <c r="AL121" s="858"/>
      <c r="AM121" s="858"/>
      <c r="AN121" s="858"/>
      <c r="AO121" s="859"/>
      <c r="AP121" s="905" t="s">
        <v>435</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577848</v>
      </c>
      <c r="BR121" s="895"/>
      <c r="BS121" s="895"/>
      <c r="BT121" s="895"/>
      <c r="BU121" s="895"/>
      <c r="BV121" s="895">
        <v>586612</v>
      </c>
      <c r="BW121" s="895"/>
      <c r="BX121" s="895"/>
      <c r="BY121" s="895"/>
      <c r="BZ121" s="895"/>
      <c r="CA121" s="895">
        <v>472987</v>
      </c>
      <c r="CB121" s="895"/>
      <c r="CC121" s="895"/>
      <c r="CD121" s="895"/>
      <c r="CE121" s="895"/>
      <c r="CF121" s="956">
        <v>2.5</v>
      </c>
      <c r="CG121" s="957"/>
      <c r="CH121" s="957"/>
      <c r="CI121" s="957"/>
      <c r="CJ121" s="957"/>
      <c r="CK121" s="950"/>
      <c r="CL121" s="936"/>
      <c r="CM121" s="936"/>
      <c r="CN121" s="936"/>
      <c r="CO121" s="937"/>
      <c r="CP121" s="916" t="s">
        <v>468</v>
      </c>
      <c r="CQ121" s="917"/>
      <c r="CR121" s="917"/>
      <c r="CS121" s="917"/>
      <c r="CT121" s="917"/>
      <c r="CU121" s="917"/>
      <c r="CV121" s="917"/>
      <c r="CW121" s="917"/>
      <c r="CX121" s="917"/>
      <c r="CY121" s="917"/>
      <c r="CZ121" s="917"/>
      <c r="DA121" s="917"/>
      <c r="DB121" s="917"/>
      <c r="DC121" s="917"/>
      <c r="DD121" s="917"/>
      <c r="DE121" s="917"/>
      <c r="DF121" s="918"/>
      <c r="DG121" s="894">
        <v>1743806</v>
      </c>
      <c r="DH121" s="895"/>
      <c r="DI121" s="895"/>
      <c r="DJ121" s="895"/>
      <c r="DK121" s="895"/>
      <c r="DL121" s="895">
        <v>1680800</v>
      </c>
      <c r="DM121" s="895"/>
      <c r="DN121" s="895"/>
      <c r="DO121" s="895"/>
      <c r="DP121" s="895"/>
      <c r="DQ121" s="895">
        <v>1607920</v>
      </c>
      <c r="DR121" s="895"/>
      <c r="DS121" s="895"/>
      <c r="DT121" s="895"/>
      <c r="DU121" s="895"/>
      <c r="DV121" s="872">
        <v>8.6</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435</v>
      </c>
      <c r="AB122" s="858"/>
      <c r="AC122" s="858"/>
      <c r="AD122" s="858"/>
      <c r="AE122" s="859"/>
      <c r="AF122" s="860" t="s">
        <v>435</v>
      </c>
      <c r="AG122" s="858"/>
      <c r="AH122" s="858"/>
      <c r="AI122" s="858"/>
      <c r="AJ122" s="859"/>
      <c r="AK122" s="860" t="s">
        <v>435</v>
      </c>
      <c r="AL122" s="858"/>
      <c r="AM122" s="858"/>
      <c r="AN122" s="858"/>
      <c r="AO122" s="859"/>
      <c r="AP122" s="905" t="s">
        <v>435</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49636248</v>
      </c>
      <c r="BR122" s="926"/>
      <c r="BS122" s="926"/>
      <c r="BT122" s="926"/>
      <c r="BU122" s="926"/>
      <c r="BV122" s="926">
        <v>51447231</v>
      </c>
      <c r="BW122" s="926"/>
      <c r="BX122" s="926"/>
      <c r="BY122" s="926"/>
      <c r="BZ122" s="926"/>
      <c r="CA122" s="926">
        <v>51966287</v>
      </c>
      <c r="CB122" s="926"/>
      <c r="CC122" s="926"/>
      <c r="CD122" s="926"/>
      <c r="CE122" s="926"/>
      <c r="CF122" s="927">
        <v>279.3</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v>435223</v>
      </c>
      <c r="DH122" s="895"/>
      <c r="DI122" s="895"/>
      <c r="DJ122" s="895"/>
      <c r="DK122" s="895"/>
      <c r="DL122" s="895">
        <v>326218</v>
      </c>
      <c r="DM122" s="895"/>
      <c r="DN122" s="895"/>
      <c r="DO122" s="895"/>
      <c r="DP122" s="895"/>
      <c r="DQ122" s="895">
        <v>303380</v>
      </c>
      <c r="DR122" s="895"/>
      <c r="DS122" s="895"/>
      <c r="DT122" s="895"/>
      <c r="DU122" s="895"/>
      <c r="DV122" s="872">
        <v>1.6</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435</v>
      </c>
      <c r="AG123" s="858"/>
      <c r="AH123" s="858"/>
      <c r="AI123" s="858"/>
      <c r="AJ123" s="859"/>
      <c r="AK123" s="860" t="s">
        <v>434</v>
      </c>
      <c r="AL123" s="858"/>
      <c r="AM123" s="858"/>
      <c r="AN123" s="858"/>
      <c r="AO123" s="859"/>
      <c r="AP123" s="905" t="s">
        <v>435</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471</v>
      </c>
      <c r="BP123" s="959"/>
      <c r="BQ123" s="913">
        <v>54462159</v>
      </c>
      <c r="BR123" s="914"/>
      <c r="BS123" s="914"/>
      <c r="BT123" s="914"/>
      <c r="BU123" s="914"/>
      <c r="BV123" s="914">
        <v>56544303</v>
      </c>
      <c r="BW123" s="914"/>
      <c r="BX123" s="914"/>
      <c r="BY123" s="914"/>
      <c r="BZ123" s="914"/>
      <c r="CA123" s="914">
        <v>57812495</v>
      </c>
      <c r="CB123" s="914"/>
      <c r="CC123" s="914"/>
      <c r="CD123" s="914"/>
      <c r="CE123" s="914"/>
      <c r="CF123" s="824"/>
      <c r="CG123" s="825"/>
      <c r="CH123" s="825"/>
      <c r="CI123" s="825"/>
      <c r="CJ123" s="915"/>
      <c r="CK123" s="950"/>
      <c r="CL123" s="936"/>
      <c r="CM123" s="936"/>
      <c r="CN123" s="936"/>
      <c r="CO123" s="937"/>
      <c r="CP123" s="916" t="s">
        <v>472</v>
      </c>
      <c r="CQ123" s="917"/>
      <c r="CR123" s="917"/>
      <c r="CS123" s="917"/>
      <c r="CT123" s="917"/>
      <c r="CU123" s="917"/>
      <c r="CV123" s="917"/>
      <c r="CW123" s="917"/>
      <c r="CX123" s="917"/>
      <c r="CY123" s="917"/>
      <c r="CZ123" s="917"/>
      <c r="DA123" s="917"/>
      <c r="DB123" s="917"/>
      <c r="DC123" s="917"/>
      <c r="DD123" s="917"/>
      <c r="DE123" s="917"/>
      <c r="DF123" s="918"/>
      <c r="DG123" s="857">
        <v>100529</v>
      </c>
      <c r="DH123" s="858"/>
      <c r="DI123" s="858"/>
      <c r="DJ123" s="858"/>
      <c r="DK123" s="859"/>
      <c r="DL123" s="860">
        <v>91476</v>
      </c>
      <c r="DM123" s="858"/>
      <c r="DN123" s="858"/>
      <c r="DO123" s="858"/>
      <c r="DP123" s="859"/>
      <c r="DQ123" s="860">
        <v>81597</v>
      </c>
      <c r="DR123" s="858"/>
      <c r="DS123" s="858"/>
      <c r="DT123" s="858"/>
      <c r="DU123" s="859"/>
      <c r="DV123" s="905">
        <v>0.4</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435</v>
      </c>
      <c r="AG124" s="858"/>
      <c r="AH124" s="858"/>
      <c r="AI124" s="858"/>
      <c r="AJ124" s="859"/>
      <c r="AK124" s="860" t="s">
        <v>434</v>
      </c>
      <c r="AL124" s="858"/>
      <c r="AM124" s="858"/>
      <c r="AN124" s="858"/>
      <c r="AO124" s="859"/>
      <c r="AP124" s="905" t="s">
        <v>435</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85</v>
      </c>
      <c r="BR124" s="912"/>
      <c r="BS124" s="912"/>
      <c r="BT124" s="912"/>
      <c r="BU124" s="912"/>
      <c r="BV124" s="912">
        <v>134.69999999999999</v>
      </c>
      <c r="BW124" s="912"/>
      <c r="BX124" s="912"/>
      <c r="BY124" s="912"/>
      <c r="BZ124" s="912"/>
      <c r="CA124" s="912">
        <v>79.8</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435</v>
      </c>
      <c r="DR124" s="841"/>
      <c r="DS124" s="841"/>
      <c r="DT124" s="841"/>
      <c r="DU124" s="842"/>
      <c r="DV124" s="929" t="s">
        <v>435</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435</v>
      </c>
      <c r="AB125" s="858"/>
      <c r="AC125" s="858"/>
      <c r="AD125" s="858"/>
      <c r="AE125" s="859"/>
      <c r="AF125" s="860" t="s">
        <v>435</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435</v>
      </c>
      <c r="DH125" s="923"/>
      <c r="DI125" s="923"/>
      <c r="DJ125" s="923"/>
      <c r="DK125" s="923"/>
      <c r="DL125" s="923" t="s">
        <v>457</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435</v>
      </c>
      <c r="AB126" s="858"/>
      <c r="AC126" s="858"/>
      <c r="AD126" s="858"/>
      <c r="AE126" s="859"/>
      <c r="AF126" s="860" t="s">
        <v>128</v>
      </c>
      <c r="AG126" s="858"/>
      <c r="AH126" s="858"/>
      <c r="AI126" s="858"/>
      <c r="AJ126" s="859"/>
      <c r="AK126" s="860" t="s">
        <v>435</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435</v>
      </c>
      <c r="DH126" s="895"/>
      <c r="DI126" s="895"/>
      <c r="DJ126" s="895"/>
      <c r="DK126" s="895"/>
      <c r="DL126" s="895" t="s">
        <v>435</v>
      </c>
      <c r="DM126" s="895"/>
      <c r="DN126" s="895"/>
      <c r="DO126" s="895"/>
      <c r="DP126" s="895"/>
      <c r="DQ126" s="895" t="s">
        <v>128</v>
      </c>
      <c r="DR126" s="895"/>
      <c r="DS126" s="895"/>
      <c r="DT126" s="895"/>
      <c r="DU126" s="895"/>
      <c r="DV126" s="872" t="s">
        <v>435</v>
      </c>
      <c r="DW126" s="872"/>
      <c r="DX126" s="872"/>
      <c r="DY126" s="872"/>
      <c r="DZ126" s="873"/>
    </row>
    <row r="127" spans="1:130" s="246" customFormat="1" ht="26.25" customHeight="1" x14ac:dyDescent="0.15">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435</v>
      </c>
      <c r="AB127" s="858"/>
      <c r="AC127" s="858"/>
      <c r="AD127" s="858"/>
      <c r="AE127" s="859"/>
      <c r="AF127" s="860" t="s">
        <v>128</v>
      </c>
      <c r="AG127" s="858"/>
      <c r="AH127" s="858"/>
      <c r="AI127" s="858"/>
      <c r="AJ127" s="859"/>
      <c r="AK127" s="860" t="s">
        <v>435</v>
      </c>
      <c r="AL127" s="858"/>
      <c r="AM127" s="858"/>
      <c r="AN127" s="858"/>
      <c r="AO127" s="859"/>
      <c r="AP127" s="905" t="s">
        <v>435</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435</v>
      </c>
      <c r="DH127" s="895"/>
      <c r="DI127" s="895"/>
      <c r="DJ127" s="895"/>
      <c r="DK127" s="895"/>
      <c r="DL127" s="895" t="s">
        <v>128</v>
      </c>
      <c r="DM127" s="895"/>
      <c r="DN127" s="895"/>
      <c r="DO127" s="895"/>
      <c r="DP127" s="895"/>
      <c r="DQ127" s="895" t="s">
        <v>435</v>
      </c>
      <c r="DR127" s="895"/>
      <c r="DS127" s="895"/>
      <c r="DT127" s="895"/>
      <c r="DU127" s="895"/>
      <c r="DV127" s="872" t="s">
        <v>128</v>
      </c>
      <c r="DW127" s="872"/>
      <c r="DX127" s="872"/>
      <c r="DY127" s="872"/>
      <c r="DZ127" s="873"/>
    </row>
    <row r="128" spans="1:130" s="246" customFormat="1" ht="26.25" customHeight="1" thickBot="1" x14ac:dyDescent="0.2">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v>69315</v>
      </c>
      <c r="AB128" s="879"/>
      <c r="AC128" s="879"/>
      <c r="AD128" s="879"/>
      <c r="AE128" s="880"/>
      <c r="AF128" s="881">
        <v>70948</v>
      </c>
      <c r="AG128" s="879"/>
      <c r="AH128" s="879"/>
      <c r="AI128" s="879"/>
      <c r="AJ128" s="880"/>
      <c r="AK128" s="881">
        <v>82183</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434</v>
      </c>
      <c r="BG128" s="865"/>
      <c r="BH128" s="865"/>
      <c r="BI128" s="865"/>
      <c r="BJ128" s="865"/>
      <c r="BK128" s="865"/>
      <c r="BL128" s="888"/>
      <c r="BM128" s="864">
        <v>12.3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435</v>
      </c>
      <c r="DH128" s="869"/>
      <c r="DI128" s="869"/>
      <c r="DJ128" s="869"/>
      <c r="DK128" s="869"/>
      <c r="DL128" s="869" t="s">
        <v>435</v>
      </c>
      <c r="DM128" s="869"/>
      <c r="DN128" s="869"/>
      <c r="DO128" s="869"/>
      <c r="DP128" s="869"/>
      <c r="DQ128" s="869" t="s">
        <v>435</v>
      </c>
      <c r="DR128" s="869"/>
      <c r="DS128" s="869"/>
      <c r="DT128" s="869"/>
      <c r="DU128" s="869"/>
      <c r="DV128" s="870" t="s">
        <v>435</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21945110</v>
      </c>
      <c r="AB129" s="858"/>
      <c r="AC129" s="858"/>
      <c r="AD129" s="858"/>
      <c r="AE129" s="859"/>
      <c r="AF129" s="860">
        <v>21954565</v>
      </c>
      <c r="AG129" s="858"/>
      <c r="AH129" s="858"/>
      <c r="AI129" s="858"/>
      <c r="AJ129" s="859"/>
      <c r="AK129" s="860">
        <v>22125990</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435</v>
      </c>
      <c r="BG129" s="848"/>
      <c r="BH129" s="848"/>
      <c r="BI129" s="848"/>
      <c r="BJ129" s="848"/>
      <c r="BK129" s="848"/>
      <c r="BL129" s="849"/>
      <c r="BM129" s="847">
        <v>17.3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3093334</v>
      </c>
      <c r="AB130" s="858"/>
      <c r="AC130" s="858"/>
      <c r="AD130" s="858"/>
      <c r="AE130" s="859"/>
      <c r="AF130" s="860">
        <v>3359762</v>
      </c>
      <c r="AG130" s="858"/>
      <c r="AH130" s="858"/>
      <c r="AI130" s="858"/>
      <c r="AJ130" s="859"/>
      <c r="AK130" s="860">
        <v>3518088</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6.4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18851776</v>
      </c>
      <c r="AB131" s="841"/>
      <c r="AC131" s="841"/>
      <c r="AD131" s="841"/>
      <c r="AE131" s="842"/>
      <c r="AF131" s="843">
        <v>18594803</v>
      </c>
      <c r="AG131" s="841"/>
      <c r="AH131" s="841"/>
      <c r="AI131" s="841"/>
      <c r="AJ131" s="842"/>
      <c r="AK131" s="843">
        <v>18607902</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v>79.8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6.2377783400000002</v>
      </c>
      <c r="AB132" s="821"/>
      <c r="AC132" s="821"/>
      <c r="AD132" s="821"/>
      <c r="AE132" s="822"/>
      <c r="AF132" s="823">
        <v>6.8087949090000004</v>
      </c>
      <c r="AG132" s="821"/>
      <c r="AH132" s="821"/>
      <c r="AI132" s="821"/>
      <c r="AJ132" s="822"/>
      <c r="AK132" s="823">
        <v>6.2308582670000003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7.1</v>
      </c>
      <c r="AB133" s="800"/>
      <c r="AC133" s="800"/>
      <c r="AD133" s="800"/>
      <c r="AE133" s="801"/>
      <c r="AF133" s="799">
        <v>6.5</v>
      </c>
      <c r="AG133" s="800"/>
      <c r="AH133" s="800"/>
      <c r="AI133" s="800"/>
      <c r="AJ133" s="801"/>
      <c r="AK133" s="799">
        <v>6.4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b/qbd3CGm4tqmAZAH9VRDoPob3ZkL6ZDgMAxnttV7O4UW4U5aFZ6JsUnk64hNq7N9ss1HrWx2C+jxHYsIgg==" saltValue="43Wls6A1n2s2+0Db5vKi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W16" sqref="AW1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oANdvtsmk5t/XA5pzipWOBLYowrlL6nRKjiHjxxgneKgly2WBUcqVvgH5ZVz5B3wLzsypqqkcQYTNiE8CF+ew==" saltValue="gpBNWaz65JqAoDSMrHY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W16" sqref="AW16"/>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70Vs01tb35I4/sPm6hw0OxTzbghjIV0eU81vSovkccSluJqfg6JqVuprLwC2P4WfYGxSRFSxIr8ST8xnxydfuw==" saltValue="LQihCi5+lmkhfu6HbcoT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election activeCell="AW16" sqref="AW16"/>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5307560</v>
      </c>
      <c r="AP9" s="312">
        <v>57688</v>
      </c>
      <c r="AQ9" s="313">
        <v>62647</v>
      </c>
      <c r="AR9" s="314">
        <v>-7.9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926718</v>
      </c>
      <c r="AP10" s="315">
        <v>10073</v>
      </c>
      <c r="AQ10" s="316">
        <v>5968</v>
      </c>
      <c r="AR10" s="317">
        <v>68.8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1274953</v>
      </c>
      <c r="AP11" s="315">
        <v>13858</v>
      </c>
      <c r="AQ11" s="316">
        <v>5863</v>
      </c>
      <c r="AR11" s="317">
        <v>136.4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t="s">
        <v>510</v>
      </c>
      <c r="AP12" s="315" t="s">
        <v>510</v>
      </c>
      <c r="AQ12" s="316">
        <v>1312</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511</v>
      </c>
      <c r="AL13" s="1227"/>
      <c r="AM13" s="1227"/>
      <c r="AN13" s="1228"/>
      <c r="AO13" s="315" t="s">
        <v>510</v>
      </c>
      <c r="AP13" s="315" t="s">
        <v>510</v>
      </c>
      <c r="AQ13" s="316">
        <v>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163030</v>
      </c>
      <c r="AP14" s="315">
        <v>1772</v>
      </c>
      <c r="AQ14" s="316">
        <v>2308</v>
      </c>
      <c r="AR14" s="317">
        <v>-23.2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95812</v>
      </c>
      <c r="AP15" s="315">
        <v>1041</v>
      </c>
      <c r="AQ15" s="316">
        <v>1635</v>
      </c>
      <c r="AR15" s="317">
        <v>-36.299999999999997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-531396</v>
      </c>
      <c r="AP16" s="315">
        <v>-5776</v>
      </c>
      <c r="AQ16" s="316">
        <v>-5106</v>
      </c>
      <c r="AR16" s="317">
        <v>13.1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7236677</v>
      </c>
      <c r="AP17" s="315">
        <v>78656</v>
      </c>
      <c r="AQ17" s="316">
        <v>74627</v>
      </c>
      <c r="AR17" s="317">
        <v>5.4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7.49</v>
      </c>
      <c r="AP21" s="328">
        <v>7.32</v>
      </c>
      <c r="AQ21" s="329">
        <v>0.17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99.1</v>
      </c>
      <c r="AP22" s="333">
        <v>98.6</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3498662</v>
      </c>
      <c r="AP32" s="342">
        <v>38027</v>
      </c>
      <c r="AQ32" s="343">
        <v>39505</v>
      </c>
      <c r="AR32" s="344">
        <v>-3.7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510</v>
      </c>
      <c r="AP34" s="342" t="s">
        <v>510</v>
      </c>
      <c r="AQ34" s="343">
        <v>56</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1120692</v>
      </c>
      <c r="AP35" s="342">
        <v>12181</v>
      </c>
      <c r="AQ35" s="343">
        <v>13645</v>
      </c>
      <c r="AR35" s="344">
        <v>-10.7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140349</v>
      </c>
      <c r="AP36" s="342">
        <v>1525</v>
      </c>
      <c r="AQ36" s="343">
        <v>1726</v>
      </c>
      <c r="AR36" s="344">
        <v>-11.6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t="s">
        <v>510</v>
      </c>
      <c r="AP37" s="342" t="s">
        <v>510</v>
      </c>
      <c r="AQ37" s="343">
        <v>663</v>
      </c>
      <c r="AR37" s="344" t="s">
        <v>510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510</v>
      </c>
      <c r="AP38" s="345" t="s">
        <v>510</v>
      </c>
      <c r="AQ38" s="346">
        <v>1</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-82183</v>
      </c>
      <c r="AP39" s="342">
        <v>-893</v>
      </c>
      <c r="AQ39" s="343">
        <v>-5573</v>
      </c>
      <c r="AR39" s="344">
        <v>-84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-3518088</v>
      </c>
      <c r="AP40" s="342">
        <v>-38238</v>
      </c>
      <c r="AQ40" s="343">
        <v>-36518</v>
      </c>
      <c r="AR40" s="344">
        <v>4.7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1159432</v>
      </c>
      <c r="AP41" s="342">
        <v>12602</v>
      </c>
      <c r="AQ41" s="343">
        <v>13504</v>
      </c>
      <c r="AR41" s="344">
        <v>-6.7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5713639</v>
      </c>
      <c r="AN51" s="364">
        <v>61088</v>
      </c>
      <c r="AO51" s="365">
        <v>-4.0999999999999996</v>
      </c>
      <c r="AP51" s="366">
        <v>57944</v>
      </c>
      <c r="AQ51" s="367">
        <v>3</v>
      </c>
      <c r="AR51" s="368">
        <v>-7.1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3009152</v>
      </c>
      <c r="AN52" s="372">
        <v>32173</v>
      </c>
      <c r="AO52" s="373">
        <v>-19.899999999999999</v>
      </c>
      <c r="AP52" s="374">
        <v>29326</v>
      </c>
      <c r="AQ52" s="375">
        <v>8.8000000000000007</v>
      </c>
      <c r="AR52" s="376">
        <v>-28.7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5910194</v>
      </c>
      <c r="AN53" s="364">
        <v>63522</v>
      </c>
      <c r="AO53" s="365">
        <v>4</v>
      </c>
      <c r="AP53" s="366">
        <v>54227</v>
      </c>
      <c r="AQ53" s="367">
        <v>-6.4</v>
      </c>
      <c r="AR53" s="368">
        <v>10.4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3079259</v>
      </c>
      <c r="AN54" s="372">
        <v>33096</v>
      </c>
      <c r="AO54" s="373">
        <v>2.9</v>
      </c>
      <c r="AP54" s="374">
        <v>29694</v>
      </c>
      <c r="AQ54" s="375">
        <v>1.3</v>
      </c>
      <c r="AR54" s="376">
        <v>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6567473</v>
      </c>
      <c r="AN55" s="364">
        <v>70801</v>
      </c>
      <c r="AO55" s="365">
        <v>11.5</v>
      </c>
      <c r="AP55" s="366">
        <v>57295</v>
      </c>
      <c r="AQ55" s="367">
        <v>5.7</v>
      </c>
      <c r="AR55" s="368">
        <v>5.8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4829883</v>
      </c>
      <c r="AN56" s="372">
        <v>52069</v>
      </c>
      <c r="AO56" s="373">
        <v>57.3</v>
      </c>
      <c r="AP56" s="374">
        <v>32771</v>
      </c>
      <c r="AQ56" s="375">
        <v>10.4</v>
      </c>
      <c r="AR56" s="376">
        <v>46.9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6412924</v>
      </c>
      <c r="AN57" s="364">
        <v>69323</v>
      </c>
      <c r="AO57" s="365">
        <v>-2.1</v>
      </c>
      <c r="AP57" s="366">
        <v>54110</v>
      </c>
      <c r="AQ57" s="367">
        <v>-5.6</v>
      </c>
      <c r="AR57" s="368">
        <v>3.5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5275562</v>
      </c>
      <c r="AN58" s="372">
        <v>57028</v>
      </c>
      <c r="AO58" s="373">
        <v>9.5</v>
      </c>
      <c r="AP58" s="374">
        <v>30620</v>
      </c>
      <c r="AQ58" s="375">
        <v>-6.6</v>
      </c>
      <c r="AR58" s="376">
        <v>16.100000000000001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5766023</v>
      </c>
      <c r="AN59" s="364">
        <v>62671</v>
      </c>
      <c r="AO59" s="365">
        <v>-9.6</v>
      </c>
      <c r="AP59" s="366">
        <v>54684</v>
      </c>
      <c r="AQ59" s="367">
        <v>1.1000000000000001</v>
      </c>
      <c r="AR59" s="368">
        <v>-10.7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3881921</v>
      </c>
      <c r="AN60" s="372">
        <v>42193</v>
      </c>
      <c r="AO60" s="373">
        <v>-26</v>
      </c>
      <c r="AP60" s="374">
        <v>32829</v>
      </c>
      <c r="AQ60" s="375">
        <v>7.2</v>
      </c>
      <c r="AR60" s="376">
        <v>-33.200000000000003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6074051</v>
      </c>
      <c r="AN61" s="379">
        <v>65481</v>
      </c>
      <c r="AO61" s="380">
        <v>-0.1</v>
      </c>
      <c r="AP61" s="381">
        <v>55652</v>
      </c>
      <c r="AQ61" s="382">
        <v>-0.4</v>
      </c>
      <c r="AR61" s="368">
        <v>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4015155</v>
      </c>
      <c r="AN62" s="372">
        <v>43312</v>
      </c>
      <c r="AO62" s="373">
        <v>4.8</v>
      </c>
      <c r="AP62" s="374">
        <v>31048</v>
      </c>
      <c r="AQ62" s="375">
        <v>4.2</v>
      </c>
      <c r="AR62" s="376">
        <v>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0tmQgndS5fWeOPc9Wa7KYFkr8ziYidOHKNRbt3h61lsjvvrIn3Bm/ciaA7bfFwiYp8l6RuMWUxAhKP0BF0VnQ==" saltValue="rE3UyhKlWgmLBNB64z0/n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AW16" sqref="AW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5o5mitfY0T9HbHG/QLdN7YXxeH03bgAlyvjdUWpwci72uBRdkZSmhCRJpxENQt7gUTH2APVx0lquDcTig47bg==" saltValue="gOHxhLKKk6k3HiI4/3Wz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Normal="100" zoomScaleSheetLayoutView="55" workbookViewId="0">
      <selection activeCell="AW16" sqref="AW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Nu9m2tpq6rk5fbGRox5283V+05OTfiqf5ROpt+fuaGii6Qowk6sMkFR3V2c0HxCVR72NStbA/SgVG2yV2Jw9A==" saltValue="nHQQw4jrt7i9TO1TGh19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14.66</v>
      </c>
      <c r="G47" s="12">
        <v>16.47</v>
      </c>
      <c r="H47" s="12">
        <v>14.55</v>
      </c>
      <c r="I47" s="12">
        <v>12.04</v>
      </c>
      <c r="J47" s="13">
        <v>13.73</v>
      </c>
    </row>
    <row r="48" spans="2:10" ht="57.75" customHeight="1" x14ac:dyDescent="0.15">
      <c r="B48" s="14"/>
      <c r="C48" s="1234" t="s">
        <v>4</v>
      </c>
      <c r="D48" s="1234"/>
      <c r="E48" s="1235"/>
      <c r="F48" s="15">
        <v>3.89</v>
      </c>
      <c r="G48" s="16">
        <v>4.26</v>
      </c>
      <c r="H48" s="16">
        <v>3.17</v>
      </c>
      <c r="I48" s="16">
        <v>5.36</v>
      </c>
      <c r="J48" s="17">
        <v>4.84</v>
      </c>
    </row>
    <row r="49" spans="2:10" ht="57.75" customHeight="1" thickBot="1" x14ac:dyDescent="0.2">
      <c r="B49" s="18"/>
      <c r="C49" s="1236" t="s">
        <v>5</v>
      </c>
      <c r="D49" s="1236"/>
      <c r="E49" s="1237"/>
      <c r="F49" s="19">
        <v>0.21</v>
      </c>
      <c r="G49" s="20">
        <v>2.34</v>
      </c>
      <c r="H49" s="20" t="s">
        <v>557</v>
      </c>
      <c r="I49" s="20" t="s">
        <v>558</v>
      </c>
      <c r="J49" s="21">
        <v>1.39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B4zDx2sWCtCUv61cDwgVtzfaSz+JWciOqndQBhRtvMOaHnfetmJVzcBH+J7Br+uhAO7kn7JbhdFPFBexpeqKg==" saltValue="q2XtHP6dMJQyTLJojP8m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2020-09-16T05:51:51Z</cp:lastPrinted>
  <dcterms:created xsi:type="dcterms:W3CDTF">2020-02-10T03:45:11Z</dcterms:created>
  <dcterms:modified xsi:type="dcterms:W3CDTF">2020-09-16T05:57:21Z</dcterms:modified>
  <cp:category/>
</cp:coreProperties>
</file>