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001.sakai.local\104財務部\01財政課\37.財政状況資料集（財政分析比較表）\常用\H30財政状況資料集\02_【作業依頼】平成29年度財政状況資料集の作成について（2回目）\03_回答\"/>
    </mc:Choice>
  </mc:AlternateContent>
  <bookViews>
    <workbookView xWindow="0" yWindow="0" windowWidth="15360" windowHeight="7635" tabRatio="86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18"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W38" i="10"/>
  <c r="BW39" i="10" s="1"/>
  <c r="BW40" i="10" s="1"/>
  <c r="BW41" i="10" s="1"/>
  <c r="BW42" i="10" s="1"/>
  <c r="BW43" i="10" s="1"/>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<sst xmlns="http://schemas.openxmlformats.org/spreadsheetml/2006/main" count="1140" uniqueCount="607">
  <si>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</si>
  <si>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</si>
  <si>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</si>
  <si>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</si>
  <si>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</si>
  <si>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</si>
  <si>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</si>
  <si>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</si>
  <si>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</si>
  <si>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</si>
  <si>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</si>
  <si>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</si>
  <si>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</si>
  <si>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</si>
  <si>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</si>
  <si>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</si>
  <si>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</si>
  <si>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</si>
  <si>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</si>
  <si>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</si>
  <si>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</si>
  <si>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</si>
  <si>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</si>
  <si>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</si>
  <si>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</si>
  <si>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</si>
  <si>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</si>
  <si>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</si>
  <si>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</si>
  <si>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</si>
  <si>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</si>
  <si>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</si>
  <si>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</si>
  <si>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</si>
  <si>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</si>
  <si>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</si>
  <si>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</si>
  <si>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</si>
  <si>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</si>
  <si>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</si>
  <si>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</si>
  <si>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</si>
  <si>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</si>
  <si>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</si>
  <si>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</si>
  <si>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</si>
  <si>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</si>
  <si>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</si>
  <si>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</si>
  <si>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</si>
  <si>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</si>
  <si>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</si>
  <si>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</si>
  <si>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</si>
  <si>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</si>
  <si>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</si>
  <si>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</si>
  <si>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</si>
  <si>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</si>
  <si>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</si>
  <si>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</si>
  <si>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</si>
  <si>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</si>
  <si>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</si>
  <si>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</si>
  <si>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</si>
  <si>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</si>
  <si>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</si>
  <si>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</si>
  <si>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</si>
  <si>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</si>
  <si>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</si>
  <si>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</si>
  <si>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</si>
  <si>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</si>
  <si>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</si>
  <si>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</si>
  <si>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</si>
  <si>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</si>
  <si>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</si>
  <si>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</si>
  <si>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</si>
  <si>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</si>
  <si>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</si>
  <si>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</si>
  <si>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</si>
  <si>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</si>
  <si>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</si>
  <si>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</si>
  <si>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</si>
  <si>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</si>
  <si>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坂井市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</si>
  <si>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</si>
  <si>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</si>
  <si>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</si>
  <si>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</si>
  <si>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</si>
  <si>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</si>
  <si>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</si>
  <si>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</si>
  <si>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</si>
  <si>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</si>
  <si>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</si>
  <si>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</si>
  <si>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</si>
  <si>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</si>
  <si>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</si>
  <si>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</si>
  <si>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</si>
  <si>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</si>
  <si>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</si>
  <si>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</si>
  <si>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</si>
  <si>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</si>
  <si>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</si>
  <si>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</si>
  <si>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</si>
  <si>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</si>
  <si>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</si>
  <si>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</si>
  <si>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</si>
  <si>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</si>
  <si>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</si>
  <si>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</si>
  <si>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</si>
  <si>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</si>
  <si>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</si>
  <si>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</si>
  <si>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</si>
  <si>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</si>
  <si>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</si>
  <si>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</si>
  <si>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</si>
  <si>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</si>
  <si>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</si>
  <si>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</si>
  <si>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</si>
  <si>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</si>
  <si>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</si>
  <si>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</si>
  <si>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</si>
  <si>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</si>
  <si>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</si>
  <si>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</si>
  <si>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</si>
  <si>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</si>
  <si>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</si>
  <si>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</si>
  <si>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</si>
  <si>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</si>
  <si>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</si>
  <si>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</si>
  <si>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</si>
  <si>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</si>
  <si>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</si>
  <si>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</si>
  <si>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</si>
  <si>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</si>
  <si>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</si>
  <si>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</si>
  <si>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</si>
  <si>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</si>
  <si>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</si>
  <si>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</si>
  <si>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</si>
  <si>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</si>
  <si>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</si>
  <si>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</si>
  <si>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</si>
  <si>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</si>
  <si>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</si>
  <si>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</si>
  <si>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</si>
  <si>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</si>
  <si>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</si>
  <si>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</si>
  <si>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</si>
  <si>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</si>
  <si>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</si>
  <si>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</si>
  <si>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</si>
  <si>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</si>
  <si>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</si>
  <si>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</si>
  <si>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</si>
  <si>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</si>
  <si>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</si>
  <si>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</si>
  <si>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</si>
  <si>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</si>
  <si>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</si>
  <si>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</si>
  <si>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</si>
  <si>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</si>
  <si>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</si>
  <si>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</si>
  <si>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</si>
  <si>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</si>
  <si>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</si>
  <si>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</si>
  <si>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</si>
  <si>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</si>
  <si>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</si>
  <si>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</si>
  <si>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</si>
  <si>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</si>
  <si>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</si>
  <si>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</si>
  <si>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</si>
  <si>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福井県坂井市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</si>
  <si>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</si>
  <si>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</si>
  <si>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</si>
  <si>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</si>
  <si>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</si>
  <si>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</si>
  <si>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</si>
  <si>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</si>
  <si>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</si>
  <si>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</si>
  <si>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</si>
  <si>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</si>
  <si>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</si>
  <si>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</si>
  <si>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</si>
  <si>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</si>
  <si>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</si>
  <si>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</si>
  <si>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</si>
  <si>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</si>
  <si>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</si>
  <si>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</si>
  <si>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</si>
  <si>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</si>
  <si>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</si>
  <si>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</si>
  <si>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</si>
  <si>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</si>
  <si>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</si>
  <si>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</si>
  <si>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</si>
  <si>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</si>
  <si>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</si>
  <si>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</si>
  <si>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</si>
  <si>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</si>
  <si>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</si>
  <si>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</si>
  <si>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</si>
  <si>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</si>
  <si>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</si>
  <si>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</si>
  <si>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</si>
  <si>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</si>
  <si>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</si>
  <si>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</si>
  <si>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</si>
  <si>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</si>
  <si>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</si>
  <si>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</si>
  <si>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</si>
  <si>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</si>
  <si>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</si>
  <si>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</si>
  <si>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</si>
  <si>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</si>
  <si>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</si>
  <si>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</si>
  <si>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</si>
  <si>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</si>
  <si>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</si>
  <si>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</si>
  <si>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</si>
  <si>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</si>
  <si>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</si>
  <si>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</si>
  <si>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</si>
  <si>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</si>
  <si>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</si>
  <si>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</si>
  <si>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</si>
  <si>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</si>
  <si>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</si>
  <si>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</si>
  <si>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</si>
  <si>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</si>
  <si>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</si>
  <si>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</si>
  <si>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</si>
  <si>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</si>
  <si>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</si>
  <si>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</si>
  <si>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</si>
  <si>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</si>
  <si>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</si>
  <si>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</si>
  <si>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</si>
  <si>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</si>
  <si>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</si>
  <si>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</si>
  <si>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</si>
  <si>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</si>
  <si>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</si>
  <si>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</si>
  <si>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</si>
  <si>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</si>
  <si>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</si>
  <si>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</si>
  <si>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</si>
  <si>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</si>
  <si>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</si>
  <si>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</si>
  <si>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</si>
  <si>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</si>
  <si>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</si>
  <si>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</si>
  <si>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</si>
  <si>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</si>
  <si>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</si>
  <si>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</si>
  <si>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</si>
  <si>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</si>
  <si>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</si>
  <si>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</si>
  <si>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</si>
  <si>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</si>
  <si>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</si>
  <si>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</si>
  <si>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</si>
  <si>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</si>
  <si>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</si>
  <si>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</si>
  <si>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</si>
  <si>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</si>
  <si>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</si>
  <si>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</si>
  <si>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</si>
  <si>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</si>
  <si>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</si>
  <si>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</si>
  <si>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</si>
  <si>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</si>
  <si>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</si>
  <si>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</si>
  <si>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</si>
  <si>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</si>
  <si>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</si>
  <si>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</si>
  <si>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</si>
  <si>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</si>
  <si>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</si>
  <si>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</si>
  <si>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</si>
  <si>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</si>
  <si>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</si>
  <si>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</si>
  <si>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</si>
  <si>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</si>
  <si>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福井県坂井市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</si>
  <si>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</si>
  <si>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</si>
  <si>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</si>
  <si>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</si>
  <si>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</si>
  <si>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</si>
  <si>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</si>
  <si>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</si>
  <si>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</si>
  <si>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</si>
  <si>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</si>
  <si>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</si>
  <si>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</si>
  <si>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</si>
  <si>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</si>
  <si>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</si>
  <si>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</si>
  <si>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</si>
  <si>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</si>
  <si>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</si>
  <si>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</si>
  <si>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</si>
  <si>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</si>
  <si>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</si>
  <si>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</si>
  <si>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</si>
  <si>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</si>
  <si>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</si>
  <si>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</si>
  <si>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</si>
  <si>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</si>
  <si>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</si>
  <si>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</si>
  <si>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</si>
  <si>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</si>
  <si>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</si>
  <si>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</si>
  <si>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</si>
  <si>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公共下水道事業会計</t>
    <phoneticPr fontId="5"/>
  </si>
  <si>
    <t>農業集落排水事業会計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</si>
  <si>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</si>
  <si>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</si>
  <si>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</si>
  <si>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</si>
  <si>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</si>
  <si>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</si>
  <si>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</si>
  <si>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</si>
  <si>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</si>
  <si>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</si>
  <si>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</si>
  <si>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</si>
  <si>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</si>
  <si>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</si>
  <si>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</si>
  <si>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</si>
  <si>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</si>
  <si>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</si>
  <si>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</si>
  <si>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</si>
  <si>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</si>
  <si>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</si>
  <si>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</si>
  <si>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</si>
  <si>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</si>
  <si>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</si>
  <si>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</si>
  <si>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</si>
  <si>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</si>
  <si>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</si>
  <si>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</si>
  <si>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</si>
  <si>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</si>
  <si>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</si>
  <si>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</si>
  <si>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</si>
  <si>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</si>
  <si>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</si>
  <si>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</si>
  <si>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</si>
  <si>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</si>
  <si>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</si>
  <si>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</si>
  <si>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</si>
  <si>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</si>
  <si>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</si>
  <si>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</si>
  <si>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</si>
  <si>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</si>
  <si>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</si>
  <si>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</si>
  <si>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</si>
  <si>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</si>
  <si>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</si>
  <si>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</si>
  <si>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</si>
  <si>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</si>
  <si>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</si>
  <si>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</si>
  <si>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</si>
  <si>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</si>
  <si>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</si>
  <si>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</si>
  <si>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</si>
  <si>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</si>
  <si>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</si>
  <si>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農業集落排水事業会計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</si>
  <si>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</si>
  <si>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</si>
  <si>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</si>
  <si>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</si>
  <si>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</si>
  <si>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</si>
  <si>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</si>
  <si>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</si>
  <si>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</si>
  <si>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</si>
  <si>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</si>
  <si>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</si>
  <si>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</si>
  <si>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</si>
  <si>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</si>
  <si>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</si>
  <si>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</si>
  <si>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</si>
  <si>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</si>
  <si>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</si>
  <si>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</si>
  <si>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</si>
  <si>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</si>
  <si>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</si>
  <si>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</si>
  <si>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</si>
  <si>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</si>
  <si>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</si>
  <si>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</si>
  <si>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</si>
  <si>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</si>
  <si>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</si>
  <si>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</si>
  <si>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</si>
  <si>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</si>
  <si>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</si>
  <si>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</si>
  <si>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</si>
  <si>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</si>
  <si>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</si>
  <si>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</si>
  <si>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</si>
  <si>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</si>
  <si>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</si>
  <si>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</si>
  <si>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</si>
  <si>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</si>
  <si>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</si>
  <si>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</si>
  <si>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</si>
  <si>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</si>
  <si>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</si>
  <si>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</si>
  <si>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</si>
  <si>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</si>
  <si>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</si>
  <si>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</si>
  <si>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</si>
  <si>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</si>
  <si>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</si>
  <si>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</si>
  <si>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</si>
  <si>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</si>
  <si>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</si>
  <si>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</si>
  <si>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</si>
  <si>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</si>
  <si>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</si>
  <si>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</si>
  <si>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</si>
  <si>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</si>
  <si>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</si>
  <si>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</si>
  <si>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</si>
  <si>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</si>
  <si>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</si>
  <si>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</si>
  <si>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</si>
  <si>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</si>
  <si>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</si>
  <si>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</si>
  <si>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</si>
  <si>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</si>
  <si>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</si>
  <si>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</si>
  <si>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</si>
  <si>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</si>
  <si>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</si>
  <si>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</si>
  <si>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3.02</t>
  </si>
  <si>
    <t>▲ 0.32</t>
  </si>
  <si>
    <t>水道事業会計</t>
  </si>
  <si>
    <t>公共下水道事業会計</t>
  </si>
  <si>
    <t>一般会計</t>
  </si>
  <si>
    <t>国民健康保険特別会計</t>
  </si>
  <si>
    <t>病院事業会計</t>
  </si>
  <si>
    <t>農業集落排水事業会計</t>
  </si>
  <si>
    <t>後期高齢者医療特別会計</t>
  </si>
  <si>
    <t>その他会計（赤字）</t>
  </si>
  <si>
    <t>その他会計（黒字）</t>
  </si>
  <si>
    <t>-</t>
    <phoneticPr fontId="5"/>
  </si>
  <si>
    <t>坂井市農業振興公社</t>
    <rPh sb="0" eb="3">
      <t>サカイシ</t>
    </rPh>
    <rPh sb="3" eb="5">
      <t>ノウギョウ</t>
    </rPh>
    <rPh sb="5" eb="7">
      <t>シンコウ</t>
    </rPh>
    <rPh sb="7" eb="9">
      <t>コウシャ</t>
    </rPh>
    <phoneticPr fontId="2"/>
  </si>
  <si>
    <t>坂井市文化振興事業団</t>
    <rPh sb="0" eb="3">
      <t>サカイシ</t>
    </rPh>
    <rPh sb="3" eb="5">
      <t>ブンカ</t>
    </rPh>
    <rPh sb="5" eb="7">
      <t>シンコウ</t>
    </rPh>
    <rPh sb="7" eb="10">
      <t>ジギョウダン</t>
    </rPh>
    <phoneticPr fontId="2"/>
  </si>
  <si>
    <t>福井県下水道公社</t>
    <rPh sb="0" eb="3">
      <t>フクイケン</t>
    </rPh>
    <rPh sb="3" eb="6">
      <t>ゲスイドウ</t>
    </rPh>
    <rPh sb="6" eb="8">
      <t>コウシャ</t>
    </rPh>
    <phoneticPr fontId="2"/>
  </si>
  <si>
    <t>坂井市スポーツ協会</t>
    <rPh sb="0" eb="3">
      <t>サカイシ</t>
    </rPh>
    <rPh sb="7" eb="9">
      <t>キョウカイ</t>
    </rPh>
    <phoneticPr fontId="2"/>
  </si>
  <si>
    <t>丸岡文化財団</t>
    <rPh sb="0" eb="2">
      <t>マルオカ</t>
    </rPh>
    <rPh sb="2" eb="4">
      <t>ブンカ</t>
    </rPh>
    <rPh sb="4" eb="6">
      <t>ザイダン</t>
    </rPh>
    <phoneticPr fontId="2"/>
  </si>
  <si>
    <t>福井県後期高齢者医療広域連合</t>
    <rPh sb="0" eb="3">
      <t>フクイケン</t>
    </rPh>
    <rPh sb="3" eb="5">
      <t>コウキ</t>
    </rPh>
    <rPh sb="5" eb="8">
      <t>コウレイシャ</t>
    </rPh>
    <rPh sb="8" eb="12">
      <t>イリョウコウイキ</t>
    </rPh>
    <rPh sb="12" eb="14">
      <t>レンゴウ</t>
    </rPh>
    <phoneticPr fontId="2"/>
  </si>
  <si>
    <t>福井県後期高齢者医療広域連合（事業会計）</t>
    <rPh sb="0" eb="3">
      <t>フクイケン</t>
    </rPh>
    <rPh sb="3" eb="5">
      <t>コウキ</t>
    </rPh>
    <rPh sb="5" eb="8">
      <t>コウレイシャ</t>
    </rPh>
    <rPh sb="8" eb="12">
      <t>イリョウコウイキ</t>
    </rPh>
    <rPh sb="12" eb="14">
      <t>レンゴウ</t>
    </rPh>
    <rPh sb="15" eb="17">
      <t>ジギョウ</t>
    </rPh>
    <rPh sb="17" eb="19">
      <t>カイケイ</t>
    </rPh>
    <phoneticPr fontId="2"/>
  </si>
  <si>
    <t>福井県市町総合事務組合（普通会計分）</t>
    <rPh sb="0" eb="3">
      <t>フクイケン</t>
    </rPh>
    <rPh sb="3" eb="4">
      <t>シ</t>
    </rPh>
    <rPh sb="4" eb="5">
      <t>マチ</t>
    </rPh>
    <rPh sb="5" eb="7">
      <t>ソウゴウ</t>
    </rPh>
    <rPh sb="7" eb="9">
      <t>ジム</t>
    </rPh>
    <rPh sb="9" eb="11">
      <t>クミアイ</t>
    </rPh>
    <rPh sb="12" eb="14">
      <t>フツウ</t>
    </rPh>
    <rPh sb="14" eb="16">
      <t>カイケイ</t>
    </rPh>
    <rPh sb="16" eb="17">
      <t>ブン</t>
    </rPh>
    <phoneticPr fontId="2"/>
  </si>
  <si>
    <t>五領川公共下水道事務組合</t>
    <rPh sb="0" eb="1">
      <t>ゴ</t>
    </rPh>
    <rPh sb="1" eb="2">
      <t>リョウ</t>
    </rPh>
    <rPh sb="2" eb="3">
      <t>ガワ</t>
    </rPh>
    <rPh sb="3" eb="5">
      <t>コウキョウ</t>
    </rPh>
    <rPh sb="5" eb="8">
      <t>ゲスイドウ</t>
    </rPh>
    <rPh sb="8" eb="10">
      <t>ジム</t>
    </rPh>
    <rPh sb="10" eb="12">
      <t>クミアイ</t>
    </rPh>
    <phoneticPr fontId="2"/>
  </si>
  <si>
    <t>坂井地区広域連合</t>
    <rPh sb="0" eb="2">
      <t>サカイ</t>
    </rPh>
    <rPh sb="2" eb="4">
      <t>チク</t>
    </rPh>
    <rPh sb="4" eb="6">
      <t>コウイキ</t>
    </rPh>
    <rPh sb="6" eb="8">
      <t>レンゴウ</t>
    </rPh>
    <phoneticPr fontId="2"/>
  </si>
  <si>
    <t>坂井地区広域連合（事業会計）</t>
    <rPh sb="0" eb="2">
      <t>サカイ</t>
    </rPh>
    <rPh sb="2" eb="4">
      <t>チク</t>
    </rPh>
    <rPh sb="4" eb="6">
      <t>コウイキ</t>
    </rPh>
    <rPh sb="6" eb="8">
      <t>レンゴウ</t>
    </rPh>
    <rPh sb="9" eb="11">
      <t>ジギョウ</t>
    </rPh>
    <rPh sb="11" eb="13">
      <t>カイケイ</t>
    </rPh>
    <phoneticPr fontId="2"/>
  </si>
  <si>
    <t>越前三国競艇企業団</t>
    <rPh sb="0" eb="2">
      <t>エチゼン</t>
    </rPh>
    <rPh sb="2" eb="4">
      <t>ミクニ</t>
    </rPh>
    <rPh sb="4" eb="6">
      <t>キョウテイ</t>
    </rPh>
    <rPh sb="6" eb="8">
      <t>キギョウ</t>
    </rPh>
    <rPh sb="8" eb="9">
      <t>ダン</t>
    </rPh>
    <phoneticPr fontId="2"/>
  </si>
  <si>
    <t>福井坂井地区広域市町村圏事務組合</t>
    <rPh sb="0" eb="2">
      <t>フクイ</t>
    </rPh>
    <rPh sb="2" eb="4">
      <t>サカイ</t>
    </rPh>
    <rPh sb="4" eb="6">
      <t>チク</t>
    </rPh>
    <rPh sb="6" eb="8">
      <t>コウイキ</t>
    </rPh>
    <rPh sb="8" eb="11">
      <t>シチョウソン</t>
    </rPh>
    <rPh sb="11" eb="12">
      <t>ケン</t>
    </rPh>
    <rPh sb="12" eb="14">
      <t>ジム</t>
    </rPh>
    <rPh sb="14" eb="16">
      <t>クミアイ</t>
    </rPh>
    <phoneticPr fontId="2"/>
  </si>
  <si>
    <t>嶺北消防組合</t>
    <rPh sb="0" eb="2">
      <t>レイホク</t>
    </rPh>
    <rPh sb="2" eb="4">
      <t>ショウボウ</t>
    </rPh>
    <rPh sb="4" eb="6">
      <t>クミアイ</t>
    </rPh>
    <phoneticPr fontId="2"/>
  </si>
  <si>
    <t>地域振興基金</t>
    <rPh sb="0" eb="2">
      <t>チイキ</t>
    </rPh>
    <rPh sb="2" eb="4">
      <t>シンコウ</t>
    </rPh>
    <rPh sb="4" eb="6">
      <t>キキン</t>
    </rPh>
    <phoneticPr fontId="11"/>
  </si>
  <si>
    <t>まちづくり整備基金</t>
    <rPh sb="5" eb="7">
      <t>セイビ</t>
    </rPh>
    <rPh sb="7" eb="9">
      <t>キキン</t>
    </rPh>
    <phoneticPr fontId="11"/>
  </si>
  <si>
    <t>寄附市民参画基金</t>
    <rPh sb="0" eb="2">
      <t>キフ</t>
    </rPh>
    <rPh sb="2" eb="4">
      <t>シミン</t>
    </rPh>
    <rPh sb="4" eb="6">
      <t>サンカク</t>
    </rPh>
    <rPh sb="6" eb="8">
      <t>キキン</t>
    </rPh>
    <phoneticPr fontId="11"/>
  </si>
  <si>
    <t>丸岡城周辺整備基金</t>
    <rPh sb="0" eb="2">
      <t>マルオカ</t>
    </rPh>
    <rPh sb="2" eb="3">
      <t>シロ</t>
    </rPh>
    <rPh sb="3" eb="5">
      <t>シュウヘン</t>
    </rPh>
    <rPh sb="5" eb="7">
      <t>セイビ</t>
    </rPh>
    <rPh sb="7" eb="9">
      <t>キキン</t>
    </rPh>
    <phoneticPr fontId="11"/>
  </si>
  <si>
    <t>福祉基金</t>
    <rPh sb="0" eb="2">
      <t>フクシ</t>
    </rPh>
    <rPh sb="2" eb="4">
      <t>キキン</t>
    </rPh>
    <phoneticPr fontId="11"/>
  </si>
  <si>
    <t>福井県市町総合事務組合（事業会計分）</t>
    <rPh sb="0" eb="3">
      <t>フクイケン</t>
    </rPh>
    <rPh sb="3" eb="4">
      <t>シ</t>
    </rPh>
    <rPh sb="4" eb="5">
      <t>マチ</t>
    </rPh>
    <rPh sb="5" eb="7">
      <t>ソウゴウ</t>
    </rPh>
    <rPh sb="7" eb="9">
      <t>ジム</t>
    </rPh>
    <rPh sb="9" eb="11">
      <t>クミアイ</t>
    </rPh>
    <rPh sb="12" eb="14">
      <t>ジギョウ</t>
    </rPh>
    <rPh sb="14" eb="16">
      <t>カイケイ</t>
    </rPh>
    <rPh sb="16" eb="17">
      <t>ブン</t>
    </rPh>
    <phoneticPr fontId="2"/>
  </si>
  <si>
    <t>福井県自治会館組合</t>
    <rPh sb="0" eb="3">
      <t>フクイケン</t>
    </rPh>
    <rPh sb="3" eb="5">
      <t>ジチ</t>
    </rPh>
    <rPh sb="5" eb="7">
      <t>カイカン</t>
    </rPh>
    <rPh sb="7" eb="9">
      <t>クミアイ</t>
    </rPh>
    <phoneticPr fontId="2"/>
  </si>
  <si>
    <t>-</t>
    <phoneticPr fontId="2"/>
  </si>
  <si>
    <t>-</t>
    <phoneticPr fontId="2"/>
  </si>
  <si>
    <t>-</t>
    <phoneticPr fontId="2"/>
  </si>
  <si>
    <t>-</t>
    <phoneticPr fontId="2"/>
  </si>
  <si>
    <t>実質公債費比率</t>
    <phoneticPr fontId="5"/>
  </si>
  <si>
    <t>実質公債費比率</t>
    <phoneticPr fontId="5"/>
  </si>
  <si>
    <t>将来負担比率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</si>
  <si>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</si>
  <si>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</si>
  <si>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</si>
  <si>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</si>
  <si>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</si>
  <si>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実質公債費比率は減少傾向にあるが、将来負担比率は類似団体内平均値と比較し高い水準にある。将来負担比率の上昇については、老朽化した施設の集約化等を行うための新たな施設に係る起債額が増加したことによるものである。その一方で、実質公債費比率は標準税収入額等の増により減少しているが、今後、人口減少や地方交付税の減少等によって比率の増加が見込まれ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</si>
  <si>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</si>
  <si>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</si>
  <si>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</si>
  <si>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有形固定資産減価償却率ともに増加傾向にあり、類似団体内平均値と比較し高い水準にある。将来負担比率の上昇傾向にある主な要因は、平成29年度に老朽化した施設等を集約化・複合化を行ったことにより、新たな施設に係る起債額等が増加したためであると考えられる。坂井市はマネジメント白書に基づき計画的に施設の改修・統廃合等を行っているため、一時的に将来負担比率が増加しているものの集約化等を行ったため、今後、公共施設等の維持管理に要する経費や老朽化した施設が減少すると見込ま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</si>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</sst>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56255</c:v>
                </c:pt>
                <c:pt idx="1">
                  <c:v>57944</c:v>
                </c:pt>
                <c:pt idx="2">
                  <c:v>54227</c:v>
                </c:pt>
                <c:pt idx="3">
                  <c:v>57295</c:v>
                </c:pt>
                <c:pt idx="4">
                  <c:v>54110</c:v>
                </c:pt>
              </c:numCache>
            </c:numRef>
          </c:val>
          <c:smooth val="0"/>
          <c:extLst>
            <c:ext xmlns:c16="http://schemas.microsoft.com/office/drawing/2014/chart" uri="{C3380CC4-5D6E-409C-BE32-E72D297353CC}">
              <c16:uniqueId val="{00000000-0485-46D0-99F8-3C34548E8E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63722</c:v>
                </c:pt>
                <c:pt idx="1">
                  <c:v>61088</c:v>
                </c:pt>
                <c:pt idx="2">
                  <c:v>63522</c:v>
                </c:pt>
                <c:pt idx="3">
                  <c:v>70801</c:v>
                </c:pt>
                <c:pt idx="4">
                  <c:v>69323</c:v>
                </c:pt>
              </c:numCache>
            </c:numRef>
          </c:val>
          <c:smooth val="0"/>
          <c:extLst>
            <c:ext xmlns:c16="http://schemas.microsoft.com/office/drawing/2014/chart" uri="{C3380CC4-5D6E-409C-BE32-E72D297353CC}">
              <c16:uniqueId val="{00000001-0485-46D0-99F8-3C34548E8E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4.96</c:v>
                </c:pt>
                <c:pt idx="1">
                  <c:v>3.89</c:v>
                </c:pt>
                <c:pt idx="2">
                  <c:v>4.26</c:v>
                </c:pt>
                <c:pt idx="3">
                  <c:v>3.17</c:v>
                </c:pt>
                <c:pt idx="4">
                  <c:v>5.36</c:v>
                </c:pt>
              </c:numCache>
            </c:numRef>
          </c:val>
          <c:extLst>
            <c:ext xmlns:c16="http://schemas.microsoft.com/office/drawing/2014/chart" uri="{C3380CC4-5D6E-409C-BE32-E72D297353CC}">
              <c16:uniqueId val="{00000000-3628-4BC8-A86B-9B6CA4D4F4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13.14</c:v>
                </c:pt>
                <c:pt idx="1">
                  <c:v>14.66</c:v>
                </c:pt>
                <c:pt idx="2">
                  <c:v>16.47</c:v>
                </c:pt>
                <c:pt idx="3">
                  <c:v>14.55</c:v>
                </c:pt>
                <c:pt idx="4">
                  <c:v>12.04</c:v>
                </c:pt>
              </c:numCache>
            </c:numRef>
          </c:val>
          <c:extLst>
            <c:ext xmlns:c16="http://schemas.microsoft.com/office/drawing/2014/chart" uri="{C3380CC4-5D6E-409C-BE32-E72D297353CC}">
              <c16:uniqueId val="{00000001-3628-4BC8-A86B-9B6CA4D4F4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c:v>
                </c:pt>
                <c:pt idx="1">
                  <c:v>0.21</c:v>
                </c:pt>
                <c:pt idx="2">
                  <c:v>2.34</c:v>
                </c:pt>
                <c:pt idx="3">
                  <c:v>-3.02</c:v>
                </c:pt>
                <c:pt idx="4">
                  <c:v>-0.32</c:v>
                </c:pt>
              </c:numCache>
            </c:numRef>
          </c:val>
          <c:smooth val="0"/>
          <c:extLst>
            <c:ext xmlns:c16="http://schemas.microsoft.com/office/drawing/2014/chart" uri="{C3380CC4-5D6E-409C-BE32-E72D297353CC}">
              <c16:uniqueId val="{00000002-3628-4BC8-A86B-9B6CA4D4F4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0C7-4A0D-B698-41B741314E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C7-4A0D-B698-41B741314E6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0C7-4A0D-B698-41B741314E6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0C7-4A0D-B698-41B741314E62}"/>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0.27</c:v>
                </c:pt>
                <c:pt idx="2">
                  <c:v>#N/A</c:v>
                </c:pt>
                <c:pt idx="3">
                  <c:v>0.27</c:v>
                </c:pt>
                <c:pt idx="4">
                  <c:v>#N/A</c:v>
                </c:pt>
                <c:pt idx="5">
                  <c:v>0.28000000000000003</c:v>
                </c:pt>
                <c:pt idx="6">
                  <c:v>#N/A</c:v>
                </c:pt>
                <c:pt idx="7">
                  <c:v>0.27</c:v>
                </c:pt>
                <c:pt idx="8">
                  <c:v>#N/A</c:v>
                </c:pt>
                <c:pt idx="9">
                  <c:v>0.25</c:v>
                </c:pt>
              </c:numCache>
            </c:numRef>
          </c:val>
          <c:extLst>
            <c:ext xmlns:c16="http://schemas.microsoft.com/office/drawing/2014/chart" uri="{C3380CC4-5D6E-409C-BE32-E72D297353CC}">
              <c16:uniqueId val="{00000004-90C7-4A0D-B698-41B741314E62}"/>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1.04</c:v>
                </c:pt>
                <c:pt idx="2">
                  <c:v>#N/A</c:v>
                </c:pt>
                <c:pt idx="3">
                  <c:v>0.79</c:v>
                </c:pt>
                <c:pt idx="4">
                  <c:v>#N/A</c:v>
                </c:pt>
                <c:pt idx="5">
                  <c:v>0.93</c:v>
                </c:pt>
                <c:pt idx="6">
                  <c:v>#N/A</c:v>
                </c:pt>
                <c:pt idx="7">
                  <c:v>1</c:v>
                </c:pt>
                <c:pt idx="8">
                  <c:v>#N/A</c:v>
                </c:pt>
                <c:pt idx="9">
                  <c:v>0.6</c:v>
                </c:pt>
              </c:numCache>
            </c:numRef>
          </c:val>
          <c:extLst>
            <c:ext xmlns:c16="http://schemas.microsoft.com/office/drawing/2014/chart" uri="{C3380CC4-5D6E-409C-BE32-E72D297353CC}">
              <c16:uniqueId val="{00000005-90C7-4A0D-B698-41B741314E6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c:v>
                </c:pt>
                <c:pt idx="2">
                  <c:v>#N/A</c:v>
                </c:pt>
                <c:pt idx="3">
                  <c:v>1.29</c:v>
                </c:pt>
                <c:pt idx="4">
                  <c:v>#N/A</c:v>
                </c:pt>
                <c:pt idx="5">
                  <c:v>0.94</c:v>
                </c:pt>
                <c:pt idx="6">
                  <c:v>#N/A</c:v>
                </c:pt>
                <c:pt idx="7">
                  <c:v>1.0900000000000001</c:v>
                </c:pt>
                <c:pt idx="8">
                  <c:v>#N/A</c:v>
                </c:pt>
                <c:pt idx="9">
                  <c:v>2.23</c:v>
                </c:pt>
              </c:numCache>
            </c:numRef>
          </c:val>
          <c:extLst>
            <c:ext xmlns:c16="http://schemas.microsoft.com/office/drawing/2014/chart" uri="{C3380CC4-5D6E-409C-BE32-E72D297353CC}">
              <c16:uniqueId val="{00000006-90C7-4A0D-B698-41B741314E6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4.95</c:v>
                </c:pt>
                <c:pt idx="2">
                  <c:v>#N/A</c:v>
                </c:pt>
                <c:pt idx="3">
                  <c:v>3.89</c:v>
                </c:pt>
                <c:pt idx="4">
                  <c:v>#N/A</c:v>
                </c:pt>
                <c:pt idx="5">
                  <c:v>4.26</c:v>
                </c:pt>
                <c:pt idx="6">
                  <c:v>#N/A</c:v>
                </c:pt>
                <c:pt idx="7">
                  <c:v>3.16</c:v>
                </c:pt>
                <c:pt idx="8">
                  <c:v>#N/A</c:v>
                </c:pt>
                <c:pt idx="9">
                  <c:v>5.36</c:v>
                </c:pt>
              </c:numCache>
            </c:numRef>
          </c:val>
          <c:extLst>
            <c:ext xmlns:c16="http://schemas.microsoft.com/office/drawing/2014/chart" uri="{C3380CC4-5D6E-409C-BE32-E72D297353CC}">
              <c16:uniqueId val="{00000007-90C7-4A0D-B698-41B741314E62}"/>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5.19</c:v>
                </c:pt>
                <c:pt idx="2">
                  <c:v>#N/A</c:v>
                </c:pt>
                <c:pt idx="3">
                  <c:v>5.56</c:v>
                </c:pt>
                <c:pt idx="4">
                  <c:v>#N/A</c:v>
                </c:pt>
                <c:pt idx="5">
                  <c:v>5.87</c:v>
                </c:pt>
                <c:pt idx="6">
                  <c:v>#N/A</c:v>
                </c:pt>
                <c:pt idx="7">
                  <c:v>6.27</c:v>
                </c:pt>
                <c:pt idx="8">
                  <c:v>#N/A</c:v>
                </c:pt>
                <c:pt idx="9">
                  <c:v>5.8</c:v>
                </c:pt>
              </c:numCache>
            </c:numRef>
          </c:val>
          <c:extLst>
            <c:ext xmlns:c16="http://schemas.microsoft.com/office/drawing/2014/chart" uri="{C3380CC4-5D6E-409C-BE32-E72D297353CC}">
              <c16:uniqueId val="{00000008-90C7-4A0D-B698-41B741314E6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8.57</c:v>
                </c:pt>
                <c:pt idx="2">
                  <c:v>#N/A</c:v>
                </c:pt>
                <c:pt idx="3">
                  <c:v>9.02</c:v>
                </c:pt>
                <c:pt idx="4">
                  <c:v>#N/A</c:v>
                </c:pt>
                <c:pt idx="5">
                  <c:v>8.59</c:v>
                </c:pt>
                <c:pt idx="6">
                  <c:v>#N/A</c:v>
                </c:pt>
                <c:pt idx="7">
                  <c:v>9.1300000000000008</c:v>
                </c:pt>
                <c:pt idx="8">
                  <c:v>#N/A</c:v>
                </c:pt>
                <c:pt idx="9">
                  <c:v>9.69</c:v>
                </c:pt>
              </c:numCache>
            </c:numRef>
          </c:val>
          <c:extLst>
            <c:ext xmlns:c16="http://schemas.microsoft.com/office/drawing/2014/chart" uri="{C3380CC4-5D6E-409C-BE32-E72D297353CC}">
              <c16:uniqueId val="{00000009-90C7-4A0D-B698-41B741314E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2986</c:v>
                </c:pt>
                <c:pt idx="5">
                  <c:v>3066</c:v>
                </c:pt>
                <c:pt idx="8">
                  <c:v>3014</c:v>
                </c:pt>
                <c:pt idx="11">
                  <c:v>3162</c:v>
                </c:pt>
                <c:pt idx="14">
                  <c:v>3430</c:v>
                </c:pt>
              </c:numCache>
            </c:numRef>
          </c:val>
          <c:extLst>
            <c:ext xmlns:c16="http://schemas.microsoft.com/office/drawing/2014/chart" uri="{C3380CC4-5D6E-409C-BE32-E72D297353CC}">
              <c16:uniqueId val="{00000000-3A47-4569-9AE9-F9AAA41B01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3A47-4569-9AE9-F9AAA41B01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c:v>
                </c:pt>
                <c:pt idx="3">
                  <c:v>2</c:v>
                </c:pt>
                <c:pt idx="6">
                  <c:v>0</c:v>
                </c:pt>
                <c:pt idx="9">
                  <c:v>0</c:v>
                </c:pt>
                <c:pt idx="12">
                  <c:v>0</c:v>
                </c:pt>
              </c:numCache>
            </c:numRef>
          </c:val>
          <c:extLst>
            <c:ext xmlns:c16="http://schemas.microsoft.com/office/drawing/2014/chart" uri="{C3380CC4-5D6E-409C-BE32-E72D297353CC}">
              <c16:uniqueId val="{00000002-3A47-4569-9AE9-F9AAA41B01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169</c:v>
                </c:pt>
                <c:pt idx="3">
                  <c:v>67</c:v>
                </c:pt>
                <c:pt idx="6">
                  <c:v>74</c:v>
                </c:pt>
                <c:pt idx="9">
                  <c:v>79</c:v>
                </c:pt>
                <c:pt idx="12">
                  <c:v>96</c:v>
                </c:pt>
              </c:numCache>
            </c:numRef>
          </c:val>
          <c:extLst>
            <c:ext xmlns:c16="http://schemas.microsoft.com/office/drawing/2014/chart" uri="{C3380CC4-5D6E-409C-BE32-E72D297353CC}">
              <c16:uniqueId val="{00000003-3A47-4569-9AE9-F9AAA41B01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1310</c:v>
                </c:pt>
                <c:pt idx="3">
                  <c:v>1345</c:v>
                </c:pt>
                <c:pt idx="6">
                  <c:v>1306</c:v>
                </c:pt>
                <c:pt idx="9">
                  <c:v>1284</c:v>
                </c:pt>
                <c:pt idx="12">
                  <c:v>1299</c:v>
                </c:pt>
              </c:numCache>
            </c:numRef>
          </c:val>
          <c:extLst>
            <c:ext xmlns:c16="http://schemas.microsoft.com/office/drawing/2014/chart" uri="{C3380CC4-5D6E-409C-BE32-E72D297353CC}">
              <c16:uniqueId val="{00000004-3A47-4569-9AE9-F9AAA41B01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47-4569-9AE9-F9AAA41B01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47-4569-9AE9-F9AAA41B01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3354</c:v>
                </c:pt>
                <c:pt idx="3">
                  <c:v>3238</c:v>
                </c:pt>
                <c:pt idx="6">
                  <c:v>2913</c:v>
                </c:pt>
                <c:pt idx="9">
                  <c:v>2976</c:v>
                </c:pt>
                <c:pt idx="12">
                  <c:v>3302</c:v>
                </c:pt>
              </c:numCache>
            </c:numRef>
          </c:val>
          <c:extLst>
            <c:ext xmlns:c16="http://schemas.microsoft.com/office/drawing/2014/chart" uri="{C3380CC4-5D6E-409C-BE32-E72D297353CC}">
              <c16:uniqueId val="{00000007-3A47-4569-9AE9-F9AAA41B01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1860</c:v>
                </c:pt>
                <c:pt idx="2">
                  <c:v>#N/A</c:v>
                </c:pt>
                <c:pt idx="3">
                  <c:v>#N/A</c:v>
                </c:pt>
                <c:pt idx="4">
                  <c:v>1586</c:v>
                </c:pt>
                <c:pt idx="5">
                  <c:v>#N/A</c:v>
                </c:pt>
                <c:pt idx="6">
                  <c:v>#N/A</c:v>
                </c:pt>
                <c:pt idx="7">
                  <c:v>1279</c:v>
                </c:pt>
                <c:pt idx="8">
                  <c:v>#N/A</c:v>
                </c:pt>
                <c:pt idx="9">
                  <c:v>#N/A</c:v>
                </c:pt>
                <c:pt idx="10">
                  <c:v>1177</c:v>
                </c:pt>
                <c:pt idx="11">
                  <c:v>#N/A</c:v>
                </c:pt>
                <c:pt idx="12">
                  <c:v>#N/A</c:v>
                </c:pt>
                <c:pt idx="13">
                  <c:v>1267</c:v>
                </c:pt>
                <c:pt idx="14">
                  <c:v>#N/A</c:v>
                </c:pt>
              </c:numCache>
            </c:numRef>
          </c:val>
          <c:smooth val="0"/>
          <c:extLst>
            <c:ext xmlns:c16="http://schemas.microsoft.com/office/drawing/2014/chart" uri="{C3380CC4-5D6E-409C-BE32-E72D297353CC}">
              <c16:uniqueId val="{00000008-3A47-4569-9AE9-F9AAA41B01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41359</c:v>
                </c:pt>
                <c:pt idx="5">
                  <c:v>44160</c:v>
                </c:pt>
                <c:pt idx="8">
                  <c:v>46780</c:v>
                </c:pt>
                <c:pt idx="11">
                  <c:v>49636</c:v>
                </c:pt>
                <c:pt idx="14">
                  <c:v>51447</c:v>
                </c:pt>
              </c:numCache>
            </c:numRef>
          </c:val>
          <c:extLst>
            <c:ext xmlns:c16="http://schemas.microsoft.com/office/drawing/2014/chart" uri="{C3380CC4-5D6E-409C-BE32-E72D297353CC}">
              <c16:uniqueId val="{00000000-F9E7-4DC3-B7BC-858B0E7A89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713</c:v>
                </c:pt>
                <c:pt idx="5">
                  <c:v>682</c:v>
                </c:pt>
                <c:pt idx="8">
                  <c:v>651</c:v>
                </c:pt>
                <c:pt idx="11">
                  <c:v>578</c:v>
                </c:pt>
                <c:pt idx="14">
                  <c:v>587</c:v>
                </c:pt>
              </c:numCache>
            </c:numRef>
          </c:val>
          <c:extLst>
            <c:ext xmlns:c16="http://schemas.microsoft.com/office/drawing/2014/chart" uri="{C3380CC4-5D6E-409C-BE32-E72D297353CC}">
              <c16:uniqueId val="{00000001-F9E7-4DC3-B7BC-858B0E7A89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3971</c:v>
                </c:pt>
                <c:pt idx="5">
                  <c:v>4126</c:v>
                </c:pt>
                <c:pt idx="8">
                  <c:v>4697</c:v>
                </c:pt>
                <c:pt idx="11">
                  <c:v>4248</c:v>
                </c:pt>
                <c:pt idx="14">
                  <c:v>4510</c:v>
                </c:pt>
              </c:numCache>
            </c:numRef>
          </c:val>
          <c:extLst>
            <c:ext xmlns:c16="http://schemas.microsoft.com/office/drawing/2014/chart" uri="{C3380CC4-5D6E-409C-BE32-E72D297353CC}">
              <c16:uniqueId val="{00000002-F9E7-4DC3-B7BC-858B0E7A89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E7-4DC3-B7BC-858B0E7A89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E7-4DC3-B7BC-858B0E7A89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135</c:v>
                </c:pt>
                <c:pt idx="3">
                  <c:v>0</c:v>
                </c:pt>
                <c:pt idx="6">
                  <c:v>0</c:v>
                </c:pt>
                <c:pt idx="9">
                  <c:v>0</c:v>
                </c:pt>
                <c:pt idx="12">
                  <c:v>0</c:v>
                </c:pt>
              </c:numCache>
            </c:numRef>
          </c:val>
          <c:extLst>
            <c:ext xmlns:c16="http://schemas.microsoft.com/office/drawing/2014/chart" uri="{C3380CC4-5D6E-409C-BE32-E72D297353CC}">
              <c16:uniqueId val="{00000005-F9E7-4DC3-B7BC-858B0E7A89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5202</c:v>
                </c:pt>
                <c:pt idx="3">
                  <c:v>4975</c:v>
                </c:pt>
                <c:pt idx="6">
                  <c:v>4798</c:v>
                </c:pt>
                <c:pt idx="9">
                  <c:v>4666</c:v>
                </c:pt>
                <c:pt idx="12">
                  <c:v>4850</c:v>
                </c:pt>
              </c:numCache>
            </c:numRef>
          </c:val>
          <c:extLst>
            <c:ext xmlns:c16="http://schemas.microsoft.com/office/drawing/2014/chart" uri="{C3380CC4-5D6E-409C-BE32-E72D297353CC}">
              <c16:uniqueId val="{00000006-F9E7-4DC3-B7BC-858B0E7A89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1033</c:v>
                </c:pt>
                <c:pt idx="3">
                  <c:v>1458</c:v>
                </c:pt>
                <c:pt idx="6">
                  <c:v>2030</c:v>
                </c:pt>
                <c:pt idx="9">
                  <c:v>2466</c:v>
                </c:pt>
                <c:pt idx="12">
                  <c:v>2448</c:v>
                </c:pt>
              </c:numCache>
            </c:numRef>
          </c:val>
          <c:extLst>
            <c:ext xmlns:c16="http://schemas.microsoft.com/office/drawing/2014/chart" uri="{C3380CC4-5D6E-409C-BE32-E72D297353CC}">
              <c16:uniqueId val="{00000007-F9E7-4DC3-B7BC-858B0E7A89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20438</c:v>
                </c:pt>
                <c:pt idx="3">
                  <c:v>20086</c:v>
                </c:pt>
                <c:pt idx="6">
                  <c:v>19599</c:v>
                </c:pt>
                <c:pt idx="9">
                  <c:v>19060</c:v>
                </c:pt>
                <c:pt idx="12">
                  <c:v>27064</c:v>
                </c:pt>
              </c:numCache>
            </c:numRef>
          </c:val>
          <c:extLst>
            <c:ext xmlns:c16="http://schemas.microsoft.com/office/drawing/2014/chart" uri="{C3380CC4-5D6E-409C-BE32-E72D297353CC}">
              <c16:uniqueId val="{00000008-F9E7-4DC3-B7BC-858B0E7A89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F9E7-4DC3-B7BC-858B0E7A89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35156</c:v>
                </c:pt>
                <c:pt idx="3">
                  <c:v>37386</c:v>
                </c:pt>
                <c:pt idx="6">
                  <c:v>39558</c:v>
                </c:pt>
                <c:pt idx="9">
                  <c:v>44308</c:v>
                </c:pt>
                <c:pt idx="12">
                  <c:v>47246</c:v>
                </c:pt>
              </c:numCache>
            </c:numRef>
          </c:val>
          <c:extLst>
            <c:ext xmlns:c16="http://schemas.microsoft.com/office/drawing/2014/chart" uri="{C3380CC4-5D6E-409C-BE32-E72D297353CC}">
              <c16:uniqueId val="{0000000A-F9E7-4DC3-B7BC-858B0E7A89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15923</c:v>
                </c:pt>
                <c:pt idx="2">
                  <c:v>#N/A</c:v>
                </c:pt>
                <c:pt idx="3">
                  <c:v>#N/A</c:v>
                </c:pt>
                <c:pt idx="4">
                  <c:v>14937</c:v>
                </c:pt>
                <c:pt idx="5">
                  <c:v>#N/A</c:v>
                </c:pt>
                <c:pt idx="6">
                  <c:v>#N/A</c:v>
                </c:pt>
                <c:pt idx="7">
                  <c:v>13857</c:v>
                </c:pt>
                <c:pt idx="8">
                  <c:v>#N/A</c:v>
                </c:pt>
                <c:pt idx="9">
                  <c:v>#N/A</c:v>
                </c:pt>
                <c:pt idx="10">
                  <c:v>16038</c:v>
                </c:pt>
                <c:pt idx="11">
                  <c:v>#N/A</c:v>
                </c:pt>
                <c:pt idx="12">
                  <c:v>#N/A</c:v>
                </c:pt>
                <c:pt idx="13">
                  <c:v>25064</c:v>
                </c:pt>
                <c:pt idx="14">
                  <c:v>#N/A</c:v>
                </c:pt>
              </c:numCache>
            </c:numRef>
          </c:val>
          <c:smooth val="0"/>
          <c:extLst>
            <c:ext xmlns:c16="http://schemas.microsoft.com/office/drawing/2014/chart" uri="{C3380CC4-5D6E-409C-BE32-E72D297353CC}">
              <c16:uniqueId val="{0000000B-F9E7-4DC3-B7BC-858B0E7A89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3627</c:v>
                </c:pt>
                <c:pt idx="1">
                  <c:v>3193</c:v>
                </c:pt>
                <c:pt idx="2">
                  <c:v>2643</c:v>
                </c:pt>
              </c:numCache>
            </c:numRef>
          </c:val>
          <c:extLst>
            <c:ext xmlns:c16="http://schemas.microsoft.com/office/drawing/2014/chart" uri="{C3380CC4-5D6E-409C-BE32-E72D297353CC}">
              <c16:uniqueId val="{00000000-D476-45CA-8183-BBD531BEF3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36</c:v>
                </c:pt>
                <c:pt idx="1">
                  <c:v>36</c:v>
                </c:pt>
                <c:pt idx="2">
                  <c:v>36</c:v>
                </c:pt>
              </c:numCache>
            </c:numRef>
          </c:val>
          <c:extLst>
            <c:ext xmlns:c16="http://schemas.microsoft.com/office/drawing/2014/chart" uri="{C3380CC4-5D6E-409C-BE32-E72D297353CC}">
              <c16:uniqueId val="{00000001-D476-45CA-8183-BBD531BEF3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3990</c:v>
                </c:pt>
                <c:pt idx="1">
                  <c:v>3523</c:v>
                </c:pt>
                <c:pt idx="2">
                  <c:v>4154</c:v>
                </c:pt>
              </c:numCache>
            </c:numRef>
          </c:val>
          <c:extLst>
            <c:ext xmlns:c16="http://schemas.microsoft.com/office/drawing/2014/chart" uri="{C3380CC4-5D6E-409C-BE32-E72D297353CC}">
              <c16:uniqueId val="{00000002-D476-45CA-8183-BBD531BEF3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{B3C76541-5827-4AD7-9E91-1DD71AA68B40}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9E1-4253-A914-6A0EA925AB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{B1EDC05C-65E1-4D40-A2A9-868D89871016}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E1-4253-A914-6A0EA925AB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{9B4F9BF2-F280-437F-A4D5-2D8D6FDBA883}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E1-4253-A914-6A0EA925AB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{175817A6-B8D0-4FE5-A53D-E4A1F25CB588}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E1-4253-A914-6A0EA925AB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{5A50FC8D-0DF6-43AF-BCC2-EE0E236AD5B2}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E1-4253-A914-6A0EA925AB4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{8F0C2D9A-3212-466F-9062-C85C7EB13B3F}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9E1-4253-A914-6A0EA925AB4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{4720028B-B44E-4C20-B9E6-878F066E408E}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9E1-4253-A914-6A0EA925AB4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{DBCC0367-9DD4-48C0-9223-DC5BDE135836}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9E1-4253-A914-6A0EA925AB4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{299C4E81-9CE9-41AA-8B77-6FF31E078197}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9E1-4253-A914-6A0EA925AB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58.5</c:v>
                </c:pt>
                <c:pt idx="32">
                  <c:v>59</c:v>
                </c:pt>
              </c:numCache>
            </c:numRef>
          </c:xVal>
          <c:yVal>
            <c:numRef>
              <c:f>公会計指標分析・財政指標組合せ分析表!$BP$51:$DC$51</c:f>
              <c:numCache>
                <c:formatCode>#,##0.0;"▲ "#,##0.0</c:formatCode>
                <c:ptCount val="40"/>
                <c:pt idx="24">
                  <c:v>85</c:v>
                </c:pt>
                <c:pt idx="32">
                  <c:v>134.69999999999999</c:v>
                </c:pt>
              </c:numCache>
            </c:numRef>
          </c:yVal>
          <c:smooth val="0"/>
          <c:extLst>
            <c:ext xmlns:c16="http://schemas.microsoft.com/office/drawing/2014/chart" uri="{C3380CC4-5D6E-409C-BE32-E72D297353CC}">
              <c16:uniqueId val="{00000009-59E1-4253-A914-6A0EA925AB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{EFC506AF-FA4F-4AA6-B7DA-0308CDE2DF79}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9E1-4253-A914-6A0EA925AB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{8FEBBFEC-1149-49D3-A3B7-76F30A65F89C}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E1-4253-A914-6A0EA925AB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{8A998ABF-2B58-4B67-8B2B-2583FBC40069}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E1-4253-A914-6A0EA925AB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{68D2B86E-ABA2-47D4-B896-654570CA2C97}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E1-4253-A914-6A0EA925AB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{C2376104-E962-49D1-9620-F7CC6B400E7D}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E1-4253-A914-6A0EA925AB4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{25971C13-1D4B-41FB-A035-D9611708C37B}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9E1-4253-A914-6A0EA925AB4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{1CE7D829-DCFA-43D6-A6AD-11190383DB9A}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9E1-4253-A914-6A0EA925AB4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{DE8AD1A4-A724-4F9D-AA85-43A954871E63}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9E1-4253-A914-6A0EA925AB4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{3253E35A-0D25-4E41-B694-F12C8849637E}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9E1-4253-A914-6A0EA925AB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59E1-4253-A914-6A0EA925AB4D}"/>
            </c:ext>
          </c:extLst>
        </c:ser>
        <c:dLbls>
          <c:showLegendKey val="0"/>
          <c:showVal val="1"/>
          <c:showCatName val="0"/>
          <c:showSerName val="0"/>
          <c:showPercent val="0"/>
          <c:showBubbleSize val="0"/>
        </c:dLbls>
        <c:axId val="46179840"/>
        <c:axId val="46181760"/>
      </c:scatterChart>
      <c:valAx>
        <c:axId val="46179840"/>
        <c:scaling>
          <c:orientation val="minMax"/>
          <c:max val="59.2"/>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{2476DA55-E3F7-414B-8AF4-79004658D73F}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8DA-4F89-BC15-F7CEABB3E8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{B6423B98-C3A4-45DB-8F06-A77B4ACE2DEE}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DA-4F89-BC15-F7CEABB3E8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{B5BB9844-E63C-454C-B455-7EF5FA2616CA}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DA-4F89-BC15-F7CEABB3E8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{227AA7A5-7B62-4651-8F64-C505D452EF1E}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DA-4F89-BC15-F7CEABB3E8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{1F29015F-14FF-450B-A362-8CC7C803892D}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DA-4F89-BC15-F7CEABB3E86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{73045F74-0E0B-4E5F-B459-BE9B3CF04C86}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8DA-4F89-BC15-F7CEABB3E86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{7D1EE636-0624-4EB2-B819-DB82D3A71400}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8DA-4F89-BC15-F7CEABB3E86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{C9463E0E-92AC-4853-966D-7CED191DAF22}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8DA-4F89-BC15-F7CEABB3E86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{5B0E32E9-3A46-4E62-9984-3AC5C618A7A0}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8DA-4F89-BC15-F7CEABB3E8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9.6</c:v>
                </c:pt>
                <c:pt idx="16">
                  <c:v>8.1999999999999993</c:v>
                </c:pt>
                <c:pt idx="24">
                  <c:v>7.1</c:v>
                </c:pt>
                <c:pt idx="32">
                  <c:v>6.5</c:v>
                </c:pt>
              </c:numCache>
            </c:numRef>
          </c:xVal>
          <c:yVal>
            <c:numRef>
              <c:f>公会計指標分析・財政指標組合せ分析表!$BP$73:$DC$73</c:f>
              <c:numCache>
                <c:formatCode>#,##0.0;"▲ "#,##0.0</c:formatCode>
                <c:ptCount val="40"/>
                <c:pt idx="0">
                  <c:v>82.8</c:v>
                </c:pt>
                <c:pt idx="8">
                  <c:v>79.2</c:v>
                </c:pt>
                <c:pt idx="16">
                  <c:v>72.599999999999994</c:v>
                </c:pt>
                <c:pt idx="24">
                  <c:v>85</c:v>
                </c:pt>
                <c:pt idx="32">
                  <c:v>134.69999999999999</c:v>
                </c:pt>
              </c:numCache>
            </c:numRef>
          </c:yVal>
          <c:smooth val="0"/>
          <c:extLst>
            <c:ext xmlns:c16="http://schemas.microsoft.com/office/drawing/2014/chart" uri="{C3380CC4-5D6E-409C-BE32-E72D297353CC}">
              <c16:uniqueId val="{00000009-F8DA-4F89-BC15-F7CEABB3E8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{CD03F0C4-DC7B-46EE-9AFE-75E8135D042D}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8DA-4F89-BC15-F7CEABB3E8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{EFE84441-04D4-45D8-814B-9A6D9AFAFC81}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DA-4F89-BC15-F7CEABB3E8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{682D18CB-1C26-423A-8D68-BC9FCE95ACAC}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DA-4F89-BC15-F7CEABB3E8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{35C1F280-3F97-4E57-B5D1-312DDFED3064}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DA-4F89-BC15-F7CEABB3E8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{64A36D02-DC72-4DD3-8AE5-857B99134D3A}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DA-4F89-BC15-F7CEABB3E86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{2B77F9F7-31FE-4449-8C49-F6BD2679CE83}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8DA-4F89-BC15-F7CEABB3E86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{D73A7423-D375-4502-BC93-1F0604781ECC}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8DA-4F89-BC15-F7CEABB3E86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{4B1CA149-3061-46FB-9935-CB63705EEC91}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8DA-4F89-BC15-F7CEABB3E86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{9D37F331-FA86-4201-8A7E-08CC0C854D99}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8DA-4F89-BC15-F7CEABB3E8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9.4</c:v>
                </c:pt>
                <c:pt idx="16">
                  <c:v>7.8</c:v>
                </c:pt>
                <c:pt idx="24">
                  <c:v>7.5</c:v>
                </c:pt>
                <c:pt idx="32">
                  <c:v>7.2</c:v>
                </c:pt>
              </c:numCache>
            </c:numRef>
          </c:xVal>
          <c:yVal>
            <c:numRef>
              <c:f>公会計指標分析・財政指標組合せ分析表!$BP$77:$DC$77</c:f>
              <c:numCache>
                <c:formatCode>#,##0.0;"▲ "#,##0.0</c:formatCode>
                <c:ptCount val="40"/>
                <c:pt idx="0">
                  <c:v>48.3</c:v>
                </c:pt>
                <c:pt idx="8">
                  <c:v>44.4</c:v>
                </c:pt>
                <c:pt idx="16">
                  <c:v>37.299999999999997</c:v>
                </c:pt>
                <c:pt idx="24">
                  <c:v>33.1</c:v>
                </c:pt>
                <c:pt idx="32">
                  <c:v>31.3</c:v>
                </c:pt>
              </c:numCache>
            </c:numRef>
          </c:yVal>
          <c:smooth val="0"/>
          <c:extLst>
            <c:ext xmlns:c16="http://schemas.microsoft.com/office/drawing/2014/chart" uri="{C3380CC4-5D6E-409C-BE32-E72D297353CC}">
              <c16:uniqueId val="{00000013-F8DA-4F89-BC15-F7CEABB3E867}"/>
            </c:ext>
          </c:extLst>
        </c:ser>
        <c:dLbls>
          <c:showLegendKey val="0"/>
          <c:showVal val="1"/>
          <c:showCatName val="0"/>
          <c:showSerName val="0"/>
          <c:showPercent val="0"/>
          <c:showBubbleSize val="0"/>
        </c:dLbls>
        <c:axId val="84219776"/>
        <c:axId val="84234240"/>
      </c:scatterChart>
      <c:valAx>
        <c:axId val="84219776"/>
        <c:scaling>
          <c:orientation val="minMax"/>
          <c:max val="11.2"/>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公債費は年々増加しているものの、実質公債費比率の分子はこの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は平準となっている。これは、合併特例事業債など交付税措置が有利な起債を活用しているため算入公債費が比例して増加しているからである。今後も普通建設事業費の増加が予想されるが、合併特例事業債の活用により実質公債費率の急激な上昇を抑え、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債の償還に充てるための一般会計からの繰入見込額の増および昨今の普通建設事業に充当する地方債残高の増により、将来負担比率の分子は増加している。今後も地方債現在高が増えていくことが予想されることから、合併特例債などの交付税措置がある優良起債の借り入れや他の財源確保に努め、均衡ある事業の執行により公債費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福井県坂井市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月豪雪により財政調整基金を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百万円取り崩した一方、まちづくり整備基金や寄附市民参画基金で積み立てを行ったため、基金全体では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基金の確保に努めるとともに、財政調整基金は必要に応じて取り崩しを行い、特定目的基金はその使途に沿った事業に充当し活用する。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相互の連携の強化及び地域振興等に資するための地域振興基金や、施設の整備及びまちづくり事業の推進を図るためのまちづくり整備基金、寄附による市民参画条例による寄附を寄附者の指定した事業等の財源に充てるための坂井市寄附市民参画基金などを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地域振興基金は、コミュニティセンター施設整備事業などへの充当のために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まちづくり整備基金は、越前三国競艇企業団の収益金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寄附市民参画基金は、返礼品を導入した影響により寄附者が増えたため増額となった。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基金の使途に沿った事業に充当し活用していくとともに、適切な管理・運用を行っていく。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月豪雪で臨時的な多額の支出が生じたことにより財源が不足したため、当該不足額を埋めるために取り崩したことで減額となった。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財政状況に応じて取り崩しを行うとともに、中期財政計画の目標残高額（標準財政規模の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億円程度を目安とし、今後も現状維持を目標に財政調整基金の確保に努める。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年以降は利子以外の積み立ては行っていない。また、平成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年以降は取り崩しを行っていない。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今後も地方債残高が増加することから、財政状況に応じて減債基金の積み立て・取り崩しを行っていく。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92,508
91,122
209.67
41,136,472
39,824,129
1,177,134
21,954,565
47,245,603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有形固定資産減価償却率は類似団体より高い水準にあるが、それぞれの公共施設等について個別施設計画を策定済みであり、当該計画に基づいた施設の維持管理および施設機能の統廃合を進めている。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478599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456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478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5242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52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8" name="楕円 77"/>
        <xdr:cNvSpPr/>
      </xdr:nvSpPr>
      <xdr:spPr>
        <a:xfrm>
          <a:off x="4711700" y="52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125535</xdr:rowOff>
    </xdr:from>
    <xdr:ext cx="405111" cy="259045"/>
    <xdr:sp macro="" textlink="">
      <xdr:nvSpPr>
        <xdr:cNvPr id="79" name="有形固定資産減価償却率該当値テキスト"/>
        <xdr:cNvSpPr txBox="1"/>
      </xdr:nvSpPr>
      <xdr:spPr>
        <a:xfrm>
          <a:off x="4813300" y="5097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120650</xdr:rowOff>
    </xdr:from>
    <xdr:to>
      <xdr:col>19</xdr:col>
      <xdr:colOff>187325</xdr:colOff>
      <xdr:row>31</xdr:row>
      <xdr:rowOff>50800</xdr:rowOff>
    </xdr:to>
    <xdr:sp macro="" textlink="">
      <xdr:nvSpPr>
        <xdr:cNvPr id="80" name="楕円 79"/>
        <xdr:cNvSpPr/>
      </xdr:nvSpPr>
      <xdr:spPr>
        <a:xfrm>
          <a:off x="4000500" y="52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153458</xdr:rowOff>
    </xdr:from>
    <xdr:to>
      <xdr:col>23</xdr:col>
      <xdr:colOff>85725</xdr:colOff>
      <xdr:row>31</xdr:row>
      <xdr:rowOff>0</xdr:rowOff>
    </xdr:to>
    <xdr:cxnSp macro="">
      <xdr:nvCxnSpPr>
        <xdr:cNvPr id="81" name="直線コネクタ 80"/>
        <xdr:cNvCxnSpPr/>
      </xdr:nvCxnSpPr>
      <xdr:spPr>
        <a:xfrm flipV="1">
          <a:off x="4051300" y="5296958"/>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2" name="n_1aveValue有形固定資産減価償却率"/>
        <xdr:cNvSpPr txBox="1"/>
      </xdr:nvSpPr>
      <xdr:spPr>
        <a:xfrm>
          <a:off x="3836044" y="5403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3" name="n_2aveValue有形固定資産減価償却率"/>
        <xdr:cNvSpPr txBox="1"/>
      </xdr:nvSpPr>
      <xdr:spPr>
        <a:xfrm>
          <a:off x="3086744" y="515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67327</xdr:rowOff>
    </xdr:from>
    <xdr:ext cx="405111" cy="259045"/>
    <xdr:sp macro="" textlink="">
      <xdr:nvSpPr>
        <xdr:cNvPr id="84" name="n_1mainValue有形固定資産減価償却率"/>
        <xdr:cNvSpPr txBox="1"/>
      </xdr:nvSpPr>
      <xdr:spPr>
        <a:xfrm>
          <a:off x="3836044" y="50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7" name="正方形/長方形 86"/>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の債務償還可能年数は、類似団体内平均、全国平均、福井県平均のいずれと比べても大きく上回っている。その要因となっているのは、将来負担額の中でも高い割合を占めている地方債残高であると考えられる。近年の当市においては、コミュニティセンター改修、小学校大規模改造、道路改良等の大型の普通建設事業を同時に進めており、その財源確保のため例年地方債を活用している。そのため地方債残高は増加の一途をたどっている。当市が主に活用している合併特例債の発行期限も</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年間再延長され、今後も地方債残高は増加していく見込みであるため、地方債以外の歳入の確保や事業計画の見直し・適正化等を検討していく必要がある。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4793595" y="4469342"/>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4846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4706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8" name="債務償還可能年数平均値テキスト"/>
        <xdr:cNvSpPr txBox="1"/>
      </xdr:nvSpPr>
      <xdr:spPr>
        <a:xfrm>
          <a:off x="14846300" y="514062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4744700" y="516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8820</xdr:rowOff>
    </xdr:from>
    <xdr:to>
      <xdr:col>76</xdr:col>
      <xdr:colOff>73025</xdr:colOff>
      <xdr:row>26</xdr:row>
      <xdr:rowOff>110420</xdr:rowOff>
    </xdr:to>
    <xdr:sp macro="" textlink="">
      <xdr:nvSpPr>
        <xdr:cNvPr id="125" name="楕円 124"/>
        <xdr:cNvSpPr/>
      </xdr:nvSpPr>
      <xdr:spPr>
        <a:xfrm>
          <a:off x="14744700" y="44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95197</xdr:rowOff>
    </xdr:from>
    <xdr:ext cx="405111" cy="259045"/>
    <xdr:sp macro="" textlink="">
      <xdr:nvSpPr>
        <xdr:cNvPr id="126" name="債務償還可能年数該当値テキスト"/>
        <xdr:cNvSpPr txBox="1"/>
      </xdr:nvSpPr>
      <xdr:spPr>
        <a:xfrm>
          <a:off x="14846300" y="43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92,508
91,122
209.67
41,136,472
39,824,129
1,177,134
21,954,565
47,245,603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107315</xdr:rowOff>
    </xdr:from>
    <xdr:to>
      <xdr:col>24</xdr:col>
      <xdr:colOff>114300</xdr:colOff>
      <xdr:row>38</xdr:row>
      <xdr:rowOff>37465</xdr:rowOff>
    </xdr:to>
    <xdr:sp macro="" textlink="">
      <xdr:nvSpPr>
        <xdr:cNvPr id="70" name="楕円 69"/>
        <xdr:cNvSpPr/>
      </xdr:nvSpPr>
      <xdr:spPr>
        <a:xfrm>
          <a:off x="4584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130192</xdr:rowOff>
    </xdr:from>
    <xdr:ext cx="405111" cy="259045"/>
    <xdr:sp macro="" textlink="">
      <xdr:nvSpPr>
        <xdr:cNvPr id="71" name="【道路】&#10;有形固定資産減価償却率該当値テキスト"/>
        <xdr:cNvSpPr txBox="1"/>
      </xdr:nvSpPr>
      <xdr:spPr>
        <a:xfrm>
          <a:off x="4673600"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143510</xdr:rowOff>
    </xdr:from>
    <xdr:to>
      <xdr:col>20</xdr:col>
      <xdr:colOff>38100</xdr:colOff>
      <xdr:row>38</xdr:row>
      <xdr:rowOff>73660</xdr:rowOff>
    </xdr:to>
    <xdr:sp macro="" textlink="">
      <xdr:nvSpPr>
        <xdr:cNvPr id="72" name="楕円 71"/>
        <xdr:cNvSpPr/>
      </xdr:nvSpPr>
      <xdr:spPr>
        <a:xfrm>
          <a:off x="3746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158115</xdr:rowOff>
    </xdr:from>
    <xdr:to>
      <xdr:col>24</xdr:col>
      <xdr:colOff>63500</xdr:colOff>
      <xdr:row>38</xdr:row>
      <xdr:rowOff>22860</xdr:rowOff>
    </xdr:to>
    <xdr:cxnSp macro="">
      <xdr:nvCxnSpPr>
        <xdr:cNvPr id="73" name="直線コネクタ 72"/>
        <xdr:cNvCxnSpPr/>
      </xdr:nvCxnSpPr>
      <xdr:spPr>
        <a:xfrm flipV="1">
          <a:off x="3797300" y="65017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4"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90187</xdr:rowOff>
    </xdr:from>
    <xdr:ext cx="405111" cy="259045"/>
    <xdr:sp macro="" textlink="">
      <xdr:nvSpPr>
        <xdr:cNvPr id="76" name="n_1main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5"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167570</xdr:rowOff>
    </xdr:from>
    <xdr:to>
      <xdr:col>55</xdr:col>
      <xdr:colOff>50800</xdr:colOff>
      <xdr:row>41</xdr:row>
      <xdr:rowOff>97720</xdr:rowOff>
    </xdr:to>
    <xdr:sp macro="" textlink="">
      <xdr:nvSpPr>
        <xdr:cNvPr id="114" name="楕円 113"/>
        <xdr:cNvSpPr/>
      </xdr:nvSpPr>
      <xdr:spPr>
        <a:xfrm>
          <a:off x="10426700" y="70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82497</xdr:rowOff>
    </xdr:from>
    <xdr:ext cx="469744" cy="259045"/>
    <xdr:sp macro="" textlink="">
      <xdr:nvSpPr>
        <xdr:cNvPr id="115" name="【道路】&#10;一人当たり延長該当値テキスト"/>
        <xdr:cNvSpPr txBox="1"/>
      </xdr:nvSpPr>
      <xdr:spPr>
        <a:xfrm>
          <a:off x="10515600" y="694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168199</xdr:rowOff>
    </xdr:from>
    <xdr:to>
      <xdr:col>50</xdr:col>
      <xdr:colOff>165100</xdr:colOff>
      <xdr:row>41</xdr:row>
      <xdr:rowOff>98349</xdr:rowOff>
    </xdr:to>
    <xdr:sp macro="" textlink="">
      <xdr:nvSpPr>
        <xdr:cNvPr id="116" name="楕円 115"/>
        <xdr:cNvSpPr/>
      </xdr:nvSpPr>
      <xdr:spPr>
        <a:xfrm>
          <a:off x="9588500" y="70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46920</xdr:rowOff>
    </xdr:from>
    <xdr:to>
      <xdr:col>55</xdr:col>
      <xdr:colOff>0</xdr:colOff>
      <xdr:row>41</xdr:row>
      <xdr:rowOff>47549</xdr:rowOff>
    </xdr:to>
    <xdr:cxnSp macro="">
      <xdr:nvCxnSpPr>
        <xdr:cNvPr id="117" name="直線コネクタ 116"/>
        <xdr:cNvCxnSpPr/>
      </xdr:nvCxnSpPr>
      <xdr:spPr>
        <a:xfrm flipV="1">
          <a:off x="9639300" y="7076370"/>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8"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89476</xdr:rowOff>
    </xdr:from>
    <xdr:ext cx="469744" cy="259045"/>
    <xdr:sp macro="" textlink="">
      <xdr:nvSpPr>
        <xdr:cNvPr id="120" name="n_1mainValue【道路】&#10;一人当たり延長"/>
        <xdr:cNvSpPr txBox="1"/>
      </xdr:nvSpPr>
      <xdr:spPr>
        <a:xfrm>
          <a:off x="9391727" y="71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9" name="正方形/長方形 12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0" name="正方形/長方形 12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1" name="正方形/長方形 13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2" name="正方形/長方形 13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3" name="正方形/長方形 13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4" name="正方形/長方形 13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5" name="正方形/長方形 13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6" name="正方形/長方形 13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7" name="直線コネクタ 14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8" name="テキスト ボックス 14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9" name="直線コネクタ 14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0" name="テキスト ボックス 14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1" name="直線コネクタ 15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2" name="テキスト ボックス 15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3" name="直線コネクタ 15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4" name="テキスト ボックス 15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5" name="直線コネクタ 15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6" name="テキスト ボックス 15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7" name="直線コネクタ 15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8" name="テキスト ボックス 15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0" name="テキスト ボックス 1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162" name="直線コネクタ 161"/>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163"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164" name="直線コネクタ 163"/>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165"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166" name="直線コネクタ 165"/>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167"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168" name="フローチャート: 判断 167"/>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169" name="フローチャート: 判断 168"/>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170" name="フローチャート: 判断 169"/>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162016</xdr:rowOff>
    </xdr:from>
    <xdr:to>
      <xdr:col>24</xdr:col>
      <xdr:colOff>114300</xdr:colOff>
      <xdr:row>81</xdr:row>
      <xdr:rowOff>92166</xdr:rowOff>
    </xdr:to>
    <xdr:sp macro="" textlink="">
      <xdr:nvSpPr>
        <xdr:cNvPr id="176" name="楕円 175"/>
        <xdr:cNvSpPr/>
      </xdr:nvSpPr>
      <xdr:spPr>
        <a:xfrm>
          <a:off x="45847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140443</xdr:rowOff>
    </xdr:from>
    <xdr:ext cx="405111" cy="259045"/>
    <xdr:sp macro="" textlink="">
      <xdr:nvSpPr>
        <xdr:cNvPr id="177" name="【公営住宅】&#10;有形固定資産減価償却率該当値テキスト"/>
        <xdr:cNvSpPr txBox="1"/>
      </xdr:nvSpPr>
      <xdr:spPr>
        <a:xfrm>
          <a:off x="4673600" y="1385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148952</xdr:rowOff>
    </xdr:from>
    <xdr:to>
      <xdr:col>20</xdr:col>
      <xdr:colOff>38100</xdr:colOff>
      <xdr:row>81</xdr:row>
      <xdr:rowOff>79102</xdr:rowOff>
    </xdr:to>
    <xdr:sp macro="" textlink="">
      <xdr:nvSpPr>
        <xdr:cNvPr id="178" name="楕円 177"/>
        <xdr:cNvSpPr/>
      </xdr:nvSpPr>
      <xdr:spPr>
        <a:xfrm>
          <a:off x="3746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28302</xdr:rowOff>
    </xdr:from>
    <xdr:to>
      <xdr:col>24</xdr:col>
      <xdr:colOff>63500</xdr:colOff>
      <xdr:row>81</xdr:row>
      <xdr:rowOff>41366</xdr:rowOff>
    </xdr:to>
    <xdr:cxnSp macro="">
      <xdr:nvCxnSpPr>
        <xdr:cNvPr id="179" name="直線コネクタ 178"/>
        <xdr:cNvCxnSpPr/>
      </xdr:nvCxnSpPr>
      <xdr:spPr>
        <a:xfrm>
          <a:off x="3797300" y="13915752"/>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180"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181"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70229</xdr:rowOff>
    </xdr:from>
    <xdr:ext cx="405111" cy="259045"/>
    <xdr:sp macro="" textlink="">
      <xdr:nvSpPr>
        <xdr:cNvPr id="182" name="n_1mainValue【公営住宅】&#10;有形固定資産減価償却率"/>
        <xdr:cNvSpPr txBox="1"/>
      </xdr:nvSpPr>
      <xdr:spPr>
        <a:xfrm>
          <a:off x="3582044" y="1395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3" name="正方形/長方形 1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4" name="正方形/長方形 1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5" name="正方形/長方形 1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6" name="正方形/長方形 1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7" name="正方形/長方形 1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8" name="正方形/長方形 1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9" name="正方形/長方形 1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0" name="正方形/長方形 1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1" name="テキスト ボックス 1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2" name="直線コネクタ 1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3" name="直線コネクタ 1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4" name="テキスト ボックス 1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5" name="直線コネクタ 1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6" name="テキスト ボックス 1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7" name="直線コネクタ 1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8" name="テキスト ボックス 1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9" name="直線コネクタ 1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0" name="テキスト ボックス 1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1" name="直線コネクタ 2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2" name="テキスト ボックス 2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3" name="直線コネクタ 2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4" name="テキスト ボックス 2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06" name="直線コネクタ 205"/>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07"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08" name="直線コネクタ 207"/>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09"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10" name="直線コネクタ 209"/>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11"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12" name="フローチャート: 判断 211"/>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13" name="フローチャート: 判断 212"/>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14" name="フローチャート: 判断 213"/>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42163</xdr:rowOff>
    </xdr:from>
    <xdr:to>
      <xdr:col>55</xdr:col>
      <xdr:colOff>50800</xdr:colOff>
      <xdr:row>84</xdr:row>
      <xdr:rowOff>143763</xdr:rowOff>
    </xdr:to>
    <xdr:sp macro="" textlink="">
      <xdr:nvSpPr>
        <xdr:cNvPr id="220" name="楕円 219"/>
        <xdr:cNvSpPr/>
      </xdr:nvSpPr>
      <xdr:spPr>
        <a:xfrm>
          <a:off x="10426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20590</xdr:rowOff>
    </xdr:from>
    <xdr:ext cx="469744" cy="259045"/>
    <xdr:sp macro="" textlink="">
      <xdr:nvSpPr>
        <xdr:cNvPr id="221" name="【公営住宅】&#10;一人当たり面積該当値テキスト"/>
        <xdr:cNvSpPr txBox="1"/>
      </xdr:nvSpPr>
      <xdr:spPr>
        <a:xfrm>
          <a:off x="10515600"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42926</xdr:rowOff>
    </xdr:from>
    <xdr:to>
      <xdr:col>50</xdr:col>
      <xdr:colOff>165100</xdr:colOff>
      <xdr:row>84</xdr:row>
      <xdr:rowOff>144526</xdr:rowOff>
    </xdr:to>
    <xdr:sp macro="" textlink="">
      <xdr:nvSpPr>
        <xdr:cNvPr id="222" name="楕円 221"/>
        <xdr:cNvSpPr/>
      </xdr:nvSpPr>
      <xdr:spPr>
        <a:xfrm>
          <a:off x="9588500" y="1444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92963</xdr:rowOff>
    </xdr:from>
    <xdr:to>
      <xdr:col>55</xdr:col>
      <xdr:colOff>0</xdr:colOff>
      <xdr:row>84</xdr:row>
      <xdr:rowOff>93726</xdr:rowOff>
    </xdr:to>
    <xdr:cxnSp macro="">
      <xdr:nvCxnSpPr>
        <xdr:cNvPr id="223" name="直線コネクタ 222"/>
        <xdr:cNvCxnSpPr/>
      </xdr:nvCxnSpPr>
      <xdr:spPr>
        <a:xfrm flipV="1">
          <a:off x="9639300" y="14494763"/>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24"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25"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135653</xdr:rowOff>
    </xdr:from>
    <xdr:ext cx="469744" cy="259045"/>
    <xdr:sp macro="" textlink="">
      <xdr:nvSpPr>
        <xdr:cNvPr id="226" name="n_1mainValue【公営住宅】&#10;一人当たり面積"/>
        <xdr:cNvSpPr txBox="1"/>
      </xdr:nvSpPr>
      <xdr:spPr>
        <a:xfrm>
          <a:off x="9391727" y="1453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7" name="テキスト ボックス 23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8" name="直線コネクタ 23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9" name="テキスト ボックス 23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0" name="直線コネクタ 23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1" name="テキスト ボックス 24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2" name="直線コネクタ 24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3" name="テキスト ボックス 24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4" name="直線コネクタ 24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5" name="テキスト ボックス 24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6" name="直線コネクタ 24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7" name="テキスト ボックス 24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8" name="直線コネクタ 2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9" name="テキスト ボックス 2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107</xdr:row>
      <xdr:rowOff>57150</xdr:rowOff>
    </xdr:to>
    <xdr:cxnSp macro="">
      <xdr:nvCxnSpPr>
        <xdr:cNvPr id="251" name="直線コネクタ 250"/>
        <xdr:cNvCxnSpPr/>
      </xdr:nvCxnSpPr>
      <xdr:spPr>
        <a:xfrm flipV="1">
          <a:off x="4634865" y="17301211"/>
          <a:ext cx="0" cy="110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252" name="【港湾・漁港】&#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253" name="直線コネクタ 252"/>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254" name="【港湾・漁港】&#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255" name="直線コネクタ 254"/>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256" name="【港湾・漁港】&#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257" name="フローチャート: 判断 256"/>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165100</xdr:rowOff>
    </xdr:to>
    <xdr:sp macro="" textlink="">
      <xdr:nvSpPr>
        <xdr:cNvPr id="258" name="フローチャート: 判断 257"/>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259" name="フローチャート: 判断 258"/>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0" name="テキスト ボックス 25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1" name="テキスト ボックス 26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2" name="テキスト ボックス 26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3" name="テキスト ボックス 26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4" name="テキスト ボックス 26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114936</xdr:rowOff>
    </xdr:from>
    <xdr:to>
      <xdr:col>24</xdr:col>
      <xdr:colOff>114300</xdr:colOff>
      <xdr:row>105</xdr:row>
      <xdr:rowOff>45086</xdr:rowOff>
    </xdr:to>
    <xdr:sp macro="" textlink="">
      <xdr:nvSpPr>
        <xdr:cNvPr id="265" name="楕円 264"/>
        <xdr:cNvSpPr/>
      </xdr:nvSpPr>
      <xdr:spPr>
        <a:xfrm>
          <a:off x="45847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93363</xdr:rowOff>
    </xdr:from>
    <xdr:ext cx="405111" cy="259045"/>
    <xdr:sp macro="" textlink="">
      <xdr:nvSpPr>
        <xdr:cNvPr id="266" name="【港湾・漁港】&#10;有形固定資産減価償却率該当値テキスト"/>
        <xdr:cNvSpPr txBox="1"/>
      </xdr:nvSpPr>
      <xdr:spPr>
        <a:xfrm>
          <a:off x="4673600"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151130</xdr:rowOff>
    </xdr:from>
    <xdr:to>
      <xdr:col>20</xdr:col>
      <xdr:colOff>38100</xdr:colOff>
      <xdr:row>105</xdr:row>
      <xdr:rowOff>81280</xdr:rowOff>
    </xdr:to>
    <xdr:sp macro="" textlink="">
      <xdr:nvSpPr>
        <xdr:cNvPr id="267" name="楕円 266"/>
        <xdr:cNvSpPr/>
      </xdr:nvSpPr>
      <xdr:spPr>
        <a:xfrm>
          <a:off x="3746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165736</xdr:rowOff>
    </xdr:from>
    <xdr:to>
      <xdr:col>24</xdr:col>
      <xdr:colOff>63500</xdr:colOff>
      <xdr:row>105</xdr:row>
      <xdr:rowOff>30480</xdr:rowOff>
    </xdr:to>
    <xdr:cxnSp macro="">
      <xdr:nvCxnSpPr>
        <xdr:cNvPr id="268" name="直線コネクタ 267"/>
        <xdr:cNvCxnSpPr/>
      </xdr:nvCxnSpPr>
      <xdr:spPr>
        <a:xfrm flipV="1">
          <a:off x="3797300" y="179965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10177</xdr:rowOff>
    </xdr:from>
    <xdr:ext cx="405111" cy="259045"/>
    <xdr:sp macro="" textlink="">
      <xdr:nvSpPr>
        <xdr:cNvPr id="269" name="n_1aveValue【港湾・漁港】&#10;有形固定資産減価償却率"/>
        <xdr:cNvSpPr txBox="1"/>
      </xdr:nvSpPr>
      <xdr:spPr>
        <a:xfrm>
          <a:off x="35820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270" name="n_2aveValue【港湾・漁港】&#10;有形固定資産減価償却率"/>
        <xdr:cNvSpPr txBox="1"/>
      </xdr:nvSpPr>
      <xdr:spPr>
        <a:xfrm>
          <a:off x="2705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72407</xdr:rowOff>
    </xdr:from>
    <xdr:ext cx="405111" cy="259045"/>
    <xdr:sp macro="" textlink="">
      <xdr:nvSpPr>
        <xdr:cNvPr id="271" name="n_1mainValue【港湾・漁港】&#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9" name="正方形/長方形 2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0" name="テキスト ボックス 2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1" name="直線コネクタ 2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2" name="直線コネクタ 28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283" name="テキスト ボックス 28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4" name="直線コネクタ 28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285" name="テキスト ボックス 284"/>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6" name="直線コネクタ 2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287" name="テキスト ボックス 286"/>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8" name="直線コネクタ 28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289" name="テキスト ボックス 288"/>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0" name="直線コネクタ 28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291" name="テキスト ボックス 290"/>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2" name="直線コネクタ 2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293" name="テキスト ボックス 29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10812</xdr:rowOff>
    </xdr:from>
    <xdr:to>
      <xdr:col>54</xdr:col>
      <xdr:colOff>189865</xdr:colOff>
      <xdr:row>108</xdr:row>
      <xdr:rowOff>151857</xdr:rowOff>
    </xdr:to>
    <xdr:cxnSp macro="">
      <xdr:nvCxnSpPr>
        <xdr:cNvPr id="295" name="直線コネクタ 294"/>
        <xdr:cNvCxnSpPr/>
      </xdr:nvCxnSpPr>
      <xdr:spPr>
        <a:xfrm flipV="1">
          <a:off x="10476865" y="17327262"/>
          <a:ext cx="0" cy="134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155684</xdr:rowOff>
    </xdr:from>
    <xdr:ext cx="378565" cy="259045"/>
    <xdr:sp macro="" textlink="">
      <xdr:nvSpPr>
        <xdr:cNvPr id="296" name="【港湾・漁港】&#10;一人当たり有形固定資産（償却資産）額最小値テキスト"/>
        <xdr:cNvSpPr txBox="1"/>
      </xdr:nvSpPr>
      <xdr:spPr>
        <a:xfrm>
          <a:off x="10515600" y="1867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151857</xdr:rowOff>
    </xdr:from>
    <xdr:to>
      <xdr:col>55</xdr:col>
      <xdr:colOff>88900</xdr:colOff>
      <xdr:row>108</xdr:row>
      <xdr:rowOff>151857</xdr:rowOff>
    </xdr:to>
    <xdr:cxnSp macro="">
      <xdr:nvCxnSpPr>
        <xdr:cNvPr id="297" name="直線コネクタ 296"/>
        <xdr:cNvCxnSpPr/>
      </xdr:nvCxnSpPr>
      <xdr:spPr>
        <a:xfrm>
          <a:off x="10388600" y="186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128939</xdr:rowOff>
    </xdr:from>
    <xdr:ext cx="690189" cy="259045"/>
    <xdr:sp macro="" textlink="">
      <xdr:nvSpPr>
        <xdr:cNvPr id="298" name="【港湾・漁港】&#10;一人当たり有形固定資産（償却資産）額最大値テキスト"/>
        <xdr:cNvSpPr txBox="1"/>
      </xdr:nvSpPr>
      <xdr:spPr>
        <a:xfrm>
          <a:off x="10515600" y="1710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10812</xdr:rowOff>
    </xdr:from>
    <xdr:to>
      <xdr:col>55</xdr:col>
      <xdr:colOff>88900</xdr:colOff>
      <xdr:row>101</xdr:row>
      <xdr:rowOff>10812</xdr:rowOff>
    </xdr:to>
    <xdr:cxnSp macro="">
      <xdr:nvCxnSpPr>
        <xdr:cNvPr id="299" name="直線コネクタ 298"/>
        <xdr:cNvCxnSpPr/>
      </xdr:nvCxnSpPr>
      <xdr:spPr>
        <a:xfrm>
          <a:off x="10388600" y="1732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143907</xdr:rowOff>
    </xdr:from>
    <xdr:ext cx="599010" cy="259045"/>
    <xdr:sp macro="" textlink="">
      <xdr:nvSpPr>
        <xdr:cNvPr id="300" name="【港湾・漁港】&#10;一人当たり有形固定資産（償却資産）額平均値テキスト"/>
        <xdr:cNvSpPr txBox="1"/>
      </xdr:nvSpPr>
      <xdr:spPr>
        <a:xfrm>
          <a:off x="10515600" y="18317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121030</xdr:rowOff>
    </xdr:from>
    <xdr:to>
      <xdr:col>55</xdr:col>
      <xdr:colOff>50800</xdr:colOff>
      <xdr:row>108</xdr:row>
      <xdr:rowOff>51180</xdr:rowOff>
    </xdr:to>
    <xdr:sp macro="" textlink="">
      <xdr:nvSpPr>
        <xdr:cNvPr id="301" name="フローチャート: 判断 300"/>
        <xdr:cNvSpPr/>
      </xdr:nvSpPr>
      <xdr:spPr>
        <a:xfrm>
          <a:off x="10426700" y="184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118086</xdr:rowOff>
    </xdr:from>
    <xdr:to>
      <xdr:col>50</xdr:col>
      <xdr:colOff>165100</xdr:colOff>
      <xdr:row>108</xdr:row>
      <xdr:rowOff>48236</xdr:rowOff>
    </xdr:to>
    <xdr:sp macro="" textlink="">
      <xdr:nvSpPr>
        <xdr:cNvPr id="302" name="フローチャート: 判断 301"/>
        <xdr:cNvSpPr/>
      </xdr:nvSpPr>
      <xdr:spPr>
        <a:xfrm>
          <a:off x="9588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171180</xdr:rowOff>
    </xdr:from>
    <xdr:to>
      <xdr:col>46</xdr:col>
      <xdr:colOff>38100</xdr:colOff>
      <xdr:row>108</xdr:row>
      <xdr:rowOff>101330</xdr:rowOff>
    </xdr:to>
    <xdr:sp macro="" textlink="">
      <xdr:nvSpPr>
        <xdr:cNvPr id="303" name="フローチャート: 判断 302"/>
        <xdr:cNvSpPr/>
      </xdr:nvSpPr>
      <xdr:spPr>
        <a:xfrm>
          <a:off x="8699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4" name="テキスト ボックス 3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5" name="テキスト ボックス 3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6" name="テキスト ボックス 3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7" name="テキスト ボックス 3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8" name="テキスト ボックス 3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71653</xdr:rowOff>
    </xdr:from>
    <xdr:to>
      <xdr:col>55</xdr:col>
      <xdr:colOff>50800</xdr:colOff>
      <xdr:row>109</xdr:row>
      <xdr:rowOff>1803</xdr:rowOff>
    </xdr:to>
    <xdr:sp macro="" textlink="">
      <xdr:nvSpPr>
        <xdr:cNvPr id="309" name="楕円 308"/>
        <xdr:cNvSpPr/>
      </xdr:nvSpPr>
      <xdr:spPr>
        <a:xfrm>
          <a:off x="10426700" y="185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158030</xdr:rowOff>
    </xdr:from>
    <xdr:ext cx="534377" cy="259045"/>
    <xdr:sp macro="" textlink="">
      <xdr:nvSpPr>
        <xdr:cNvPr id="310" name="【港湾・漁港】&#10;一人当たり有形固定資産（償却資産）額該当値テキスト"/>
        <xdr:cNvSpPr txBox="1"/>
      </xdr:nvSpPr>
      <xdr:spPr>
        <a:xfrm>
          <a:off x="10515600" y="1850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71762</xdr:rowOff>
    </xdr:from>
    <xdr:to>
      <xdr:col>50</xdr:col>
      <xdr:colOff>165100</xdr:colOff>
      <xdr:row>109</xdr:row>
      <xdr:rowOff>1912</xdr:rowOff>
    </xdr:to>
    <xdr:sp macro="" textlink="">
      <xdr:nvSpPr>
        <xdr:cNvPr id="311" name="楕円 310"/>
        <xdr:cNvSpPr/>
      </xdr:nvSpPr>
      <xdr:spPr>
        <a:xfrm>
          <a:off x="9588500" y="185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122453</xdr:rowOff>
    </xdr:from>
    <xdr:to>
      <xdr:col>55</xdr:col>
      <xdr:colOff>0</xdr:colOff>
      <xdr:row>108</xdr:row>
      <xdr:rowOff>122562</xdr:rowOff>
    </xdr:to>
    <xdr:cxnSp macro="">
      <xdr:nvCxnSpPr>
        <xdr:cNvPr id="312" name="直線コネクタ 311"/>
        <xdr:cNvCxnSpPr/>
      </xdr:nvCxnSpPr>
      <xdr:spPr>
        <a:xfrm flipV="1">
          <a:off x="9639300" y="18639053"/>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64763</xdr:rowOff>
    </xdr:from>
    <xdr:ext cx="599010" cy="259045"/>
    <xdr:sp macro="" textlink="">
      <xdr:nvSpPr>
        <xdr:cNvPr id="313" name="n_1aveValue【港湾・漁港】&#10;一人当たり有形固定資産（償却資産）額"/>
        <xdr:cNvSpPr txBox="1"/>
      </xdr:nvSpPr>
      <xdr:spPr>
        <a:xfrm>
          <a:off x="93270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117857</xdr:rowOff>
    </xdr:from>
    <xdr:ext cx="534377" cy="259045"/>
    <xdr:sp macro="" textlink="">
      <xdr:nvSpPr>
        <xdr:cNvPr id="314" name="n_2aveValue【港湾・漁港】&#10;一人当たり有形固定資産（償却資産）額"/>
        <xdr:cNvSpPr txBox="1"/>
      </xdr:nvSpPr>
      <xdr:spPr>
        <a:xfrm>
          <a:off x="8483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164489</xdr:rowOff>
    </xdr:from>
    <xdr:ext cx="534377" cy="259045"/>
    <xdr:sp macro="" textlink="">
      <xdr:nvSpPr>
        <xdr:cNvPr id="315" name="n_1mainValue【港湾・漁港】&#10;一人当たり有形固定資産（償却資産）額"/>
        <xdr:cNvSpPr txBox="1"/>
      </xdr:nvSpPr>
      <xdr:spPr>
        <a:xfrm>
          <a:off x="9359411" y="1868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41" name="直線コネクタ 340"/>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2"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3" name="直線コネクタ 342"/>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4"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5" name="直線コネクタ 344"/>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346"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7" name="フローチャート: 判断 346"/>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8" name="フローチャート: 判断 347"/>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9" name="フローチャート: 判断 348"/>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55" name="楕円 354"/>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83837</xdr:rowOff>
    </xdr:from>
    <xdr:ext cx="405111" cy="259045"/>
    <xdr:sp macro="" textlink="">
      <xdr:nvSpPr>
        <xdr:cNvPr id="356" name="【認定こども園・幼稚園・保育所】&#10;有形固定資産減価償却率該当値テキスト"/>
        <xdr:cNvSpPr txBox="1"/>
      </xdr:nvSpPr>
      <xdr:spPr>
        <a:xfrm>
          <a:off x="16357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160927</xdr:rowOff>
    </xdr:from>
    <xdr:to>
      <xdr:col>81</xdr:col>
      <xdr:colOff>101600</xdr:colOff>
      <xdr:row>37</xdr:row>
      <xdr:rowOff>91077</xdr:rowOff>
    </xdr:to>
    <xdr:sp macro="" textlink="">
      <xdr:nvSpPr>
        <xdr:cNvPr id="357" name="楕円 356"/>
        <xdr:cNvSpPr/>
      </xdr:nvSpPr>
      <xdr:spPr>
        <a:xfrm>
          <a:off x="15430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40277</xdr:rowOff>
    </xdr:from>
    <xdr:to>
      <xdr:col>85</xdr:col>
      <xdr:colOff>127000</xdr:colOff>
      <xdr:row>37</xdr:row>
      <xdr:rowOff>156210</xdr:rowOff>
    </xdr:to>
    <xdr:cxnSp macro="">
      <xdr:nvCxnSpPr>
        <xdr:cNvPr id="358" name="直線コネクタ 357"/>
        <xdr:cNvCxnSpPr/>
      </xdr:nvCxnSpPr>
      <xdr:spPr>
        <a:xfrm>
          <a:off x="15481300" y="6383927"/>
          <a:ext cx="8382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59"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60"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82204</xdr:rowOff>
    </xdr:from>
    <xdr:ext cx="405111" cy="259045"/>
    <xdr:sp macro="" textlink="">
      <xdr:nvSpPr>
        <xdr:cNvPr id="361" name="n_1mainValue【認定こども園・幼稚園・保育所】&#10;有形固定資産減価償却率"/>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5" name="直線コネクタ 384"/>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7" name="直線コネクタ 38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8"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9" name="直線コネクタ 388"/>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90"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91" name="フローチャート: 判断 390"/>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2" name="フローチャート: 判断 391"/>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3" name="フローチャート: 判断 392"/>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399" name="楕円 398"/>
        <xdr:cNvSpPr/>
      </xdr:nvSpPr>
      <xdr:spPr>
        <a:xfrm>
          <a:off x="22110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128287</xdr:rowOff>
    </xdr:from>
    <xdr:ext cx="469744" cy="259045"/>
    <xdr:sp macro="" textlink="">
      <xdr:nvSpPr>
        <xdr:cNvPr id="400" name="【認定こども園・幼稚園・保育所】&#10;一人当たり面積該当値テキスト"/>
        <xdr:cNvSpPr txBox="1"/>
      </xdr:nvSpPr>
      <xdr:spPr>
        <a:xfrm>
          <a:off x="22199600"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93980</xdr:rowOff>
    </xdr:from>
    <xdr:to>
      <xdr:col>112</xdr:col>
      <xdr:colOff>38100</xdr:colOff>
      <xdr:row>37</xdr:row>
      <xdr:rowOff>24130</xdr:rowOff>
    </xdr:to>
    <xdr:sp macro="" textlink="">
      <xdr:nvSpPr>
        <xdr:cNvPr id="401" name="楕円 400"/>
        <xdr:cNvSpPr/>
      </xdr:nvSpPr>
      <xdr:spPr>
        <a:xfrm>
          <a:off x="2127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144780</xdr:rowOff>
    </xdr:from>
    <xdr:to>
      <xdr:col>116</xdr:col>
      <xdr:colOff>63500</xdr:colOff>
      <xdr:row>36</xdr:row>
      <xdr:rowOff>156210</xdr:rowOff>
    </xdr:to>
    <xdr:cxnSp macro="">
      <xdr:nvCxnSpPr>
        <xdr:cNvPr id="402" name="直線コネクタ 401"/>
        <xdr:cNvCxnSpPr/>
      </xdr:nvCxnSpPr>
      <xdr:spPr>
        <a:xfrm>
          <a:off x="21323300" y="63169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03"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4"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40657</xdr:rowOff>
    </xdr:from>
    <xdr:ext cx="469744" cy="259045"/>
    <xdr:sp macro="" textlink="">
      <xdr:nvSpPr>
        <xdr:cNvPr id="405" name="n_1mainValue【認定こども園・幼稚園・保育所】&#10;一人当たり面積"/>
        <xdr:cNvSpPr txBox="1"/>
      </xdr:nvSpPr>
      <xdr:spPr>
        <a:xfrm>
          <a:off x="21075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6" name="テキスト ボックス 4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30" name="直線コネクタ 429"/>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31"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2" name="直線コネクタ 431"/>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3"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4" name="直線コネクタ 433"/>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35" name="【学校施設】&#10;有形固定資産減価償却率平均値テキスト"/>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6" name="フローチャート: 判断 435"/>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7" name="フローチャート: 判断 436"/>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8" name="フローチャート: 判断 437"/>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444" name="楕円 443"/>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30497</xdr:rowOff>
    </xdr:from>
    <xdr:ext cx="405111" cy="259045"/>
    <xdr:sp macro="" textlink="">
      <xdr:nvSpPr>
        <xdr:cNvPr id="445" name="【学校施設】&#10;有形固定資産減価償却率該当値テキスト"/>
        <xdr:cNvSpPr txBox="1"/>
      </xdr:nvSpPr>
      <xdr:spPr>
        <a:xfrm>
          <a:off x="16357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128270</xdr:rowOff>
    </xdr:from>
    <xdr:to>
      <xdr:col>81</xdr:col>
      <xdr:colOff>101600</xdr:colOff>
      <xdr:row>61</xdr:row>
      <xdr:rowOff>58420</xdr:rowOff>
    </xdr:to>
    <xdr:sp macro="" textlink="">
      <xdr:nvSpPr>
        <xdr:cNvPr id="446" name="楕円 445"/>
        <xdr:cNvSpPr/>
      </xdr:nvSpPr>
      <xdr:spPr>
        <a:xfrm>
          <a:off x="15430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102870</xdr:rowOff>
    </xdr:from>
    <xdr:to>
      <xdr:col>85</xdr:col>
      <xdr:colOff>127000</xdr:colOff>
      <xdr:row>61</xdr:row>
      <xdr:rowOff>7620</xdr:rowOff>
    </xdr:to>
    <xdr:cxnSp macro="">
      <xdr:nvCxnSpPr>
        <xdr:cNvPr id="447" name="直線コネクタ 446"/>
        <xdr:cNvCxnSpPr/>
      </xdr:nvCxnSpPr>
      <xdr:spPr>
        <a:xfrm flipV="1">
          <a:off x="15481300" y="103898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48"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9"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49547</xdr:rowOff>
    </xdr:from>
    <xdr:ext cx="405111" cy="259045"/>
    <xdr:sp macro="" textlink="">
      <xdr:nvSpPr>
        <xdr:cNvPr id="450" name="n_1mainValue【学校施設】&#10;有形固定資産減価償却率"/>
        <xdr:cNvSpPr txBox="1"/>
      </xdr:nvSpPr>
      <xdr:spPr>
        <a:xfrm>
          <a:off x="15266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7" name="テキスト ボックス 4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9" name="テキスト ボックス 4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1" name="テキスト ボックス 4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5" name="直線コネクタ 474"/>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6"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7" name="直線コネクタ 476"/>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8"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9" name="直線コネクタ 478"/>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80"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81" name="フローチャート: 判断 480"/>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2" name="フローチャート: 判断 481"/>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3" name="フローチャート: 判断 482"/>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57404</xdr:rowOff>
    </xdr:from>
    <xdr:to>
      <xdr:col>116</xdr:col>
      <xdr:colOff>114300</xdr:colOff>
      <xdr:row>58</xdr:row>
      <xdr:rowOff>159004</xdr:rowOff>
    </xdr:to>
    <xdr:sp macro="" textlink="">
      <xdr:nvSpPr>
        <xdr:cNvPr id="489" name="楕円 488"/>
        <xdr:cNvSpPr/>
      </xdr:nvSpPr>
      <xdr:spPr>
        <a:xfrm>
          <a:off x="22110700" y="100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80281</xdr:rowOff>
    </xdr:from>
    <xdr:ext cx="469744" cy="259045"/>
    <xdr:sp macro="" textlink="">
      <xdr:nvSpPr>
        <xdr:cNvPr id="490" name="【学校施設】&#10;一人当たり面積該当値テキスト"/>
        <xdr:cNvSpPr txBox="1"/>
      </xdr:nvSpPr>
      <xdr:spPr>
        <a:xfrm>
          <a:off x="22199600" y="985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61976</xdr:rowOff>
    </xdr:from>
    <xdr:to>
      <xdr:col>112</xdr:col>
      <xdr:colOff>38100</xdr:colOff>
      <xdr:row>58</xdr:row>
      <xdr:rowOff>163576</xdr:rowOff>
    </xdr:to>
    <xdr:sp macro="" textlink="">
      <xdr:nvSpPr>
        <xdr:cNvPr id="491" name="楕円 490"/>
        <xdr:cNvSpPr/>
      </xdr:nvSpPr>
      <xdr:spPr>
        <a:xfrm>
          <a:off x="21272500" y="100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108204</xdr:rowOff>
    </xdr:from>
    <xdr:to>
      <xdr:col>116</xdr:col>
      <xdr:colOff>63500</xdr:colOff>
      <xdr:row>58</xdr:row>
      <xdr:rowOff>112776</xdr:rowOff>
    </xdr:to>
    <xdr:cxnSp macro="">
      <xdr:nvCxnSpPr>
        <xdr:cNvPr id="492" name="直線コネクタ 491"/>
        <xdr:cNvCxnSpPr/>
      </xdr:nvCxnSpPr>
      <xdr:spPr>
        <a:xfrm flipV="1">
          <a:off x="21323300" y="100523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493"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4"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8653</xdr:rowOff>
    </xdr:from>
    <xdr:ext cx="469744" cy="259045"/>
    <xdr:sp macro="" textlink="">
      <xdr:nvSpPr>
        <xdr:cNvPr id="495" name="n_1mainValue【学校施設】&#10;一人当たり面積"/>
        <xdr:cNvSpPr txBox="1"/>
      </xdr:nvSpPr>
      <xdr:spPr>
        <a:xfrm>
          <a:off x="21075727" y="978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20" name="直線コネクタ 519"/>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21"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2" name="直線コネクタ 521"/>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4" name="直線コネクタ 52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5"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6" name="フローチャート: 判断 525"/>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7" name="フローチャート: 判断 526"/>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8" name="フローチャート: 判断 527"/>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84455</xdr:rowOff>
    </xdr:from>
    <xdr:to>
      <xdr:col>85</xdr:col>
      <xdr:colOff>177800</xdr:colOff>
      <xdr:row>80</xdr:row>
      <xdr:rowOff>14605</xdr:rowOff>
    </xdr:to>
    <xdr:sp macro="" textlink="">
      <xdr:nvSpPr>
        <xdr:cNvPr id="534" name="楕円 533"/>
        <xdr:cNvSpPr/>
      </xdr:nvSpPr>
      <xdr:spPr>
        <a:xfrm>
          <a:off x="162687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107332</xdr:rowOff>
    </xdr:from>
    <xdr:ext cx="405111" cy="259045"/>
    <xdr:sp macro="" textlink="">
      <xdr:nvSpPr>
        <xdr:cNvPr id="535" name="【児童館】&#10;有形固定資産減価償却率該当値テキスト"/>
        <xdr:cNvSpPr txBox="1"/>
      </xdr:nvSpPr>
      <xdr:spPr>
        <a:xfrm>
          <a:off x="16357600"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113030</xdr:rowOff>
    </xdr:from>
    <xdr:to>
      <xdr:col>81</xdr:col>
      <xdr:colOff>101600</xdr:colOff>
      <xdr:row>80</xdr:row>
      <xdr:rowOff>43180</xdr:rowOff>
    </xdr:to>
    <xdr:sp macro="" textlink="">
      <xdr:nvSpPr>
        <xdr:cNvPr id="536" name="楕円 535"/>
        <xdr:cNvSpPr/>
      </xdr:nvSpPr>
      <xdr:spPr>
        <a:xfrm>
          <a:off x="15430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135255</xdr:rowOff>
    </xdr:from>
    <xdr:to>
      <xdr:col>85</xdr:col>
      <xdr:colOff>127000</xdr:colOff>
      <xdr:row>79</xdr:row>
      <xdr:rowOff>163830</xdr:rowOff>
    </xdr:to>
    <xdr:cxnSp macro="">
      <xdr:nvCxnSpPr>
        <xdr:cNvPr id="537" name="直線コネクタ 536"/>
        <xdr:cNvCxnSpPr/>
      </xdr:nvCxnSpPr>
      <xdr:spPr>
        <a:xfrm flipV="1">
          <a:off x="15481300" y="136798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38"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9"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59707</xdr:rowOff>
    </xdr:from>
    <xdr:ext cx="405111" cy="259045"/>
    <xdr:sp macro="" textlink="">
      <xdr:nvSpPr>
        <xdr:cNvPr id="540" name="n_1mainValue【児童館】&#10;有形固定資産減価償却率"/>
        <xdr:cNvSpPr txBox="1"/>
      </xdr:nvSpPr>
      <xdr:spPr>
        <a:xfrm>
          <a:off x="15266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1" name="直線コネクタ 5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2" name="テキスト ボックス 5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3" name="直線コネクタ 5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4" name="テキスト ボックス 5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5" name="直線コネクタ 5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6" name="テキスト ボックス 5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7" name="直線コネクタ 5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8" name="テキスト ボックス 5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9" name="直線コネクタ 5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0" name="テキスト ボックス 5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1" name="直線コネクタ 5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2" name="テキスト ボックス 5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6" name="直線コネクタ 565"/>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7"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8" name="直線コネクタ 567"/>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9"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70" name="直線コネクタ 569"/>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71"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2" name="フローチャート: 判断 571"/>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3" name="フローチャート: 判断 572"/>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4" name="フローチャート: 判断 573"/>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19957</xdr:rowOff>
    </xdr:from>
    <xdr:to>
      <xdr:col>116</xdr:col>
      <xdr:colOff>114300</xdr:colOff>
      <xdr:row>82</xdr:row>
      <xdr:rowOff>121557</xdr:rowOff>
    </xdr:to>
    <xdr:sp macro="" textlink="">
      <xdr:nvSpPr>
        <xdr:cNvPr id="580" name="楕円 579"/>
        <xdr:cNvSpPr/>
      </xdr:nvSpPr>
      <xdr:spPr>
        <a:xfrm>
          <a:off x="22110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42834</xdr:rowOff>
    </xdr:from>
    <xdr:ext cx="469744" cy="259045"/>
    <xdr:sp macro="" textlink="">
      <xdr:nvSpPr>
        <xdr:cNvPr id="581" name="【児童館】&#10;一人当たり面積該当値テキスト"/>
        <xdr:cNvSpPr txBox="1"/>
      </xdr:nvSpPr>
      <xdr:spPr>
        <a:xfrm>
          <a:off x="22199600" y="139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19957</xdr:rowOff>
    </xdr:from>
    <xdr:to>
      <xdr:col>112</xdr:col>
      <xdr:colOff>38100</xdr:colOff>
      <xdr:row>82</xdr:row>
      <xdr:rowOff>121557</xdr:rowOff>
    </xdr:to>
    <xdr:sp macro="" textlink="">
      <xdr:nvSpPr>
        <xdr:cNvPr id="582" name="楕円 581"/>
        <xdr:cNvSpPr/>
      </xdr:nvSpPr>
      <xdr:spPr>
        <a:xfrm>
          <a:off x="21272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70757</xdr:rowOff>
    </xdr:from>
    <xdr:to>
      <xdr:col>116</xdr:col>
      <xdr:colOff>63500</xdr:colOff>
      <xdr:row>82</xdr:row>
      <xdr:rowOff>70757</xdr:rowOff>
    </xdr:to>
    <xdr:cxnSp macro="">
      <xdr:nvCxnSpPr>
        <xdr:cNvPr id="583" name="直線コネクタ 582"/>
        <xdr:cNvCxnSpPr/>
      </xdr:nvCxnSpPr>
      <xdr:spPr>
        <a:xfrm>
          <a:off x="21323300" y="14129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584"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5"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138084</xdr:rowOff>
    </xdr:from>
    <xdr:ext cx="469744" cy="259045"/>
    <xdr:sp macro="" textlink="">
      <xdr:nvSpPr>
        <xdr:cNvPr id="586" name="n_1mainValue【児童館】&#10;一人当たり面積"/>
        <xdr:cNvSpPr txBox="1"/>
      </xdr:nvSpPr>
      <xdr:spPr>
        <a:xfrm>
          <a:off x="210757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7" name="テキスト ボックス 59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8" name="直線コネクタ 59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9" name="テキスト ボックス 59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0" name="直線コネクタ 59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1" name="テキスト ボックス 60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2" name="直線コネクタ 60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3" name="テキスト ボックス 60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4" name="直線コネクタ 60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5" name="テキスト ボックス 60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6" name="直線コネクタ 60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7" name="テキスト ボックス 60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11" name="直線コネクタ 610"/>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2"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3" name="直線コネクタ 612"/>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4"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5" name="直線コネクタ 614"/>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616"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7" name="フローチャート: 判断 616"/>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8" name="フローチャート: 判断 617"/>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9" name="フローチャート: 判断 618"/>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625" name="楕円 624"/>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626" name="【公民館】&#10;有形固定資産減価償却率該当値テキスト"/>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97789</xdr:rowOff>
    </xdr:from>
    <xdr:to>
      <xdr:col>81</xdr:col>
      <xdr:colOff>101600</xdr:colOff>
      <xdr:row>106</xdr:row>
      <xdr:rowOff>27939</xdr:rowOff>
    </xdr:to>
    <xdr:sp macro="" textlink="">
      <xdr:nvSpPr>
        <xdr:cNvPr id="627" name="楕円 626"/>
        <xdr:cNvSpPr/>
      </xdr:nvSpPr>
      <xdr:spPr>
        <a:xfrm>
          <a:off x="15430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148589</xdr:rowOff>
    </xdr:from>
    <xdr:to>
      <xdr:col>85</xdr:col>
      <xdr:colOff>127000</xdr:colOff>
      <xdr:row>106</xdr:row>
      <xdr:rowOff>76200</xdr:rowOff>
    </xdr:to>
    <xdr:cxnSp macro="">
      <xdr:nvCxnSpPr>
        <xdr:cNvPr id="628" name="直線コネクタ 627"/>
        <xdr:cNvCxnSpPr/>
      </xdr:nvCxnSpPr>
      <xdr:spPr>
        <a:xfrm>
          <a:off x="15481300" y="181508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629"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30"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19066</xdr:rowOff>
    </xdr:from>
    <xdr:ext cx="405111" cy="259045"/>
    <xdr:sp macro="" textlink="">
      <xdr:nvSpPr>
        <xdr:cNvPr id="631" name="n_1mainValue【公民館】&#10;有形固定資産減価償却率"/>
        <xdr:cNvSpPr txBox="1"/>
      </xdr:nvSpPr>
      <xdr:spPr>
        <a:xfrm>
          <a:off x="152660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2" name="直線コネクタ 6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3" name="テキスト ボックス 6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4" name="直線コネクタ 6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5" name="テキスト ボックス 6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6" name="直線コネクタ 6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7" name="テキスト ボックス 6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8" name="直線コネクタ 6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9" name="テキスト ボックス 6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0" name="直線コネクタ 6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1" name="テキスト ボックス 6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5" name="直線コネクタ 654"/>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6"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7" name="直線コネクタ 656"/>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8"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9" name="直線コネクタ 658"/>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60"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61" name="フローチャート: 判断 660"/>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2" name="フローチャート: 判断 661"/>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3" name="フローチャート: 判断 662"/>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40639</xdr:rowOff>
    </xdr:from>
    <xdr:to>
      <xdr:col>116</xdr:col>
      <xdr:colOff>114300</xdr:colOff>
      <xdr:row>102</xdr:row>
      <xdr:rowOff>142239</xdr:rowOff>
    </xdr:to>
    <xdr:sp macro="" textlink="">
      <xdr:nvSpPr>
        <xdr:cNvPr id="669" name="楕円 668"/>
        <xdr:cNvSpPr/>
      </xdr:nvSpPr>
      <xdr:spPr>
        <a:xfrm>
          <a:off x="221107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63516</xdr:rowOff>
    </xdr:from>
    <xdr:ext cx="469744" cy="259045"/>
    <xdr:sp macro="" textlink="">
      <xdr:nvSpPr>
        <xdr:cNvPr id="670" name="【公民館】&#10;一人当たり面積該当値テキスト"/>
        <xdr:cNvSpPr txBox="1"/>
      </xdr:nvSpPr>
      <xdr:spPr>
        <a:xfrm>
          <a:off x="22199600"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105411</xdr:rowOff>
    </xdr:from>
    <xdr:to>
      <xdr:col>112</xdr:col>
      <xdr:colOff>38100</xdr:colOff>
      <xdr:row>103</xdr:row>
      <xdr:rowOff>35561</xdr:rowOff>
    </xdr:to>
    <xdr:sp macro="" textlink="">
      <xdr:nvSpPr>
        <xdr:cNvPr id="671" name="楕円 670"/>
        <xdr:cNvSpPr/>
      </xdr:nvSpPr>
      <xdr:spPr>
        <a:xfrm>
          <a:off x="21272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91439</xdr:rowOff>
    </xdr:from>
    <xdr:to>
      <xdr:col>116</xdr:col>
      <xdr:colOff>63500</xdr:colOff>
      <xdr:row>102</xdr:row>
      <xdr:rowOff>156211</xdr:rowOff>
    </xdr:to>
    <xdr:cxnSp macro="">
      <xdr:nvCxnSpPr>
        <xdr:cNvPr id="672" name="直線コネクタ 671"/>
        <xdr:cNvCxnSpPr/>
      </xdr:nvCxnSpPr>
      <xdr:spPr>
        <a:xfrm flipV="1">
          <a:off x="21323300" y="1757933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673"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74"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52088</xdr:rowOff>
    </xdr:from>
    <xdr:ext cx="469744" cy="259045"/>
    <xdr:sp macro="" textlink="">
      <xdr:nvSpPr>
        <xdr:cNvPr id="675" name="n_1mainValue【公民館】&#10;一人当たり面積"/>
        <xdr:cNvSpPr txBox="1"/>
      </xdr:nvSpPr>
      <xdr:spPr>
        <a:xfrm>
          <a:off x="2107572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償却率が特に高くなっている施設は、児童館である。児童館については、坂井市公共施設マネジメント白書により、耐久性がなく老朽化が著しい施設はその機能をコミュニティセンターに移転し閉館していく計画となっており、近年大規模な修繕は行っていない。個別の児童館の機能が完全にコミュニティセンターに移管完了後に、当該施設の利活用あるいは解体となるため、現時点では償却率は高くなっていると考えられる。</a:t>
          </a:r>
        </a:p>
        <a:p>
          <a:r>
            <a:rPr kumimoji="1" lang="ja-JP" altLang="en-US" sz="1300">
              <a:latin typeface="ＭＳ Ｐゴシック" panose="020B0600070205080204" pitchFamily="50" charset="-128"/>
              <a:ea typeface="ＭＳ Ｐゴシック" panose="020B0600070205080204" pitchFamily="50" charset="-128"/>
            </a:rPr>
            <a:t>　逆に償却率の特に低いものは、認定こども園等、学校、公民館（コミュニティセンター）である。</a:t>
          </a:r>
        </a:p>
        <a:p>
          <a:r>
            <a:rPr kumimoji="1" lang="ja-JP" altLang="en-US" sz="1300">
              <a:latin typeface="ＭＳ Ｐゴシック" panose="020B0600070205080204" pitchFamily="50" charset="-128"/>
              <a:ea typeface="ＭＳ Ｐゴシック" panose="020B0600070205080204" pitchFamily="50" charset="-128"/>
            </a:rPr>
            <a:t>　認定こども園等は、マネジメント白書に基づき、施設の民営化、あるいは幼稚園と保育園の統合によるこども園の新設および既存施設への設備投資を計画的に行っていることが要因と考えられる。</a:t>
          </a:r>
        </a:p>
        <a:p>
          <a:r>
            <a:rPr kumimoji="1" lang="ja-JP" altLang="en-US" sz="1300">
              <a:latin typeface="ＭＳ Ｐゴシック" panose="020B0600070205080204" pitchFamily="50" charset="-128"/>
              <a:ea typeface="ＭＳ Ｐゴシック" panose="020B0600070205080204" pitchFamily="50" charset="-128"/>
            </a:rPr>
            <a:t>　学校に関しては、平成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年度にかけて集中的に耐震改修を実施、併せて大規模改造を行ったことが要因と考えられる。</a:t>
          </a:r>
        </a:p>
        <a:p>
          <a:r>
            <a:rPr kumimoji="1" lang="ja-JP" altLang="en-US" sz="1300">
              <a:latin typeface="ＭＳ Ｐゴシック" panose="020B0600070205080204" pitchFamily="50" charset="-128"/>
              <a:ea typeface="ＭＳ Ｐゴシック" panose="020B0600070205080204" pitchFamily="50" charset="-128"/>
            </a:rPr>
            <a:t>　公民館（コミュニティセンター）は、災害時の避難所としての需要の高まりや利用者の高齢化等による利便性向上の必要性から、各地区の拠点となる施設の改修等を近年実施したためと考えられる。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92,508
91,122
209.67
41,136,472
39,824,129
1,177,134
21,954,565
47,245,603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62973</xdr:rowOff>
    </xdr:from>
    <xdr:ext cx="405111" cy="259045"/>
    <xdr:sp macro="" textlink="">
      <xdr:nvSpPr>
        <xdr:cNvPr id="62" name="【図書館】&#10;有形固定資産減価償却率平均値テキスト"/>
        <xdr:cNvSpPr txBox="1"/>
      </xdr:nvSpPr>
      <xdr:spPr>
        <a:xfrm>
          <a:off x="4673600" y="6406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71" name="楕円 70"/>
        <xdr:cNvSpPr/>
      </xdr:nvSpPr>
      <xdr:spPr>
        <a:xfrm>
          <a:off x="45847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162214</xdr:rowOff>
    </xdr:from>
    <xdr:ext cx="405111" cy="259045"/>
    <xdr:sp macro="" textlink="">
      <xdr:nvSpPr>
        <xdr:cNvPr id="72" name="【図書館】&#10;有形固定資産減価償却率該当値テキスト"/>
        <xdr:cNvSpPr txBox="1"/>
      </xdr:nvSpPr>
      <xdr:spPr>
        <a:xfrm>
          <a:off x="4673600"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44994</xdr:rowOff>
    </xdr:from>
    <xdr:to>
      <xdr:col>20</xdr:col>
      <xdr:colOff>38100</xdr:colOff>
      <xdr:row>39</xdr:row>
      <xdr:rowOff>146594</xdr:rowOff>
    </xdr:to>
    <xdr:sp macro="" textlink="">
      <xdr:nvSpPr>
        <xdr:cNvPr id="73" name="楕円 72"/>
        <xdr:cNvSpPr/>
      </xdr:nvSpPr>
      <xdr:spPr>
        <a:xfrm>
          <a:off x="3746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63137</xdr:rowOff>
    </xdr:from>
    <xdr:to>
      <xdr:col>24</xdr:col>
      <xdr:colOff>63500</xdr:colOff>
      <xdr:row>39</xdr:row>
      <xdr:rowOff>95794</xdr:rowOff>
    </xdr:to>
    <xdr:cxnSp macro="">
      <xdr:nvCxnSpPr>
        <xdr:cNvPr id="74" name="直線コネクタ 73"/>
        <xdr:cNvCxnSpPr/>
      </xdr:nvCxnSpPr>
      <xdr:spPr>
        <a:xfrm flipV="1">
          <a:off x="3797300" y="67496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4734</xdr:rowOff>
    </xdr:from>
    <xdr:ext cx="405111" cy="259045"/>
    <xdr:sp macro="" textlink="">
      <xdr:nvSpPr>
        <xdr:cNvPr id="75" name="n_1aveValue【図書館】&#10;有形固定資産減価償却率"/>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137721</xdr:rowOff>
    </xdr:from>
    <xdr:ext cx="405111" cy="259045"/>
    <xdr:sp macro="" textlink="">
      <xdr:nvSpPr>
        <xdr:cNvPr id="77" name="n_1mainValue【図書館】&#10;有形固定資産減価償却率"/>
        <xdr:cNvSpPr txBox="1"/>
      </xdr:nvSpPr>
      <xdr:spPr>
        <a:xfrm>
          <a:off x="35820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19050</xdr:rowOff>
    </xdr:from>
    <xdr:to>
      <xdr:col>55</xdr:col>
      <xdr:colOff>50800</xdr:colOff>
      <xdr:row>37</xdr:row>
      <xdr:rowOff>120650</xdr:rowOff>
    </xdr:to>
    <xdr:sp macro="" textlink="">
      <xdr:nvSpPr>
        <xdr:cNvPr id="115" name="楕円 114"/>
        <xdr:cNvSpPr/>
      </xdr:nvSpPr>
      <xdr:spPr>
        <a:xfrm>
          <a:off x="104267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41927</xdr:rowOff>
    </xdr:from>
    <xdr:ext cx="469744" cy="259045"/>
    <xdr:sp macro="" textlink="">
      <xdr:nvSpPr>
        <xdr:cNvPr id="116" name="【図書館】&#10;一人当たり面積該当値テキスト"/>
        <xdr:cNvSpPr txBox="1"/>
      </xdr:nvSpPr>
      <xdr:spPr>
        <a:xfrm>
          <a:off x="10515600"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19050</xdr:rowOff>
    </xdr:from>
    <xdr:to>
      <xdr:col>50</xdr:col>
      <xdr:colOff>165100</xdr:colOff>
      <xdr:row>37</xdr:row>
      <xdr:rowOff>120650</xdr:rowOff>
    </xdr:to>
    <xdr:sp macro="" textlink="">
      <xdr:nvSpPr>
        <xdr:cNvPr id="117" name="楕円 116"/>
        <xdr:cNvSpPr/>
      </xdr:nvSpPr>
      <xdr:spPr>
        <a:xfrm>
          <a:off x="9588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69850</xdr:rowOff>
    </xdr:from>
    <xdr:to>
      <xdr:col>55</xdr:col>
      <xdr:colOff>0</xdr:colOff>
      <xdr:row>37</xdr:row>
      <xdr:rowOff>69850</xdr:rowOff>
    </xdr:to>
    <xdr:cxnSp macro="">
      <xdr:nvCxnSpPr>
        <xdr:cNvPr id="118" name="直線コネクタ 117"/>
        <xdr:cNvCxnSpPr/>
      </xdr:nvCxnSpPr>
      <xdr:spPr>
        <a:xfrm>
          <a:off x="9639300" y="641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19"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137177</xdr:rowOff>
    </xdr:from>
    <xdr:ext cx="469744" cy="259045"/>
    <xdr:sp macro="" textlink="">
      <xdr:nvSpPr>
        <xdr:cNvPr id="121" name="n_1mainValue【図書館】&#10;一人当たり面積"/>
        <xdr:cNvSpPr txBox="1"/>
      </xdr:nvSpPr>
      <xdr:spPr>
        <a:xfrm>
          <a:off x="93917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139700</xdr:rowOff>
    </xdr:from>
    <xdr:to>
      <xdr:col>24</xdr:col>
      <xdr:colOff>114300</xdr:colOff>
      <xdr:row>58</xdr:row>
      <xdr:rowOff>69850</xdr:rowOff>
    </xdr:to>
    <xdr:sp macro="" textlink="">
      <xdr:nvSpPr>
        <xdr:cNvPr id="160" name="楕円 159"/>
        <xdr:cNvSpPr/>
      </xdr:nvSpPr>
      <xdr:spPr>
        <a:xfrm>
          <a:off x="4584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162577</xdr:rowOff>
    </xdr:from>
    <xdr:ext cx="405111" cy="259045"/>
    <xdr:sp macro="" textlink="">
      <xdr:nvSpPr>
        <xdr:cNvPr id="161" name="【体育館・プール】&#10;有形固定資産減価償却率該当値テキスト"/>
        <xdr:cNvSpPr txBox="1"/>
      </xdr:nvSpPr>
      <xdr:spPr>
        <a:xfrm>
          <a:off x="4673600"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170180</xdr:rowOff>
    </xdr:from>
    <xdr:to>
      <xdr:col>20</xdr:col>
      <xdr:colOff>38100</xdr:colOff>
      <xdr:row>58</xdr:row>
      <xdr:rowOff>100330</xdr:rowOff>
    </xdr:to>
    <xdr:sp macro="" textlink="">
      <xdr:nvSpPr>
        <xdr:cNvPr id="162" name="楕円 161"/>
        <xdr:cNvSpPr/>
      </xdr:nvSpPr>
      <xdr:spPr>
        <a:xfrm>
          <a:off x="3746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19050</xdr:rowOff>
    </xdr:from>
    <xdr:to>
      <xdr:col>24</xdr:col>
      <xdr:colOff>63500</xdr:colOff>
      <xdr:row>58</xdr:row>
      <xdr:rowOff>49530</xdr:rowOff>
    </xdr:to>
    <xdr:cxnSp macro="">
      <xdr:nvCxnSpPr>
        <xdr:cNvPr id="163" name="直線コネクタ 162"/>
        <xdr:cNvCxnSpPr/>
      </xdr:nvCxnSpPr>
      <xdr:spPr>
        <a:xfrm flipV="1">
          <a:off x="3797300" y="99631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116857</xdr:rowOff>
    </xdr:from>
    <xdr:ext cx="405111" cy="259045"/>
    <xdr:sp macro="" textlink="">
      <xdr:nvSpPr>
        <xdr:cNvPr id="166" name="n_1mainValue【体育館・プール】&#10;有形固定資産減価償却率"/>
        <xdr:cNvSpPr txBox="1"/>
      </xdr:nvSpPr>
      <xdr:spPr>
        <a:xfrm>
          <a:off x="3582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158750</xdr:rowOff>
    </xdr:from>
    <xdr:to>
      <xdr:col>55</xdr:col>
      <xdr:colOff>50800</xdr:colOff>
      <xdr:row>60</xdr:row>
      <xdr:rowOff>88900</xdr:rowOff>
    </xdr:to>
    <xdr:sp macro="" textlink="">
      <xdr:nvSpPr>
        <xdr:cNvPr id="204" name="楕円 203"/>
        <xdr:cNvSpPr/>
      </xdr:nvSpPr>
      <xdr:spPr>
        <a:xfrm>
          <a:off x="10426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10177</xdr:rowOff>
    </xdr:from>
    <xdr:ext cx="469744" cy="259045"/>
    <xdr:sp macro="" textlink="">
      <xdr:nvSpPr>
        <xdr:cNvPr id="205" name="【体育館・プール】&#10;一人当たり面積該当値テキスト"/>
        <xdr:cNvSpPr txBox="1"/>
      </xdr:nvSpPr>
      <xdr:spPr>
        <a:xfrm>
          <a:off x="10515600"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86360</xdr:rowOff>
    </xdr:from>
    <xdr:to>
      <xdr:col>50</xdr:col>
      <xdr:colOff>165100</xdr:colOff>
      <xdr:row>60</xdr:row>
      <xdr:rowOff>16510</xdr:rowOff>
    </xdr:to>
    <xdr:sp macro="" textlink="">
      <xdr:nvSpPr>
        <xdr:cNvPr id="206" name="楕円 205"/>
        <xdr:cNvSpPr/>
      </xdr:nvSpPr>
      <xdr:spPr>
        <a:xfrm>
          <a:off x="958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137160</xdr:rowOff>
    </xdr:from>
    <xdr:to>
      <xdr:col>55</xdr:col>
      <xdr:colOff>0</xdr:colOff>
      <xdr:row>60</xdr:row>
      <xdr:rowOff>38100</xdr:rowOff>
    </xdr:to>
    <xdr:cxnSp macro="">
      <xdr:nvCxnSpPr>
        <xdr:cNvPr id="207" name="直線コネクタ 206"/>
        <xdr:cNvCxnSpPr/>
      </xdr:nvCxnSpPr>
      <xdr:spPr>
        <a:xfrm>
          <a:off x="9639300" y="102527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08"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33037</xdr:rowOff>
    </xdr:from>
    <xdr:ext cx="469744" cy="259045"/>
    <xdr:sp macro="" textlink="">
      <xdr:nvSpPr>
        <xdr:cNvPr id="210" name="n_1mainValue【体育館・プール】&#10;一人当たり面積"/>
        <xdr:cNvSpPr txBox="1"/>
      </xdr:nvSpPr>
      <xdr:spPr>
        <a:xfrm>
          <a:off x="939172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7" name="直線コネクタ 23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8" name="テキスト ボックス 23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9" name="直線コネクタ 23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0" name="テキスト ボックス 23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1" name="直線コネクタ 24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2" name="テキスト ボックス 24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3" name="直線コネクタ 24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4" name="テキスト ボックス 24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5" name="直線コネクタ 24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6" name="テキスト ボックス 24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7" name="直線コネクタ 24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8" name="テキスト ボックス 24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9" name="直線コネクタ 2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0" name="テキスト ボックス 2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252" name="直線コネクタ 251"/>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253"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254" name="直線コネクタ 253"/>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55"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56" name="直線コネクタ 255"/>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257"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58" name="フローチャート: 判断 257"/>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259" name="フローチャート: 判断 258"/>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260" name="フローチャート: 判断 259"/>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61323</xdr:rowOff>
    </xdr:from>
    <xdr:to>
      <xdr:col>24</xdr:col>
      <xdr:colOff>114300</xdr:colOff>
      <xdr:row>106</xdr:row>
      <xdr:rowOff>162923</xdr:rowOff>
    </xdr:to>
    <xdr:sp macro="" textlink="">
      <xdr:nvSpPr>
        <xdr:cNvPr id="266" name="楕円 265"/>
        <xdr:cNvSpPr/>
      </xdr:nvSpPr>
      <xdr:spPr>
        <a:xfrm>
          <a:off x="45847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39750</xdr:rowOff>
    </xdr:from>
    <xdr:ext cx="405111" cy="259045"/>
    <xdr:sp macro="" textlink="">
      <xdr:nvSpPr>
        <xdr:cNvPr id="267" name="【市民会館】&#10;有形固定資産減価償却率該当値テキスト"/>
        <xdr:cNvSpPr txBox="1"/>
      </xdr:nvSpPr>
      <xdr:spPr>
        <a:xfrm>
          <a:off x="4673600"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121738</xdr:rowOff>
    </xdr:from>
    <xdr:to>
      <xdr:col>20</xdr:col>
      <xdr:colOff>38100</xdr:colOff>
      <xdr:row>105</xdr:row>
      <xdr:rowOff>51888</xdr:rowOff>
    </xdr:to>
    <xdr:sp macro="" textlink="">
      <xdr:nvSpPr>
        <xdr:cNvPr id="268" name="楕円 267"/>
        <xdr:cNvSpPr/>
      </xdr:nvSpPr>
      <xdr:spPr>
        <a:xfrm>
          <a:off x="3746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1088</xdr:rowOff>
    </xdr:from>
    <xdr:to>
      <xdr:col>24</xdr:col>
      <xdr:colOff>63500</xdr:colOff>
      <xdr:row>106</xdr:row>
      <xdr:rowOff>112123</xdr:rowOff>
    </xdr:to>
    <xdr:cxnSp macro="">
      <xdr:nvCxnSpPr>
        <xdr:cNvPr id="269" name="直線コネクタ 268"/>
        <xdr:cNvCxnSpPr/>
      </xdr:nvCxnSpPr>
      <xdr:spPr>
        <a:xfrm>
          <a:off x="3797300" y="18003338"/>
          <a:ext cx="838200" cy="28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270"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271"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43015</xdr:rowOff>
    </xdr:from>
    <xdr:ext cx="405111" cy="259045"/>
    <xdr:sp macro="" textlink="">
      <xdr:nvSpPr>
        <xdr:cNvPr id="272" name="n_1mainValue【市民会館】&#10;有形固定資産減価償却率"/>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1" name="テキスト ボックス 2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2" name="直線コネクタ 2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3" name="直線コネクタ 28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4" name="テキスト ボックス 28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5" name="直線コネクタ 28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6" name="テキスト ボックス 28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7" name="直線コネクタ 28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8" name="テキスト ボックス 28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9" name="直線コネクタ 28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90" name="テキスト ボックス 28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91" name="直線コネクタ 29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2" name="テキスト ボックス 29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3" name="直線コネクタ 29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4" name="テキスト ボックス 29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5" name="直線コネクタ 2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6" name="テキスト ボックス 2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298" name="直線コネクタ 297"/>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299"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00" name="直線コネクタ 29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01"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02" name="直線コネクタ 301"/>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03"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04" name="フローチャート: 判断 303"/>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05" name="フローチャート: 判断 304"/>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06" name="フローチャート: 判断 305"/>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7" name="テキスト ボックス 3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8" name="テキスト ボックス 3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9" name="テキスト ボックス 3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0" name="テキスト ボックス 3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1" name="テキスト ボックス 3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35198</xdr:rowOff>
    </xdr:from>
    <xdr:to>
      <xdr:col>55</xdr:col>
      <xdr:colOff>50800</xdr:colOff>
      <xdr:row>108</xdr:row>
      <xdr:rowOff>136798</xdr:rowOff>
    </xdr:to>
    <xdr:sp macro="" textlink="">
      <xdr:nvSpPr>
        <xdr:cNvPr id="312" name="楕円 311"/>
        <xdr:cNvSpPr/>
      </xdr:nvSpPr>
      <xdr:spPr>
        <a:xfrm>
          <a:off x="104267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121575</xdr:rowOff>
    </xdr:from>
    <xdr:ext cx="469744" cy="259045"/>
    <xdr:sp macro="" textlink="">
      <xdr:nvSpPr>
        <xdr:cNvPr id="313" name="【市民会館】&#10;一人当たり面積該当値テキスト"/>
        <xdr:cNvSpPr txBox="1"/>
      </xdr:nvSpPr>
      <xdr:spPr>
        <a:xfrm>
          <a:off x="10515600" y="1846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164193</xdr:rowOff>
    </xdr:from>
    <xdr:to>
      <xdr:col>50</xdr:col>
      <xdr:colOff>165100</xdr:colOff>
      <xdr:row>108</xdr:row>
      <xdr:rowOff>94343</xdr:rowOff>
    </xdr:to>
    <xdr:sp macro="" textlink="">
      <xdr:nvSpPr>
        <xdr:cNvPr id="314" name="楕円 313"/>
        <xdr:cNvSpPr/>
      </xdr:nvSpPr>
      <xdr:spPr>
        <a:xfrm>
          <a:off x="9588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43543</xdr:rowOff>
    </xdr:from>
    <xdr:to>
      <xdr:col>55</xdr:col>
      <xdr:colOff>0</xdr:colOff>
      <xdr:row>108</xdr:row>
      <xdr:rowOff>85998</xdr:rowOff>
    </xdr:to>
    <xdr:cxnSp macro="">
      <xdr:nvCxnSpPr>
        <xdr:cNvPr id="315" name="直線コネクタ 314"/>
        <xdr:cNvCxnSpPr/>
      </xdr:nvCxnSpPr>
      <xdr:spPr>
        <a:xfrm>
          <a:off x="9639300" y="18560143"/>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16"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17"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85470</xdr:rowOff>
    </xdr:from>
    <xdr:ext cx="469744" cy="259045"/>
    <xdr:sp macro="" textlink="">
      <xdr:nvSpPr>
        <xdr:cNvPr id="318" name="n_1mainValue【市民会館】&#10;一人当たり面積"/>
        <xdr:cNvSpPr txBox="1"/>
      </xdr:nvSpPr>
      <xdr:spPr>
        <a:xfrm>
          <a:off x="9391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5" name="正方形/長方形 3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6" name="正方形/長方形 3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7" name="正方形/長方形 3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8" name="正方形/長方形 3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9" name="正方形/長方形 3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0" name="正方形/長方形 3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1" name="正方形/長方形 3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2" name="正方形/長方形 3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3" name="テキスト ボックス 3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4" name="直線コネクタ 3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5" name="直線コネクタ 3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6" name="テキスト ボックス 3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7" name="直線コネクタ 3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8" name="テキスト ボックス 3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9" name="直線コネクタ 3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0" name="テキスト ボックス 3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1" name="直線コネクタ 3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2" name="テキスト ボックス 3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3" name="直線コネクタ 3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4" name="テキスト ボックス 3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5" name="直線コネクタ 3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6" name="テキスト ボックス 3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7" name="直線コネクタ 3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8" name="テキスト ボックス 3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360" name="直線コネクタ 359"/>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361"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362" name="直線コネクタ 361"/>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64" name="直線コネクタ 3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365"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366" name="フローチャート: 判断 365"/>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367" name="フローチャート: 判断 366"/>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368" name="フローチャート: 判断 367"/>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9" name="テキスト ボックス 3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0" name="テキスト ボックス 3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1" name="テキスト ボックス 3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2" name="テキスト ボックス 3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3" name="テキスト ボックス 3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135346</xdr:rowOff>
    </xdr:from>
    <xdr:to>
      <xdr:col>85</xdr:col>
      <xdr:colOff>177800</xdr:colOff>
      <xdr:row>61</xdr:row>
      <xdr:rowOff>65496</xdr:rowOff>
    </xdr:to>
    <xdr:sp macro="" textlink="">
      <xdr:nvSpPr>
        <xdr:cNvPr id="374" name="楕円 373"/>
        <xdr:cNvSpPr/>
      </xdr:nvSpPr>
      <xdr:spPr>
        <a:xfrm>
          <a:off x="16268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113773</xdr:rowOff>
    </xdr:from>
    <xdr:ext cx="405111" cy="259045"/>
    <xdr:sp macro="" textlink="">
      <xdr:nvSpPr>
        <xdr:cNvPr id="375" name="【保健センター・保健所】&#10;有形固定資産減価償却率該当値テキスト"/>
        <xdr:cNvSpPr txBox="1"/>
      </xdr:nvSpPr>
      <xdr:spPr>
        <a:xfrm>
          <a:off x="16357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169635</xdr:rowOff>
    </xdr:from>
    <xdr:to>
      <xdr:col>81</xdr:col>
      <xdr:colOff>101600</xdr:colOff>
      <xdr:row>61</xdr:row>
      <xdr:rowOff>99785</xdr:rowOff>
    </xdr:to>
    <xdr:sp macro="" textlink="">
      <xdr:nvSpPr>
        <xdr:cNvPr id="376" name="楕円 375"/>
        <xdr:cNvSpPr/>
      </xdr:nvSpPr>
      <xdr:spPr>
        <a:xfrm>
          <a:off x="15430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14696</xdr:rowOff>
    </xdr:from>
    <xdr:to>
      <xdr:col>85</xdr:col>
      <xdr:colOff>127000</xdr:colOff>
      <xdr:row>61</xdr:row>
      <xdr:rowOff>48985</xdr:rowOff>
    </xdr:to>
    <xdr:cxnSp macro="">
      <xdr:nvCxnSpPr>
        <xdr:cNvPr id="377" name="直線コネクタ 376"/>
        <xdr:cNvCxnSpPr/>
      </xdr:nvCxnSpPr>
      <xdr:spPr>
        <a:xfrm flipV="1">
          <a:off x="15481300" y="1047314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378"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379"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90912</xdr:rowOff>
    </xdr:from>
    <xdr:ext cx="405111" cy="259045"/>
    <xdr:sp macro="" textlink="">
      <xdr:nvSpPr>
        <xdr:cNvPr id="380" name="n_1mainValue【保健センター・保健所】&#10;有形固定資産減価償却率"/>
        <xdr:cNvSpPr txBox="1"/>
      </xdr:nvSpPr>
      <xdr:spPr>
        <a:xfrm>
          <a:off x="152660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1" name="正方形/長方形 3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2" name="正方形/長方形 3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3" name="正方形/長方形 3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4" name="正方形/長方形 3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5" name="正方形/長方形 3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6" name="正方形/長方形 3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7" name="正方形/長方形 3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8" name="正方形/長方形 3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9" name="テキスト ボックス 3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0" name="直線コネクタ 3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1" name="直線コネクタ 39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2" name="テキスト ボックス 39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3" name="直線コネクタ 39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4" name="テキスト ボックス 39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5" name="直線コネクタ 3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6" name="テキスト ボックス 3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7" name="直線コネクタ 39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8" name="テキスト ボックス 39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9" name="直線コネクタ 39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0" name="テキスト ボックス 39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1" name="直線コネクタ 4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2" name="テキスト ボックス 4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404" name="直線コネクタ 403"/>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405"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406" name="直線コネクタ 405"/>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407"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408" name="直線コネクタ 407"/>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409"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410" name="フローチャート: 判断 409"/>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411" name="フローチャート: 判断 410"/>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412" name="フローチャート: 判断 411"/>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3" name="テキスト ボックス 4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4" name="テキスト ボックス 4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5" name="テキスト ボックス 4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6" name="テキスト ボックス 4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7" name="テキスト ボックス 4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31750</xdr:rowOff>
    </xdr:from>
    <xdr:to>
      <xdr:col>116</xdr:col>
      <xdr:colOff>114300</xdr:colOff>
      <xdr:row>57</xdr:row>
      <xdr:rowOff>133350</xdr:rowOff>
    </xdr:to>
    <xdr:sp macro="" textlink="">
      <xdr:nvSpPr>
        <xdr:cNvPr id="418" name="楕円 417"/>
        <xdr:cNvSpPr/>
      </xdr:nvSpPr>
      <xdr:spPr>
        <a:xfrm>
          <a:off x="221107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54627</xdr:rowOff>
    </xdr:from>
    <xdr:ext cx="469744" cy="259045"/>
    <xdr:sp macro="" textlink="">
      <xdr:nvSpPr>
        <xdr:cNvPr id="419" name="【保健センター・保健所】&#10;一人当たり面積該当値テキスト"/>
        <xdr:cNvSpPr txBox="1"/>
      </xdr:nvSpPr>
      <xdr:spPr>
        <a:xfrm>
          <a:off x="22199600" y="965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31750</xdr:rowOff>
    </xdr:from>
    <xdr:to>
      <xdr:col>112</xdr:col>
      <xdr:colOff>38100</xdr:colOff>
      <xdr:row>57</xdr:row>
      <xdr:rowOff>133350</xdr:rowOff>
    </xdr:to>
    <xdr:sp macro="" textlink="">
      <xdr:nvSpPr>
        <xdr:cNvPr id="420" name="楕円 419"/>
        <xdr:cNvSpPr/>
      </xdr:nvSpPr>
      <xdr:spPr>
        <a:xfrm>
          <a:off x="21272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82550</xdr:rowOff>
    </xdr:from>
    <xdr:to>
      <xdr:col>116</xdr:col>
      <xdr:colOff>63500</xdr:colOff>
      <xdr:row>57</xdr:row>
      <xdr:rowOff>82550</xdr:rowOff>
    </xdr:to>
    <xdr:cxnSp macro="">
      <xdr:nvCxnSpPr>
        <xdr:cNvPr id="421" name="直線コネクタ 420"/>
        <xdr:cNvCxnSpPr/>
      </xdr:nvCxnSpPr>
      <xdr:spPr>
        <a:xfrm>
          <a:off x="21323300" y="9855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422"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423"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149877</xdr:rowOff>
    </xdr:from>
    <xdr:ext cx="469744" cy="259045"/>
    <xdr:sp macro="" textlink="">
      <xdr:nvSpPr>
        <xdr:cNvPr id="424" name="n_1mainValue【保健センター・保健所】&#10;一人当たり面積"/>
        <xdr:cNvSpPr txBox="1"/>
      </xdr:nvSpPr>
      <xdr:spPr>
        <a:xfrm>
          <a:off x="21075727"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3" name="正方形/長方形 4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4" name="正方形/長方形 4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5" name="正方形/長方形 4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6" name="正方形/長方形 4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7" name="正方形/長方形 4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8" name="正方形/長方形 4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9" name="正方形/長方形 4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0" name="正方形/長方形 4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1" name="直線コネクタ 4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2" name="テキスト ボックス 45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3" name="直線コネクタ 4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4" name="テキスト ボックス 4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5" name="直線コネクタ 4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6" name="テキスト ボックス 4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7" name="直線コネクタ 4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8" name="テキスト ボックス 4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9" name="直線コネクタ 4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0" name="テキスト ボックス 4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1" name="直線コネクタ 4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2" name="テキスト ボックス 46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3" name="直線コネクタ 4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4" name="テキスト ボックス 4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466" name="直線コネクタ 465"/>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467"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468" name="直線コネクタ 467"/>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0" name="直線コネクタ 46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471"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472" name="フローチャート: 判断 471"/>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473" name="フローチャート: 判断 472"/>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474" name="フローチャート: 判断 473"/>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5" name="テキスト ボックス 4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6" name="テキスト ボックス 4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7" name="テキスト ボックス 4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8" name="テキスト ボックス 4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9" name="テキスト ボックス 4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98879</xdr:rowOff>
    </xdr:from>
    <xdr:to>
      <xdr:col>85</xdr:col>
      <xdr:colOff>177800</xdr:colOff>
      <xdr:row>103</xdr:row>
      <xdr:rowOff>29029</xdr:rowOff>
    </xdr:to>
    <xdr:sp macro="" textlink="">
      <xdr:nvSpPr>
        <xdr:cNvPr id="480" name="楕円 479"/>
        <xdr:cNvSpPr/>
      </xdr:nvSpPr>
      <xdr:spPr>
        <a:xfrm>
          <a:off x="162687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121756</xdr:rowOff>
    </xdr:from>
    <xdr:ext cx="405111" cy="259045"/>
    <xdr:sp macro="" textlink="">
      <xdr:nvSpPr>
        <xdr:cNvPr id="481" name="【庁舎】&#10;有形固定資産減価償却率該当値テキスト"/>
        <xdr:cNvSpPr txBox="1"/>
      </xdr:nvSpPr>
      <xdr:spPr>
        <a:xfrm>
          <a:off x="16357600" y="1743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159294</xdr:rowOff>
    </xdr:from>
    <xdr:to>
      <xdr:col>81</xdr:col>
      <xdr:colOff>101600</xdr:colOff>
      <xdr:row>102</xdr:row>
      <xdr:rowOff>89444</xdr:rowOff>
    </xdr:to>
    <xdr:sp macro="" textlink="">
      <xdr:nvSpPr>
        <xdr:cNvPr id="482" name="楕円 481"/>
        <xdr:cNvSpPr/>
      </xdr:nvSpPr>
      <xdr:spPr>
        <a:xfrm>
          <a:off x="15430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38644</xdr:rowOff>
    </xdr:from>
    <xdr:to>
      <xdr:col>85</xdr:col>
      <xdr:colOff>127000</xdr:colOff>
      <xdr:row>102</xdr:row>
      <xdr:rowOff>149679</xdr:rowOff>
    </xdr:to>
    <xdr:cxnSp macro="">
      <xdr:nvCxnSpPr>
        <xdr:cNvPr id="483" name="直線コネクタ 482"/>
        <xdr:cNvCxnSpPr/>
      </xdr:nvCxnSpPr>
      <xdr:spPr>
        <a:xfrm>
          <a:off x="15481300" y="17526544"/>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484"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485"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105971</xdr:rowOff>
    </xdr:from>
    <xdr:ext cx="405111" cy="259045"/>
    <xdr:sp macro="" textlink="">
      <xdr:nvSpPr>
        <xdr:cNvPr id="486" name="n_1mainValue【庁舎】&#10;有形固定資産減価償却率"/>
        <xdr:cNvSpPr txBox="1"/>
      </xdr:nvSpPr>
      <xdr:spPr>
        <a:xfrm>
          <a:off x="152660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7" name="正方形/長方形 4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8" name="正方形/長方形 4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9" name="正方形/長方形 4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0" name="正方形/長方形 4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1" name="正方形/長方形 4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2" name="正方形/長方形 4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3" name="正方形/長方形 4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4" name="正方形/長方形 4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5" name="テキスト ボックス 4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6" name="直線コネクタ 4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97" name="テキスト ボックス 49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98" name="直線コネクタ 4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9" name="テキスト ボックス 4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0" name="直線コネクタ 4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1" name="テキスト ボックス 5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2" name="直線コネクタ 5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3" name="テキスト ボックス 5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4" name="直線コネクタ 5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5" name="テキスト ボックス 5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6" name="直線コネクタ 5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7" name="テキスト ボックス 5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8" name="直線コネクタ 5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9" name="テキスト ボックス 5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0" name="直線コネクタ 5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1" name="テキスト ボックス 5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513" name="直線コネクタ 512"/>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514"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515" name="直線コネクタ 514"/>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516"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517" name="直線コネクタ 516"/>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518"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519" name="フローチャート: 判断 518"/>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520" name="フローチャート: 判断 519"/>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521" name="フローチャート: 判断 520"/>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2" name="テキスト ボックス 5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3" name="テキスト ボックス 5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4" name="テキスト ボックス 5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5" name="テキスト ボックス 5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6" name="テキスト ボックス 5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527" name="楕円 526"/>
        <xdr:cNvSpPr/>
      </xdr:nvSpPr>
      <xdr:spPr>
        <a:xfrm>
          <a:off x="22110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113228</xdr:rowOff>
    </xdr:from>
    <xdr:ext cx="469744" cy="259045"/>
    <xdr:sp macro="" textlink="">
      <xdr:nvSpPr>
        <xdr:cNvPr id="528" name="【庁舎】&#10;一人当たり面積該当値テキスト"/>
        <xdr:cNvSpPr txBox="1"/>
      </xdr:nvSpPr>
      <xdr:spPr>
        <a:xfrm>
          <a:off x="22199600"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31931</xdr:rowOff>
    </xdr:from>
    <xdr:to>
      <xdr:col>112</xdr:col>
      <xdr:colOff>38100</xdr:colOff>
      <xdr:row>106</xdr:row>
      <xdr:rowOff>133531</xdr:rowOff>
    </xdr:to>
    <xdr:sp macro="" textlink="">
      <xdr:nvSpPr>
        <xdr:cNvPr id="529" name="楕円 528"/>
        <xdr:cNvSpPr/>
      </xdr:nvSpPr>
      <xdr:spPr>
        <a:xfrm>
          <a:off x="2127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82731</xdr:rowOff>
    </xdr:from>
    <xdr:to>
      <xdr:col>116</xdr:col>
      <xdr:colOff>63500</xdr:colOff>
      <xdr:row>108</xdr:row>
      <xdr:rowOff>14151</xdr:rowOff>
    </xdr:to>
    <xdr:cxnSp macro="">
      <xdr:nvCxnSpPr>
        <xdr:cNvPr id="530" name="直線コネクタ 529"/>
        <xdr:cNvCxnSpPr/>
      </xdr:nvCxnSpPr>
      <xdr:spPr>
        <a:xfrm>
          <a:off x="21323300" y="18256431"/>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531"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532"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150058</xdr:rowOff>
    </xdr:from>
    <xdr:ext cx="469744" cy="259045"/>
    <xdr:sp macro="" textlink="">
      <xdr:nvSpPr>
        <xdr:cNvPr id="533" name="n_1mainValue【庁舎】&#10;一人当たり面積"/>
        <xdr:cNvSpPr txBox="1"/>
      </xdr:nvSpPr>
      <xdr:spPr>
        <a:xfrm>
          <a:off x="210757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4" name="正方形/長方形 5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5" name="正方形/長方形 5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6" name="テキスト ボックス 5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類似団体と比較して、有形固定資産償却率の特に高いのが、体育館・プールと庁舎である。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マネジメント白書では、民間等への移譲を計画してる。現時点では指定管理者に運営を任せている状況であるため、施設の改修等も含め管理者とも協力しながら適正な管理を行っていく。</a:t>
          </a:r>
        </a:p>
        <a:p>
          <a:r>
            <a:rPr kumimoji="1" lang="ja-JP" altLang="en-US" sz="1300">
              <a:latin typeface="ＭＳ Ｐゴシック" panose="020B0600070205080204" pitchFamily="50" charset="-128"/>
              <a:ea typeface="ＭＳ Ｐゴシック" panose="020B0600070205080204" pitchFamily="50" charset="-128"/>
            </a:rPr>
            <a:t>　庁舎については、現時点では減価償却率が高いものの、本庁舎の増改築が令和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年度末までに完了予定であり、数値も低くなると考えている。</a:t>
          </a:r>
        </a:p>
        <a:p>
          <a:r>
            <a:rPr kumimoji="1" lang="ja-JP" altLang="en-US" sz="1300">
              <a:latin typeface="ＭＳ Ｐゴシック" panose="020B0600070205080204" pitchFamily="50" charset="-128"/>
              <a:ea typeface="ＭＳ Ｐゴシック" panose="020B0600070205080204" pitchFamily="50" charset="-128"/>
            </a:rPr>
            <a:t>　逆に数値の減価償却率の低いものとして、市民会館があげられる。これは、平成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年度にみくに市民センターを新築したことによるものと考えられる。</a:t>
          </a:r>
        </a:p>
        <a:p>
          <a:r>
            <a:rPr kumimoji="1" lang="ja-JP" altLang="en-US" sz="1300">
              <a:latin typeface="ＭＳ Ｐゴシック" panose="020B0600070205080204" pitchFamily="50" charset="-128"/>
              <a:ea typeface="ＭＳ Ｐゴシック" panose="020B0600070205080204" pitchFamily="50" charset="-128"/>
            </a:rPr>
            <a:t>なお、みくに市民センター新築に伴い、三国支所機能を同施設に移転して複合施設とし、耐震的に問題のあった三国庁舎を解体し施設のスリム化を実施し、庁舎の減価償却率の減の要因となった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92,508
91,122
209.67
41,136,472
39,824,129
1,177,134
21,954,565
47,245,603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近年の指数はほぼ横ばいになっているものの、平成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年度から依然として類似団体平均を下回っている。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特例事業債などの公債費の増加により基準財政需要額は今後も増え続けると予測されることから、民間的経営手法の導入による事務事業費削減など行財政改革をより一層推進して歳出削減を図るとともに、徴収率向上や企業立地の推進などにより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xdr:cNvCxnSpPr/>
      </xdr:nvCxnSpPr>
      <xdr:spPr>
        <a:xfrm>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92428</xdr:rowOff>
    </xdr:to>
    <xdr:cxnSp macro="">
      <xdr:nvCxnSpPr>
        <xdr:cNvPr id="72" name="直線コネクタ 71"/>
        <xdr:cNvCxnSpPr/>
      </xdr:nvCxnSpPr>
      <xdr:spPr>
        <a:xfrm>
          <a:off x="3225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79022</xdr:rowOff>
    </xdr:to>
    <xdr:cxnSp macro="">
      <xdr:nvCxnSpPr>
        <xdr:cNvPr id="75" name="直線コネクタ 74"/>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79022</xdr:rowOff>
    </xdr:to>
    <xdr:cxnSp macro="">
      <xdr:nvCxnSpPr>
        <xdr:cNvPr id="78" name="直線コネクタ 77"/>
        <xdr:cNvCxnSpPr/>
      </xdr:nvCxnSpPr>
      <xdr:spPr>
        <a:xfrm>
          <a:off x="1447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0" name="テキスト ボックス 79"/>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82" name="テキスト ボックス 81"/>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5" name="テキスト ボックス 94"/>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97" name="テキスト ボックス 96"/>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景気回復の影響で市民税や固定資産税が増え経常一般財源等総額が増加したものの、社会保障費の増加による扶助費の増や合併特例事業債などの公債費の増により経常収支比率が前年度と比べて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ポイント増加した。類似団体平均と比較すると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今後も生産年齢人口は減少の一途をたどる中で個人市民税の伸びは期待できないが、企業誘致による法人市民税や固定資産税などの税収の確保や、既得権化されている補助金の合理化、事業の整理・統廃合による事務事業の見直しなど、行財政改革の推進による経費削減の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153162</xdr:rowOff>
    </xdr:from>
    <xdr:to>
      <xdr:col>23</xdr:col>
      <xdr:colOff>133350</xdr:colOff>
      <xdr:row>61</xdr:row>
      <xdr:rowOff>167640</xdr:rowOff>
    </xdr:to>
    <xdr:cxnSp macro="">
      <xdr:nvCxnSpPr>
        <xdr:cNvPr id="130" name="直線コネクタ 129"/>
        <xdr:cNvCxnSpPr/>
      </xdr:nvCxnSpPr>
      <xdr:spPr>
        <a:xfrm>
          <a:off x="4114800" y="1061161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37338</xdr:rowOff>
    </xdr:from>
    <xdr:to>
      <xdr:col>19</xdr:col>
      <xdr:colOff>133350</xdr:colOff>
      <xdr:row>61</xdr:row>
      <xdr:rowOff>153162</xdr:rowOff>
    </xdr:to>
    <xdr:cxnSp macro="">
      <xdr:nvCxnSpPr>
        <xdr:cNvPr id="133" name="直線コネクタ 132"/>
        <xdr:cNvCxnSpPr/>
      </xdr:nvCxnSpPr>
      <xdr:spPr>
        <a:xfrm>
          <a:off x="3225800" y="1049578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37338</xdr:rowOff>
    </xdr:from>
    <xdr:to>
      <xdr:col>15</xdr:col>
      <xdr:colOff>82550</xdr:colOff>
      <xdr:row>62</xdr:row>
      <xdr:rowOff>20320</xdr:rowOff>
    </xdr:to>
    <xdr:cxnSp macro="">
      <xdr:nvCxnSpPr>
        <xdr:cNvPr id="136" name="直線コネクタ 135"/>
        <xdr:cNvCxnSpPr/>
      </xdr:nvCxnSpPr>
      <xdr:spPr>
        <a:xfrm flipV="1">
          <a:off x="2336800" y="1049578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56642</xdr:rowOff>
    </xdr:from>
    <xdr:to>
      <xdr:col>11</xdr:col>
      <xdr:colOff>31750</xdr:colOff>
      <xdr:row>62</xdr:row>
      <xdr:rowOff>20320</xdr:rowOff>
    </xdr:to>
    <xdr:cxnSp macro="">
      <xdr:nvCxnSpPr>
        <xdr:cNvPr id="139" name="直線コネクタ 138"/>
        <xdr:cNvCxnSpPr/>
      </xdr:nvCxnSpPr>
      <xdr:spPr>
        <a:xfrm>
          <a:off x="1447800" y="1051509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39624</xdr:rowOff>
    </xdr:from>
    <xdr:to>
      <xdr:col>11</xdr:col>
      <xdr:colOff>82550</xdr:colOff>
      <xdr:row>61</xdr:row>
      <xdr:rowOff>141224</xdr:rowOff>
    </xdr:to>
    <xdr:sp macro="" textlink="">
      <xdr:nvSpPr>
        <xdr:cNvPr id="140" name="フローチャート: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42" name="フローチャート: 判断 141"/>
        <xdr:cNvSpPr/>
      </xdr:nvSpPr>
      <xdr:spPr>
        <a:xfrm>
          <a:off x="1397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97045</xdr:rowOff>
    </xdr:from>
    <xdr:ext cx="762000" cy="259045"/>
    <xdr:sp macro="" textlink="">
      <xdr:nvSpPr>
        <xdr:cNvPr id="143" name="テキスト ボックス 142"/>
        <xdr:cNvSpPr txBox="1"/>
      </xdr:nvSpPr>
      <xdr:spPr>
        <a:xfrm>
          <a:off x="1066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9" name="楕円 148"/>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0"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102362</xdr:rowOff>
    </xdr:from>
    <xdr:to>
      <xdr:col>19</xdr:col>
      <xdr:colOff>184150</xdr:colOff>
      <xdr:row>62</xdr:row>
      <xdr:rowOff>32512</xdr:rowOff>
    </xdr:to>
    <xdr:sp macro="" textlink="">
      <xdr:nvSpPr>
        <xdr:cNvPr id="151" name="楕円 150"/>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52" name="テキスト ボックス 151"/>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157988</xdr:rowOff>
    </xdr:from>
    <xdr:to>
      <xdr:col>15</xdr:col>
      <xdr:colOff>133350</xdr:colOff>
      <xdr:row>61</xdr:row>
      <xdr:rowOff>88138</xdr:rowOff>
    </xdr:to>
    <xdr:sp macro="" textlink="">
      <xdr:nvSpPr>
        <xdr:cNvPr id="153" name="楕円 152"/>
        <xdr:cNvSpPr/>
      </xdr:nvSpPr>
      <xdr:spPr>
        <a:xfrm>
          <a:off x="3175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72915</xdr:rowOff>
    </xdr:from>
    <xdr:ext cx="762000" cy="259045"/>
    <xdr:sp macro="" textlink="">
      <xdr:nvSpPr>
        <xdr:cNvPr id="154" name="テキスト ボックス 153"/>
        <xdr:cNvSpPr txBox="1"/>
      </xdr:nvSpPr>
      <xdr:spPr>
        <a:xfrm>
          <a:off x="28448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5" name="楕円 154"/>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55897</xdr:rowOff>
    </xdr:from>
    <xdr:ext cx="762000" cy="259045"/>
    <xdr:sp macro="" textlink="">
      <xdr:nvSpPr>
        <xdr:cNvPr id="156" name="テキスト ボックス 155"/>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5842</xdr:rowOff>
    </xdr:from>
    <xdr:to>
      <xdr:col>7</xdr:col>
      <xdr:colOff>31750</xdr:colOff>
      <xdr:row>61</xdr:row>
      <xdr:rowOff>107442</xdr:rowOff>
    </xdr:to>
    <xdr:sp macro="" textlink="">
      <xdr:nvSpPr>
        <xdr:cNvPr id="157" name="楕円 156"/>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117619</xdr:rowOff>
    </xdr:from>
    <xdr:ext cx="762000" cy="259045"/>
    <xdr:sp macro="" textlink="">
      <xdr:nvSpPr>
        <xdr:cNvPr id="158" name="テキスト ボックス 157"/>
        <xdr:cNvSpPr txBox="1"/>
      </xdr:nvSpPr>
      <xdr:spPr>
        <a:xfrm>
          <a:off x="1066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人口１人当たりの人件費・物件費等の決算額は、前年度比</a:t>
          </a:r>
          <a:r>
            <a:rPr kumimoji="1" lang="en-US" altLang="ja-JP" sz="1300">
              <a:latin typeface="ＭＳ Ｐゴシック" panose="020B0600070205080204" pitchFamily="50" charset="-128"/>
              <a:ea typeface="ＭＳ Ｐゴシック" panose="020B0600070205080204" pitchFamily="50" charset="-128"/>
            </a:rPr>
            <a:t>9,033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121,325</a:t>
          </a:r>
          <a:r>
            <a:rPr kumimoji="1" lang="ja-JP" altLang="en-US" sz="1300">
              <a:latin typeface="ＭＳ Ｐゴシック" panose="020B0600070205080204" pitchFamily="50" charset="-128"/>
              <a:ea typeface="ＭＳ Ｐゴシック" panose="020B0600070205080204" pitchFamily="50" charset="-128"/>
            </a:rPr>
            <a:t>円となったが、類似団体の平均は下回っている。増加の主な要因として、平成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豪雪に係る除排雪経費の増により維持補修費が激増したことが挙げられる。また、ごみ処理や消防等の業務を一部事務組合で行っており、一部事務組合の人件費・物件費等に充てている費用（負担金）を合計した場合、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人当たりの金額は大幅に増加することになる。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134100</xdr:rowOff>
    </xdr:from>
    <xdr:to>
      <xdr:col>23</xdr:col>
      <xdr:colOff>133350</xdr:colOff>
      <xdr:row>80</xdr:row>
      <xdr:rowOff>170428</xdr:rowOff>
    </xdr:to>
    <xdr:cxnSp macro="">
      <xdr:nvCxnSpPr>
        <xdr:cNvPr id="193" name="直線コネクタ 192"/>
        <xdr:cNvCxnSpPr/>
      </xdr:nvCxnSpPr>
      <xdr:spPr>
        <a:xfrm>
          <a:off x="4114800" y="13850100"/>
          <a:ext cx="838200" cy="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134100</xdr:rowOff>
    </xdr:from>
    <xdr:to>
      <xdr:col>19</xdr:col>
      <xdr:colOff>133350</xdr:colOff>
      <xdr:row>80</xdr:row>
      <xdr:rowOff>134665</xdr:rowOff>
    </xdr:to>
    <xdr:cxnSp macro="">
      <xdr:nvCxnSpPr>
        <xdr:cNvPr id="196" name="直線コネクタ 195"/>
        <xdr:cNvCxnSpPr/>
      </xdr:nvCxnSpPr>
      <xdr:spPr>
        <a:xfrm flipV="1">
          <a:off x="3225800" y="13850100"/>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126705</xdr:rowOff>
    </xdr:from>
    <xdr:to>
      <xdr:col>15</xdr:col>
      <xdr:colOff>82550</xdr:colOff>
      <xdr:row>80</xdr:row>
      <xdr:rowOff>134665</xdr:rowOff>
    </xdr:to>
    <xdr:cxnSp macro="">
      <xdr:nvCxnSpPr>
        <xdr:cNvPr id="199" name="直線コネクタ 198"/>
        <xdr:cNvCxnSpPr/>
      </xdr:nvCxnSpPr>
      <xdr:spPr>
        <a:xfrm>
          <a:off x="2336800" y="13842705"/>
          <a:ext cx="8890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104639</xdr:rowOff>
    </xdr:from>
    <xdr:to>
      <xdr:col>11</xdr:col>
      <xdr:colOff>31750</xdr:colOff>
      <xdr:row>80</xdr:row>
      <xdr:rowOff>126705</xdr:rowOff>
    </xdr:to>
    <xdr:cxnSp macro="">
      <xdr:nvCxnSpPr>
        <xdr:cNvPr id="202" name="直線コネクタ 201"/>
        <xdr:cNvCxnSpPr/>
      </xdr:nvCxnSpPr>
      <xdr:spPr>
        <a:xfrm>
          <a:off x="1447800" y="13820639"/>
          <a:ext cx="889000" cy="2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75749</xdr:rowOff>
    </xdr:from>
    <xdr:to>
      <xdr:col>11</xdr:col>
      <xdr:colOff>82550</xdr:colOff>
      <xdr:row>81</xdr:row>
      <xdr:rowOff>5899</xdr:rowOff>
    </xdr:to>
    <xdr:sp macro="" textlink="">
      <xdr:nvSpPr>
        <xdr:cNvPr id="203" name="フローチャート: 判断 202"/>
        <xdr:cNvSpPr/>
      </xdr:nvSpPr>
      <xdr:spPr>
        <a:xfrm>
          <a:off x="2286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16076</xdr:rowOff>
    </xdr:from>
    <xdr:ext cx="762000" cy="259045"/>
    <xdr:sp macro="" textlink="">
      <xdr:nvSpPr>
        <xdr:cNvPr id="204" name="テキスト ボックス 203"/>
        <xdr:cNvSpPr txBox="1"/>
      </xdr:nvSpPr>
      <xdr:spPr>
        <a:xfrm>
          <a:off x="1955800" y="135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62481</xdr:rowOff>
    </xdr:from>
    <xdr:to>
      <xdr:col>7</xdr:col>
      <xdr:colOff>31750</xdr:colOff>
      <xdr:row>80</xdr:row>
      <xdr:rowOff>164081</xdr:rowOff>
    </xdr:to>
    <xdr:sp macro="" textlink="">
      <xdr:nvSpPr>
        <xdr:cNvPr id="205" name="フローチャート: 判断 204"/>
        <xdr:cNvSpPr/>
      </xdr:nvSpPr>
      <xdr:spPr>
        <a:xfrm>
          <a:off x="1397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148858</xdr:rowOff>
    </xdr:from>
    <xdr:ext cx="762000" cy="259045"/>
    <xdr:sp macro="" textlink="">
      <xdr:nvSpPr>
        <xdr:cNvPr id="206" name="テキスト ボックス 205"/>
        <xdr:cNvSpPr txBox="1"/>
      </xdr:nvSpPr>
      <xdr:spPr>
        <a:xfrm>
          <a:off x="1066800" y="1386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119628</xdr:rowOff>
    </xdr:from>
    <xdr:to>
      <xdr:col>23</xdr:col>
      <xdr:colOff>184150</xdr:colOff>
      <xdr:row>81</xdr:row>
      <xdr:rowOff>49778</xdr:rowOff>
    </xdr:to>
    <xdr:sp macro="" textlink="">
      <xdr:nvSpPr>
        <xdr:cNvPr id="212" name="楕円 211"/>
        <xdr:cNvSpPr/>
      </xdr:nvSpPr>
      <xdr:spPr>
        <a:xfrm>
          <a:off x="4902200" y="138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136155</xdr:rowOff>
    </xdr:from>
    <xdr:ext cx="762000" cy="259045"/>
    <xdr:sp macro="" textlink="">
      <xdr:nvSpPr>
        <xdr:cNvPr id="213" name="人件費・物件費等の状況該当値テキスト"/>
        <xdr:cNvSpPr txBox="1"/>
      </xdr:nvSpPr>
      <xdr:spPr>
        <a:xfrm>
          <a:off x="5041900" y="1368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83300</xdr:rowOff>
    </xdr:from>
    <xdr:to>
      <xdr:col>19</xdr:col>
      <xdr:colOff>184150</xdr:colOff>
      <xdr:row>81</xdr:row>
      <xdr:rowOff>13450</xdr:rowOff>
    </xdr:to>
    <xdr:sp macro="" textlink="">
      <xdr:nvSpPr>
        <xdr:cNvPr id="214" name="楕円 213"/>
        <xdr:cNvSpPr/>
      </xdr:nvSpPr>
      <xdr:spPr>
        <a:xfrm>
          <a:off x="4064000" y="137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23627</xdr:rowOff>
    </xdr:from>
    <xdr:ext cx="736600" cy="259045"/>
    <xdr:sp macro="" textlink="">
      <xdr:nvSpPr>
        <xdr:cNvPr id="215" name="テキスト ボックス 214"/>
        <xdr:cNvSpPr txBox="1"/>
      </xdr:nvSpPr>
      <xdr:spPr>
        <a:xfrm>
          <a:off x="3733800" y="135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83865</xdr:rowOff>
    </xdr:from>
    <xdr:to>
      <xdr:col>15</xdr:col>
      <xdr:colOff>133350</xdr:colOff>
      <xdr:row>81</xdr:row>
      <xdr:rowOff>14015</xdr:rowOff>
    </xdr:to>
    <xdr:sp macro="" textlink="">
      <xdr:nvSpPr>
        <xdr:cNvPr id="216" name="楕円 215"/>
        <xdr:cNvSpPr/>
      </xdr:nvSpPr>
      <xdr:spPr>
        <a:xfrm>
          <a:off x="3175000" y="137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24192</xdr:rowOff>
    </xdr:from>
    <xdr:ext cx="762000" cy="259045"/>
    <xdr:sp macro="" textlink="">
      <xdr:nvSpPr>
        <xdr:cNvPr id="217" name="テキスト ボックス 216"/>
        <xdr:cNvSpPr txBox="1"/>
      </xdr:nvSpPr>
      <xdr:spPr>
        <a:xfrm>
          <a:off x="2844800" y="1356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75905</xdr:rowOff>
    </xdr:from>
    <xdr:to>
      <xdr:col>11</xdr:col>
      <xdr:colOff>82550</xdr:colOff>
      <xdr:row>81</xdr:row>
      <xdr:rowOff>6055</xdr:rowOff>
    </xdr:to>
    <xdr:sp macro="" textlink="">
      <xdr:nvSpPr>
        <xdr:cNvPr id="218" name="楕円 217"/>
        <xdr:cNvSpPr/>
      </xdr:nvSpPr>
      <xdr:spPr>
        <a:xfrm>
          <a:off x="2286000" y="137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162282</xdr:rowOff>
    </xdr:from>
    <xdr:ext cx="762000" cy="259045"/>
    <xdr:sp macro="" textlink="">
      <xdr:nvSpPr>
        <xdr:cNvPr id="219" name="テキスト ボックス 218"/>
        <xdr:cNvSpPr txBox="1"/>
      </xdr:nvSpPr>
      <xdr:spPr>
        <a:xfrm>
          <a:off x="1955800" y="1387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53839</xdr:rowOff>
    </xdr:from>
    <xdr:to>
      <xdr:col>7</xdr:col>
      <xdr:colOff>31750</xdr:colOff>
      <xdr:row>80</xdr:row>
      <xdr:rowOff>155439</xdr:rowOff>
    </xdr:to>
    <xdr:sp macro="" textlink="">
      <xdr:nvSpPr>
        <xdr:cNvPr id="220" name="楕円 219"/>
        <xdr:cNvSpPr/>
      </xdr:nvSpPr>
      <xdr:spPr>
        <a:xfrm>
          <a:off x="1397000" y="137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165616</xdr:rowOff>
    </xdr:from>
    <xdr:ext cx="762000" cy="259045"/>
    <xdr:sp macro="" textlink="">
      <xdr:nvSpPr>
        <xdr:cNvPr id="221" name="テキスト ボックス 220"/>
        <xdr:cNvSpPr txBox="1"/>
      </xdr:nvSpPr>
      <xdr:spPr>
        <a:xfrm>
          <a:off x="1066800" y="1353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類似団体平均を大きく下回っているものの、人事院勧告に基づき適正に給与を引き上げたことにより近年は類似団体平均と同等となっている。今後も引き続き、国や他団体の動向を注視しながら適正な給与水準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85</xdr:row>
      <xdr:rowOff>132291</xdr:rowOff>
    </xdr:to>
    <xdr:cxnSp macro="">
      <xdr:nvCxnSpPr>
        <xdr:cNvPr id="255" name="直線コネクタ 254"/>
        <xdr:cNvCxnSpPr/>
      </xdr:nvCxnSpPr>
      <xdr:spPr>
        <a:xfrm>
          <a:off x="16179800" y="147055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85</xdr:row>
      <xdr:rowOff>132291</xdr:rowOff>
    </xdr:to>
    <xdr:cxnSp macro="">
      <xdr:nvCxnSpPr>
        <xdr:cNvPr id="258" name="直線コネクタ 257"/>
        <xdr:cNvCxnSpPr/>
      </xdr:nvCxnSpPr>
      <xdr:spPr>
        <a:xfrm>
          <a:off x="15290800" y="14504459"/>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84</xdr:row>
      <xdr:rowOff>102659</xdr:rowOff>
    </xdr:to>
    <xdr:cxnSp macro="">
      <xdr:nvCxnSpPr>
        <xdr:cNvPr id="261" name="直線コネクタ 260"/>
        <xdr:cNvCxnSpPr/>
      </xdr:nvCxnSpPr>
      <xdr:spPr>
        <a:xfrm>
          <a:off x="14401800" y="14082184"/>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94191</xdr:rowOff>
    </xdr:from>
    <xdr:to>
      <xdr:col>68</xdr:col>
      <xdr:colOff>152400</xdr:colOff>
      <xdr:row>82</xdr:row>
      <xdr:rowOff>23284</xdr:rowOff>
    </xdr:to>
    <xdr:cxnSp macro="">
      <xdr:nvCxnSpPr>
        <xdr:cNvPr id="264" name="直線コネクタ 263"/>
        <xdr:cNvCxnSpPr/>
      </xdr:nvCxnSpPr>
      <xdr:spPr>
        <a:xfrm>
          <a:off x="13512800" y="1398164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5" name="フローチャート: 判断 264"/>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127652</xdr:rowOff>
    </xdr:from>
    <xdr:ext cx="762000" cy="259045"/>
    <xdr:sp macro="" textlink="">
      <xdr:nvSpPr>
        <xdr:cNvPr id="266" name="テキスト ボックス 265"/>
        <xdr:cNvSpPr txBox="1"/>
      </xdr:nvSpPr>
      <xdr:spPr>
        <a:xfrm>
          <a:off x="14020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68" name="テキスト ボックス 267"/>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4" name="楕円 273"/>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75" name="給与水準   （国との比較）該当値テキスト"/>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6" name="楕円 275"/>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7" name="テキスト ボックス 276"/>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78" name="楕円 277"/>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79" name="テキスト ボックス 278"/>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143934</xdr:rowOff>
    </xdr:from>
    <xdr:to>
      <xdr:col>68</xdr:col>
      <xdr:colOff>203200</xdr:colOff>
      <xdr:row>82</xdr:row>
      <xdr:rowOff>74084</xdr:rowOff>
    </xdr:to>
    <xdr:sp macro="" textlink="">
      <xdr:nvSpPr>
        <xdr:cNvPr id="280" name="楕円 279"/>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84261</xdr:rowOff>
    </xdr:from>
    <xdr:ext cx="762000" cy="259045"/>
    <xdr:sp macro="" textlink="">
      <xdr:nvSpPr>
        <xdr:cNvPr id="281" name="テキスト ボックス 280"/>
        <xdr:cNvSpPr txBox="1"/>
      </xdr:nvSpPr>
      <xdr:spPr>
        <a:xfrm>
          <a:off x="14020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43391</xdr:rowOff>
    </xdr:from>
    <xdr:to>
      <xdr:col>64</xdr:col>
      <xdr:colOff>152400</xdr:colOff>
      <xdr:row>81</xdr:row>
      <xdr:rowOff>144991</xdr:rowOff>
    </xdr:to>
    <xdr:sp macro="" textlink="">
      <xdr:nvSpPr>
        <xdr:cNvPr id="282" name="楕円 281"/>
        <xdr:cNvSpPr/>
      </xdr:nvSpPr>
      <xdr:spPr>
        <a:xfrm>
          <a:off x="134620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155168</xdr:rowOff>
    </xdr:from>
    <xdr:ext cx="762000" cy="259045"/>
    <xdr:sp macro="" textlink="">
      <xdr:nvSpPr>
        <xdr:cNvPr id="283" name="テキスト ボックス 282"/>
        <xdr:cNvSpPr txBox="1"/>
      </xdr:nvSpPr>
      <xdr:spPr>
        <a:xfrm>
          <a:off x="13131800" y="1369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7.45</a:t>
          </a:r>
          <a:r>
            <a:rPr kumimoji="1" lang="ja-JP" altLang="en-US" sz="1300">
              <a:latin typeface="ＭＳ Ｐゴシック" panose="020B0600070205080204" pitchFamily="50" charset="-128"/>
              <a:ea typeface="ＭＳ Ｐゴシック" panose="020B0600070205080204" pitchFamily="50" charset="-128"/>
            </a:rPr>
            <a:t>人となった。市町村合併により人口が膨らむとともに職員数も膨れ上がったため、定員適正化計画を策定し、退職者補充の抑制、民間委託の推進、指定管理者制度の導入により計画的な職員数の削減に取り組んだことにより、近年はほぼ横ばいとなっている。今後も市民サービスの低下を招かないように人員の適正配置や職員資質の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50482</xdr:rowOff>
    </xdr:from>
    <xdr:to>
      <xdr:col>81</xdr:col>
      <xdr:colOff>44450</xdr:colOff>
      <xdr:row>62</xdr:row>
      <xdr:rowOff>54504</xdr:rowOff>
    </xdr:to>
    <xdr:cxnSp macro="">
      <xdr:nvCxnSpPr>
        <xdr:cNvPr id="318" name="直線コネクタ 317"/>
        <xdr:cNvCxnSpPr/>
      </xdr:nvCxnSpPr>
      <xdr:spPr>
        <a:xfrm>
          <a:off x="16179800" y="1068038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50482</xdr:rowOff>
    </xdr:from>
    <xdr:to>
      <xdr:col>77</xdr:col>
      <xdr:colOff>44450</xdr:colOff>
      <xdr:row>62</xdr:row>
      <xdr:rowOff>54504</xdr:rowOff>
    </xdr:to>
    <xdr:cxnSp macro="">
      <xdr:nvCxnSpPr>
        <xdr:cNvPr id="321" name="直線コネクタ 320"/>
        <xdr:cNvCxnSpPr/>
      </xdr:nvCxnSpPr>
      <xdr:spPr>
        <a:xfrm flipV="1">
          <a:off x="15290800" y="1068038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54504</xdr:rowOff>
    </xdr:from>
    <xdr:to>
      <xdr:col>72</xdr:col>
      <xdr:colOff>203200</xdr:colOff>
      <xdr:row>62</xdr:row>
      <xdr:rowOff>62547</xdr:rowOff>
    </xdr:to>
    <xdr:cxnSp macro="">
      <xdr:nvCxnSpPr>
        <xdr:cNvPr id="324" name="直線コネクタ 323"/>
        <xdr:cNvCxnSpPr/>
      </xdr:nvCxnSpPr>
      <xdr:spPr>
        <a:xfrm flipV="1">
          <a:off x="14401800" y="1068440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36406</xdr:rowOff>
    </xdr:from>
    <xdr:to>
      <xdr:col>68</xdr:col>
      <xdr:colOff>152400</xdr:colOff>
      <xdr:row>62</xdr:row>
      <xdr:rowOff>62547</xdr:rowOff>
    </xdr:to>
    <xdr:cxnSp macro="">
      <xdr:nvCxnSpPr>
        <xdr:cNvPr id="327" name="直線コネクタ 326"/>
        <xdr:cNvCxnSpPr/>
      </xdr:nvCxnSpPr>
      <xdr:spPr>
        <a:xfrm>
          <a:off x="13512800" y="1066630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76623</xdr:rowOff>
    </xdr:from>
    <xdr:to>
      <xdr:col>68</xdr:col>
      <xdr:colOff>203200</xdr:colOff>
      <xdr:row>62</xdr:row>
      <xdr:rowOff>6773</xdr:rowOff>
    </xdr:to>
    <xdr:sp macro="" textlink="">
      <xdr:nvSpPr>
        <xdr:cNvPr id="328" name="フローチャート: 判断 327"/>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16950</xdr:rowOff>
    </xdr:from>
    <xdr:ext cx="762000" cy="259045"/>
    <xdr:sp macro="" textlink="">
      <xdr:nvSpPr>
        <xdr:cNvPr id="329" name="テキスト ボックス 328"/>
        <xdr:cNvSpPr txBox="1"/>
      </xdr:nvSpPr>
      <xdr:spPr>
        <a:xfrm>
          <a:off x="14020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16950</xdr:rowOff>
    </xdr:from>
    <xdr:ext cx="762000" cy="259045"/>
    <xdr:sp macro="" textlink="">
      <xdr:nvSpPr>
        <xdr:cNvPr id="331" name="テキスト ボックス 330"/>
        <xdr:cNvSpPr txBox="1"/>
      </xdr:nvSpPr>
      <xdr:spPr>
        <a:xfrm>
          <a:off x="13131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3704</xdr:rowOff>
    </xdr:from>
    <xdr:to>
      <xdr:col>81</xdr:col>
      <xdr:colOff>95250</xdr:colOff>
      <xdr:row>62</xdr:row>
      <xdr:rowOff>105304</xdr:rowOff>
    </xdr:to>
    <xdr:sp macro="" textlink="">
      <xdr:nvSpPr>
        <xdr:cNvPr id="337" name="楕円 336"/>
        <xdr:cNvSpPr/>
      </xdr:nvSpPr>
      <xdr:spPr>
        <a:xfrm>
          <a:off x="16967200" y="106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147231</xdr:rowOff>
    </xdr:from>
    <xdr:ext cx="762000" cy="259045"/>
    <xdr:sp macro="" textlink="">
      <xdr:nvSpPr>
        <xdr:cNvPr id="338" name="定員管理の状況該当値テキスト"/>
        <xdr:cNvSpPr txBox="1"/>
      </xdr:nvSpPr>
      <xdr:spPr>
        <a:xfrm>
          <a:off x="17106900" y="1060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171132</xdr:rowOff>
    </xdr:from>
    <xdr:to>
      <xdr:col>77</xdr:col>
      <xdr:colOff>95250</xdr:colOff>
      <xdr:row>62</xdr:row>
      <xdr:rowOff>101282</xdr:rowOff>
    </xdr:to>
    <xdr:sp macro="" textlink="">
      <xdr:nvSpPr>
        <xdr:cNvPr id="339" name="楕円 338"/>
        <xdr:cNvSpPr/>
      </xdr:nvSpPr>
      <xdr:spPr>
        <a:xfrm>
          <a:off x="16129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86059</xdr:rowOff>
    </xdr:from>
    <xdr:ext cx="736600" cy="259045"/>
    <xdr:sp macro="" textlink="">
      <xdr:nvSpPr>
        <xdr:cNvPr id="340" name="テキスト ボックス 339"/>
        <xdr:cNvSpPr txBox="1"/>
      </xdr:nvSpPr>
      <xdr:spPr>
        <a:xfrm>
          <a:off x="15798800" y="10715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3704</xdr:rowOff>
    </xdr:from>
    <xdr:to>
      <xdr:col>73</xdr:col>
      <xdr:colOff>44450</xdr:colOff>
      <xdr:row>62</xdr:row>
      <xdr:rowOff>105304</xdr:rowOff>
    </xdr:to>
    <xdr:sp macro="" textlink="">
      <xdr:nvSpPr>
        <xdr:cNvPr id="341" name="楕円 340"/>
        <xdr:cNvSpPr/>
      </xdr:nvSpPr>
      <xdr:spPr>
        <a:xfrm>
          <a:off x="15240000" y="106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90081</xdr:rowOff>
    </xdr:from>
    <xdr:ext cx="762000" cy="259045"/>
    <xdr:sp macro="" textlink="">
      <xdr:nvSpPr>
        <xdr:cNvPr id="342" name="テキスト ボックス 341"/>
        <xdr:cNvSpPr txBox="1"/>
      </xdr:nvSpPr>
      <xdr:spPr>
        <a:xfrm>
          <a:off x="14909800" y="1071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11747</xdr:rowOff>
    </xdr:from>
    <xdr:to>
      <xdr:col>68</xdr:col>
      <xdr:colOff>203200</xdr:colOff>
      <xdr:row>62</xdr:row>
      <xdr:rowOff>113347</xdr:rowOff>
    </xdr:to>
    <xdr:sp macro="" textlink="">
      <xdr:nvSpPr>
        <xdr:cNvPr id="343" name="楕円 342"/>
        <xdr:cNvSpPr/>
      </xdr:nvSpPr>
      <xdr:spPr>
        <a:xfrm>
          <a:off x="14351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98124</xdr:rowOff>
    </xdr:from>
    <xdr:ext cx="762000" cy="259045"/>
    <xdr:sp macro="" textlink="">
      <xdr:nvSpPr>
        <xdr:cNvPr id="344" name="テキスト ボックス 343"/>
        <xdr:cNvSpPr txBox="1"/>
      </xdr:nvSpPr>
      <xdr:spPr>
        <a:xfrm>
          <a:off x="14020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157056</xdr:rowOff>
    </xdr:from>
    <xdr:to>
      <xdr:col>64</xdr:col>
      <xdr:colOff>152400</xdr:colOff>
      <xdr:row>62</xdr:row>
      <xdr:rowOff>87206</xdr:rowOff>
    </xdr:to>
    <xdr:sp macro="" textlink="">
      <xdr:nvSpPr>
        <xdr:cNvPr id="345" name="楕円 344"/>
        <xdr:cNvSpPr/>
      </xdr:nvSpPr>
      <xdr:spPr>
        <a:xfrm>
          <a:off x="13462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71983</xdr:rowOff>
    </xdr:from>
    <xdr:ext cx="762000" cy="259045"/>
    <xdr:sp macro="" textlink="">
      <xdr:nvSpPr>
        <xdr:cNvPr id="346" name="テキスト ボックス 345"/>
        <xdr:cNvSpPr txBox="1"/>
      </xdr:nvSpPr>
      <xdr:spPr>
        <a:xfrm>
          <a:off x="13131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となっており、類似団体平均より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ポイント下回っている。しかしながら、単年度比率では前年度と比較して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これは、合併特例事業債などの償還金の額が増えたこと、普通交付税の額が減ったことが要因として挙げられる。今後も普通建設事業費の増に伴う地方債の発行額の増加は避けられないため、限られた財源を普通建設事業の必要性などを精査したうえで重点的に配分することにより、地方債の発行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99423</xdr:rowOff>
    </xdr:to>
    <xdr:cxnSp macro="">
      <xdr:nvCxnSpPr>
        <xdr:cNvPr id="381" name="直線コネクタ 380"/>
        <xdr:cNvCxnSpPr/>
      </xdr:nvCxnSpPr>
      <xdr:spPr>
        <a:xfrm flipV="1">
          <a:off x="16179800" y="691605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99423</xdr:rowOff>
    </xdr:from>
    <xdr:to>
      <xdr:col>77</xdr:col>
      <xdr:colOff>44450</xdr:colOff>
      <xdr:row>41</xdr:row>
      <xdr:rowOff>3810</xdr:rowOff>
    </xdr:to>
    <xdr:cxnSp macro="">
      <xdr:nvCxnSpPr>
        <xdr:cNvPr id="384" name="直線コネクタ 383"/>
        <xdr:cNvCxnSpPr/>
      </xdr:nvCxnSpPr>
      <xdr:spPr>
        <a:xfrm flipV="1">
          <a:off x="15290800" y="695742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100330</xdr:rowOff>
    </xdr:to>
    <xdr:cxnSp macro="">
      <xdr:nvCxnSpPr>
        <xdr:cNvPr id="387" name="直線コネクタ 386"/>
        <xdr:cNvCxnSpPr/>
      </xdr:nvCxnSpPr>
      <xdr:spPr>
        <a:xfrm flipV="1">
          <a:off x="14401800" y="70332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42</xdr:row>
      <xdr:rowOff>11612</xdr:rowOff>
    </xdr:to>
    <xdr:cxnSp macro="">
      <xdr:nvCxnSpPr>
        <xdr:cNvPr id="390" name="直線コネクタ 389"/>
        <xdr:cNvCxnSpPr/>
      </xdr:nvCxnSpPr>
      <xdr:spPr>
        <a:xfrm flipV="1">
          <a:off x="13512800" y="7129780"/>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35741</xdr:rowOff>
    </xdr:from>
    <xdr:to>
      <xdr:col>68</xdr:col>
      <xdr:colOff>203200</xdr:colOff>
      <xdr:row>41</xdr:row>
      <xdr:rowOff>137341</xdr:rowOff>
    </xdr:to>
    <xdr:sp macro="" textlink="">
      <xdr:nvSpPr>
        <xdr:cNvPr id="391" name="フローチャート: 判断 390"/>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147518</xdr:rowOff>
    </xdr:from>
    <xdr:ext cx="762000" cy="259045"/>
    <xdr:sp macro="" textlink="">
      <xdr:nvSpPr>
        <xdr:cNvPr id="392" name="テキスト ボックス 391"/>
        <xdr:cNvSpPr txBox="1"/>
      </xdr:nvSpPr>
      <xdr:spPr>
        <a:xfrm>
          <a:off x="14020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3" name="フローチャート: 判断 392"/>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45011</xdr:rowOff>
    </xdr:from>
    <xdr:ext cx="762000" cy="259045"/>
    <xdr:sp macro="" textlink="">
      <xdr:nvSpPr>
        <xdr:cNvPr id="394" name="テキスト ボックス 393"/>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0" name="楕円 399"/>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23784</xdr:rowOff>
    </xdr:from>
    <xdr:ext cx="762000" cy="259045"/>
    <xdr:sp macro="" textlink="">
      <xdr:nvSpPr>
        <xdr:cNvPr id="401" name="公債費負担の状況該当値テキスト"/>
        <xdr:cNvSpPr txBox="1"/>
      </xdr:nvSpPr>
      <xdr:spPr>
        <a:xfrm>
          <a:off x="17106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48623</xdr:rowOff>
    </xdr:from>
    <xdr:to>
      <xdr:col>77</xdr:col>
      <xdr:colOff>95250</xdr:colOff>
      <xdr:row>40</xdr:row>
      <xdr:rowOff>150223</xdr:rowOff>
    </xdr:to>
    <xdr:sp macro="" textlink="">
      <xdr:nvSpPr>
        <xdr:cNvPr id="402" name="楕円 401"/>
        <xdr:cNvSpPr/>
      </xdr:nvSpPr>
      <xdr:spPr>
        <a:xfrm>
          <a:off x="16129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160400</xdr:rowOff>
    </xdr:from>
    <xdr:ext cx="736600" cy="259045"/>
    <xdr:sp macro="" textlink="">
      <xdr:nvSpPr>
        <xdr:cNvPr id="403" name="テキスト ボックス 402"/>
        <xdr:cNvSpPr txBox="1"/>
      </xdr:nvSpPr>
      <xdr:spPr>
        <a:xfrm>
          <a:off x="15798800" y="667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5" name="テキスト ボックス 404"/>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6" name="楕円 405"/>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7" name="テキスト ボックス 406"/>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132262</xdr:rowOff>
    </xdr:from>
    <xdr:to>
      <xdr:col>64</xdr:col>
      <xdr:colOff>152400</xdr:colOff>
      <xdr:row>42</xdr:row>
      <xdr:rowOff>62412</xdr:rowOff>
    </xdr:to>
    <xdr:sp macro="" textlink="">
      <xdr:nvSpPr>
        <xdr:cNvPr id="408" name="楕円 407"/>
        <xdr:cNvSpPr/>
      </xdr:nvSpPr>
      <xdr:spPr>
        <a:xfrm>
          <a:off x="13462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47189</xdr:rowOff>
    </xdr:from>
    <xdr:ext cx="762000" cy="259045"/>
    <xdr:sp macro="" textlink="">
      <xdr:nvSpPr>
        <xdr:cNvPr id="409" name="テキスト ボックス 408"/>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将来負担比率は、前年度と比較して</a:t>
          </a:r>
          <a:r>
            <a:rPr kumimoji="1" lang="en-US" altLang="ja-JP" sz="1250">
              <a:latin typeface="ＭＳ Ｐゴシック" panose="020B0600070205080204" pitchFamily="50" charset="-128"/>
              <a:ea typeface="ＭＳ Ｐゴシック" panose="020B0600070205080204" pitchFamily="50" charset="-128"/>
            </a:rPr>
            <a:t>49.7</a:t>
          </a:r>
          <a:r>
            <a:rPr kumimoji="1" lang="ja-JP" altLang="en-US" sz="1250">
              <a:latin typeface="ＭＳ Ｐゴシック" panose="020B0600070205080204" pitchFamily="50" charset="-128"/>
              <a:ea typeface="ＭＳ Ｐゴシック" panose="020B0600070205080204" pitchFamily="50" charset="-128"/>
            </a:rPr>
            <a:t>ポイント悪化し、類似団体の平均値より</a:t>
          </a:r>
          <a:r>
            <a:rPr kumimoji="1" lang="en-US" altLang="ja-JP" sz="1250">
              <a:latin typeface="ＭＳ Ｐゴシック" panose="020B0600070205080204" pitchFamily="50" charset="-128"/>
              <a:ea typeface="ＭＳ Ｐゴシック" panose="020B0600070205080204" pitchFamily="50" charset="-128"/>
            </a:rPr>
            <a:t>103.4</a:t>
          </a:r>
          <a:r>
            <a:rPr kumimoji="1" lang="ja-JP" altLang="en-US" sz="1250">
              <a:latin typeface="ＭＳ Ｐゴシック" panose="020B0600070205080204" pitchFamily="50" charset="-128"/>
              <a:ea typeface="ＭＳ Ｐゴシック" panose="020B0600070205080204" pitchFamily="50" charset="-128"/>
            </a:rPr>
            <a:t>ポイント高くなっている。公共下水道事業債の償還に充てるための一般会計からの繰入見込額の増および昨今の普通建設事業に充当する地方債残高の増が比率を悪化させた主な要因である。地方債の現在高については、償還額以上に合併特例事業債や臨時財政対策債の発行額が上回っているため増加している。今後も地方債現在高が増えていくことが予想されることから、合併特例事業債などの交付税措置がある優良起債の借り入れや他の財源確保に努め、均衡ある事業の執行により公債費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139700</xdr:rowOff>
    </xdr:from>
    <xdr:to>
      <xdr:col>81</xdr:col>
      <xdr:colOff>44450</xdr:colOff>
      <xdr:row>20</xdr:row>
      <xdr:rowOff>25104</xdr:rowOff>
    </xdr:to>
    <xdr:cxnSp macro="">
      <xdr:nvCxnSpPr>
        <xdr:cNvPr id="443" name="直線コネクタ 442"/>
        <xdr:cNvCxnSpPr/>
      </xdr:nvCxnSpPr>
      <xdr:spPr>
        <a:xfrm>
          <a:off x="16179800" y="3054350"/>
          <a:ext cx="838200" cy="39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39963</xdr:rowOff>
    </xdr:from>
    <xdr:to>
      <xdr:col>77</xdr:col>
      <xdr:colOff>44450</xdr:colOff>
      <xdr:row>17</xdr:row>
      <xdr:rowOff>139700</xdr:rowOff>
    </xdr:to>
    <xdr:cxnSp macro="">
      <xdr:nvCxnSpPr>
        <xdr:cNvPr id="446" name="直線コネクタ 445"/>
        <xdr:cNvCxnSpPr/>
      </xdr:nvCxnSpPr>
      <xdr:spPr>
        <a:xfrm>
          <a:off x="15290800" y="2954613"/>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39963</xdr:rowOff>
    </xdr:from>
    <xdr:to>
      <xdr:col>72</xdr:col>
      <xdr:colOff>203200</xdr:colOff>
      <xdr:row>17</xdr:row>
      <xdr:rowOff>93049</xdr:rowOff>
    </xdr:to>
    <xdr:cxnSp macro="">
      <xdr:nvCxnSpPr>
        <xdr:cNvPr id="449" name="直線コネクタ 448"/>
        <xdr:cNvCxnSpPr/>
      </xdr:nvCxnSpPr>
      <xdr:spPr>
        <a:xfrm flipV="1">
          <a:off x="14401800" y="295461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93049</xdr:rowOff>
    </xdr:from>
    <xdr:to>
      <xdr:col>68</xdr:col>
      <xdr:colOff>152400</xdr:colOff>
      <xdr:row>17</xdr:row>
      <xdr:rowOff>122005</xdr:rowOff>
    </xdr:to>
    <xdr:cxnSp macro="">
      <xdr:nvCxnSpPr>
        <xdr:cNvPr id="452" name="直線コネクタ 451"/>
        <xdr:cNvCxnSpPr/>
      </xdr:nvCxnSpPr>
      <xdr:spPr>
        <a:xfrm flipV="1">
          <a:off x="13512800" y="300769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105241</xdr:rowOff>
    </xdr:from>
    <xdr:to>
      <xdr:col>68</xdr:col>
      <xdr:colOff>203200</xdr:colOff>
      <xdr:row>16</xdr:row>
      <xdr:rowOff>35391</xdr:rowOff>
    </xdr:to>
    <xdr:sp macro="" textlink="">
      <xdr:nvSpPr>
        <xdr:cNvPr id="453" name="フローチャート: 判断 452"/>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45568</xdr:rowOff>
    </xdr:from>
    <xdr:ext cx="762000" cy="259045"/>
    <xdr:sp macro="" textlink="">
      <xdr:nvSpPr>
        <xdr:cNvPr id="454" name="テキスト ボックス 453"/>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136610</xdr:rowOff>
    </xdr:from>
    <xdr:to>
      <xdr:col>64</xdr:col>
      <xdr:colOff>152400</xdr:colOff>
      <xdr:row>16</xdr:row>
      <xdr:rowOff>66760</xdr:rowOff>
    </xdr:to>
    <xdr:sp macro="" textlink="">
      <xdr:nvSpPr>
        <xdr:cNvPr id="455" name="フローチャート: 判断 454"/>
        <xdr:cNvSpPr/>
      </xdr:nvSpPr>
      <xdr:spPr>
        <a:xfrm>
          <a:off x="13462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76937</xdr:rowOff>
    </xdr:from>
    <xdr:ext cx="762000" cy="259045"/>
    <xdr:sp macro="" textlink="">
      <xdr:nvSpPr>
        <xdr:cNvPr id="456" name="テキスト ボックス 455"/>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145754</xdr:rowOff>
    </xdr:from>
    <xdr:to>
      <xdr:col>81</xdr:col>
      <xdr:colOff>95250</xdr:colOff>
      <xdr:row>20</xdr:row>
      <xdr:rowOff>75904</xdr:rowOff>
    </xdr:to>
    <xdr:sp macro="" textlink="">
      <xdr:nvSpPr>
        <xdr:cNvPr id="462" name="楕円 461"/>
        <xdr:cNvSpPr/>
      </xdr:nvSpPr>
      <xdr:spPr>
        <a:xfrm>
          <a:off x="16967200" y="340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117831</xdr:rowOff>
    </xdr:from>
    <xdr:ext cx="762000" cy="259045"/>
    <xdr:sp macro="" textlink="">
      <xdr:nvSpPr>
        <xdr:cNvPr id="463" name="将来負担の状況該当値テキスト"/>
        <xdr:cNvSpPr txBox="1"/>
      </xdr:nvSpPr>
      <xdr:spPr>
        <a:xfrm>
          <a:off x="17106900" y="337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88900</xdr:rowOff>
    </xdr:from>
    <xdr:to>
      <xdr:col>77</xdr:col>
      <xdr:colOff>95250</xdr:colOff>
      <xdr:row>18</xdr:row>
      <xdr:rowOff>19050</xdr:rowOff>
    </xdr:to>
    <xdr:sp macro="" textlink="">
      <xdr:nvSpPr>
        <xdr:cNvPr id="464" name="楕円 463"/>
        <xdr:cNvSpPr/>
      </xdr:nvSpPr>
      <xdr:spPr>
        <a:xfrm>
          <a:off x="161290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3827</xdr:rowOff>
    </xdr:from>
    <xdr:ext cx="736600" cy="259045"/>
    <xdr:sp macro="" textlink="">
      <xdr:nvSpPr>
        <xdr:cNvPr id="465" name="テキスト ボックス 464"/>
        <xdr:cNvSpPr txBox="1"/>
      </xdr:nvSpPr>
      <xdr:spPr>
        <a:xfrm>
          <a:off x="15798800" y="308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160613</xdr:rowOff>
    </xdr:from>
    <xdr:to>
      <xdr:col>73</xdr:col>
      <xdr:colOff>44450</xdr:colOff>
      <xdr:row>17</xdr:row>
      <xdr:rowOff>90763</xdr:rowOff>
    </xdr:to>
    <xdr:sp macro="" textlink="">
      <xdr:nvSpPr>
        <xdr:cNvPr id="466" name="楕円 465"/>
        <xdr:cNvSpPr/>
      </xdr:nvSpPr>
      <xdr:spPr>
        <a:xfrm>
          <a:off x="15240000" y="29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75540</xdr:rowOff>
    </xdr:from>
    <xdr:ext cx="762000" cy="259045"/>
    <xdr:sp macro="" textlink="">
      <xdr:nvSpPr>
        <xdr:cNvPr id="467" name="テキスト ボックス 466"/>
        <xdr:cNvSpPr txBox="1"/>
      </xdr:nvSpPr>
      <xdr:spPr>
        <a:xfrm>
          <a:off x="14909800" y="299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42249</xdr:rowOff>
    </xdr:from>
    <xdr:to>
      <xdr:col>68</xdr:col>
      <xdr:colOff>203200</xdr:colOff>
      <xdr:row>17</xdr:row>
      <xdr:rowOff>143849</xdr:rowOff>
    </xdr:to>
    <xdr:sp macro="" textlink="">
      <xdr:nvSpPr>
        <xdr:cNvPr id="468" name="楕円 467"/>
        <xdr:cNvSpPr/>
      </xdr:nvSpPr>
      <xdr:spPr>
        <a:xfrm>
          <a:off x="14351000" y="2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128626</xdr:rowOff>
    </xdr:from>
    <xdr:ext cx="762000" cy="259045"/>
    <xdr:sp macro="" textlink="">
      <xdr:nvSpPr>
        <xdr:cNvPr id="469" name="テキスト ボックス 468"/>
        <xdr:cNvSpPr txBox="1"/>
      </xdr:nvSpPr>
      <xdr:spPr>
        <a:xfrm>
          <a:off x="14020800" y="304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71205</xdr:rowOff>
    </xdr:from>
    <xdr:to>
      <xdr:col>64</xdr:col>
      <xdr:colOff>152400</xdr:colOff>
      <xdr:row>18</xdr:row>
      <xdr:rowOff>1355</xdr:rowOff>
    </xdr:to>
    <xdr:sp macro="" textlink="">
      <xdr:nvSpPr>
        <xdr:cNvPr id="470" name="楕円 469"/>
        <xdr:cNvSpPr/>
      </xdr:nvSpPr>
      <xdr:spPr>
        <a:xfrm>
          <a:off x="13462000" y="298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157582</xdr:rowOff>
    </xdr:from>
    <xdr:ext cx="762000" cy="259045"/>
    <xdr:sp macro="" textlink="">
      <xdr:nvSpPr>
        <xdr:cNvPr id="471" name="テキスト ボックス 470"/>
        <xdr:cNvSpPr txBox="1"/>
      </xdr:nvSpPr>
      <xdr:spPr>
        <a:xfrm>
          <a:off x="13131800" y="307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92,508
91,122
209.67
41,136,472
39,824,129
1,177,134
21,954,565
47,245,603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人件費に係る比率は、前年度と比較して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となり、類似団体平均より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今後も国に準じた適正な給与体系を維持するとともに、民間委託の推進、指定管理者制度の導入及び効率的な行政組織体制の確立に取り組み、消防業務などの一部事務組合も含めた人件費関係経費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123190</xdr:rowOff>
    </xdr:to>
    <xdr:cxnSp macro="">
      <xdr:nvCxnSpPr>
        <xdr:cNvPr id="66" name="直線コネクタ 65"/>
        <xdr:cNvCxnSpPr/>
      </xdr:nvCxnSpPr>
      <xdr:spPr>
        <a:xfrm flipV="1">
          <a:off x="3987800" y="6093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35</xdr:row>
      <xdr:rowOff>123190</xdr:rowOff>
    </xdr:to>
    <xdr:cxnSp macro="">
      <xdr:nvCxnSpPr>
        <xdr:cNvPr id="69" name="直線コネクタ 68"/>
        <xdr:cNvCxnSpPr/>
      </xdr:nvCxnSpPr>
      <xdr:spPr>
        <a:xfrm>
          <a:off x="3098800" y="612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36</xdr:row>
      <xdr:rowOff>27940</xdr:rowOff>
    </xdr:to>
    <xdr:cxnSp macro="">
      <xdr:nvCxnSpPr>
        <xdr:cNvPr id="72" name="直線コネクタ 71"/>
        <xdr:cNvCxnSpPr/>
      </xdr:nvCxnSpPr>
      <xdr:spPr>
        <a:xfrm flipV="1">
          <a:off x="2209800" y="6123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27940</xdr:rowOff>
    </xdr:to>
    <xdr:cxnSp macro="">
      <xdr:nvCxnSpPr>
        <xdr:cNvPr id="75" name="直線コネクタ 74"/>
        <xdr:cNvCxnSpPr/>
      </xdr:nvCxnSpPr>
      <xdr:spPr>
        <a:xfrm>
          <a:off x="1320800" y="6139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92" name="テキスト ボックス 91"/>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となった。類似団体平均より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住民ニーズに応えるサービス向上とコスト削減を図るため、公の施設の指定管理者制度の導入や業務の民間委託を活用しているため物件費は増加傾向にあるが、施設の統廃合や使用料等の運用改善を検討し、物件費が著しく上昇しないよ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71483</xdr:rowOff>
    </xdr:from>
    <xdr:to>
      <xdr:col>82</xdr:col>
      <xdr:colOff>107950</xdr:colOff>
      <xdr:row>16</xdr:row>
      <xdr:rowOff>110671</xdr:rowOff>
    </xdr:to>
    <xdr:cxnSp macro="">
      <xdr:nvCxnSpPr>
        <xdr:cNvPr id="129" name="直線コネクタ 128"/>
        <xdr:cNvCxnSpPr/>
      </xdr:nvCxnSpPr>
      <xdr:spPr>
        <a:xfrm flipV="1">
          <a:off x="15671800" y="281468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71483</xdr:rowOff>
    </xdr:from>
    <xdr:to>
      <xdr:col>78</xdr:col>
      <xdr:colOff>69850</xdr:colOff>
      <xdr:row>16</xdr:row>
      <xdr:rowOff>110671</xdr:rowOff>
    </xdr:to>
    <xdr:cxnSp macro="">
      <xdr:nvCxnSpPr>
        <xdr:cNvPr id="132" name="直線コネクタ 131"/>
        <xdr:cNvCxnSpPr/>
      </xdr:nvCxnSpPr>
      <xdr:spPr>
        <a:xfrm>
          <a:off x="14782800" y="281468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71483</xdr:rowOff>
    </xdr:from>
    <xdr:to>
      <xdr:col>73</xdr:col>
      <xdr:colOff>180975</xdr:colOff>
      <xdr:row>16</xdr:row>
      <xdr:rowOff>110671</xdr:rowOff>
    </xdr:to>
    <xdr:cxnSp macro="">
      <xdr:nvCxnSpPr>
        <xdr:cNvPr id="135" name="直線コネクタ 134"/>
        <xdr:cNvCxnSpPr/>
      </xdr:nvCxnSpPr>
      <xdr:spPr>
        <a:xfrm flipV="1">
          <a:off x="13893800" y="281468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38826</xdr:rowOff>
    </xdr:from>
    <xdr:to>
      <xdr:col>69</xdr:col>
      <xdr:colOff>92075</xdr:colOff>
      <xdr:row>16</xdr:row>
      <xdr:rowOff>110671</xdr:rowOff>
    </xdr:to>
    <xdr:cxnSp macro="">
      <xdr:nvCxnSpPr>
        <xdr:cNvPr id="138" name="直線コネクタ 137"/>
        <xdr:cNvCxnSpPr/>
      </xdr:nvCxnSpPr>
      <xdr:spPr>
        <a:xfrm>
          <a:off x="13004800" y="278202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1" name="フローチャート: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42" name="テキスト ボックス 141"/>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48" name="楕円 147"/>
        <xdr:cNvSpPr/>
      </xdr:nvSpPr>
      <xdr:spPr>
        <a:xfrm>
          <a:off x="164592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37210</xdr:rowOff>
    </xdr:from>
    <xdr:ext cx="762000" cy="259045"/>
    <xdr:sp macro="" textlink="">
      <xdr:nvSpPr>
        <xdr:cNvPr id="149" name="物件費該当値テキスト"/>
        <xdr:cNvSpPr txBox="1"/>
      </xdr:nvSpPr>
      <xdr:spPr>
        <a:xfrm>
          <a:off x="16598900" y="260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0" name="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51" name="テキスト ボックス 150"/>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20683</xdr:rowOff>
    </xdr:from>
    <xdr:to>
      <xdr:col>74</xdr:col>
      <xdr:colOff>31750</xdr:colOff>
      <xdr:row>16</xdr:row>
      <xdr:rowOff>122283</xdr:rowOff>
    </xdr:to>
    <xdr:sp macro="" textlink="">
      <xdr:nvSpPr>
        <xdr:cNvPr id="152" name="楕円 151"/>
        <xdr:cNvSpPr/>
      </xdr:nvSpPr>
      <xdr:spPr>
        <a:xfrm>
          <a:off x="14732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132460</xdr:rowOff>
    </xdr:from>
    <xdr:ext cx="762000" cy="259045"/>
    <xdr:sp macro="" textlink="">
      <xdr:nvSpPr>
        <xdr:cNvPr id="153" name="テキスト ボックス 152"/>
        <xdr:cNvSpPr txBox="1"/>
      </xdr:nvSpPr>
      <xdr:spPr>
        <a:xfrm>
          <a:off x="14401800" y="253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5" name="テキスト ボックス 154"/>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159476</xdr:rowOff>
    </xdr:from>
    <xdr:to>
      <xdr:col>65</xdr:col>
      <xdr:colOff>53975</xdr:colOff>
      <xdr:row>16</xdr:row>
      <xdr:rowOff>89626</xdr:rowOff>
    </xdr:to>
    <xdr:sp macro="" textlink="">
      <xdr:nvSpPr>
        <xdr:cNvPr id="156" name="楕円 155"/>
        <xdr:cNvSpPr/>
      </xdr:nvSpPr>
      <xdr:spPr>
        <a:xfrm>
          <a:off x="12954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74403</xdr:rowOff>
    </xdr:from>
    <xdr:ext cx="762000" cy="259045"/>
    <xdr:sp macro="" textlink="">
      <xdr:nvSpPr>
        <xdr:cNvPr id="157" name="テキスト ボックス 156"/>
        <xdr:cNvSpPr txBox="1"/>
      </xdr:nvSpPr>
      <xdr:spPr>
        <a:xfrm>
          <a:off x="12623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扶助費に係る比率は、前年度比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となった。類似団体の平均より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が、児童福祉費関係の扶助費は増加傾向にある。今後も高齢化や幼児教育関連施策により扶助費を抑制することは難しいが、行政改革を通じて事務的経費の抑制に努めるとともに、引き続き資格審査を適正に行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55</xdr:row>
      <xdr:rowOff>147574</xdr:rowOff>
    </xdr:to>
    <xdr:cxnSp macro="">
      <xdr:nvCxnSpPr>
        <xdr:cNvPr id="188" name="直線コネクタ 187"/>
        <xdr:cNvCxnSpPr/>
      </xdr:nvCxnSpPr>
      <xdr:spPr>
        <a:xfrm flipV="1">
          <a:off x="3987800" y="95681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74422</xdr:rowOff>
    </xdr:from>
    <xdr:to>
      <xdr:col>19</xdr:col>
      <xdr:colOff>187325</xdr:colOff>
      <xdr:row>55</xdr:row>
      <xdr:rowOff>147574</xdr:rowOff>
    </xdr:to>
    <xdr:cxnSp macro="">
      <xdr:nvCxnSpPr>
        <xdr:cNvPr id="191" name="直線コネクタ 190"/>
        <xdr:cNvCxnSpPr/>
      </xdr:nvCxnSpPr>
      <xdr:spPr>
        <a:xfrm>
          <a:off x="3098800" y="95041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74422</xdr:rowOff>
    </xdr:from>
    <xdr:to>
      <xdr:col>15</xdr:col>
      <xdr:colOff>98425</xdr:colOff>
      <xdr:row>55</xdr:row>
      <xdr:rowOff>101854</xdr:rowOff>
    </xdr:to>
    <xdr:cxnSp macro="">
      <xdr:nvCxnSpPr>
        <xdr:cNvPr id="194" name="直線コネクタ 193"/>
        <xdr:cNvCxnSpPr/>
      </xdr:nvCxnSpPr>
      <xdr:spPr>
        <a:xfrm flipV="1">
          <a:off x="2209800" y="9504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56134</xdr:rowOff>
    </xdr:from>
    <xdr:to>
      <xdr:col>11</xdr:col>
      <xdr:colOff>9525</xdr:colOff>
      <xdr:row>55</xdr:row>
      <xdr:rowOff>101854</xdr:rowOff>
    </xdr:to>
    <xdr:cxnSp macro="">
      <xdr:nvCxnSpPr>
        <xdr:cNvPr id="197" name="直線コネクタ 196"/>
        <xdr:cNvCxnSpPr/>
      </xdr:nvCxnSpPr>
      <xdr:spPr>
        <a:xfrm>
          <a:off x="1320800" y="9485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78486</xdr:rowOff>
    </xdr:from>
    <xdr:to>
      <xdr:col>11</xdr:col>
      <xdr:colOff>60325</xdr:colOff>
      <xdr:row>56</xdr:row>
      <xdr:rowOff>8636</xdr:rowOff>
    </xdr:to>
    <xdr:sp macro="" textlink="">
      <xdr:nvSpPr>
        <xdr:cNvPr id="198" name="フローチャート: 判断 197"/>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164863</xdr:rowOff>
    </xdr:from>
    <xdr:ext cx="762000" cy="259045"/>
    <xdr:sp macro="" textlink="">
      <xdr:nvSpPr>
        <xdr:cNvPr id="199" name="テキスト ボックス 198"/>
        <xdr:cNvSpPr txBox="1"/>
      </xdr:nvSpPr>
      <xdr:spPr>
        <a:xfrm>
          <a:off x="1828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60198</xdr:rowOff>
    </xdr:from>
    <xdr:to>
      <xdr:col>6</xdr:col>
      <xdr:colOff>171450</xdr:colOff>
      <xdr:row>55</xdr:row>
      <xdr:rowOff>161798</xdr:rowOff>
    </xdr:to>
    <xdr:sp macro="" textlink="">
      <xdr:nvSpPr>
        <xdr:cNvPr id="200" name="フローチャート: 判断 199"/>
        <xdr:cNvSpPr/>
      </xdr:nvSpPr>
      <xdr:spPr>
        <a:xfrm>
          <a:off x="1270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146575</xdr:rowOff>
    </xdr:from>
    <xdr:ext cx="762000" cy="259045"/>
    <xdr:sp macro="" textlink="">
      <xdr:nvSpPr>
        <xdr:cNvPr id="201" name="テキスト ボックス 200"/>
        <xdr:cNvSpPr txBox="1"/>
      </xdr:nvSpPr>
      <xdr:spPr>
        <a:xfrm>
          <a:off x="939800" y="957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7" name="楕円 206"/>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08" name="扶助費該当値テキスト"/>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96774</xdr:rowOff>
    </xdr:from>
    <xdr:to>
      <xdr:col>20</xdr:col>
      <xdr:colOff>38100</xdr:colOff>
      <xdr:row>56</xdr:row>
      <xdr:rowOff>26924</xdr:rowOff>
    </xdr:to>
    <xdr:sp macro="" textlink="">
      <xdr:nvSpPr>
        <xdr:cNvPr id="209" name="楕円 208"/>
        <xdr:cNvSpPr/>
      </xdr:nvSpPr>
      <xdr:spPr>
        <a:xfrm>
          <a:off x="3937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37101</xdr:rowOff>
    </xdr:from>
    <xdr:ext cx="736600" cy="259045"/>
    <xdr:sp macro="" textlink="">
      <xdr:nvSpPr>
        <xdr:cNvPr id="210" name="テキスト ボックス 209"/>
        <xdr:cNvSpPr txBox="1"/>
      </xdr:nvSpPr>
      <xdr:spPr>
        <a:xfrm>
          <a:off x="3606800" y="929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23622</xdr:rowOff>
    </xdr:from>
    <xdr:to>
      <xdr:col>15</xdr:col>
      <xdr:colOff>149225</xdr:colOff>
      <xdr:row>55</xdr:row>
      <xdr:rowOff>125222</xdr:rowOff>
    </xdr:to>
    <xdr:sp macro="" textlink="">
      <xdr:nvSpPr>
        <xdr:cNvPr id="211" name="楕円 210"/>
        <xdr:cNvSpPr/>
      </xdr:nvSpPr>
      <xdr:spPr>
        <a:xfrm>
          <a:off x="3048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135399</xdr:rowOff>
    </xdr:from>
    <xdr:ext cx="762000" cy="259045"/>
    <xdr:sp macro="" textlink="">
      <xdr:nvSpPr>
        <xdr:cNvPr id="212" name="テキスト ボックス 211"/>
        <xdr:cNvSpPr txBox="1"/>
      </xdr:nvSpPr>
      <xdr:spPr>
        <a:xfrm>
          <a:off x="2717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51054</xdr:rowOff>
    </xdr:from>
    <xdr:to>
      <xdr:col>11</xdr:col>
      <xdr:colOff>60325</xdr:colOff>
      <xdr:row>55</xdr:row>
      <xdr:rowOff>152654</xdr:rowOff>
    </xdr:to>
    <xdr:sp macro="" textlink="">
      <xdr:nvSpPr>
        <xdr:cNvPr id="213" name="楕円 212"/>
        <xdr:cNvSpPr/>
      </xdr:nvSpPr>
      <xdr:spPr>
        <a:xfrm>
          <a:off x="2159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162831</xdr:rowOff>
    </xdr:from>
    <xdr:ext cx="762000" cy="259045"/>
    <xdr:sp macro="" textlink="">
      <xdr:nvSpPr>
        <xdr:cNvPr id="214" name="テキスト ボックス 213"/>
        <xdr:cNvSpPr txBox="1"/>
      </xdr:nvSpPr>
      <xdr:spPr>
        <a:xfrm>
          <a:off x="1828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5334</xdr:rowOff>
    </xdr:from>
    <xdr:to>
      <xdr:col>6</xdr:col>
      <xdr:colOff>171450</xdr:colOff>
      <xdr:row>55</xdr:row>
      <xdr:rowOff>106934</xdr:rowOff>
    </xdr:to>
    <xdr:sp macro="" textlink="">
      <xdr:nvSpPr>
        <xdr:cNvPr id="215" name="楕円 214"/>
        <xdr:cNvSpPr/>
      </xdr:nvSpPr>
      <xdr:spPr>
        <a:xfrm>
          <a:off x="1270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117111</xdr:rowOff>
    </xdr:from>
    <xdr:ext cx="762000" cy="259045"/>
    <xdr:sp macro="" textlink="">
      <xdr:nvSpPr>
        <xdr:cNvPr id="216" name="テキスト ボックス 215"/>
        <xdr:cNvSpPr txBox="1"/>
      </xdr:nvSpPr>
      <xdr:spPr>
        <a:xfrm>
          <a:off x="939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維持補修費、貸付金、繰出金等に係る比率は、前年度比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となり、類似団体の平均より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低くなっている。増加した要因は、公共施設等の経年劣化などによる維持補修費の増が挙げられる。今後も維持補修費について年々増加していく傾向にあるため、公共施設の管理形態なども含め施設運営などの改善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138430</xdr:rowOff>
    </xdr:to>
    <xdr:cxnSp macro="">
      <xdr:nvCxnSpPr>
        <xdr:cNvPr id="249" name="直線コネクタ 248"/>
        <xdr:cNvCxnSpPr/>
      </xdr:nvCxnSpPr>
      <xdr:spPr>
        <a:xfrm>
          <a:off x="15671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100330</xdr:rowOff>
    </xdr:to>
    <xdr:cxnSp macro="">
      <xdr:nvCxnSpPr>
        <xdr:cNvPr id="252" name="直線コネクタ 251"/>
        <xdr:cNvCxnSpPr/>
      </xdr:nvCxnSpPr>
      <xdr:spPr>
        <a:xfrm flipV="1">
          <a:off x="14782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100330</xdr:rowOff>
    </xdr:to>
    <xdr:cxnSp macro="">
      <xdr:nvCxnSpPr>
        <xdr:cNvPr id="255" name="直線コネクタ 254"/>
        <xdr:cNvCxnSpPr/>
      </xdr:nvCxnSpPr>
      <xdr:spPr>
        <a:xfrm>
          <a:off x="13893800" y="950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77470</xdr:rowOff>
    </xdr:to>
    <xdr:cxnSp macro="">
      <xdr:nvCxnSpPr>
        <xdr:cNvPr id="258" name="直線コネクタ 257"/>
        <xdr:cNvCxnSpPr/>
      </xdr:nvCxnSpPr>
      <xdr:spPr>
        <a:xfrm>
          <a:off x="13004800" y="946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9" name="フローチャート: 判断 258"/>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0" name="テキスト ボックス 259"/>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8" name="楕円 267"/>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9"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0" name="楕円 269"/>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1" name="テキスト ボックス 270"/>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49530</xdr:rowOff>
    </xdr:from>
    <xdr:to>
      <xdr:col>74</xdr:col>
      <xdr:colOff>31750</xdr:colOff>
      <xdr:row>55</xdr:row>
      <xdr:rowOff>151130</xdr:rowOff>
    </xdr:to>
    <xdr:sp macro="" textlink="">
      <xdr:nvSpPr>
        <xdr:cNvPr id="272" name="楕円 271"/>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161307</xdr:rowOff>
    </xdr:from>
    <xdr:ext cx="762000" cy="259045"/>
    <xdr:sp macro="" textlink="">
      <xdr:nvSpPr>
        <xdr:cNvPr id="273" name="テキスト ボックス 272"/>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74" name="楕円 273"/>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138447</xdr:rowOff>
    </xdr:from>
    <xdr:ext cx="762000" cy="259045"/>
    <xdr:sp macro="" textlink="">
      <xdr:nvSpPr>
        <xdr:cNvPr id="275" name="テキスト ボックス 274"/>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6" name="楕円 275"/>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7" name="テキスト ボックス 276"/>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補助費等に係る比率は前年度比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20.7%</a:t>
          </a:r>
          <a:r>
            <a:rPr kumimoji="1" lang="ja-JP" altLang="en-US" sz="1200">
              <a:latin typeface="ＭＳ Ｐゴシック" panose="020B0600070205080204" pitchFamily="50" charset="-128"/>
              <a:ea typeface="ＭＳ Ｐゴシック" panose="020B0600070205080204" pitchFamily="50" charset="-128"/>
            </a:rPr>
            <a:t>となったものの、依然として類似団体平均より高くなっている。その要因として、消防業務及びゴミ処理業務などを一部事務組合で行っていることや下水道事業、病院事業などの公営企業に対する負担が大きいことなどが挙げられる。補助費等の縮減の取り組みとして、補助金交付基準の見直しや既得権化している補助金の見直しや廃止を行う必要がある。また公営企業としての独立採算制を前提とした経営健全化の促進及び一部事務組合のあり方などについての検討も必要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167005</xdr:rowOff>
    </xdr:from>
    <xdr:to>
      <xdr:col>82</xdr:col>
      <xdr:colOff>107950</xdr:colOff>
      <xdr:row>41</xdr:row>
      <xdr:rowOff>12700</xdr:rowOff>
    </xdr:to>
    <xdr:cxnSp macro="">
      <xdr:nvCxnSpPr>
        <xdr:cNvPr id="305" name="直線コネクタ 304"/>
        <xdr:cNvCxnSpPr/>
      </xdr:nvCxnSpPr>
      <xdr:spPr>
        <a:xfrm flipV="1">
          <a:off x="15671800" y="70250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161290</xdr:rowOff>
    </xdr:from>
    <xdr:to>
      <xdr:col>78</xdr:col>
      <xdr:colOff>69850</xdr:colOff>
      <xdr:row>41</xdr:row>
      <xdr:rowOff>12700</xdr:rowOff>
    </xdr:to>
    <xdr:cxnSp macro="">
      <xdr:nvCxnSpPr>
        <xdr:cNvPr id="308" name="直線コネクタ 307"/>
        <xdr:cNvCxnSpPr/>
      </xdr:nvCxnSpPr>
      <xdr:spPr>
        <a:xfrm>
          <a:off x="14782800" y="70192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149860</xdr:rowOff>
    </xdr:from>
    <xdr:to>
      <xdr:col>73</xdr:col>
      <xdr:colOff>180975</xdr:colOff>
      <xdr:row>40</xdr:row>
      <xdr:rowOff>161290</xdr:rowOff>
    </xdr:to>
    <xdr:cxnSp macro="">
      <xdr:nvCxnSpPr>
        <xdr:cNvPr id="311" name="直線コネクタ 310"/>
        <xdr:cNvCxnSpPr/>
      </xdr:nvCxnSpPr>
      <xdr:spPr>
        <a:xfrm>
          <a:off x="13893800" y="7007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138430</xdr:rowOff>
    </xdr:from>
    <xdr:to>
      <xdr:col>69</xdr:col>
      <xdr:colOff>92075</xdr:colOff>
      <xdr:row>40</xdr:row>
      <xdr:rowOff>149860</xdr:rowOff>
    </xdr:to>
    <xdr:cxnSp macro="">
      <xdr:nvCxnSpPr>
        <xdr:cNvPr id="314" name="直線コネクタ 313"/>
        <xdr:cNvCxnSpPr/>
      </xdr:nvCxnSpPr>
      <xdr:spPr>
        <a:xfrm>
          <a:off x="13004800" y="6996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116205</xdr:rowOff>
    </xdr:from>
    <xdr:to>
      <xdr:col>69</xdr:col>
      <xdr:colOff>142875</xdr:colOff>
      <xdr:row>38</xdr:row>
      <xdr:rowOff>46355</xdr:rowOff>
    </xdr:to>
    <xdr:sp macro="" textlink="">
      <xdr:nvSpPr>
        <xdr:cNvPr id="315" name="フローチャート: 判断 314"/>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56532</xdr:rowOff>
    </xdr:from>
    <xdr:ext cx="762000" cy="259045"/>
    <xdr:sp macro="" textlink="">
      <xdr:nvSpPr>
        <xdr:cNvPr id="316" name="テキスト ボックス 315"/>
        <xdr:cNvSpPr txBox="1"/>
      </xdr:nvSpPr>
      <xdr:spPr>
        <a:xfrm>
          <a:off x="13512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121920</xdr:rowOff>
    </xdr:from>
    <xdr:to>
      <xdr:col>65</xdr:col>
      <xdr:colOff>53975</xdr:colOff>
      <xdr:row>38</xdr:row>
      <xdr:rowOff>52070</xdr:rowOff>
    </xdr:to>
    <xdr:sp macro="" textlink="">
      <xdr:nvSpPr>
        <xdr:cNvPr id="317" name="フローチャート: 判断 316"/>
        <xdr:cNvSpPr/>
      </xdr:nvSpPr>
      <xdr:spPr>
        <a:xfrm>
          <a:off x="12954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62247</xdr:rowOff>
    </xdr:from>
    <xdr:ext cx="762000" cy="259045"/>
    <xdr:sp macro="" textlink="">
      <xdr:nvSpPr>
        <xdr:cNvPr id="318" name="テキスト ボックス 317"/>
        <xdr:cNvSpPr txBox="1"/>
      </xdr:nvSpPr>
      <xdr:spPr>
        <a:xfrm>
          <a:off x="12623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116205</xdr:rowOff>
    </xdr:from>
    <xdr:to>
      <xdr:col>82</xdr:col>
      <xdr:colOff>158750</xdr:colOff>
      <xdr:row>41</xdr:row>
      <xdr:rowOff>46355</xdr:rowOff>
    </xdr:to>
    <xdr:sp macro="" textlink="">
      <xdr:nvSpPr>
        <xdr:cNvPr id="324" name="楕円 323"/>
        <xdr:cNvSpPr/>
      </xdr:nvSpPr>
      <xdr:spPr>
        <a:xfrm>
          <a:off x="164592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24782</xdr:rowOff>
    </xdr:from>
    <xdr:ext cx="762000" cy="259045"/>
    <xdr:sp macro="" textlink="">
      <xdr:nvSpPr>
        <xdr:cNvPr id="325" name="補助費等該当値テキスト"/>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133350</xdr:rowOff>
    </xdr:from>
    <xdr:to>
      <xdr:col>78</xdr:col>
      <xdr:colOff>120650</xdr:colOff>
      <xdr:row>41</xdr:row>
      <xdr:rowOff>63500</xdr:rowOff>
    </xdr:to>
    <xdr:sp macro="" textlink="">
      <xdr:nvSpPr>
        <xdr:cNvPr id="326" name="楕円 325"/>
        <xdr:cNvSpPr/>
      </xdr:nvSpPr>
      <xdr:spPr>
        <a:xfrm>
          <a:off x="15621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48277</xdr:rowOff>
    </xdr:from>
    <xdr:ext cx="736600" cy="259045"/>
    <xdr:sp macro="" textlink="">
      <xdr:nvSpPr>
        <xdr:cNvPr id="327" name="テキスト ボックス 326"/>
        <xdr:cNvSpPr txBox="1"/>
      </xdr:nvSpPr>
      <xdr:spPr>
        <a:xfrm>
          <a:off x="15290800" y="707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110490</xdr:rowOff>
    </xdr:from>
    <xdr:to>
      <xdr:col>74</xdr:col>
      <xdr:colOff>31750</xdr:colOff>
      <xdr:row>41</xdr:row>
      <xdr:rowOff>40640</xdr:rowOff>
    </xdr:to>
    <xdr:sp macro="" textlink="">
      <xdr:nvSpPr>
        <xdr:cNvPr id="328" name="楕円 327"/>
        <xdr:cNvSpPr/>
      </xdr:nvSpPr>
      <xdr:spPr>
        <a:xfrm>
          <a:off x="147320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25417</xdr:rowOff>
    </xdr:from>
    <xdr:ext cx="762000" cy="259045"/>
    <xdr:sp macro="" textlink="">
      <xdr:nvSpPr>
        <xdr:cNvPr id="329" name="テキスト ボックス 328"/>
        <xdr:cNvSpPr txBox="1"/>
      </xdr:nvSpPr>
      <xdr:spPr>
        <a:xfrm>
          <a:off x="144018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99060</xdr:rowOff>
    </xdr:from>
    <xdr:to>
      <xdr:col>69</xdr:col>
      <xdr:colOff>142875</xdr:colOff>
      <xdr:row>41</xdr:row>
      <xdr:rowOff>29210</xdr:rowOff>
    </xdr:to>
    <xdr:sp macro="" textlink="">
      <xdr:nvSpPr>
        <xdr:cNvPr id="330" name="楕円 329"/>
        <xdr:cNvSpPr/>
      </xdr:nvSpPr>
      <xdr:spPr>
        <a:xfrm>
          <a:off x="13843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13987</xdr:rowOff>
    </xdr:from>
    <xdr:ext cx="762000" cy="259045"/>
    <xdr:sp macro="" textlink="">
      <xdr:nvSpPr>
        <xdr:cNvPr id="331" name="テキスト ボックス 330"/>
        <xdr:cNvSpPr txBox="1"/>
      </xdr:nvSpPr>
      <xdr:spPr>
        <a:xfrm>
          <a:off x="13512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87630</xdr:rowOff>
    </xdr:from>
    <xdr:to>
      <xdr:col>65</xdr:col>
      <xdr:colOff>53975</xdr:colOff>
      <xdr:row>41</xdr:row>
      <xdr:rowOff>17780</xdr:rowOff>
    </xdr:to>
    <xdr:sp macro="" textlink="">
      <xdr:nvSpPr>
        <xdr:cNvPr id="332" name="楕円 331"/>
        <xdr:cNvSpPr/>
      </xdr:nvSpPr>
      <xdr:spPr>
        <a:xfrm>
          <a:off x="129540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2557</xdr:rowOff>
    </xdr:from>
    <xdr:ext cx="762000" cy="259045"/>
    <xdr:sp macro="" textlink="">
      <xdr:nvSpPr>
        <xdr:cNvPr id="333" name="テキスト ボックス 332"/>
        <xdr:cNvSpPr txBox="1"/>
      </xdr:nvSpPr>
      <xdr:spPr>
        <a:xfrm>
          <a:off x="12623800" y="70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公債費に係る比率は、国営かんがい排水事業や小学校等空調設備工事などの大型事業の償還開始による元利償還金の増加の影響もあり、前年度比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となった。類似団体の平均より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ポイント下回っているが、今後も近年実施した大型整備事業の償還開始により比率の上昇が見込まれるため、中長期的な財政計画のもと臨時財政対策債も含めて慎重な地方債の発行に努める必要がある。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77</xdr:row>
      <xdr:rowOff>33274</xdr:rowOff>
    </xdr:to>
    <xdr:cxnSp macro="">
      <xdr:nvCxnSpPr>
        <xdr:cNvPr id="363" name="直線コネクタ 362"/>
        <xdr:cNvCxnSpPr/>
      </xdr:nvCxnSpPr>
      <xdr:spPr>
        <a:xfrm>
          <a:off x="3987800" y="131846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154432</xdr:rowOff>
    </xdr:to>
    <xdr:cxnSp macro="">
      <xdr:nvCxnSpPr>
        <xdr:cNvPr id="366" name="直線コネクタ 365"/>
        <xdr:cNvCxnSpPr/>
      </xdr:nvCxnSpPr>
      <xdr:spPr>
        <a:xfrm>
          <a:off x="3098800" y="13152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77</xdr:row>
      <xdr:rowOff>33274</xdr:rowOff>
    </xdr:to>
    <xdr:cxnSp macro="">
      <xdr:nvCxnSpPr>
        <xdr:cNvPr id="369" name="直線コネクタ 368"/>
        <xdr:cNvCxnSpPr/>
      </xdr:nvCxnSpPr>
      <xdr:spPr>
        <a:xfrm flipV="1">
          <a:off x="2209800" y="13152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51563</xdr:rowOff>
    </xdr:to>
    <xdr:cxnSp macro="">
      <xdr:nvCxnSpPr>
        <xdr:cNvPr id="372" name="直線コネクタ 371"/>
        <xdr:cNvCxnSpPr/>
      </xdr:nvCxnSpPr>
      <xdr:spPr>
        <a:xfrm flipV="1">
          <a:off x="1320800" y="132349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82" name="楕円 381"/>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83"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84" name="楕円 383"/>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85" name="テキスト ボックス 384"/>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86" name="楕円 385"/>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87" name="テキスト ボックス 386"/>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88" name="楕円 387"/>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389" name="テキスト ボックス 388"/>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0" name="楕円 389"/>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91" name="テキスト ボックス 390"/>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公債費以外の経費に係る比率は前年度比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77.3</a:t>
          </a:r>
          <a:r>
            <a:rPr kumimoji="1" lang="ja-JP" altLang="en-US" sz="1300">
              <a:latin typeface="ＭＳ Ｐゴシック" panose="020B0600070205080204" pitchFamily="50" charset="-128"/>
              <a:ea typeface="ＭＳ Ｐゴシック" panose="020B0600070205080204" pitchFamily="50" charset="-128"/>
            </a:rPr>
            <a:t>％となっている。人件費、扶助費、物件費は類似団体平均に近いが、補助費等が平均を大きく上回っている。今後も定員適正化をはじめとする行財政改革を推進し、健全で持続可能な財政基盤の確立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97282</xdr:rowOff>
    </xdr:to>
    <xdr:cxnSp macro="">
      <xdr:nvCxnSpPr>
        <xdr:cNvPr id="422" name="直線コネクタ 421"/>
        <xdr:cNvCxnSpPr/>
      </xdr:nvCxnSpPr>
      <xdr:spPr>
        <a:xfrm flipV="1">
          <a:off x="15671800" y="129194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19558</xdr:rowOff>
    </xdr:from>
    <xdr:to>
      <xdr:col>78</xdr:col>
      <xdr:colOff>69850</xdr:colOff>
      <xdr:row>75</xdr:row>
      <xdr:rowOff>97282</xdr:rowOff>
    </xdr:to>
    <xdr:cxnSp macro="">
      <xdr:nvCxnSpPr>
        <xdr:cNvPr id="425" name="直線コネクタ 424"/>
        <xdr:cNvCxnSpPr/>
      </xdr:nvCxnSpPr>
      <xdr:spPr>
        <a:xfrm>
          <a:off x="14782800" y="128783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19558</xdr:rowOff>
    </xdr:from>
    <xdr:to>
      <xdr:col>73</xdr:col>
      <xdr:colOff>180975</xdr:colOff>
      <xdr:row>75</xdr:row>
      <xdr:rowOff>83566</xdr:rowOff>
    </xdr:to>
    <xdr:cxnSp macro="">
      <xdr:nvCxnSpPr>
        <xdr:cNvPr id="428" name="直線コネクタ 427"/>
        <xdr:cNvCxnSpPr/>
      </xdr:nvCxnSpPr>
      <xdr:spPr>
        <a:xfrm flipV="1">
          <a:off x="13893800" y="12878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108712</xdr:rowOff>
    </xdr:from>
    <xdr:to>
      <xdr:col>69</xdr:col>
      <xdr:colOff>92075</xdr:colOff>
      <xdr:row>75</xdr:row>
      <xdr:rowOff>83566</xdr:rowOff>
    </xdr:to>
    <xdr:cxnSp macro="">
      <xdr:nvCxnSpPr>
        <xdr:cNvPr id="431" name="直線コネクタ 430"/>
        <xdr:cNvCxnSpPr/>
      </xdr:nvCxnSpPr>
      <xdr:spPr>
        <a:xfrm>
          <a:off x="13004800" y="1279601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128778</xdr:rowOff>
    </xdr:from>
    <xdr:to>
      <xdr:col>69</xdr:col>
      <xdr:colOff>142875</xdr:colOff>
      <xdr:row>74</xdr:row>
      <xdr:rowOff>58928</xdr:rowOff>
    </xdr:to>
    <xdr:sp macro="" textlink="">
      <xdr:nvSpPr>
        <xdr:cNvPr id="432" name="フローチャート: 判断 431"/>
        <xdr:cNvSpPr/>
      </xdr:nvSpPr>
      <xdr:spPr>
        <a:xfrm>
          <a:off x="13843000" y="126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69105</xdr:rowOff>
    </xdr:from>
    <xdr:ext cx="762000" cy="259045"/>
    <xdr:sp macro="" textlink="">
      <xdr:nvSpPr>
        <xdr:cNvPr id="433" name="テキスト ボックス 432"/>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101346</xdr:rowOff>
    </xdr:from>
    <xdr:to>
      <xdr:col>65</xdr:col>
      <xdr:colOff>53975</xdr:colOff>
      <xdr:row>74</xdr:row>
      <xdr:rowOff>31496</xdr:rowOff>
    </xdr:to>
    <xdr:sp macro="" textlink="">
      <xdr:nvSpPr>
        <xdr:cNvPr id="434" name="フローチャート: 判断 433"/>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41673</xdr:rowOff>
    </xdr:from>
    <xdr:ext cx="762000" cy="259045"/>
    <xdr:sp macro="" textlink="">
      <xdr:nvSpPr>
        <xdr:cNvPr id="435" name="テキスト ボックス 434"/>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1" name="楕円 440"/>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153433</xdr:rowOff>
    </xdr:from>
    <xdr:ext cx="762000" cy="259045"/>
    <xdr:sp macro="" textlink="">
      <xdr:nvSpPr>
        <xdr:cNvPr id="442" name="公債費以外該当値テキスト"/>
        <xdr:cNvSpPr txBox="1"/>
      </xdr:nvSpPr>
      <xdr:spPr>
        <a:xfrm>
          <a:off x="16598900" y="1284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46482</xdr:rowOff>
    </xdr:from>
    <xdr:to>
      <xdr:col>78</xdr:col>
      <xdr:colOff>120650</xdr:colOff>
      <xdr:row>75</xdr:row>
      <xdr:rowOff>148081</xdr:rowOff>
    </xdr:to>
    <xdr:sp macro="" textlink="">
      <xdr:nvSpPr>
        <xdr:cNvPr id="443" name="楕円 442"/>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132859</xdr:rowOff>
    </xdr:from>
    <xdr:ext cx="736600" cy="259045"/>
    <xdr:sp macro="" textlink="">
      <xdr:nvSpPr>
        <xdr:cNvPr id="444" name="テキスト ボックス 443"/>
        <xdr:cNvSpPr txBox="1"/>
      </xdr:nvSpPr>
      <xdr:spPr>
        <a:xfrm>
          <a:off x="15290800" y="12991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140208</xdr:rowOff>
    </xdr:from>
    <xdr:to>
      <xdr:col>74</xdr:col>
      <xdr:colOff>31750</xdr:colOff>
      <xdr:row>75</xdr:row>
      <xdr:rowOff>70358</xdr:rowOff>
    </xdr:to>
    <xdr:sp macro="" textlink="">
      <xdr:nvSpPr>
        <xdr:cNvPr id="445" name="楕円 444"/>
        <xdr:cNvSpPr/>
      </xdr:nvSpPr>
      <xdr:spPr>
        <a:xfrm>
          <a:off x="14732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55135</xdr:rowOff>
    </xdr:from>
    <xdr:ext cx="762000" cy="259045"/>
    <xdr:sp macro="" textlink="">
      <xdr:nvSpPr>
        <xdr:cNvPr id="446" name="テキスト ボックス 445"/>
        <xdr:cNvSpPr txBox="1"/>
      </xdr:nvSpPr>
      <xdr:spPr>
        <a:xfrm>
          <a:off x="14401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32766</xdr:rowOff>
    </xdr:from>
    <xdr:to>
      <xdr:col>69</xdr:col>
      <xdr:colOff>142875</xdr:colOff>
      <xdr:row>75</xdr:row>
      <xdr:rowOff>134366</xdr:rowOff>
    </xdr:to>
    <xdr:sp macro="" textlink="">
      <xdr:nvSpPr>
        <xdr:cNvPr id="447" name="楕円 446"/>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119142</xdr:rowOff>
    </xdr:from>
    <xdr:ext cx="762000" cy="259045"/>
    <xdr:sp macro="" textlink="">
      <xdr:nvSpPr>
        <xdr:cNvPr id="448" name="テキスト ボックス 447"/>
        <xdr:cNvSpPr txBox="1"/>
      </xdr:nvSpPr>
      <xdr:spPr>
        <a:xfrm>
          <a:off x="135128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57912</xdr:rowOff>
    </xdr:from>
    <xdr:to>
      <xdr:col>65</xdr:col>
      <xdr:colOff>53975</xdr:colOff>
      <xdr:row>74</xdr:row>
      <xdr:rowOff>159512</xdr:rowOff>
    </xdr:to>
    <xdr:sp macro="" textlink="">
      <xdr:nvSpPr>
        <xdr:cNvPr id="449" name="楕円 448"/>
        <xdr:cNvSpPr/>
      </xdr:nvSpPr>
      <xdr:spPr>
        <a:xfrm>
          <a:off x="12954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144289</xdr:rowOff>
    </xdr:from>
    <xdr:ext cx="762000" cy="259045"/>
    <xdr:sp macro="" textlink="">
      <xdr:nvSpPr>
        <xdr:cNvPr id="450" name="テキスト ボックス 449"/>
        <xdr:cNvSpPr txBox="1"/>
      </xdr:nvSpPr>
      <xdr:spPr>
        <a:xfrm>
          <a:off x="12623800" y="1283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55563</xdr:rowOff>
    </xdr:from>
    <xdr:to>
      <xdr:col>29</xdr:col>
      <xdr:colOff>127000</xdr:colOff>
      <xdr:row>16</xdr:row>
      <xdr:rowOff>77984</xdr:rowOff>
    </xdr:to>
    <xdr:cxnSp macro="">
      <xdr:nvCxnSpPr>
        <xdr:cNvPr id="50" name="直線コネクタ 49"/>
        <xdr:cNvCxnSpPr/>
      </xdr:nvCxnSpPr>
      <xdr:spPr bwMode="auto">
        <a:xfrm flipV="1">
          <a:off x="5003800" y="2846388"/>
          <a:ext cx="647700" cy="2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70593</xdr:rowOff>
    </xdr:from>
    <xdr:to>
      <xdr:col>26</xdr:col>
      <xdr:colOff>50800</xdr:colOff>
      <xdr:row>16</xdr:row>
      <xdr:rowOff>77984</xdr:rowOff>
    </xdr:to>
    <xdr:cxnSp macro="">
      <xdr:nvCxnSpPr>
        <xdr:cNvPr id="53" name="直線コネクタ 52"/>
        <xdr:cNvCxnSpPr/>
      </xdr:nvCxnSpPr>
      <xdr:spPr bwMode="auto">
        <a:xfrm>
          <a:off x="4305300" y="2861418"/>
          <a:ext cx="698500" cy="7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70593</xdr:rowOff>
    </xdr:from>
    <xdr:to>
      <xdr:col>22</xdr:col>
      <xdr:colOff>114300</xdr:colOff>
      <xdr:row>16</xdr:row>
      <xdr:rowOff>86938</xdr:rowOff>
    </xdr:to>
    <xdr:cxnSp macro="">
      <xdr:nvCxnSpPr>
        <xdr:cNvPr id="56" name="直線コネクタ 55"/>
        <xdr:cNvCxnSpPr/>
      </xdr:nvCxnSpPr>
      <xdr:spPr bwMode="auto">
        <a:xfrm flipV="1">
          <a:off x="3606800" y="2861418"/>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86938</xdr:rowOff>
    </xdr:from>
    <xdr:to>
      <xdr:col>18</xdr:col>
      <xdr:colOff>177800</xdr:colOff>
      <xdr:row>16</xdr:row>
      <xdr:rowOff>138659</xdr:rowOff>
    </xdr:to>
    <xdr:cxnSp macro="">
      <xdr:nvCxnSpPr>
        <xdr:cNvPr id="59" name="直線コネクタ 58"/>
        <xdr:cNvCxnSpPr/>
      </xdr:nvCxnSpPr>
      <xdr:spPr bwMode="auto">
        <a:xfrm flipV="1">
          <a:off x="2908300" y="2877763"/>
          <a:ext cx="698500" cy="51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115176</xdr:rowOff>
    </xdr:from>
    <xdr:to>
      <xdr:col>19</xdr:col>
      <xdr:colOff>38100</xdr:colOff>
      <xdr:row>17</xdr:row>
      <xdr:rowOff>45326</xdr:rowOff>
    </xdr:to>
    <xdr:sp macro="" textlink="">
      <xdr:nvSpPr>
        <xdr:cNvPr id="60" name="フローチャート: 判断 59"/>
        <xdr:cNvSpPr/>
      </xdr:nvSpPr>
      <xdr:spPr bwMode="auto">
        <a:xfrm>
          <a:off x="3556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30103</xdr:rowOff>
    </xdr:from>
    <xdr:ext cx="762000" cy="259045"/>
    <xdr:sp macro="" textlink="">
      <xdr:nvSpPr>
        <xdr:cNvPr id="61" name="テキスト ボックス 60"/>
        <xdr:cNvSpPr txBox="1"/>
      </xdr:nvSpPr>
      <xdr:spPr>
        <a:xfrm>
          <a:off x="32258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144647</xdr:rowOff>
    </xdr:from>
    <xdr:to>
      <xdr:col>15</xdr:col>
      <xdr:colOff>101600</xdr:colOff>
      <xdr:row>17</xdr:row>
      <xdr:rowOff>74797</xdr:rowOff>
    </xdr:to>
    <xdr:sp macro="" textlink="">
      <xdr:nvSpPr>
        <xdr:cNvPr id="62" name="フローチャート: 判断 61"/>
        <xdr:cNvSpPr/>
      </xdr:nvSpPr>
      <xdr:spPr bwMode="auto">
        <a:xfrm>
          <a:off x="2857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59574</xdr:rowOff>
    </xdr:from>
    <xdr:ext cx="762000" cy="259045"/>
    <xdr:sp macro="" textlink="">
      <xdr:nvSpPr>
        <xdr:cNvPr id="63" name="テキスト ボックス 62"/>
        <xdr:cNvSpPr txBox="1"/>
      </xdr:nvSpPr>
      <xdr:spPr>
        <a:xfrm>
          <a:off x="25273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4763</xdr:rowOff>
    </xdr:from>
    <xdr:to>
      <xdr:col>29</xdr:col>
      <xdr:colOff>177800</xdr:colOff>
      <xdr:row>16</xdr:row>
      <xdr:rowOff>106363</xdr:rowOff>
    </xdr:to>
    <xdr:sp macro="" textlink="">
      <xdr:nvSpPr>
        <xdr:cNvPr id="69" name="楕円 68"/>
        <xdr:cNvSpPr/>
      </xdr:nvSpPr>
      <xdr:spPr bwMode="auto">
        <a:xfrm>
          <a:off x="5600700" y="2795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21290</xdr:rowOff>
    </xdr:from>
    <xdr:ext cx="762000" cy="259045"/>
    <xdr:sp macro="" textlink="">
      <xdr:nvSpPr>
        <xdr:cNvPr id="70" name="人口1人当たり決算額の推移該当値テキスト130"/>
        <xdr:cNvSpPr txBox="1"/>
      </xdr:nvSpPr>
      <xdr:spPr>
        <a:xfrm>
          <a:off x="5740400" y="26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27184</xdr:rowOff>
    </xdr:from>
    <xdr:to>
      <xdr:col>26</xdr:col>
      <xdr:colOff>101600</xdr:colOff>
      <xdr:row>16</xdr:row>
      <xdr:rowOff>128784</xdr:rowOff>
    </xdr:to>
    <xdr:sp macro="" textlink="">
      <xdr:nvSpPr>
        <xdr:cNvPr id="71" name="楕円 70"/>
        <xdr:cNvSpPr/>
      </xdr:nvSpPr>
      <xdr:spPr bwMode="auto">
        <a:xfrm>
          <a:off x="4953000" y="2818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138961</xdr:rowOff>
    </xdr:from>
    <xdr:ext cx="736600" cy="259045"/>
    <xdr:sp macro="" textlink="">
      <xdr:nvSpPr>
        <xdr:cNvPr id="72" name="テキスト ボックス 71"/>
        <xdr:cNvSpPr txBox="1"/>
      </xdr:nvSpPr>
      <xdr:spPr>
        <a:xfrm>
          <a:off x="4622800" y="258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19793</xdr:rowOff>
    </xdr:from>
    <xdr:to>
      <xdr:col>22</xdr:col>
      <xdr:colOff>165100</xdr:colOff>
      <xdr:row>16</xdr:row>
      <xdr:rowOff>121393</xdr:rowOff>
    </xdr:to>
    <xdr:sp macro="" textlink="">
      <xdr:nvSpPr>
        <xdr:cNvPr id="73" name="楕円 72"/>
        <xdr:cNvSpPr/>
      </xdr:nvSpPr>
      <xdr:spPr bwMode="auto">
        <a:xfrm>
          <a:off x="4254500" y="2810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131570</xdr:rowOff>
    </xdr:from>
    <xdr:ext cx="762000" cy="259045"/>
    <xdr:sp macro="" textlink="">
      <xdr:nvSpPr>
        <xdr:cNvPr id="74" name="テキスト ボックス 73"/>
        <xdr:cNvSpPr txBox="1"/>
      </xdr:nvSpPr>
      <xdr:spPr>
        <a:xfrm>
          <a:off x="3924300" y="257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36138</xdr:rowOff>
    </xdr:from>
    <xdr:to>
      <xdr:col>19</xdr:col>
      <xdr:colOff>38100</xdr:colOff>
      <xdr:row>16</xdr:row>
      <xdr:rowOff>137738</xdr:rowOff>
    </xdr:to>
    <xdr:sp macro="" textlink="">
      <xdr:nvSpPr>
        <xdr:cNvPr id="75" name="楕円 74"/>
        <xdr:cNvSpPr/>
      </xdr:nvSpPr>
      <xdr:spPr bwMode="auto">
        <a:xfrm>
          <a:off x="3556000" y="282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147915</xdr:rowOff>
    </xdr:from>
    <xdr:ext cx="762000" cy="259045"/>
    <xdr:sp macro="" textlink="">
      <xdr:nvSpPr>
        <xdr:cNvPr id="76" name="テキスト ボックス 75"/>
        <xdr:cNvSpPr txBox="1"/>
      </xdr:nvSpPr>
      <xdr:spPr>
        <a:xfrm>
          <a:off x="3225800" y="259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87859</xdr:rowOff>
    </xdr:from>
    <xdr:to>
      <xdr:col>15</xdr:col>
      <xdr:colOff>101600</xdr:colOff>
      <xdr:row>17</xdr:row>
      <xdr:rowOff>18009</xdr:rowOff>
    </xdr:to>
    <xdr:sp macro="" textlink="">
      <xdr:nvSpPr>
        <xdr:cNvPr id="77" name="楕円 76"/>
        <xdr:cNvSpPr/>
      </xdr:nvSpPr>
      <xdr:spPr bwMode="auto">
        <a:xfrm>
          <a:off x="2857500" y="2878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28186</xdr:rowOff>
    </xdr:from>
    <xdr:ext cx="762000" cy="259045"/>
    <xdr:sp macro="" textlink="">
      <xdr:nvSpPr>
        <xdr:cNvPr id="78" name="テキスト ボックス 77"/>
        <xdr:cNvSpPr txBox="1"/>
      </xdr:nvSpPr>
      <xdr:spPr>
        <a:xfrm>
          <a:off x="2527300" y="264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227061</xdr:rowOff>
    </xdr:from>
    <xdr:to>
      <xdr:col>29</xdr:col>
      <xdr:colOff>127000</xdr:colOff>
      <xdr:row>35</xdr:row>
      <xdr:rowOff>260013</xdr:rowOff>
    </xdr:to>
    <xdr:cxnSp macro="">
      <xdr:nvCxnSpPr>
        <xdr:cNvPr id="113" name="直線コネクタ 112"/>
        <xdr:cNvCxnSpPr/>
      </xdr:nvCxnSpPr>
      <xdr:spPr bwMode="auto">
        <a:xfrm flipV="1">
          <a:off x="5003800" y="6837411"/>
          <a:ext cx="647700" cy="32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225200</xdr:rowOff>
    </xdr:from>
    <xdr:to>
      <xdr:col>26</xdr:col>
      <xdr:colOff>50800</xdr:colOff>
      <xdr:row>35</xdr:row>
      <xdr:rowOff>260013</xdr:rowOff>
    </xdr:to>
    <xdr:cxnSp macro="">
      <xdr:nvCxnSpPr>
        <xdr:cNvPr id="116" name="直線コネクタ 115"/>
        <xdr:cNvCxnSpPr/>
      </xdr:nvCxnSpPr>
      <xdr:spPr bwMode="auto">
        <a:xfrm>
          <a:off x="4305300" y="6835550"/>
          <a:ext cx="698500" cy="3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120076</xdr:rowOff>
    </xdr:from>
    <xdr:to>
      <xdr:col>22</xdr:col>
      <xdr:colOff>114300</xdr:colOff>
      <xdr:row>35</xdr:row>
      <xdr:rowOff>225200</xdr:rowOff>
    </xdr:to>
    <xdr:cxnSp macro="">
      <xdr:nvCxnSpPr>
        <xdr:cNvPr id="119" name="直線コネクタ 118"/>
        <xdr:cNvCxnSpPr/>
      </xdr:nvCxnSpPr>
      <xdr:spPr bwMode="auto">
        <a:xfrm>
          <a:off x="3606800" y="6730426"/>
          <a:ext cx="698500" cy="105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27625</xdr:rowOff>
    </xdr:from>
    <xdr:to>
      <xdr:col>18</xdr:col>
      <xdr:colOff>177800</xdr:colOff>
      <xdr:row>35</xdr:row>
      <xdr:rowOff>120076</xdr:rowOff>
    </xdr:to>
    <xdr:cxnSp macro="">
      <xdr:nvCxnSpPr>
        <xdr:cNvPr id="122" name="直線コネクタ 121"/>
        <xdr:cNvCxnSpPr/>
      </xdr:nvCxnSpPr>
      <xdr:spPr bwMode="auto">
        <a:xfrm>
          <a:off x="2908300" y="6637975"/>
          <a:ext cx="698500" cy="9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87467</xdr:rowOff>
    </xdr:from>
    <xdr:to>
      <xdr:col>19</xdr:col>
      <xdr:colOff>38100</xdr:colOff>
      <xdr:row>35</xdr:row>
      <xdr:rowOff>189067</xdr:rowOff>
    </xdr:to>
    <xdr:sp macro="" textlink="">
      <xdr:nvSpPr>
        <xdr:cNvPr id="123" name="フローチャート: 判断 122"/>
        <xdr:cNvSpPr/>
      </xdr:nvSpPr>
      <xdr:spPr bwMode="auto">
        <a:xfrm>
          <a:off x="3556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173844</xdr:rowOff>
    </xdr:from>
    <xdr:ext cx="762000" cy="259045"/>
    <xdr:sp macro="" textlink="">
      <xdr:nvSpPr>
        <xdr:cNvPr id="124" name="テキスト ボックス 123"/>
        <xdr:cNvSpPr txBox="1"/>
      </xdr:nvSpPr>
      <xdr:spPr>
        <a:xfrm>
          <a:off x="32258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20617</xdr:rowOff>
    </xdr:from>
    <xdr:to>
      <xdr:col>15</xdr:col>
      <xdr:colOff>101600</xdr:colOff>
      <xdr:row>35</xdr:row>
      <xdr:rowOff>122217</xdr:rowOff>
    </xdr:to>
    <xdr:sp macro="" textlink="">
      <xdr:nvSpPr>
        <xdr:cNvPr id="125" name="フローチャート: 判断 124"/>
        <xdr:cNvSpPr/>
      </xdr:nvSpPr>
      <xdr:spPr bwMode="auto">
        <a:xfrm>
          <a:off x="2857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106994</xdr:rowOff>
    </xdr:from>
    <xdr:ext cx="762000" cy="259045"/>
    <xdr:sp macro="" textlink="">
      <xdr:nvSpPr>
        <xdr:cNvPr id="126" name="テキスト ボックス 125"/>
        <xdr:cNvSpPr txBox="1"/>
      </xdr:nvSpPr>
      <xdr:spPr>
        <a:xfrm>
          <a:off x="25273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176261</xdr:rowOff>
    </xdr:from>
    <xdr:to>
      <xdr:col>29</xdr:col>
      <xdr:colOff>177800</xdr:colOff>
      <xdr:row>35</xdr:row>
      <xdr:rowOff>277861</xdr:rowOff>
    </xdr:to>
    <xdr:sp macro="" textlink="">
      <xdr:nvSpPr>
        <xdr:cNvPr id="132" name="楕円 131"/>
        <xdr:cNvSpPr/>
      </xdr:nvSpPr>
      <xdr:spPr bwMode="auto">
        <a:xfrm>
          <a:off x="5600700" y="6786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148338</xdr:rowOff>
    </xdr:from>
    <xdr:ext cx="762000" cy="259045"/>
    <xdr:sp macro="" textlink="">
      <xdr:nvSpPr>
        <xdr:cNvPr id="133" name="人口1人当たり決算額の推移該当値テキスト445"/>
        <xdr:cNvSpPr txBox="1"/>
      </xdr:nvSpPr>
      <xdr:spPr>
        <a:xfrm>
          <a:off x="5740400" y="675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209213</xdr:rowOff>
    </xdr:from>
    <xdr:to>
      <xdr:col>26</xdr:col>
      <xdr:colOff>101600</xdr:colOff>
      <xdr:row>35</xdr:row>
      <xdr:rowOff>310813</xdr:rowOff>
    </xdr:to>
    <xdr:sp macro="" textlink="">
      <xdr:nvSpPr>
        <xdr:cNvPr id="134" name="楕円 133"/>
        <xdr:cNvSpPr/>
      </xdr:nvSpPr>
      <xdr:spPr bwMode="auto">
        <a:xfrm>
          <a:off x="4953000" y="681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295590</xdr:rowOff>
    </xdr:from>
    <xdr:ext cx="736600" cy="259045"/>
    <xdr:sp macro="" textlink="">
      <xdr:nvSpPr>
        <xdr:cNvPr id="135" name="テキスト ボックス 134"/>
        <xdr:cNvSpPr txBox="1"/>
      </xdr:nvSpPr>
      <xdr:spPr>
        <a:xfrm>
          <a:off x="4622800" y="690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174400</xdr:rowOff>
    </xdr:from>
    <xdr:to>
      <xdr:col>22</xdr:col>
      <xdr:colOff>165100</xdr:colOff>
      <xdr:row>35</xdr:row>
      <xdr:rowOff>276000</xdr:rowOff>
    </xdr:to>
    <xdr:sp macro="" textlink="">
      <xdr:nvSpPr>
        <xdr:cNvPr id="136" name="楕円 135"/>
        <xdr:cNvSpPr/>
      </xdr:nvSpPr>
      <xdr:spPr bwMode="auto">
        <a:xfrm>
          <a:off x="4254500" y="6784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260777</xdr:rowOff>
    </xdr:from>
    <xdr:ext cx="762000" cy="259045"/>
    <xdr:sp macro="" textlink="">
      <xdr:nvSpPr>
        <xdr:cNvPr id="137" name="テキスト ボックス 136"/>
        <xdr:cNvSpPr txBox="1"/>
      </xdr:nvSpPr>
      <xdr:spPr>
        <a:xfrm>
          <a:off x="3924300" y="687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69276</xdr:rowOff>
    </xdr:from>
    <xdr:to>
      <xdr:col>19</xdr:col>
      <xdr:colOff>38100</xdr:colOff>
      <xdr:row>35</xdr:row>
      <xdr:rowOff>170876</xdr:rowOff>
    </xdr:to>
    <xdr:sp macro="" textlink="">
      <xdr:nvSpPr>
        <xdr:cNvPr id="138" name="楕円 137"/>
        <xdr:cNvSpPr/>
      </xdr:nvSpPr>
      <xdr:spPr bwMode="auto">
        <a:xfrm>
          <a:off x="3556000" y="667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181053</xdr:rowOff>
    </xdr:from>
    <xdr:ext cx="762000" cy="259045"/>
    <xdr:sp macro="" textlink="">
      <xdr:nvSpPr>
        <xdr:cNvPr id="139" name="テキスト ボックス 138"/>
        <xdr:cNvSpPr txBox="1"/>
      </xdr:nvSpPr>
      <xdr:spPr>
        <a:xfrm>
          <a:off x="3225800" y="644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319725</xdr:rowOff>
    </xdr:from>
    <xdr:to>
      <xdr:col>15</xdr:col>
      <xdr:colOff>101600</xdr:colOff>
      <xdr:row>35</xdr:row>
      <xdr:rowOff>78425</xdr:rowOff>
    </xdr:to>
    <xdr:sp macro="" textlink="">
      <xdr:nvSpPr>
        <xdr:cNvPr id="140" name="楕円 139"/>
        <xdr:cNvSpPr/>
      </xdr:nvSpPr>
      <xdr:spPr bwMode="auto">
        <a:xfrm>
          <a:off x="2857500" y="6587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88601</xdr:rowOff>
    </xdr:from>
    <xdr:ext cx="762000" cy="259045"/>
    <xdr:sp macro="" textlink="">
      <xdr:nvSpPr>
        <xdr:cNvPr id="141" name="テキスト ボックス 140"/>
        <xdr:cNvSpPr txBox="1"/>
      </xdr:nvSpPr>
      <xdr:spPr>
        <a:xfrm>
          <a:off x="2527300" y="635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92,508
91,122
209.67
41,136,472
39,824,129
1,177,134
21,954,565
47,245,603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107765</xdr:rowOff>
    </xdr:from>
    <xdr:to>
      <xdr:col>24</xdr:col>
      <xdr:colOff>63500</xdr:colOff>
      <xdr:row>36</xdr:row>
      <xdr:rowOff>121641</xdr:rowOff>
    </xdr:to>
    <xdr:cxnSp macro="">
      <xdr:nvCxnSpPr>
        <xdr:cNvPr id="59" name="直線コネクタ 58"/>
        <xdr:cNvCxnSpPr/>
      </xdr:nvCxnSpPr>
      <xdr:spPr>
        <a:xfrm flipV="1">
          <a:off x="3797300" y="6279965"/>
          <a:ext cx="8382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54912</xdr:rowOff>
    </xdr:from>
    <xdr:to>
      <xdr:col>19</xdr:col>
      <xdr:colOff>177800</xdr:colOff>
      <xdr:row>36</xdr:row>
      <xdr:rowOff>121641</xdr:rowOff>
    </xdr:to>
    <xdr:cxnSp macro="">
      <xdr:nvCxnSpPr>
        <xdr:cNvPr id="62" name="直線コネクタ 61"/>
        <xdr:cNvCxnSpPr/>
      </xdr:nvCxnSpPr>
      <xdr:spPr>
        <a:xfrm>
          <a:off x="2908300" y="6227112"/>
          <a:ext cx="889000" cy="6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54912</xdr:rowOff>
    </xdr:from>
    <xdr:to>
      <xdr:col>15</xdr:col>
      <xdr:colOff>50800</xdr:colOff>
      <xdr:row>36</xdr:row>
      <xdr:rowOff>74961</xdr:rowOff>
    </xdr:to>
    <xdr:cxnSp macro="">
      <xdr:nvCxnSpPr>
        <xdr:cNvPr id="65" name="直線コネクタ 64"/>
        <xdr:cNvCxnSpPr/>
      </xdr:nvCxnSpPr>
      <xdr:spPr>
        <a:xfrm flipV="1">
          <a:off x="2019300" y="6227112"/>
          <a:ext cx="8890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74961</xdr:rowOff>
    </xdr:from>
    <xdr:to>
      <xdr:col>10</xdr:col>
      <xdr:colOff>114300</xdr:colOff>
      <xdr:row>36</xdr:row>
      <xdr:rowOff>103170</xdr:rowOff>
    </xdr:to>
    <xdr:cxnSp macro="">
      <xdr:nvCxnSpPr>
        <xdr:cNvPr id="68" name="直線コネクタ 67"/>
        <xdr:cNvCxnSpPr/>
      </xdr:nvCxnSpPr>
      <xdr:spPr>
        <a:xfrm flipV="1">
          <a:off x="1130300" y="6247161"/>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141021</xdr:rowOff>
    </xdr:from>
    <xdr:to>
      <xdr:col>10</xdr:col>
      <xdr:colOff>165100</xdr:colOff>
      <xdr:row>36</xdr:row>
      <xdr:rowOff>71171</xdr:rowOff>
    </xdr:to>
    <xdr:sp macro="" textlink="">
      <xdr:nvSpPr>
        <xdr:cNvPr id="69" name="フローチャート: 判断 68"/>
        <xdr:cNvSpPr/>
      </xdr:nvSpPr>
      <xdr:spPr>
        <a:xfrm>
          <a:off x="1968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87698</xdr:rowOff>
    </xdr:from>
    <xdr:ext cx="534377" cy="259045"/>
    <xdr:sp macro="" textlink="">
      <xdr:nvSpPr>
        <xdr:cNvPr id="70" name="テキスト ボックス 69"/>
        <xdr:cNvSpPr txBox="1"/>
      </xdr:nvSpPr>
      <xdr:spPr>
        <a:xfrm>
          <a:off x="1752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155720</xdr:rowOff>
    </xdr:from>
    <xdr:to>
      <xdr:col>6</xdr:col>
      <xdr:colOff>38100</xdr:colOff>
      <xdr:row>36</xdr:row>
      <xdr:rowOff>85870</xdr:rowOff>
    </xdr:to>
    <xdr:sp macro="" textlink="">
      <xdr:nvSpPr>
        <xdr:cNvPr id="71" name="フローチャート: 判断 70"/>
        <xdr:cNvSpPr/>
      </xdr:nvSpPr>
      <xdr:spPr>
        <a:xfrm>
          <a:off x="1079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102397</xdr:rowOff>
    </xdr:from>
    <xdr:ext cx="534377" cy="259045"/>
    <xdr:sp macro="" textlink="">
      <xdr:nvSpPr>
        <xdr:cNvPr id="72" name="テキスト ボックス 71"/>
        <xdr:cNvSpPr txBox="1"/>
      </xdr:nvSpPr>
      <xdr:spPr>
        <a:xfrm>
          <a:off x="863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56965</xdr:rowOff>
    </xdr:from>
    <xdr:to>
      <xdr:col>24</xdr:col>
      <xdr:colOff>114300</xdr:colOff>
      <xdr:row>36</xdr:row>
      <xdr:rowOff>158565</xdr:rowOff>
    </xdr:to>
    <xdr:sp macro="" textlink="">
      <xdr:nvSpPr>
        <xdr:cNvPr id="78" name="楕円 77"/>
        <xdr:cNvSpPr/>
      </xdr:nvSpPr>
      <xdr:spPr>
        <a:xfrm>
          <a:off x="4584700" y="62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35392</xdr:rowOff>
    </xdr:from>
    <xdr:ext cx="534377" cy="259045"/>
    <xdr:sp macro="" textlink="">
      <xdr:nvSpPr>
        <xdr:cNvPr id="79" name="人件費該当値テキスト"/>
        <xdr:cNvSpPr txBox="1"/>
      </xdr:nvSpPr>
      <xdr:spPr>
        <a:xfrm>
          <a:off x="4686300" y="620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70841</xdr:rowOff>
    </xdr:from>
    <xdr:to>
      <xdr:col>20</xdr:col>
      <xdr:colOff>38100</xdr:colOff>
      <xdr:row>37</xdr:row>
      <xdr:rowOff>991</xdr:rowOff>
    </xdr:to>
    <xdr:sp macro="" textlink="">
      <xdr:nvSpPr>
        <xdr:cNvPr id="80" name="楕円 79"/>
        <xdr:cNvSpPr/>
      </xdr:nvSpPr>
      <xdr:spPr>
        <a:xfrm>
          <a:off x="3746500" y="624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163568</xdr:rowOff>
    </xdr:from>
    <xdr:ext cx="534377" cy="259045"/>
    <xdr:sp macro="" textlink="">
      <xdr:nvSpPr>
        <xdr:cNvPr id="81" name="テキスト ボックス 80"/>
        <xdr:cNvSpPr txBox="1"/>
      </xdr:nvSpPr>
      <xdr:spPr>
        <a:xfrm>
          <a:off x="3530111" y="63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4112</xdr:rowOff>
    </xdr:from>
    <xdr:to>
      <xdr:col>15</xdr:col>
      <xdr:colOff>101600</xdr:colOff>
      <xdr:row>36</xdr:row>
      <xdr:rowOff>105712</xdr:rowOff>
    </xdr:to>
    <xdr:sp macro="" textlink="">
      <xdr:nvSpPr>
        <xdr:cNvPr id="82" name="楕円 81"/>
        <xdr:cNvSpPr/>
      </xdr:nvSpPr>
      <xdr:spPr>
        <a:xfrm>
          <a:off x="2857500" y="617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96839</xdr:rowOff>
    </xdr:from>
    <xdr:ext cx="534377" cy="259045"/>
    <xdr:sp macro="" textlink="">
      <xdr:nvSpPr>
        <xdr:cNvPr id="83" name="テキスト ボックス 82"/>
        <xdr:cNvSpPr txBox="1"/>
      </xdr:nvSpPr>
      <xdr:spPr>
        <a:xfrm>
          <a:off x="2641111" y="626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24161</xdr:rowOff>
    </xdr:from>
    <xdr:to>
      <xdr:col>10</xdr:col>
      <xdr:colOff>165100</xdr:colOff>
      <xdr:row>36</xdr:row>
      <xdr:rowOff>125761</xdr:rowOff>
    </xdr:to>
    <xdr:sp macro="" textlink="">
      <xdr:nvSpPr>
        <xdr:cNvPr id="84" name="楕円 83"/>
        <xdr:cNvSpPr/>
      </xdr:nvSpPr>
      <xdr:spPr>
        <a:xfrm>
          <a:off x="1968500" y="61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116888</xdr:rowOff>
    </xdr:from>
    <xdr:ext cx="534377" cy="259045"/>
    <xdr:sp macro="" textlink="">
      <xdr:nvSpPr>
        <xdr:cNvPr id="85" name="テキスト ボックス 84"/>
        <xdr:cNvSpPr txBox="1"/>
      </xdr:nvSpPr>
      <xdr:spPr>
        <a:xfrm>
          <a:off x="1752111" y="62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52370</xdr:rowOff>
    </xdr:from>
    <xdr:to>
      <xdr:col>6</xdr:col>
      <xdr:colOff>38100</xdr:colOff>
      <xdr:row>36</xdr:row>
      <xdr:rowOff>153970</xdr:rowOff>
    </xdr:to>
    <xdr:sp macro="" textlink="">
      <xdr:nvSpPr>
        <xdr:cNvPr id="86" name="楕円 85"/>
        <xdr:cNvSpPr/>
      </xdr:nvSpPr>
      <xdr:spPr>
        <a:xfrm>
          <a:off x="1079500" y="62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145097</xdr:rowOff>
    </xdr:from>
    <xdr:ext cx="534377" cy="259045"/>
    <xdr:sp macro="" textlink="">
      <xdr:nvSpPr>
        <xdr:cNvPr id="87" name="テキスト ボックス 86"/>
        <xdr:cNvSpPr txBox="1"/>
      </xdr:nvSpPr>
      <xdr:spPr>
        <a:xfrm>
          <a:off x="863111" y="631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157607</xdr:rowOff>
    </xdr:from>
    <xdr:to>
      <xdr:col>24</xdr:col>
      <xdr:colOff>63500</xdr:colOff>
      <xdr:row>57</xdr:row>
      <xdr:rowOff>161649</xdr:rowOff>
    </xdr:to>
    <xdr:cxnSp macro="">
      <xdr:nvCxnSpPr>
        <xdr:cNvPr id="116" name="直線コネクタ 115"/>
        <xdr:cNvCxnSpPr/>
      </xdr:nvCxnSpPr>
      <xdr:spPr>
        <a:xfrm flipV="1">
          <a:off x="3797300" y="9930257"/>
          <a:ext cx="8382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161649</xdr:rowOff>
    </xdr:from>
    <xdr:to>
      <xdr:col>19</xdr:col>
      <xdr:colOff>177800</xdr:colOff>
      <xdr:row>57</xdr:row>
      <xdr:rowOff>170507</xdr:rowOff>
    </xdr:to>
    <xdr:cxnSp macro="">
      <xdr:nvCxnSpPr>
        <xdr:cNvPr id="119" name="直線コネクタ 118"/>
        <xdr:cNvCxnSpPr/>
      </xdr:nvCxnSpPr>
      <xdr:spPr>
        <a:xfrm flipV="1">
          <a:off x="2908300" y="9934299"/>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170507</xdr:rowOff>
    </xdr:from>
    <xdr:to>
      <xdr:col>15</xdr:col>
      <xdr:colOff>50800</xdr:colOff>
      <xdr:row>58</xdr:row>
      <xdr:rowOff>4822</xdr:rowOff>
    </xdr:to>
    <xdr:cxnSp macro="">
      <xdr:nvCxnSpPr>
        <xdr:cNvPr id="122" name="直線コネクタ 121"/>
        <xdr:cNvCxnSpPr/>
      </xdr:nvCxnSpPr>
      <xdr:spPr>
        <a:xfrm flipV="1">
          <a:off x="2019300" y="9943157"/>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4822</xdr:rowOff>
    </xdr:from>
    <xdr:to>
      <xdr:col>10</xdr:col>
      <xdr:colOff>114300</xdr:colOff>
      <xdr:row>58</xdr:row>
      <xdr:rowOff>18234</xdr:rowOff>
    </xdr:to>
    <xdr:cxnSp macro="">
      <xdr:nvCxnSpPr>
        <xdr:cNvPr id="125" name="直線コネクタ 124"/>
        <xdr:cNvCxnSpPr/>
      </xdr:nvCxnSpPr>
      <xdr:spPr>
        <a:xfrm flipV="1">
          <a:off x="1130300" y="9948922"/>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140670</xdr:rowOff>
    </xdr:from>
    <xdr:to>
      <xdr:col>10</xdr:col>
      <xdr:colOff>165100</xdr:colOff>
      <xdr:row>58</xdr:row>
      <xdr:rowOff>70820</xdr:rowOff>
    </xdr:to>
    <xdr:sp macro="" textlink="">
      <xdr:nvSpPr>
        <xdr:cNvPr id="126" name="フローチャート: 判断 125"/>
        <xdr:cNvSpPr/>
      </xdr:nvSpPr>
      <xdr:spPr>
        <a:xfrm>
          <a:off x="1968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61947</xdr:rowOff>
    </xdr:from>
    <xdr:ext cx="534377" cy="259045"/>
    <xdr:sp macro="" textlink="">
      <xdr:nvSpPr>
        <xdr:cNvPr id="127" name="テキスト ボックス 126"/>
        <xdr:cNvSpPr txBox="1"/>
      </xdr:nvSpPr>
      <xdr:spPr>
        <a:xfrm>
          <a:off x="1752111" y="1000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147761</xdr:rowOff>
    </xdr:from>
    <xdr:to>
      <xdr:col>6</xdr:col>
      <xdr:colOff>38100</xdr:colOff>
      <xdr:row>58</xdr:row>
      <xdr:rowOff>77911</xdr:rowOff>
    </xdr:to>
    <xdr:sp macro="" textlink="">
      <xdr:nvSpPr>
        <xdr:cNvPr id="128" name="フローチャート: 判断 127"/>
        <xdr:cNvSpPr/>
      </xdr:nvSpPr>
      <xdr:spPr>
        <a:xfrm>
          <a:off x="1079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69038</xdr:rowOff>
    </xdr:from>
    <xdr:ext cx="534377" cy="259045"/>
    <xdr:sp macro="" textlink="">
      <xdr:nvSpPr>
        <xdr:cNvPr id="129" name="テキスト ボックス 128"/>
        <xdr:cNvSpPr txBox="1"/>
      </xdr:nvSpPr>
      <xdr:spPr>
        <a:xfrm>
          <a:off x="863111" y="1001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106807</xdr:rowOff>
    </xdr:from>
    <xdr:to>
      <xdr:col>24</xdr:col>
      <xdr:colOff>114300</xdr:colOff>
      <xdr:row>58</xdr:row>
      <xdr:rowOff>36957</xdr:rowOff>
    </xdr:to>
    <xdr:sp macro="" textlink="">
      <xdr:nvSpPr>
        <xdr:cNvPr id="135" name="楕円 134"/>
        <xdr:cNvSpPr/>
      </xdr:nvSpPr>
      <xdr:spPr>
        <a:xfrm>
          <a:off x="4584700" y="98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110849</xdr:rowOff>
    </xdr:from>
    <xdr:to>
      <xdr:col>20</xdr:col>
      <xdr:colOff>38100</xdr:colOff>
      <xdr:row>58</xdr:row>
      <xdr:rowOff>40999</xdr:rowOff>
    </xdr:to>
    <xdr:sp macro="" textlink="">
      <xdr:nvSpPr>
        <xdr:cNvPr id="137" name="楕円 136"/>
        <xdr:cNvSpPr/>
      </xdr:nvSpPr>
      <xdr:spPr>
        <a:xfrm>
          <a:off x="3746500" y="988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32126</xdr:rowOff>
    </xdr:from>
    <xdr:ext cx="534377" cy="259045"/>
    <xdr:sp macro="" textlink="">
      <xdr:nvSpPr>
        <xdr:cNvPr id="138" name="テキスト ボックス 137"/>
        <xdr:cNvSpPr txBox="1"/>
      </xdr:nvSpPr>
      <xdr:spPr>
        <a:xfrm>
          <a:off x="3530111" y="997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119707</xdr:rowOff>
    </xdr:from>
    <xdr:to>
      <xdr:col>15</xdr:col>
      <xdr:colOff>101600</xdr:colOff>
      <xdr:row>58</xdr:row>
      <xdr:rowOff>49857</xdr:rowOff>
    </xdr:to>
    <xdr:sp macro="" textlink="">
      <xdr:nvSpPr>
        <xdr:cNvPr id="139" name="楕円 138"/>
        <xdr:cNvSpPr/>
      </xdr:nvSpPr>
      <xdr:spPr>
        <a:xfrm>
          <a:off x="2857500" y="989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40984</xdr:rowOff>
    </xdr:from>
    <xdr:ext cx="534377" cy="259045"/>
    <xdr:sp macro="" textlink="">
      <xdr:nvSpPr>
        <xdr:cNvPr id="140" name="テキスト ボックス 139"/>
        <xdr:cNvSpPr txBox="1"/>
      </xdr:nvSpPr>
      <xdr:spPr>
        <a:xfrm>
          <a:off x="2641111" y="998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125472</xdr:rowOff>
    </xdr:from>
    <xdr:to>
      <xdr:col>10</xdr:col>
      <xdr:colOff>165100</xdr:colOff>
      <xdr:row>58</xdr:row>
      <xdr:rowOff>55622</xdr:rowOff>
    </xdr:to>
    <xdr:sp macro="" textlink="">
      <xdr:nvSpPr>
        <xdr:cNvPr id="141" name="楕円 140"/>
        <xdr:cNvSpPr/>
      </xdr:nvSpPr>
      <xdr:spPr>
        <a:xfrm>
          <a:off x="1968500" y="98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72149</xdr:rowOff>
    </xdr:from>
    <xdr:ext cx="534377" cy="259045"/>
    <xdr:sp macro="" textlink="">
      <xdr:nvSpPr>
        <xdr:cNvPr id="142" name="テキスト ボックス 141"/>
        <xdr:cNvSpPr txBox="1"/>
      </xdr:nvSpPr>
      <xdr:spPr>
        <a:xfrm>
          <a:off x="1752111" y="967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138884</xdr:rowOff>
    </xdr:from>
    <xdr:to>
      <xdr:col>6</xdr:col>
      <xdr:colOff>38100</xdr:colOff>
      <xdr:row>58</xdr:row>
      <xdr:rowOff>69034</xdr:rowOff>
    </xdr:to>
    <xdr:sp macro="" textlink="">
      <xdr:nvSpPr>
        <xdr:cNvPr id="143" name="楕円 142"/>
        <xdr:cNvSpPr/>
      </xdr:nvSpPr>
      <xdr:spPr>
        <a:xfrm>
          <a:off x="1079500" y="991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85561</xdr:rowOff>
    </xdr:from>
    <xdr:ext cx="534377" cy="259045"/>
    <xdr:sp macro="" textlink="">
      <xdr:nvSpPr>
        <xdr:cNvPr id="144" name="テキスト ボックス 143"/>
        <xdr:cNvSpPr txBox="1"/>
      </xdr:nvSpPr>
      <xdr:spPr>
        <a:xfrm>
          <a:off x="863111" y="968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7683</xdr:rowOff>
    </xdr:from>
    <xdr:to>
      <xdr:col>24</xdr:col>
      <xdr:colOff>63500</xdr:colOff>
      <xdr:row>77</xdr:row>
      <xdr:rowOff>78263</xdr:rowOff>
    </xdr:to>
    <xdr:cxnSp macro="">
      <xdr:nvCxnSpPr>
        <xdr:cNvPr id="169" name="直線コネクタ 168"/>
        <xdr:cNvCxnSpPr/>
      </xdr:nvCxnSpPr>
      <xdr:spPr>
        <a:xfrm flipV="1">
          <a:off x="3797300" y="12866433"/>
          <a:ext cx="838200" cy="41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45574</xdr:rowOff>
    </xdr:from>
    <xdr:to>
      <xdr:col>19</xdr:col>
      <xdr:colOff>177800</xdr:colOff>
      <xdr:row>77</xdr:row>
      <xdr:rowOff>78263</xdr:rowOff>
    </xdr:to>
    <xdr:cxnSp macro="">
      <xdr:nvCxnSpPr>
        <xdr:cNvPr id="172" name="直線コネクタ 171"/>
        <xdr:cNvCxnSpPr/>
      </xdr:nvCxnSpPr>
      <xdr:spPr>
        <a:xfrm>
          <a:off x="2908300" y="13247224"/>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36430</xdr:rowOff>
    </xdr:from>
    <xdr:to>
      <xdr:col>15</xdr:col>
      <xdr:colOff>50800</xdr:colOff>
      <xdr:row>77</xdr:row>
      <xdr:rowOff>45574</xdr:rowOff>
    </xdr:to>
    <xdr:cxnSp macro="">
      <xdr:nvCxnSpPr>
        <xdr:cNvPr id="175" name="直線コネクタ 174"/>
        <xdr:cNvCxnSpPr/>
      </xdr:nvCxnSpPr>
      <xdr:spPr>
        <a:xfrm>
          <a:off x="2019300" y="13238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36430</xdr:rowOff>
    </xdr:from>
    <xdr:to>
      <xdr:col>10</xdr:col>
      <xdr:colOff>114300</xdr:colOff>
      <xdr:row>77</xdr:row>
      <xdr:rowOff>69805</xdr:rowOff>
    </xdr:to>
    <xdr:cxnSp macro="">
      <xdr:nvCxnSpPr>
        <xdr:cNvPr id="178" name="直線コネクタ 177"/>
        <xdr:cNvCxnSpPr/>
      </xdr:nvCxnSpPr>
      <xdr:spPr>
        <a:xfrm flipV="1">
          <a:off x="1130300" y="13238080"/>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110674</xdr:rowOff>
    </xdr:from>
    <xdr:to>
      <xdr:col>10</xdr:col>
      <xdr:colOff>165100</xdr:colOff>
      <xdr:row>77</xdr:row>
      <xdr:rowOff>40824</xdr:rowOff>
    </xdr:to>
    <xdr:sp macro="" textlink="">
      <xdr:nvSpPr>
        <xdr:cNvPr id="179" name="フローチャート: 判断 178"/>
        <xdr:cNvSpPr/>
      </xdr:nvSpPr>
      <xdr:spPr>
        <a:xfrm>
          <a:off x="1968500" y="1314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57351</xdr:rowOff>
    </xdr:from>
    <xdr:ext cx="469744" cy="259045"/>
    <xdr:sp macro="" textlink="">
      <xdr:nvSpPr>
        <xdr:cNvPr id="180" name="テキスト ボックス 179"/>
        <xdr:cNvSpPr txBox="1"/>
      </xdr:nvSpPr>
      <xdr:spPr>
        <a:xfrm>
          <a:off x="1784428" y="1291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104330</xdr:rowOff>
    </xdr:from>
    <xdr:to>
      <xdr:col>6</xdr:col>
      <xdr:colOff>38100</xdr:colOff>
      <xdr:row>77</xdr:row>
      <xdr:rowOff>34480</xdr:rowOff>
    </xdr:to>
    <xdr:sp macro="" textlink="">
      <xdr:nvSpPr>
        <xdr:cNvPr id="181" name="フローチャート: 判断 180"/>
        <xdr:cNvSpPr/>
      </xdr:nvSpPr>
      <xdr:spPr>
        <a:xfrm>
          <a:off x="1079500" y="131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51008</xdr:rowOff>
    </xdr:from>
    <xdr:ext cx="469744" cy="259045"/>
    <xdr:sp macro="" textlink="">
      <xdr:nvSpPr>
        <xdr:cNvPr id="182" name="テキスト ボックス 181"/>
        <xdr:cNvSpPr txBox="1"/>
      </xdr:nvSpPr>
      <xdr:spPr>
        <a:xfrm>
          <a:off x="895428" y="1290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128333</xdr:rowOff>
    </xdr:from>
    <xdr:to>
      <xdr:col>24</xdr:col>
      <xdr:colOff>114300</xdr:colOff>
      <xdr:row>75</xdr:row>
      <xdr:rowOff>58483</xdr:rowOff>
    </xdr:to>
    <xdr:sp macro="" textlink="">
      <xdr:nvSpPr>
        <xdr:cNvPr id="188" name="楕円 187"/>
        <xdr:cNvSpPr/>
      </xdr:nvSpPr>
      <xdr:spPr>
        <a:xfrm>
          <a:off x="4584700" y="1281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151210</xdr:rowOff>
    </xdr:from>
    <xdr:ext cx="469744" cy="259045"/>
    <xdr:sp macro="" textlink="">
      <xdr:nvSpPr>
        <xdr:cNvPr id="189" name="維持補修費該当値テキスト"/>
        <xdr:cNvSpPr txBox="1"/>
      </xdr:nvSpPr>
      <xdr:spPr>
        <a:xfrm>
          <a:off x="4686300" y="1266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27463</xdr:rowOff>
    </xdr:from>
    <xdr:to>
      <xdr:col>20</xdr:col>
      <xdr:colOff>38100</xdr:colOff>
      <xdr:row>77</xdr:row>
      <xdr:rowOff>129063</xdr:rowOff>
    </xdr:to>
    <xdr:sp macro="" textlink="">
      <xdr:nvSpPr>
        <xdr:cNvPr id="190" name="楕円 189"/>
        <xdr:cNvSpPr/>
      </xdr:nvSpPr>
      <xdr:spPr>
        <a:xfrm>
          <a:off x="3746500" y="132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120190</xdr:rowOff>
    </xdr:from>
    <xdr:ext cx="469744" cy="259045"/>
    <xdr:sp macro="" textlink="">
      <xdr:nvSpPr>
        <xdr:cNvPr id="191" name="テキスト ボックス 190"/>
        <xdr:cNvSpPr txBox="1"/>
      </xdr:nvSpPr>
      <xdr:spPr>
        <a:xfrm>
          <a:off x="3562428" y="1332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166224</xdr:rowOff>
    </xdr:from>
    <xdr:to>
      <xdr:col>15</xdr:col>
      <xdr:colOff>101600</xdr:colOff>
      <xdr:row>77</xdr:row>
      <xdr:rowOff>96374</xdr:rowOff>
    </xdr:to>
    <xdr:sp macro="" textlink="">
      <xdr:nvSpPr>
        <xdr:cNvPr id="192" name="楕円 191"/>
        <xdr:cNvSpPr/>
      </xdr:nvSpPr>
      <xdr:spPr>
        <a:xfrm>
          <a:off x="2857500" y="131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87501</xdr:rowOff>
    </xdr:from>
    <xdr:ext cx="469744" cy="259045"/>
    <xdr:sp macro="" textlink="">
      <xdr:nvSpPr>
        <xdr:cNvPr id="193" name="テキスト ボックス 192"/>
        <xdr:cNvSpPr txBox="1"/>
      </xdr:nvSpPr>
      <xdr:spPr>
        <a:xfrm>
          <a:off x="2673428" y="132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157080</xdr:rowOff>
    </xdr:from>
    <xdr:to>
      <xdr:col>10</xdr:col>
      <xdr:colOff>165100</xdr:colOff>
      <xdr:row>77</xdr:row>
      <xdr:rowOff>87230</xdr:rowOff>
    </xdr:to>
    <xdr:sp macro="" textlink="">
      <xdr:nvSpPr>
        <xdr:cNvPr id="194" name="楕円 193"/>
        <xdr:cNvSpPr/>
      </xdr:nvSpPr>
      <xdr:spPr>
        <a:xfrm>
          <a:off x="1968500" y="131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78357</xdr:rowOff>
    </xdr:from>
    <xdr:ext cx="469744" cy="259045"/>
    <xdr:sp macro="" textlink="">
      <xdr:nvSpPr>
        <xdr:cNvPr id="195" name="テキスト ボックス 194"/>
        <xdr:cNvSpPr txBox="1"/>
      </xdr:nvSpPr>
      <xdr:spPr>
        <a:xfrm>
          <a:off x="1784428" y="132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19005</xdr:rowOff>
    </xdr:from>
    <xdr:to>
      <xdr:col>6</xdr:col>
      <xdr:colOff>38100</xdr:colOff>
      <xdr:row>77</xdr:row>
      <xdr:rowOff>120605</xdr:rowOff>
    </xdr:to>
    <xdr:sp macro="" textlink="">
      <xdr:nvSpPr>
        <xdr:cNvPr id="196" name="楕円 195"/>
        <xdr:cNvSpPr/>
      </xdr:nvSpPr>
      <xdr:spPr>
        <a:xfrm>
          <a:off x="1079500" y="132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111732</xdr:rowOff>
    </xdr:from>
    <xdr:ext cx="469744" cy="259045"/>
    <xdr:sp macro="" textlink="">
      <xdr:nvSpPr>
        <xdr:cNvPr id="197" name="テキスト ボックス 196"/>
        <xdr:cNvSpPr txBox="1"/>
      </xdr:nvSpPr>
      <xdr:spPr>
        <a:xfrm>
          <a:off x="895428" y="133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85458</xdr:rowOff>
    </xdr:from>
    <xdr:to>
      <xdr:col>24</xdr:col>
      <xdr:colOff>63500</xdr:colOff>
      <xdr:row>95</xdr:row>
      <xdr:rowOff>105232</xdr:rowOff>
    </xdr:to>
    <xdr:cxnSp macro="">
      <xdr:nvCxnSpPr>
        <xdr:cNvPr id="227" name="直線コネクタ 226"/>
        <xdr:cNvCxnSpPr/>
      </xdr:nvCxnSpPr>
      <xdr:spPr>
        <a:xfrm flipV="1">
          <a:off x="3797300" y="16373208"/>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105232</xdr:rowOff>
    </xdr:from>
    <xdr:to>
      <xdr:col>19</xdr:col>
      <xdr:colOff>177800</xdr:colOff>
      <xdr:row>96</xdr:row>
      <xdr:rowOff>5435</xdr:rowOff>
    </xdr:to>
    <xdr:cxnSp macro="">
      <xdr:nvCxnSpPr>
        <xdr:cNvPr id="230" name="直線コネクタ 229"/>
        <xdr:cNvCxnSpPr/>
      </xdr:nvCxnSpPr>
      <xdr:spPr>
        <a:xfrm flipV="1">
          <a:off x="2908300" y="16392982"/>
          <a:ext cx="889000" cy="7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5435</xdr:rowOff>
    </xdr:from>
    <xdr:to>
      <xdr:col>15</xdr:col>
      <xdr:colOff>50800</xdr:colOff>
      <xdr:row>96</xdr:row>
      <xdr:rowOff>26657</xdr:rowOff>
    </xdr:to>
    <xdr:cxnSp macro="">
      <xdr:nvCxnSpPr>
        <xdr:cNvPr id="233" name="直線コネクタ 232"/>
        <xdr:cNvCxnSpPr/>
      </xdr:nvCxnSpPr>
      <xdr:spPr>
        <a:xfrm flipV="1">
          <a:off x="2019300" y="16464635"/>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26657</xdr:rowOff>
    </xdr:from>
    <xdr:to>
      <xdr:col>10</xdr:col>
      <xdr:colOff>114300</xdr:colOff>
      <xdr:row>96</xdr:row>
      <xdr:rowOff>107150</xdr:rowOff>
    </xdr:to>
    <xdr:cxnSp macro="">
      <xdr:nvCxnSpPr>
        <xdr:cNvPr id="236" name="直線コネクタ 235"/>
        <xdr:cNvCxnSpPr/>
      </xdr:nvCxnSpPr>
      <xdr:spPr>
        <a:xfrm flipV="1">
          <a:off x="1130300" y="16485857"/>
          <a:ext cx="889000" cy="8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145238</xdr:rowOff>
    </xdr:from>
    <xdr:to>
      <xdr:col>10</xdr:col>
      <xdr:colOff>165100</xdr:colOff>
      <xdr:row>96</xdr:row>
      <xdr:rowOff>75388</xdr:rowOff>
    </xdr:to>
    <xdr:sp macro="" textlink="">
      <xdr:nvSpPr>
        <xdr:cNvPr id="237" name="フローチャート: 判断 236"/>
        <xdr:cNvSpPr/>
      </xdr:nvSpPr>
      <xdr:spPr>
        <a:xfrm>
          <a:off x="1968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91915</xdr:rowOff>
    </xdr:from>
    <xdr:ext cx="534377" cy="259045"/>
    <xdr:sp macro="" textlink="">
      <xdr:nvSpPr>
        <xdr:cNvPr id="238" name="テキスト ボックス 237"/>
        <xdr:cNvSpPr txBox="1"/>
      </xdr:nvSpPr>
      <xdr:spPr>
        <a:xfrm>
          <a:off x="1752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43625</xdr:rowOff>
    </xdr:from>
    <xdr:to>
      <xdr:col>6</xdr:col>
      <xdr:colOff>38100</xdr:colOff>
      <xdr:row>96</xdr:row>
      <xdr:rowOff>145225</xdr:rowOff>
    </xdr:to>
    <xdr:sp macro="" textlink="">
      <xdr:nvSpPr>
        <xdr:cNvPr id="239" name="フローチャート: 判断 238"/>
        <xdr:cNvSpPr/>
      </xdr:nvSpPr>
      <xdr:spPr>
        <a:xfrm>
          <a:off x="1079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161752</xdr:rowOff>
    </xdr:from>
    <xdr:ext cx="534377" cy="259045"/>
    <xdr:sp macro="" textlink="">
      <xdr:nvSpPr>
        <xdr:cNvPr id="240" name="テキスト ボックス 239"/>
        <xdr:cNvSpPr txBox="1"/>
      </xdr:nvSpPr>
      <xdr:spPr>
        <a:xfrm>
          <a:off x="863111" y="162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34658</xdr:rowOff>
    </xdr:from>
    <xdr:to>
      <xdr:col>24</xdr:col>
      <xdr:colOff>114300</xdr:colOff>
      <xdr:row>95</xdr:row>
      <xdr:rowOff>136258</xdr:rowOff>
    </xdr:to>
    <xdr:sp macro="" textlink="">
      <xdr:nvSpPr>
        <xdr:cNvPr id="246" name="楕円 245"/>
        <xdr:cNvSpPr/>
      </xdr:nvSpPr>
      <xdr:spPr>
        <a:xfrm>
          <a:off x="4584700" y="1632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57535</xdr:rowOff>
    </xdr:from>
    <xdr:ext cx="534377" cy="259045"/>
    <xdr:sp macro="" textlink="">
      <xdr:nvSpPr>
        <xdr:cNvPr id="247" name="扶助費該当値テキスト"/>
        <xdr:cNvSpPr txBox="1"/>
      </xdr:nvSpPr>
      <xdr:spPr>
        <a:xfrm>
          <a:off x="4686300" y="1617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54432</xdr:rowOff>
    </xdr:from>
    <xdr:to>
      <xdr:col>20</xdr:col>
      <xdr:colOff>38100</xdr:colOff>
      <xdr:row>95</xdr:row>
      <xdr:rowOff>156032</xdr:rowOff>
    </xdr:to>
    <xdr:sp macro="" textlink="">
      <xdr:nvSpPr>
        <xdr:cNvPr id="248" name="楕円 247"/>
        <xdr:cNvSpPr/>
      </xdr:nvSpPr>
      <xdr:spPr>
        <a:xfrm>
          <a:off x="3746500" y="163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xdr:rowOff>
    </xdr:from>
    <xdr:ext cx="534377" cy="259045"/>
    <xdr:sp macro="" textlink="">
      <xdr:nvSpPr>
        <xdr:cNvPr id="249" name="テキスト ボックス 248"/>
        <xdr:cNvSpPr txBox="1"/>
      </xdr:nvSpPr>
      <xdr:spPr>
        <a:xfrm>
          <a:off x="3530111" y="1611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126085</xdr:rowOff>
    </xdr:from>
    <xdr:to>
      <xdr:col>15</xdr:col>
      <xdr:colOff>101600</xdr:colOff>
      <xdr:row>96</xdr:row>
      <xdr:rowOff>56235</xdr:rowOff>
    </xdr:to>
    <xdr:sp macro="" textlink="">
      <xdr:nvSpPr>
        <xdr:cNvPr id="250" name="楕円 249"/>
        <xdr:cNvSpPr/>
      </xdr:nvSpPr>
      <xdr:spPr>
        <a:xfrm>
          <a:off x="2857500" y="164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47362</xdr:rowOff>
    </xdr:from>
    <xdr:ext cx="534377" cy="259045"/>
    <xdr:sp macro="" textlink="">
      <xdr:nvSpPr>
        <xdr:cNvPr id="251" name="テキスト ボックス 250"/>
        <xdr:cNvSpPr txBox="1"/>
      </xdr:nvSpPr>
      <xdr:spPr>
        <a:xfrm>
          <a:off x="2641111" y="1650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147307</xdr:rowOff>
    </xdr:from>
    <xdr:to>
      <xdr:col>10</xdr:col>
      <xdr:colOff>165100</xdr:colOff>
      <xdr:row>96</xdr:row>
      <xdr:rowOff>77457</xdr:rowOff>
    </xdr:to>
    <xdr:sp macro="" textlink="">
      <xdr:nvSpPr>
        <xdr:cNvPr id="252" name="楕円 251"/>
        <xdr:cNvSpPr/>
      </xdr:nvSpPr>
      <xdr:spPr>
        <a:xfrm>
          <a:off x="1968500" y="16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68584</xdr:rowOff>
    </xdr:from>
    <xdr:ext cx="534377" cy="259045"/>
    <xdr:sp macro="" textlink="">
      <xdr:nvSpPr>
        <xdr:cNvPr id="253" name="テキスト ボックス 252"/>
        <xdr:cNvSpPr txBox="1"/>
      </xdr:nvSpPr>
      <xdr:spPr>
        <a:xfrm>
          <a:off x="1752111" y="165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56350</xdr:rowOff>
    </xdr:from>
    <xdr:to>
      <xdr:col>6</xdr:col>
      <xdr:colOff>38100</xdr:colOff>
      <xdr:row>96</xdr:row>
      <xdr:rowOff>157950</xdr:rowOff>
    </xdr:to>
    <xdr:sp macro="" textlink="">
      <xdr:nvSpPr>
        <xdr:cNvPr id="254" name="楕円 253"/>
        <xdr:cNvSpPr/>
      </xdr:nvSpPr>
      <xdr:spPr>
        <a:xfrm>
          <a:off x="1079500" y="165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149077</xdr:rowOff>
    </xdr:from>
    <xdr:ext cx="534377" cy="259045"/>
    <xdr:sp macro="" textlink="">
      <xdr:nvSpPr>
        <xdr:cNvPr id="255" name="テキスト ボックス 254"/>
        <xdr:cNvSpPr txBox="1"/>
      </xdr:nvSpPr>
      <xdr:spPr>
        <a:xfrm>
          <a:off x="863111" y="166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152451</xdr:rowOff>
    </xdr:from>
    <xdr:to>
      <xdr:col>55</xdr:col>
      <xdr:colOff>0</xdr:colOff>
      <xdr:row>34</xdr:row>
      <xdr:rowOff>8026</xdr:rowOff>
    </xdr:to>
    <xdr:cxnSp macro="">
      <xdr:nvCxnSpPr>
        <xdr:cNvPr id="284" name="直線コネクタ 283"/>
        <xdr:cNvCxnSpPr/>
      </xdr:nvCxnSpPr>
      <xdr:spPr>
        <a:xfrm>
          <a:off x="9639300" y="5467401"/>
          <a:ext cx="838200" cy="36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152451</xdr:rowOff>
    </xdr:from>
    <xdr:to>
      <xdr:col>50</xdr:col>
      <xdr:colOff>114300</xdr:colOff>
      <xdr:row>34</xdr:row>
      <xdr:rowOff>20244</xdr:rowOff>
    </xdr:to>
    <xdr:cxnSp macro="">
      <xdr:nvCxnSpPr>
        <xdr:cNvPr id="287" name="直線コネクタ 286"/>
        <xdr:cNvCxnSpPr/>
      </xdr:nvCxnSpPr>
      <xdr:spPr>
        <a:xfrm flipV="1">
          <a:off x="8750300" y="5467401"/>
          <a:ext cx="889000" cy="38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164922</xdr:rowOff>
    </xdr:from>
    <xdr:to>
      <xdr:col>45</xdr:col>
      <xdr:colOff>177800</xdr:colOff>
      <xdr:row>34</xdr:row>
      <xdr:rowOff>20244</xdr:rowOff>
    </xdr:to>
    <xdr:cxnSp macro="">
      <xdr:nvCxnSpPr>
        <xdr:cNvPr id="290" name="直線コネクタ 289"/>
        <xdr:cNvCxnSpPr/>
      </xdr:nvCxnSpPr>
      <xdr:spPr>
        <a:xfrm>
          <a:off x="7861300" y="5822772"/>
          <a:ext cx="889000" cy="2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164922</xdr:rowOff>
    </xdr:from>
    <xdr:to>
      <xdr:col>41</xdr:col>
      <xdr:colOff>50800</xdr:colOff>
      <xdr:row>34</xdr:row>
      <xdr:rowOff>81356</xdr:rowOff>
    </xdr:to>
    <xdr:cxnSp macro="">
      <xdr:nvCxnSpPr>
        <xdr:cNvPr id="293" name="直線コネクタ 292"/>
        <xdr:cNvCxnSpPr/>
      </xdr:nvCxnSpPr>
      <xdr:spPr>
        <a:xfrm flipV="1">
          <a:off x="6972300" y="5822772"/>
          <a:ext cx="889000" cy="8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129845</xdr:rowOff>
    </xdr:from>
    <xdr:to>
      <xdr:col>41</xdr:col>
      <xdr:colOff>101600</xdr:colOff>
      <xdr:row>36</xdr:row>
      <xdr:rowOff>59995</xdr:rowOff>
    </xdr:to>
    <xdr:sp macro="" textlink="">
      <xdr:nvSpPr>
        <xdr:cNvPr id="294" name="フローチャート: 判断 293"/>
        <xdr:cNvSpPr/>
      </xdr:nvSpPr>
      <xdr:spPr>
        <a:xfrm>
          <a:off x="7810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51122</xdr:rowOff>
    </xdr:from>
    <xdr:ext cx="534377" cy="259045"/>
    <xdr:sp macro="" textlink="">
      <xdr:nvSpPr>
        <xdr:cNvPr id="295" name="テキスト ボックス 294"/>
        <xdr:cNvSpPr txBox="1"/>
      </xdr:nvSpPr>
      <xdr:spPr>
        <a:xfrm>
          <a:off x="7594111" y="6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31979</xdr:rowOff>
    </xdr:from>
    <xdr:to>
      <xdr:col>36</xdr:col>
      <xdr:colOff>165100</xdr:colOff>
      <xdr:row>35</xdr:row>
      <xdr:rowOff>133579</xdr:rowOff>
    </xdr:to>
    <xdr:sp macro="" textlink="">
      <xdr:nvSpPr>
        <xdr:cNvPr id="296" name="フローチャート: 判断 295"/>
        <xdr:cNvSpPr/>
      </xdr:nvSpPr>
      <xdr:spPr>
        <a:xfrm>
          <a:off x="6921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124706</xdr:rowOff>
    </xdr:from>
    <xdr:ext cx="534377" cy="259045"/>
    <xdr:sp macro="" textlink="">
      <xdr:nvSpPr>
        <xdr:cNvPr id="297" name="テキスト ボックス 296"/>
        <xdr:cNvSpPr txBox="1"/>
      </xdr:nvSpPr>
      <xdr:spPr>
        <a:xfrm>
          <a:off x="6705111" y="61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128676</xdr:rowOff>
    </xdr:from>
    <xdr:to>
      <xdr:col>55</xdr:col>
      <xdr:colOff>50800</xdr:colOff>
      <xdr:row>34</xdr:row>
      <xdr:rowOff>58826</xdr:rowOff>
    </xdr:to>
    <xdr:sp macro="" textlink="">
      <xdr:nvSpPr>
        <xdr:cNvPr id="303" name="楕円 302"/>
        <xdr:cNvSpPr/>
      </xdr:nvSpPr>
      <xdr:spPr>
        <a:xfrm>
          <a:off x="104267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151553</xdr:rowOff>
    </xdr:from>
    <xdr:ext cx="534377" cy="259045"/>
    <xdr:sp macro="" textlink="">
      <xdr:nvSpPr>
        <xdr:cNvPr id="304" name="補助費等該当値テキスト"/>
        <xdr:cNvSpPr txBox="1"/>
      </xdr:nvSpPr>
      <xdr:spPr>
        <a:xfrm>
          <a:off x="10528300" y="563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101651</xdr:rowOff>
    </xdr:from>
    <xdr:to>
      <xdr:col>50</xdr:col>
      <xdr:colOff>165100</xdr:colOff>
      <xdr:row>32</xdr:row>
      <xdr:rowOff>31801</xdr:rowOff>
    </xdr:to>
    <xdr:sp macro="" textlink="">
      <xdr:nvSpPr>
        <xdr:cNvPr id="305" name="楕円 304"/>
        <xdr:cNvSpPr/>
      </xdr:nvSpPr>
      <xdr:spPr>
        <a:xfrm>
          <a:off x="9588500" y="54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48328</xdr:rowOff>
    </xdr:from>
    <xdr:ext cx="534377" cy="259045"/>
    <xdr:sp macro="" textlink="">
      <xdr:nvSpPr>
        <xdr:cNvPr id="306" name="テキスト ボックス 305"/>
        <xdr:cNvSpPr txBox="1"/>
      </xdr:nvSpPr>
      <xdr:spPr>
        <a:xfrm>
          <a:off x="9372111" y="519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140894</xdr:rowOff>
    </xdr:from>
    <xdr:to>
      <xdr:col>46</xdr:col>
      <xdr:colOff>38100</xdr:colOff>
      <xdr:row>34</xdr:row>
      <xdr:rowOff>71044</xdr:rowOff>
    </xdr:to>
    <xdr:sp macro="" textlink="">
      <xdr:nvSpPr>
        <xdr:cNvPr id="307" name="楕円 306"/>
        <xdr:cNvSpPr/>
      </xdr:nvSpPr>
      <xdr:spPr>
        <a:xfrm>
          <a:off x="8699500" y="57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87571</xdr:rowOff>
    </xdr:from>
    <xdr:ext cx="534377" cy="259045"/>
    <xdr:sp macro="" textlink="">
      <xdr:nvSpPr>
        <xdr:cNvPr id="308" name="テキスト ボックス 307"/>
        <xdr:cNvSpPr txBox="1"/>
      </xdr:nvSpPr>
      <xdr:spPr>
        <a:xfrm>
          <a:off x="8483111" y="557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114122</xdr:rowOff>
    </xdr:from>
    <xdr:to>
      <xdr:col>41</xdr:col>
      <xdr:colOff>101600</xdr:colOff>
      <xdr:row>34</xdr:row>
      <xdr:rowOff>44272</xdr:rowOff>
    </xdr:to>
    <xdr:sp macro="" textlink="">
      <xdr:nvSpPr>
        <xdr:cNvPr id="309" name="楕円 308"/>
        <xdr:cNvSpPr/>
      </xdr:nvSpPr>
      <xdr:spPr>
        <a:xfrm>
          <a:off x="7810500" y="57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60799</xdr:rowOff>
    </xdr:from>
    <xdr:ext cx="534377" cy="259045"/>
    <xdr:sp macro="" textlink="">
      <xdr:nvSpPr>
        <xdr:cNvPr id="310" name="テキスト ボックス 309"/>
        <xdr:cNvSpPr txBox="1"/>
      </xdr:nvSpPr>
      <xdr:spPr>
        <a:xfrm>
          <a:off x="7594111" y="55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30556</xdr:rowOff>
    </xdr:from>
    <xdr:to>
      <xdr:col>36</xdr:col>
      <xdr:colOff>165100</xdr:colOff>
      <xdr:row>34</xdr:row>
      <xdr:rowOff>132156</xdr:rowOff>
    </xdr:to>
    <xdr:sp macro="" textlink="">
      <xdr:nvSpPr>
        <xdr:cNvPr id="311" name="楕円 310"/>
        <xdr:cNvSpPr/>
      </xdr:nvSpPr>
      <xdr:spPr>
        <a:xfrm>
          <a:off x="6921500" y="58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148683</xdr:rowOff>
    </xdr:from>
    <xdr:ext cx="534377" cy="259045"/>
    <xdr:sp macro="" textlink="">
      <xdr:nvSpPr>
        <xdr:cNvPr id="312" name="テキスト ボックス 311"/>
        <xdr:cNvSpPr txBox="1"/>
      </xdr:nvSpPr>
      <xdr:spPr>
        <a:xfrm>
          <a:off x="6705111" y="563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81024</xdr:rowOff>
    </xdr:from>
    <xdr:to>
      <xdr:col>55</xdr:col>
      <xdr:colOff>0</xdr:colOff>
      <xdr:row>58</xdr:row>
      <xdr:rowOff>83840</xdr:rowOff>
    </xdr:to>
    <xdr:cxnSp macro="">
      <xdr:nvCxnSpPr>
        <xdr:cNvPr id="341" name="直線コネクタ 340"/>
        <xdr:cNvCxnSpPr/>
      </xdr:nvCxnSpPr>
      <xdr:spPr>
        <a:xfrm>
          <a:off x="9639300" y="10025124"/>
          <a:ext cx="8382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81024</xdr:rowOff>
    </xdr:from>
    <xdr:to>
      <xdr:col>50</xdr:col>
      <xdr:colOff>114300</xdr:colOff>
      <xdr:row>58</xdr:row>
      <xdr:rowOff>94890</xdr:rowOff>
    </xdr:to>
    <xdr:cxnSp macro="">
      <xdr:nvCxnSpPr>
        <xdr:cNvPr id="344" name="直線コネクタ 343"/>
        <xdr:cNvCxnSpPr/>
      </xdr:nvCxnSpPr>
      <xdr:spPr>
        <a:xfrm flipV="1">
          <a:off x="8750300" y="10025124"/>
          <a:ext cx="889000" cy="1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94890</xdr:rowOff>
    </xdr:from>
    <xdr:to>
      <xdr:col>45</xdr:col>
      <xdr:colOff>177800</xdr:colOff>
      <xdr:row>58</xdr:row>
      <xdr:rowOff>99527</xdr:rowOff>
    </xdr:to>
    <xdr:cxnSp macro="">
      <xdr:nvCxnSpPr>
        <xdr:cNvPr id="347" name="直線コネクタ 346"/>
        <xdr:cNvCxnSpPr/>
      </xdr:nvCxnSpPr>
      <xdr:spPr>
        <a:xfrm flipV="1">
          <a:off x="7861300" y="10038990"/>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94510</xdr:rowOff>
    </xdr:from>
    <xdr:to>
      <xdr:col>41</xdr:col>
      <xdr:colOff>50800</xdr:colOff>
      <xdr:row>58</xdr:row>
      <xdr:rowOff>99527</xdr:rowOff>
    </xdr:to>
    <xdr:cxnSp macro="">
      <xdr:nvCxnSpPr>
        <xdr:cNvPr id="350" name="直線コネクタ 349"/>
        <xdr:cNvCxnSpPr/>
      </xdr:nvCxnSpPr>
      <xdr:spPr>
        <a:xfrm>
          <a:off x="6972300" y="10038610"/>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54717</xdr:rowOff>
    </xdr:from>
    <xdr:to>
      <xdr:col>41</xdr:col>
      <xdr:colOff>101600</xdr:colOff>
      <xdr:row>58</xdr:row>
      <xdr:rowOff>156317</xdr:rowOff>
    </xdr:to>
    <xdr:sp macro="" textlink="">
      <xdr:nvSpPr>
        <xdr:cNvPr id="351" name="フローチャート: 判断 350"/>
        <xdr:cNvSpPr/>
      </xdr:nvSpPr>
      <xdr:spPr>
        <a:xfrm>
          <a:off x="7810500" y="999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147444</xdr:rowOff>
    </xdr:from>
    <xdr:ext cx="534377" cy="259045"/>
    <xdr:sp macro="" textlink="">
      <xdr:nvSpPr>
        <xdr:cNvPr id="352" name="テキスト ボックス 351"/>
        <xdr:cNvSpPr txBox="1"/>
      </xdr:nvSpPr>
      <xdr:spPr>
        <a:xfrm>
          <a:off x="7594111" y="1009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57934</xdr:rowOff>
    </xdr:from>
    <xdr:to>
      <xdr:col>36</xdr:col>
      <xdr:colOff>165100</xdr:colOff>
      <xdr:row>58</xdr:row>
      <xdr:rowOff>159534</xdr:rowOff>
    </xdr:to>
    <xdr:sp macro="" textlink="">
      <xdr:nvSpPr>
        <xdr:cNvPr id="353" name="フローチャート: 判断 352"/>
        <xdr:cNvSpPr/>
      </xdr:nvSpPr>
      <xdr:spPr>
        <a:xfrm>
          <a:off x="6921500" y="100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150661</xdr:rowOff>
    </xdr:from>
    <xdr:ext cx="534377" cy="259045"/>
    <xdr:sp macro="" textlink="">
      <xdr:nvSpPr>
        <xdr:cNvPr id="354" name="テキスト ボックス 353"/>
        <xdr:cNvSpPr txBox="1"/>
      </xdr:nvSpPr>
      <xdr:spPr>
        <a:xfrm>
          <a:off x="6705111" y="1009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33040</xdr:rowOff>
    </xdr:from>
    <xdr:to>
      <xdr:col>55</xdr:col>
      <xdr:colOff>50800</xdr:colOff>
      <xdr:row>58</xdr:row>
      <xdr:rowOff>134640</xdr:rowOff>
    </xdr:to>
    <xdr:sp macro="" textlink="">
      <xdr:nvSpPr>
        <xdr:cNvPr id="360" name="楕円 359"/>
        <xdr:cNvSpPr/>
      </xdr:nvSpPr>
      <xdr:spPr>
        <a:xfrm>
          <a:off x="10426700" y="99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163867</xdr:rowOff>
    </xdr:from>
    <xdr:ext cx="534377" cy="259045"/>
    <xdr:sp macro="" textlink="">
      <xdr:nvSpPr>
        <xdr:cNvPr id="361" name="普通建設事業費該当値テキスト"/>
        <xdr:cNvSpPr txBox="1"/>
      </xdr:nvSpPr>
      <xdr:spPr>
        <a:xfrm>
          <a:off x="10528300" y="976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30224</xdr:rowOff>
    </xdr:from>
    <xdr:to>
      <xdr:col>50</xdr:col>
      <xdr:colOff>165100</xdr:colOff>
      <xdr:row>58</xdr:row>
      <xdr:rowOff>131824</xdr:rowOff>
    </xdr:to>
    <xdr:sp macro="" textlink="">
      <xdr:nvSpPr>
        <xdr:cNvPr id="362" name="楕円 361"/>
        <xdr:cNvSpPr/>
      </xdr:nvSpPr>
      <xdr:spPr>
        <a:xfrm>
          <a:off x="9588500" y="997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148351</xdr:rowOff>
    </xdr:from>
    <xdr:ext cx="534377" cy="259045"/>
    <xdr:sp macro="" textlink="">
      <xdr:nvSpPr>
        <xdr:cNvPr id="363" name="テキスト ボックス 362"/>
        <xdr:cNvSpPr txBox="1"/>
      </xdr:nvSpPr>
      <xdr:spPr>
        <a:xfrm>
          <a:off x="9372111" y="974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44090</xdr:rowOff>
    </xdr:from>
    <xdr:to>
      <xdr:col>46</xdr:col>
      <xdr:colOff>38100</xdr:colOff>
      <xdr:row>58</xdr:row>
      <xdr:rowOff>145690</xdr:rowOff>
    </xdr:to>
    <xdr:sp macro="" textlink="">
      <xdr:nvSpPr>
        <xdr:cNvPr id="364" name="楕円 363"/>
        <xdr:cNvSpPr/>
      </xdr:nvSpPr>
      <xdr:spPr>
        <a:xfrm>
          <a:off x="8699500" y="99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162217</xdr:rowOff>
    </xdr:from>
    <xdr:ext cx="534377" cy="259045"/>
    <xdr:sp macro="" textlink="">
      <xdr:nvSpPr>
        <xdr:cNvPr id="365" name="テキスト ボックス 364"/>
        <xdr:cNvSpPr txBox="1"/>
      </xdr:nvSpPr>
      <xdr:spPr>
        <a:xfrm>
          <a:off x="8483111" y="976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48727</xdr:rowOff>
    </xdr:from>
    <xdr:to>
      <xdr:col>41</xdr:col>
      <xdr:colOff>101600</xdr:colOff>
      <xdr:row>58</xdr:row>
      <xdr:rowOff>150327</xdr:rowOff>
    </xdr:to>
    <xdr:sp macro="" textlink="">
      <xdr:nvSpPr>
        <xdr:cNvPr id="366" name="楕円 365"/>
        <xdr:cNvSpPr/>
      </xdr:nvSpPr>
      <xdr:spPr>
        <a:xfrm>
          <a:off x="7810500" y="99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166854</xdr:rowOff>
    </xdr:from>
    <xdr:ext cx="534377" cy="259045"/>
    <xdr:sp macro="" textlink="">
      <xdr:nvSpPr>
        <xdr:cNvPr id="367" name="テキスト ボックス 366"/>
        <xdr:cNvSpPr txBox="1"/>
      </xdr:nvSpPr>
      <xdr:spPr>
        <a:xfrm>
          <a:off x="7594111" y="97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43710</xdr:rowOff>
    </xdr:from>
    <xdr:to>
      <xdr:col>36</xdr:col>
      <xdr:colOff>165100</xdr:colOff>
      <xdr:row>58</xdr:row>
      <xdr:rowOff>145310</xdr:rowOff>
    </xdr:to>
    <xdr:sp macro="" textlink="">
      <xdr:nvSpPr>
        <xdr:cNvPr id="368" name="楕円 367"/>
        <xdr:cNvSpPr/>
      </xdr:nvSpPr>
      <xdr:spPr>
        <a:xfrm>
          <a:off x="6921500" y="998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161837</xdr:rowOff>
    </xdr:from>
    <xdr:ext cx="534377" cy="259045"/>
    <xdr:sp macro="" textlink="">
      <xdr:nvSpPr>
        <xdr:cNvPr id="369" name="テキスト ボックス 368"/>
        <xdr:cNvSpPr txBox="1"/>
      </xdr:nvSpPr>
      <xdr:spPr>
        <a:xfrm>
          <a:off x="6705111" y="976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103031</xdr:rowOff>
    </xdr:from>
    <xdr:to>
      <xdr:col>55</xdr:col>
      <xdr:colOff>0</xdr:colOff>
      <xdr:row>78</xdr:row>
      <xdr:rowOff>128626</xdr:rowOff>
    </xdr:to>
    <xdr:cxnSp macro="">
      <xdr:nvCxnSpPr>
        <xdr:cNvPr id="396" name="直線コネクタ 395"/>
        <xdr:cNvCxnSpPr/>
      </xdr:nvCxnSpPr>
      <xdr:spPr>
        <a:xfrm flipV="1">
          <a:off x="9639300" y="13476131"/>
          <a:ext cx="838200" cy="2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121081</xdr:rowOff>
    </xdr:from>
    <xdr:to>
      <xdr:col>50</xdr:col>
      <xdr:colOff>114300</xdr:colOff>
      <xdr:row>78</xdr:row>
      <xdr:rowOff>128626</xdr:rowOff>
    </xdr:to>
    <xdr:cxnSp macro="">
      <xdr:nvCxnSpPr>
        <xdr:cNvPr id="399" name="直線コネクタ 398"/>
        <xdr:cNvCxnSpPr/>
      </xdr:nvCxnSpPr>
      <xdr:spPr>
        <a:xfrm>
          <a:off x="8750300" y="13494181"/>
          <a:ext cx="889000" cy="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115734</xdr:rowOff>
    </xdr:from>
    <xdr:to>
      <xdr:col>45</xdr:col>
      <xdr:colOff>177800</xdr:colOff>
      <xdr:row>78</xdr:row>
      <xdr:rowOff>121081</xdr:rowOff>
    </xdr:to>
    <xdr:cxnSp macro="">
      <xdr:nvCxnSpPr>
        <xdr:cNvPr id="402" name="直線コネクタ 401"/>
        <xdr:cNvCxnSpPr/>
      </xdr:nvCxnSpPr>
      <xdr:spPr>
        <a:xfrm>
          <a:off x="7861300" y="13488834"/>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41415</xdr:rowOff>
    </xdr:from>
    <xdr:to>
      <xdr:col>41</xdr:col>
      <xdr:colOff>101600</xdr:colOff>
      <xdr:row>78</xdr:row>
      <xdr:rowOff>143015</xdr:rowOff>
    </xdr:to>
    <xdr:sp macro="" textlink="">
      <xdr:nvSpPr>
        <xdr:cNvPr id="405" name="フローチャート: 判断 404"/>
        <xdr:cNvSpPr/>
      </xdr:nvSpPr>
      <xdr:spPr>
        <a:xfrm>
          <a:off x="7810500" y="134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159542</xdr:rowOff>
    </xdr:from>
    <xdr:ext cx="534377" cy="259045"/>
    <xdr:sp macro="" textlink="">
      <xdr:nvSpPr>
        <xdr:cNvPr id="406" name="テキスト ボックス 405"/>
        <xdr:cNvSpPr txBox="1"/>
      </xdr:nvSpPr>
      <xdr:spPr>
        <a:xfrm>
          <a:off x="7594111" y="131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52231</xdr:rowOff>
    </xdr:from>
    <xdr:to>
      <xdr:col>55</xdr:col>
      <xdr:colOff>50800</xdr:colOff>
      <xdr:row>78</xdr:row>
      <xdr:rowOff>153831</xdr:rowOff>
    </xdr:to>
    <xdr:sp macro="" textlink="">
      <xdr:nvSpPr>
        <xdr:cNvPr id="412" name="楕円 411"/>
        <xdr:cNvSpPr/>
      </xdr:nvSpPr>
      <xdr:spPr>
        <a:xfrm>
          <a:off x="10426700" y="134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534377" cy="259045"/>
    <xdr:sp macro="" textlink="">
      <xdr:nvSpPr>
        <xdr:cNvPr id="413" name="普通建設事業費 （ うち新規整備　）該当値テキスト"/>
        <xdr:cNvSpPr txBox="1"/>
      </xdr:nvSpPr>
      <xdr:spPr>
        <a:xfrm>
          <a:off x="10528300" y="134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77826</xdr:rowOff>
    </xdr:from>
    <xdr:to>
      <xdr:col>50</xdr:col>
      <xdr:colOff>165100</xdr:colOff>
      <xdr:row>79</xdr:row>
      <xdr:rowOff>7976</xdr:rowOff>
    </xdr:to>
    <xdr:sp macro="" textlink="">
      <xdr:nvSpPr>
        <xdr:cNvPr id="414" name="楕円 413"/>
        <xdr:cNvSpPr/>
      </xdr:nvSpPr>
      <xdr:spPr>
        <a:xfrm>
          <a:off x="9588500" y="134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170553</xdr:rowOff>
    </xdr:from>
    <xdr:ext cx="469744" cy="259045"/>
    <xdr:sp macro="" textlink="">
      <xdr:nvSpPr>
        <xdr:cNvPr id="415" name="テキスト ボックス 414"/>
        <xdr:cNvSpPr txBox="1"/>
      </xdr:nvSpPr>
      <xdr:spPr>
        <a:xfrm>
          <a:off x="9404428" y="1354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70281</xdr:rowOff>
    </xdr:from>
    <xdr:to>
      <xdr:col>46</xdr:col>
      <xdr:colOff>38100</xdr:colOff>
      <xdr:row>79</xdr:row>
      <xdr:rowOff>431</xdr:rowOff>
    </xdr:to>
    <xdr:sp macro="" textlink="">
      <xdr:nvSpPr>
        <xdr:cNvPr id="416" name="楕円 415"/>
        <xdr:cNvSpPr/>
      </xdr:nvSpPr>
      <xdr:spPr>
        <a:xfrm>
          <a:off x="8699500" y="1344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163008</xdr:rowOff>
    </xdr:from>
    <xdr:ext cx="469744" cy="259045"/>
    <xdr:sp macro="" textlink="">
      <xdr:nvSpPr>
        <xdr:cNvPr id="417" name="テキスト ボックス 416"/>
        <xdr:cNvSpPr txBox="1"/>
      </xdr:nvSpPr>
      <xdr:spPr>
        <a:xfrm>
          <a:off x="8515428" y="1353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64934</xdr:rowOff>
    </xdr:from>
    <xdr:to>
      <xdr:col>41</xdr:col>
      <xdr:colOff>101600</xdr:colOff>
      <xdr:row>78</xdr:row>
      <xdr:rowOff>166534</xdr:rowOff>
    </xdr:to>
    <xdr:sp macro="" textlink="">
      <xdr:nvSpPr>
        <xdr:cNvPr id="418" name="楕円 417"/>
        <xdr:cNvSpPr/>
      </xdr:nvSpPr>
      <xdr:spPr>
        <a:xfrm>
          <a:off x="7810500" y="1343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157661</xdr:rowOff>
    </xdr:from>
    <xdr:ext cx="534377" cy="259045"/>
    <xdr:sp macro="" textlink="">
      <xdr:nvSpPr>
        <xdr:cNvPr id="419" name="テキスト ボックス 418"/>
        <xdr:cNvSpPr txBox="1"/>
      </xdr:nvSpPr>
      <xdr:spPr>
        <a:xfrm>
          <a:off x="7594111" y="1353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152578</xdr:rowOff>
    </xdr:from>
    <xdr:to>
      <xdr:col>55</xdr:col>
      <xdr:colOff>0</xdr:colOff>
      <xdr:row>94</xdr:row>
      <xdr:rowOff>95219</xdr:rowOff>
    </xdr:to>
    <xdr:cxnSp macro="">
      <xdr:nvCxnSpPr>
        <xdr:cNvPr id="448" name="直線コネクタ 447"/>
        <xdr:cNvCxnSpPr/>
      </xdr:nvCxnSpPr>
      <xdr:spPr>
        <a:xfrm>
          <a:off x="9639300" y="15925978"/>
          <a:ext cx="838200" cy="28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152578</xdr:rowOff>
    </xdr:from>
    <xdr:to>
      <xdr:col>50</xdr:col>
      <xdr:colOff>114300</xdr:colOff>
      <xdr:row>94</xdr:row>
      <xdr:rowOff>57823</xdr:rowOff>
    </xdr:to>
    <xdr:cxnSp macro="">
      <xdr:nvCxnSpPr>
        <xdr:cNvPr id="451" name="直線コネクタ 450"/>
        <xdr:cNvCxnSpPr/>
      </xdr:nvCxnSpPr>
      <xdr:spPr>
        <a:xfrm flipV="1">
          <a:off x="8750300" y="15925978"/>
          <a:ext cx="889000" cy="24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57823</xdr:rowOff>
    </xdr:from>
    <xdr:to>
      <xdr:col>45</xdr:col>
      <xdr:colOff>177800</xdr:colOff>
      <xdr:row>94</xdr:row>
      <xdr:rowOff>155302</xdr:rowOff>
    </xdr:to>
    <xdr:cxnSp macro="">
      <xdr:nvCxnSpPr>
        <xdr:cNvPr id="454" name="直線コネクタ 453"/>
        <xdr:cNvCxnSpPr/>
      </xdr:nvCxnSpPr>
      <xdr:spPr>
        <a:xfrm flipV="1">
          <a:off x="7861300" y="16174123"/>
          <a:ext cx="889000" cy="9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130029</xdr:rowOff>
    </xdr:from>
    <xdr:to>
      <xdr:col>41</xdr:col>
      <xdr:colOff>101600</xdr:colOff>
      <xdr:row>96</xdr:row>
      <xdr:rowOff>60179</xdr:rowOff>
    </xdr:to>
    <xdr:sp macro="" textlink="">
      <xdr:nvSpPr>
        <xdr:cNvPr id="457" name="フローチャート: 判断 456"/>
        <xdr:cNvSpPr/>
      </xdr:nvSpPr>
      <xdr:spPr>
        <a:xfrm>
          <a:off x="7810500" y="1641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51306</xdr:rowOff>
    </xdr:from>
    <xdr:ext cx="534377" cy="259045"/>
    <xdr:sp macro="" textlink="">
      <xdr:nvSpPr>
        <xdr:cNvPr id="458" name="テキスト ボックス 457"/>
        <xdr:cNvSpPr txBox="1"/>
      </xdr:nvSpPr>
      <xdr:spPr>
        <a:xfrm>
          <a:off x="7594111" y="165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44419</xdr:rowOff>
    </xdr:from>
    <xdr:to>
      <xdr:col>55</xdr:col>
      <xdr:colOff>50800</xdr:colOff>
      <xdr:row>94</xdr:row>
      <xdr:rowOff>146019</xdr:rowOff>
    </xdr:to>
    <xdr:sp macro="" textlink="">
      <xdr:nvSpPr>
        <xdr:cNvPr id="464" name="楕円 463"/>
        <xdr:cNvSpPr/>
      </xdr:nvSpPr>
      <xdr:spPr>
        <a:xfrm>
          <a:off x="10426700" y="161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67296</xdr:rowOff>
    </xdr:from>
    <xdr:ext cx="534377" cy="259045"/>
    <xdr:sp macro="" textlink="">
      <xdr:nvSpPr>
        <xdr:cNvPr id="465" name="普通建設事業費 （ うち更新整備　）該当値テキスト"/>
        <xdr:cNvSpPr txBox="1"/>
      </xdr:nvSpPr>
      <xdr:spPr>
        <a:xfrm>
          <a:off x="10528300" y="1601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101778</xdr:rowOff>
    </xdr:from>
    <xdr:to>
      <xdr:col>50</xdr:col>
      <xdr:colOff>165100</xdr:colOff>
      <xdr:row>93</xdr:row>
      <xdr:rowOff>31928</xdr:rowOff>
    </xdr:to>
    <xdr:sp macro="" textlink="">
      <xdr:nvSpPr>
        <xdr:cNvPr id="466" name="楕円 465"/>
        <xdr:cNvSpPr/>
      </xdr:nvSpPr>
      <xdr:spPr>
        <a:xfrm>
          <a:off x="9588500" y="158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48455</xdr:rowOff>
    </xdr:from>
    <xdr:ext cx="534377" cy="259045"/>
    <xdr:sp macro="" textlink="">
      <xdr:nvSpPr>
        <xdr:cNvPr id="467" name="テキスト ボックス 466"/>
        <xdr:cNvSpPr txBox="1"/>
      </xdr:nvSpPr>
      <xdr:spPr>
        <a:xfrm>
          <a:off x="9372111" y="1565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7023</xdr:rowOff>
    </xdr:from>
    <xdr:to>
      <xdr:col>46</xdr:col>
      <xdr:colOff>38100</xdr:colOff>
      <xdr:row>94</xdr:row>
      <xdr:rowOff>108623</xdr:rowOff>
    </xdr:to>
    <xdr:sp macro="" textlink="">
      <xdr:nvSpPr>
        <xdr:cNvPr id="468" name="楕円 467"/>
        <xdr:cNvSpPr/>
      </xdr:nvSpPr>
      <xdr:spPr>
        <a:xfrm>
          <a:off x="8699500" y="1612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125150</xdr:rowOff>
    </xdr:from>
    <xdr:ext cx="534377" cy="259045"/>
    <xdr:sp macro="" textlink="">
      <xdr:nvSpPr>
        <xdr:cNvPr id="469" name="テキスト ボックス 468"/>
        <xdr:cNvSpPr txBox="1"/>
      </xdr:nvSpPr>
      <xdr:spPr>
        <a:xfrm>
          <a:off x="8483111" y="158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104502</xdr:rowOff>
    </xdr:from>
    <xdr:to>
      <xdr:col>41</xdr:col>
      <xdr:colOff>101600</xdr:colOff>
      <xdr:row>95</xdr:row>
      <xdr:rowOff>34652</xdr:rowOff>
    </xdr:to>
    <xdr:sp macro="" textlink="">
      <xdr:nvSpPr>
        <xdr:cNvPr id="470" name="楕円 469"/>
        <xdr:cNvSpPr/>
      </xdr:nvSpPr>
      <xdr:spPr>
        <a:xfrm>
          <a:off x="7810500" y="162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51179</xdr:rowOff>
    </xdr:from>
    <xdr:ext cx="534377" cy="259045"/>
    <xdr:sp macro="" textlink="">
      <xdr:nvSpPr>
        <xdr:cNvPr id="471" name="テキスト ボックス 470"/>
        <xdr:cNvSpPr txBox="1"/>
      </xdr:nvSpPr>
      <xdr:spPr>
        <a:xfrm>
          <a:off x="7594111" y="159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162446</xdr:rowOff>
    </xdr:from>
    <xdr:to>
      <xdr:col>72</xdr:col>
      <xdr:colOff>38100</xdr:colOff>
      <xdr:row>39</xdr:row>
      <xdr:rowOff>92596</xdr:rowOff>
    </xdr:to>
    <xdr:sp macro="" textlink="">
      <xdr:nvSpPr>
        <xdr:cNvPr id="510" name="フローチャート: 判断 509"/>
        <xdr:cNvSpPr/>
      </xdr:nvSpPr>
      <xdr:spPr>
        <a:xfrm>
          <a:off x="13652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109123</xdr:rowOff>
    </xdr:from>
    <xdr:ext cx="378565" cy="259045"/>
    <xdr:sp macro="" textlink="">
      <xdr:nvSpPr>
        <xdr:cNvPr id="511" name="テキスト ボックス 510"/>
        <xdr:cNvSpPr txBox="1"/>
      </xdr:nvSpPr>
      <xdr:spPr>
        <a:xfrm>
          <a:off x="13514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160375</xdr:rowOff>
    </xdr:from>
    <xdr:to>
      <xdr:col>67</xdr:col>
      <xdr:colOff>101600</xdr:colOff>
      <xdr:row>39</xdr:row>
      <xdr:rowOff>90525</xdr:rowOff>
    </xdr:to>
    <xdr:sp macro="" textlink="">
      <xdr:nvSpPr>
        <xdr:cNvPr id="512" name="フローチャート: 判断 511"/>
        <xdr:cNvSpPr/>
      </xdr:nvSpPr>
      <xdr:spPr>
        <a:xfrm>
          <a:off x="12763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107052</xdr:rowOff>
    </xdr:from>
    <xdr:ext cx="378565" cy="259045"/>
    <xdr:sp macro="" textlink="">
      <xdr:nvSpPr>
        <xdr:cNvPr id="513" name="テキスト ボックス 512"/>
        <xdr:cNvSpPr txBox="1"/>
      </xdr:nvSpPr>
      <xdr:spPr>
        <a:xfrm>
          <a:off x="12625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105487</xdr:rowOff>
    </xdr:from>
    <xdr:to>
      <xdr:col>85</xdr:col>
      <xdr:colOff>127000</xdr:colOff>
      <xdr:row>76</xdr:row>
      <xdr:rowOff>149403</xdr:rowOff>
    </xdr:to>
    <xdr:cxnSp macro="">
      <xdr:nvCxnSpPr>
        <xdr:cNvPr id="606" name="直線コネクタ 605"/>
        <xdr:cNvCxnSpPr/>
      </xdr:nvCxnSpPr>
      <xdr:spPr>
        <a:xfrm flipV="1">
          <a:off x="15481300" y="13135687"/>
          <a:ext cx="838200" cy="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149403</xdr:rowOff>
    </xdr:from>
    <xdr:to>
      <xdr:col>81</xdr:col>
      <xdr:colOff>50800</xdr:colOff>
      <xdr:row>76</xdr:row>
      <xdr:rowOff>161150</xdr:rowOff>
    </xdr:to>
    <xdr:cxnSp macro="">
      <xdr:nvCxnSpPr>
        <xdr:cNvPr id="609" name="直線コネクタ 608"/>
        <xdr:cNvCxnSpPr/>
      </xdr:nvCxnSpPr>
      <xdr:spPr>
        <a:xfrm flipV="1">
          <a:off x="14592300" y="13179603"/>
          <a:ext cx="889000" cy="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119101</xdr:rowOff>
    </xdr:from>
    <xdr:to>
      <xdr:col>76</xdr:col>
      <xdr:colOff>114300</xdr:colOff>
      <xdr:row>76</xdr:row>
      <xdr:rowOff>161150</xdr:rowOff>
    </xdr:to>
    <xdr:cxnSp macro="">
      <xdr:nvCxnSpPr>
        <xdr:cNvPr id="612" name="直線コネクタ 611"/>
        <xdr:cNvCxnSpPr/>
      </xdr:nvCxnSpPr>
      <xdr:spPr>
        <a:xfrm>
          <a:off x="13703300" y="13149301"/>
          <a:ext cx="889000" cy="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105435</xdr:rowOff>
    </xdr:from>
    <xdr:to>
      <xdr:col>71</xdr:col>
      <xdr:colOff>177800</xdr:colOff>
      <xdr:row>76</xdr:row>
      <xdr:rowOff>119101</xdr:rowOff>
    </xdr:to>
    <xdr:cxnSp macro="">
      <xdr:nvCxnSpPr>
        <xdr:cNvPr id="615" name="直線コネクタ 614"/>
        <xdr:cNvCxnSpPr/>
      </xdr:nvCxnSpPr>
      <xdr:spPr>
        <a:xfrm>
          <a:off x="12814300" y="13135635"/>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134265</xdr:rowOff>
    </xdr:from>
    <xdr:to>
      <xdr:col>72</xdr:col>
      <xdr:colOff>38100</xdr:colOff>
      <xdr:row>76</xdr:row>
      <xdr:rowOff>64415</xdr:rowOff>
    </xdr:to>
    <xdr:sp macro="" textlink="">
      <xdr:nvSpPr>
        <xdr:cNvPr id="616" name="フローチャート: 判断 615"/>
        <xdr:cNvSpPr/>
      </xdr:nvSpPr>
      <xdr:spPr>
        <a:xfrm>
          <a:off x="13652500" y="1299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80942</xdr:rowOff>
    </xdr:from>
    <xdr:ext cx="534377" cy="259045"/>
    <xdr:sp macro="" textlink="">
      <xdr:nvSpPr>
        <xdr:cNvPr id="617" name="テキスト ボックス 616"/>
        <xdr:cNvSpPr txBox="1"/>
      </xdr:nvSpPr>
      <xdr:spPr>
        <a:xfrm>
          <a:off x="13436111" y="127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133693</xdr:rowOff>
    </xdr:from>
    <xdr:to>
      <xdr:col>67</xdr:col>
      <xdr:colOff>101600</xdr:colOff>
      <xdr:row>76</xdr:row>
      <xdr:rowOff>63843</xdr:rowOff>
    </xdr:to>
    <xdr:sp macro="" textlink="">
      <xdr:nvSpPr>
        <xdr:cNvPr id="618" name="フローチャート: 判断 617"/>
        <xdr:cNvSpPr/>
      </xdr:nvSpPr>
      <xdr:spPr>
        <a:xfrm>
          <a:off x="12763500" y="129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80370</xdr:rowOff>
    </xdr:from>
    <xdr:ext cx="534377" cy="259045"/>
    <xdr:sp macro="" textlink="">
      <xdr:nvSpPr>
        <xdr:cNvPr id="619" name="テキスト ボックス 618"/>
        <xdr:cNvSpPr txBox="1"/>
      </xdr:nvSpPr>
      <xdr:spPr>
        <a:xfrm>
          <a:off x="12547111" y="1276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54687</xdr:rowOff>
    </xdr:from>
    <xdr:to>
      <xdr:col>85</xdr:col>
      <xdr:colOff>177800</xdr:colOff>
      <xdr:row>76</xdr:row>
      <xdr:rowOff>156287</xdr:rowOff>
    </xdr:to>
    <xdr:sp macro="" textlink="">
      <xdr:nvSpPr>
        <xdr:cNvPr id="625" name="楕円 624"/>
        <xdr:cNvSpPr/>
      </xdr:nvSpPr>
      <xdr:spPr>
        <a:xfrm>
          <a:off x="16268700" y="130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33114</xdr:rowOff>
    </xdr:from>
    <xdr:ext cx="534377" cy="259045"/>
    <xdr:sp macro="" textlink="">
      <xdr:nvSpPr>
        <xdr:cNvPr id="626" name="公債費該当値テキスト"/>
        <xdr:cNvSpPr txBox="1"/>
      </xdr:nvSpPr>
      <xdr:spPr>
        <a:xfrm>
          <a:off x="16370300" y="1306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98603</xdr:rowOff>
    </xdr:from>
    <xdr:to>
      <xdr:col>81</xdr:col>
      <xdr:colOff>101600</xdr:colOff>
      <xdr:row>77</xdr:row>
      <xdr:rowOff>28753</xdr:rowOff>
    </xdr:to>
    <xdr:sp macro="" textlink="">
      <xdr:nvSpPr>
        <xdr:cNvPr id="627" name="楕円 626"/>
        <xdr:cNvSpPr/>
      </xdr:nvSpPr>
      <xdr:spPr>
        <a:xfrm>
          <a:off x="15430500" y="131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19880</xdr:rowOff>
    </xdr:from>
    <xdr:ext cx="534377" cy="259045"/>
    <xdr:sp macro="" textlink="">
      <xdr:nvSpPr>
        <xdr:cNvPr id="628" name="テキスト ボックス 627"/>
        <xdr:cNvSpPr txBox="1"/>
      </xdr:nvSpPr>
      <xdr:spPr>
        <a:xfrm>
          <a:off x="15214111" y="1322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110350</xdr:rowOff>
    </xdr:from>
    <xdr:to>
      <xdr:col>76</xdr:col>
      <xdr:colOff>165100</xdr:colOff>
      <xdr:row>77</xdr:row>
      <xdr:rowOff>40500</xdr:rowOff>
    </xdr:to>
    <xdr:sp macro="" textlink="">
      <xdr:nvSpPr>
        <xdr:cNvPr id="629" name="楕円 628"/>
        <xdr:cNvSpPr/>
      </xdr:nvSpPr>
      <xdr:spPr>
        <a:xfrm>
          <a:off x="14541500" y="131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31627</xdr:rowOff>
    </xdr:from>
    <xdr:ext cx="534377" cy="259045"/>
    <xdr:sp macro="" textlink="">
      <xdr:nvSpPr>
        <xdr:cNvPr id="630" name="テキスト ボックス 629"/>
        <xdr:cNvSpPr txBox="1"/>
      </xdr:nvSpPr>
      <xdr:spPr>
        <a:xfrm>
          <a:off x="14325111" y="1323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68301</xdr:rowOff>
    </xdr:from>
    <xdr:to>
      <xdr:col>72</xdr:col>
      <xdr:colOff>38100</xdr:colOff>
      <xdr:row>76</xdr:row>
      <xdr:rowOff>169901</xdr:rowOff>
    </xdr:to>
    <xdr:sp macro="" textlink="">
      <xdr:nvSpPr>
        <xdr:cNvPr id="631" name="楕円 630"/>
        <xdr:cNvSpPr/>
      </xdr:nvSpPr>
      <xdr:spPr>
        <a:xfrm>
          <a:off x="13652500" y="130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161028</xdr:rowOff>
    </xdr:from>
    <xdr:ext cx="534377" cy="259045"/>
    <xdr:sp macro="" textlink="">
      <xdr:nvSpPr>
        <xdr:cNvPr id="632" name="テキスト ボックス 631"/>
        <xdr:cNvSpPr txBox="1"/>
      </xdr:nvSpPr>
      <xdr:spPr>
        <a:xfrm>
          <a:off x="13436111" y="1319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54635</xdr:rowOff>
    </xdr:from>
    <xdr:to>
      <xdr:col>67</xdr:col>
      <xdr:colOff>101600</xdr:colOff>
      <xdr:row>76</xdr:row>
      <xdr:rowOff>156235</xdr:rowOff>
    </xdr:to>
    <xdr:sp macro="" textlink="">
      <xdr:nvSpPr>
        <xdr:cNvPr id="633" name="楕円 632"/>
        <xdr:cNvSpPr/>
      </xdr:nvSpPr>
      <xdr:spPr>
        <a:xfrm>
          <a:off x="12763500" y="130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147362</xdr:rowOff>
    </xdr:from>
    <xdr:ext cx="534377" cy="259045"/>
    <xdr:sp macro="" textlink="">
      <xdr:nvSpPr>
        <xdr:cNvPr id="634" name="テキスト ボックス 633"/>
        <xdr:cNvSpPr txBox="1"/>
      </xdr:nvSpPr>
      <xdr:spPr>
        <a:xfrm>
          <a:off x="12547111" y="1317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92024</xdr:rowOff>
    </xdr:from>
    <xdr:to>
      <xdr:col>85</xdr:col>
      <xdr:colOff>127000</xdr:colOff>
      <xdr:row>98</xdr:row>
      <xdr:rowOff>137464</xdr:rowOff>
    </xdr:to>
    <xdr:cxnSp macro="">
      <xdr:nvCxnSpPr>
        <xdr:cNvPr id="661" name="直線コネクタ 660"/>
        <xdr:cNvCxnSpPr/>
      </xdr:nvCxnSpPr>
      <xdr:spPr>
        <a:xfrm flipV="1">
          <a:off x="15481300" y="16894124"/>
          <a:ext cx="838200" cy="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111066</xdr:rowOff>
    </xdr:from>
    <xdr:to>
      <xdr:col>81</xdr:col>
      <xdr:colOff>50800</xdr:colOff>
      <xdr:row>98</xdr:row>
      <xdr:rowOff>137464</xdr:rowOff>
    </xdr:to>
    <xdr:cxnSp macro="">
      <xdr:nvCxnSpPr>
        <xdr:cNvPr id="664" name="直線コネクタ 663"/>
        <xdr:cNvCxnSpPr/>
      </xdr:nvCxnSpPr>
      <xdr:spPr>
        <a:xfrm>
          <a:off x="14592300" y="16913166"/>
          <a:ext cx="88900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111066</xdr:rowOff>
    </xdr:from>
    <xdr:to>
      <xdr:col>76</xdr:col>
      <xdr:colOff>114300</xdr:colOff>
      <xdr:row>98</xdr:row>
      <xdr:rowOff>124420</xdr:rowOff>
    </xdr:to>
    <xdr:cxnSp macro="">
      <xdr:nvCxnSpPr>
        <xdr:cNvPr id="667" name="直線コネクタ 666"/>
        <xdr:cNvCxnSpPr/>
      </xdr:nvCxnSpPr>
      <xdr:spPr>
        <a:xfrm flipV="1">
          <a:off x="13703300" y="16913166"/>
          <a:ext cx="8890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112753</xdr:rowOff>
    </xdr:from>
    <xdr:to>
      <xdr:col>71</xdr:col>
      <xdr:colOff>177800</xdr:colOff>
      <xdr:row>98</xdr:row>
      <xdr:rowOff>124420</xdr:rowOff>
    </xdr:to>
    <xdr:cxnSp macro="">
      <xdr:nvCxnSpPr>
        <xdr:cNvPr id="670" name="直線コネクタ 669"/>
        <xdr:cNvCxnSpPr/>
      </xdr:nvCxnSpPr>
      <xdr:spPr>
        <a:xfrm>
          <a:off x="12814300" y="16914853"/>
          <a:ext cx="889000" cy="1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42709</xdr:rowOff>
    </xdr:from>
    <xdr:to>
      <xdr:col>72</xdr:col>
      <xdr:colOff>38100</xdr:colOff>
      <xdr:row>98</xdr:row>
      <xdr:rowOff>144309</xdr:rowOff>
    </xdr:to>
    <xdr:sp macro="" textlink="">
      <xdr:nvSpPr>
        <xdr:cNvPr id="671" name="フローチャート: 判断 670"/>
        <xdr:cNvSpPr/>
      </xdr:nvSpPr>
      <xdr:spPr>
        <a:xfrm>
          <a:off x="13652500" y="168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160836</xdr:rowOff>
    </xdr:from>
    <xdr:ext cx="534377" cy="259045"/>
    <xdr:sp macro="" textlink="">
      <xdr:nvSpPr>
        <xdr:cNvPr id="672" name="テキスト ボックス 671"/>
        <xdr:cNvSpPr txBox="1"/>
      </xdr:nvSpPr>
      <xdr:spPr>
        <a:xfrm>
          <a:off x="13436111" y="166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31060</xdr:rowOff>
    </xdr:from>
    <xdr:to>
      <xdr:col>67</xdr:col>
      <xdr:colOff>101600</xdr:colOff>
      <xdr:row>98</xdr:row>
      <xdr:rowOff>132660</xdr:rowOff>
    </xdr:to>
    <xdr:sp macro="" textlink="">
      <xdr:nvSpPr>
        <xdr:cNvPr id="673" name="フローチャート: 判断 672"/>
        <xdr:cNvSpPr/>
      </xdr:nvSpPr>
      <xdr:spPr>
        <a:xfrm>
          <a:off x="12763500" y="168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149187</xdr:rowOff>
    </xdr:from>
    <xdr:ext cx="534377" cy="259045"/>
    <xdr:sp macro="" textlink="">
      <xdr:nvSpPr>
        <xdr:cNvPr id="674" name="テキスト ボックス 673"/>
        <xdr:cNvSpPr txBox="1"/>
      </xdr:nvSpPr>
      <xdr:spPr>
        <a:xfrm>
          <a:off x="12547111" y="166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41224</xdr:rowOff>
    </xdr:from>
    <xdr:to>
      <xdr:col>85</xdr:col>
      <xdr:colOff>177800</xdr:colOff>
      <xdr:row>98</xdr:row>
      <xdr:rowOff>142824</xdr:rowOff>
    </xdr:to>
    <xdr:sp macro="" textlink="">
      <xdr:nvSpPr>
        <xdr:cNvPr id="680" name="楕円 679"/>
        <xdr:cNvSpPr/>
      </xdr:nvSpPr>
      <xdr:spPr>
        <a:xfrm>
          <a:off x="16268700" y="168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12144</xdr:rowOff>
    </xdr:from>
    <xdr:ext cx="534377" cy="259045"/>
    <xdr:sp macro="" textlink="">
      <xdr:nvSpPr>
        <xdr:cNvPr id="681" name="積立金該当値テキスト"/>
        <xdr:cNvSpPr txBox="1"/>
      </xdr:nvSpPr>
      <xdr:spPr>
        <a:xfrm>
          <a:off x="16370300" y="1681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86664</xdr:rowOff>
    </xdr:from>
    <xdr:to>
      <xdr:col>81</xdr:col>
      <xdr:colOff>101600</xdr:colOff>
      <xdr:row>99</xdr:row>
      <xdr:rowOff>16814</xdr:rowOff>
    </xdr:to>
    <xdr:sp macro="" textlink="">
      <xdr:nvSpPr>
        <xdr:cNvPr id="682" name="楕円 681"/>
        <xdr:cNvSpPr/>
      </xdr:nvSpPr>
      <xdr:spPr>
        <a:xfrm>
          <a:off x="15430500" y="168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7941</xdr:rowOff>
    </xdr:from>
    <xdr:ext cx="378565" cy="259045"/>
    <xdr:sp macro="" textlink="">
      <xdr:nvSpPr>
        <xdr:cNvPr id="683" name="テキスト ボックス 682"/>
        <xdr:cNvSpPr txBox="1"/>
      </xdr:nvSpPr>
      <xdr:spPr>
        <a:xfrm>
          <a:off x="15292017" y="16981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60266</xdr:rowOff>
    </xdr:from>
    <xdr:to>
      <xdr:col>76</xdr:col>
      <xdr:colOff>165100</xdr:colOff>
      <xdr:row>98</xdr:row>
      <xdr:rowOff>161866</xdr:rowOff>
    </xdr:to>
    <xdr:sp macro="" textlink="">
      <xdr:nvSpPr>
        <xdr:cNvPr id="684" name="楕円 683"/>
        <xdr:cNvSpPr/>
      </xdr:nvSpPr>
      <xdr:spPr>
        <a:xfrm>
          <a:off x="14541500" y="168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152993</xdr:rowOff>
    </xdr:from>
    <xdr:ext cx="469744" cy="259045"/>
    <xdr:sp macro="" textlink="">
      <xdr:nvSpPr>
        <xdr:cNvPr id="685" name="テキスト ボックス 684"/>
        <xdr:cNvSpPr txBox="1"/>
      </xdr:nvSpPr>
      <xdr:spPr>
        <a:xfrm>
          <a:off x="14357428" y="1695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73620</xdr:rowOff>
    </xdr:from>
    <xdr:to>
      <xdr:col>72</xdr:col>
      <xdr:colOff>38100</xdr:colOff>
      <xdr:row>99</xdr:row>
      <xdr:rowOff>3770</xdr:rowOff>
    </xdr:to>
    <xdr:sp macro="" textlink="">
      <xdr:nvSpPr>
        <xdr:cNvPr id="686" name="楕円 685"/>
        <xdr:cNvSpPr/>
      </xdr:nvSpPr>
      <xdr:spPr>
        <a:xfrm>
          <a:off x="13652500" y="168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166347</xdr:rowOff>
    </xdr:from>
    <xdr:ext cx="469744" cy="259045"/>
    <xdr:sp macro="" textlink="">
      <xdr:nvSpPr>
        <xdr:cNvPr id="687" name="テキスト ボックス 686"/>
        <xdr:cNvSpPr txBox="1"/>
      </xdr:nvSpPr>
      <xdr:spPr>
        <a:xfrm>
          <a:off x="13468428" y="1696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61953</xdr:rowOff>
    </xdr:from>
    <xdr:to>
      <xdr:col>67</xdr:col>
      <xdr:colOff>101600</xdr:colOff>
      <xdr:row>98</xdr:row>
      <xdr:rowOff>163553</xdr:rowOff>
    </xdr:to>
    <xdr:sp macro="" textlink="">
      <xdr:nvSpPr>
        <xdr:cNvPr id="688" name="楕円 687"/>
        <xdr:cNvSpPr/>
      </xdr:nvSpPr>
      <xdr:spPr>
        <a:xfrm>
          <a:off x="12763500" y="1686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154680</xdr:rowOff>
    </xdr:from>
    <xdr:ext cx="469744" cy="259045"/>
    <xdr:sp macro="" textlink="">
      <xdr:nvSpPr>
        <xdr:cNvPr id="689" name="テキスト ボックス 688"/>
        <xdr:cNvSpPr txBox="1"/>
      </xdr:nvSpPr>
      <xdr:spPr>
        <a:xfrm>
          <a:off x="12579428" y="1695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57633</xdr:rowOff>
    </xdr:from>
    <xdr:to>
      <xdr:col>116</xdr:col>
      <xdr:colOff>63500</xdr:colOff>
      <xdr:row>38</xdr:row>
      <xdr:rowOff>59141</xdr:rowOff>
    </xdr:to>
    <xdr:cxnSp macro="">
      <xdr:nvCxnSpPr>
        <xdr:cNvPr id="716" name="直線コネクタ 715"/>
        <xdr:cNvCxnSpPr/>
      </xdr:nvCxnSpPr>
      <xdr:spPr>
        <a:xfrm flipV="1">
          <a:off x="21323300" y="6572733"/>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59141</xdr:rowOff>
    </xdr:from>
    <xdr:to>
      <xdr:col>111</xdr:col>
      <xdr:colOff>177800</xdr:colOff>
      <xdr:row>38</xdr:row>
      <xdr:rowOff>127676</xdr:rowOff>
    </xdr:to>
    <xdr:cxnSp macro="">
      <xdr:nvCxnSpPr>
        <xdr:cNvPr id="719" name="直線コネクタ 718"/>
        <xdr:cNvCxnSpPr/>
      </xdr:nvCxnSpPr>
      <xdr:spPr>
        <a:xfrm flipV="1">
          <a:off x="20434300" y="6574241"/>
          <a:ext cx="889000" cy="6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127676</xdr:rowOff>
    </xdr:from>
    <xdr:to>
      <xdr:col>107</xdr:col>
      <xdr:colOff>50800</xdr:colOff>
      <xdr:row>38</xdr:row>
      <xdr:rowOff>128956</xdr:rowOff>
    </xdr:to>
    <xdr:cxnSp macro="">
      <xdr:nvCxnSpPr>
        <xdr:cNvPr id="722" name="直線コネクタ 721"/>
        <xdr:cNvCxnSpPr/>
      </xdr:nvCxnSpPr>
      <xdr:spPr>
        <a:xfrm flipV="1">
          <a:off x="19545300" y="6642776"/>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118760</xdr:rowOff>
    </xdr:from>
    <xdr:to>
      <xdr:col>102</xdr:col>
      <xdr:colOff>114300</xdr:colOff>
      <xdr:row>38</xdr:row>
      <xdr:rowOff>128956</xdr:rowOff>
    </xdr:to>
    <xdr:cxnSp macro="">
      <xdr:nvCxnSpPr>
        <xdr:cNvPr id="725" name="直線コネクタ 724"/>
        <xdr:cNvCxnSpPr/>
      </xdr:nvCxnSpPr>
      <xdr:spPr>
        <a:xfrm>
          <a:off x="18656300" y="6633860"/>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86248</xdr:rowOff>
    </xdr:from>
    <xdr:to>
      <xdr:col>102</xdr:col>
      <xdr:colOff>165100</xdr:colOff>
      <xdr:row>38</xdr:row>
      <xdr:rowOff>16398</xdr:rowOff>
    </xdr:to>
    <xdr:sp macro="" textlink="">
      <xdr:nvSpPr>
        <xdr:cNvPr id="726" name="フローチャート: 判断 725"/>
        <xdr:cNvSpPr/>
      </xdr:nvSpPr>
      <xdr:spPr>
        <a:xfrm>
          <a:off x="19494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32925</xdr:rowOff>
    </xdr:from>
    <xdr:ext cx="469744" cy="259045"/>
    <xdr:sp macro="" textlink="">
      <xdr:nvSpPr>
        <xdr:cNvPr id="727" name="テキスト ボックス 726"/>
        <xdr:cNvSpPr txBox="1"/>
      </xdr:nvSpPr>
      <xdr:spPr>
        <a:xfrm>
          <a:off x="19310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104033</xdr:rowOff>
    </xdr:from>
    <xdr:to>
      <xdr:col>98</xdr:col>
      <xdr:colOff>38100</xdr:colOff>
      <xdr:row>38</xdr:row>
      <xdr:rowOff>34183</xdr:rowOff>
    </xdr:to>
    <xdr:sp macro="" textlink="">
      <xdr:nvSpPr>
        <xdr:cNvPr id="728" name="フローチャート: 判断 727"/>
        <xdr:cNvSpPr/>
      </xdr:nvSpPr>
      <xdr:spPr>
        <a:xfrm>
          <a:off x="18605500" y="644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50710</xdr:rowOff>
    </xdr:from>
    <xdr:ext cx="469744" cy="259045"/>
    <xdr:sp macro="" textlink="">
      <xdr:nvSpPr>
        <xdr:cNvPr id="729" name="テキスト ボックス 728"/>
        <xdr:cNvSpPr txBox="1"/>
      </xdr:nvSpPr>
      <xdr:spPr>
        <a:xfrm>
          <a:off x="18421428" y="622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6833</xdr:rowOff>
    </xdr:from>
    <xdr:to>
      <xdr:col>116</xdr:col>
      <xdr:colOff>114300</xdr:colOff>
      <xdr:row>38</xdr:row>
      <xdr:rowOff>108433</xdr:rowOff>
    </xdr:to>
    <xdr:sp macro="" textlink="">
      <xdr:nvSpPr>
        <xdr:cNvPr id="735" name="楕円 734"/>
        <xdr:cNvSpPr/>
      </xdr:nvSpPr>
      <xdr:spPr>
        <a:xfrm>
          <a:off x="22110700" y="65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134719</xdr:rowOff>
    </xdr:from>
    <xdr:ext cx="469744" cy="259045"/>
    <xdr:sp macro="" textlink="">
      <xdr:nvSpPr>
        <xdr:cNvPr id="736" name="投資及び出資金該当値テキスト"/>
        <xdr:cNvSpPr txBox="1"/>
      </xdr:nvSpPr>
      <xdr:spPr>
        <a:xfrm>
          <a:off x="22212300" y="647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8341</xdr:rowOff>
    </xdr:from>
    <xdr:to>
      <xdr:col>112</xdr:col>
      <xdr:colOff>38100</xdr:colOff>
      <xdr:row>38</xdr:row>
      <xdr:rowOff>109941</xdr:rowOff>
    </xdr:to>
    <xdr:sp macro="" textlink="">
      <xdr:nvSpPr>
        <xdr:cNvPr id="737" name="楕円 736"/>
        <xdr:cNvSpPr/>
      </xdr:nvSpPr>
      <xdr:spPr>
        <a:xfrm>
          <a:off x="21272500" y="652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101068</xdr:rowOff>
    </xdr:from>
    <xdr:ext cx="469744" cy="259045"/>
    <xdr:sp macro="" textlink="">
      <xdr:nvSpPr>
        <xdr:cNvPr id="738" name="テキスト ボックス 737"/>
        <xdr:cNvSpPr txBox="1"/>
      </xdr:nvSpPr>
      <xdr:spPr>
        <a:xfrm>
          <a:off x="21088428" y="661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76876</xdr:rowOff>
    </xdr:from>
    <xdr:to>
      <xdr:col>107</xdr:col>
      <xdr:colOff>101600</xdr:colOff>
      <xdr:row>39</xdr:row>
      <xdr:rowOff>7026</xdr:rowOff>
    </xdr:to>
    <xdr:sp macro="" textlink="">
      <xdr:nvSpPr>
        <xdr:cNvPr id="739" name="楕円 738"/>
        <xdr:cNvSpPr/>
      </xdr:nvSpPr>
      <xdr:spPr>
        <a:xfrm>
          <a:off x="20383500" y="65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169603</xdr:rowOff>
    </xdr:from>
    <xdr:ext cx="378565" cy="259045"/>
    <xdr:sp macro="" textlink="">
      <xdr:nvSpPr>
        <xdr:cNvPr id="740" name="テキスト ボックス 739"/>
        <xdr:cNvSpPr txBox="1"/>
      </xdr:nvSpPr>
      <xdr:spPr>
        <a:xfrm>
          <a:off x="20245017" y="668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78156</xdr:rowOff>
    </xdr:from>
    <xdr:to>
      <xdr:col>102</xdr:col>
      <xdr:colOff>165100</xdr:colOff>
      <xdr:row>39</xdr:row>
      <xdr:rowOff>8306</xdr:rowOff>
    </xdr:to>
    <xdr:sp macro="" textlink="">
      <xdr:nvSpPr>
        <xdr:cNvPr id="741" name="楕円 740"/>
        <xdr:cNvSpPr/>
      </xdr:nvSpPr>
      <xdr:spPr>
        <a:xfrm>
          <a:off x="19494500" y="65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170883</xdr:rowOff>
    </xdr:from>
    <xdr:ext cx="378565" cy="259045"/>
    <xdr:sp macro="" textlink="">
      <xdr:nvSpPr>
        <xdr:cNvPr id="742" name="テキスト ボックス 741"/>
        <xdr:cNvSpPr txBox="1"/>
      </xdr:nvSpPr>
      <xdr:spPr>
        <a:xfrm>
          <a:off x="19356017" y="6685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67960</xdr:rowOff>
    </xdr:from>
    <xdr:to>
      <xdr:col>98</xdr:col>
      <xdr:colOff>38100</xdr:colOff>
      <xdr:row>38</xdr:row>
      <xdr:rowOff>169560</xdr:rowOff>
    </xdr:to>
    <xdr:sp macro="" textlink="">
      <xdr:nvSpPr>
        <xdr:cNvPr id="743" name="楕円 742"/>
        <xdr:cNvSpPr/>
      </xdr:nvSpPr>
      <xdr:spPr>
        <a:xfrm>
          <a:off x="18605500" y="65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160687</xdr:rowOff>
    </xdr:from>
    <xdr:ext cx="378565" cy="259045"/>
    <xdr:sp macro="" textlink="">
      <xdr:nvSpPr>
        <xdr:cNvPr id="744" name="テキスト ボックス 743"/>
        <xdr:cNvSpPr txBox="1"/>
      </xdr:nvSpPr>
      <xdr:spPr>
        <a:xfrm>
          <a:off x="18467017" y="667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137795</xdr:rowOff>
    </xdr:from>
    <xdr:to>
      <xdr:col>116</xdr:col>
      <xdr:colOff>63500</xdr:colOff>
      <xdr:row>57</xdr:row>
      <xdr:rowOff>149796</xdr:rowOff>
    </xdr:to>
    <xdr:cxnSp macro="">
      <xdr:nvCxnSpPr>
        <xdr:cNvPr id="773" name="直線コネクタ 772"/>
        <xdr:cNvCxnSpPr/>
      </xdr:nvCxnSpPr>
      <xdr:spPr>
        <a:xfrm>
          <a:off x="21323300" y="9910445"/>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4" name="貸付金平均値テキスト"/>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121107</xdr:rowOff>
    </xdr:from>
    <xdr:to>
      <xdr:col>111</xdr:col>
      <xdr:colOff>177800</xdr:colOff>
      <xdr:row>57</xdr:row>
      <xdr:rowOff>137795</xdr:rowOff>
    </xdr:to>
    <xdr:cxnSp macro="">
      <xdr:nvCxnSpPr>
        <xdr:cNvPr id="776" name="直線コネクタ 775"/>
        <xdr:cNvCxnSpPr/>
      </xdr:nvCxnSpPr>
      <xdr:spPr>
        <a:xfrm>
          <a:off x="20434300" y="9893757"/>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114059</xdr:rowOff>
    </xdr:from>
    <xdr:to>
      <xdr:col>107</xdr:col>
      <xdr:colOff>50800</xdr:colOff>
      <xdr:row>57</xdr:row>
      <xdr:rowOff>121107</xdr:rowOff>
    </xdr:to>
    <xdr:cxnSp macro="">
      <xdr:nvCxnSpPr>
        <xdr:cNvPr id="779" name="直線コネクタ 778"/>
        <xdr:cNvCxnSpPr/>
      </xdr:nvCxnSpPr>
      <xdr:spPr>
        <a:xfrm>
          <a:off x="19545300" y="9886709"/>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7091</xdr:rowOff>
    </xdr:from>
    <xdr:ext cx="469744" cy="259045"/>
    <xdr:sp macro="" textlink="">
      <xdr:nvSpPr>
        <xdr:cNvPr id="781" name="テキスト ボックス 780"/>
        <xdr:cNvSpPr txBox="1"/>
      </xdr:nvSpPr>
      <xdr:spPr>
        <a:xfrm>
          <a:off x="20199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111773</xdr:rowOff>
    </xdr:from>
    <xdr:to>
      <xdr:col>102</xdr:col>
      <xdr:colOff>114300</xdr:colOff>
      <xdr:row>57</xdr:row>
      <xdr:rowOff>114059</xdr:rowOff>
    </xdr:to>
    <xdr:cxnSp macro="">
      <xdr:nvCxnSpPr>
        <xdr:cNvPr id="782" name="直線コネクタ 781"/>
        <xdr:cNvCxnSpPr/>
      </xdr:nvCxnSpPr>
      <xdr:spPr>
        <a:xfrm>
          <a:off x="18656300" y="988442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129362</xdr:rowOff>
    </xdr:from>
    <xdr:to>
      <xdr:col>102</xdr:col>
      <xdr:colOff>165100</xdr:colOff>
      <xdr:row>57</xdr:row>
      <xdr:rowOff>59512</xdr:rowOff>
    </xdr:to>
    <xdr:sp macro="" textlink="">
      <xdr:nvSpPr>
        <xdr:cNvPr id="783" name="フローチャート: 判断 782"/>
        <xdr:cNvSpPr/>
      </xdr:nvSpPr>
      <xdr:spPr>
        <a:xfrm>
          <a:off x="19494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76039</xdr:rowOff>
    </xdr:from>
    <xdr:ext cx="469744" cy="259045"/>
    <xdr:sp macro="" textlink="">
      <xdr:nvSpPr>
        <xdr:cNvPr id="784" name="テキスト ボックス 783"/>
        <xdr:cNvSpPr txBox="1"/>
      </xdr:nvSpPr>
      <xdr:spPr>
        <a:xfrm>
          <a:off x="19310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108521</xdr:rowOff>
    </xdr:from>
    <xdr:to>
      <xdr:col>98</xdr:col>
      <xdr:colOff>38100</xdr:colOff>
      <xdr:row>57</xdr:row>
      <xdr:rowOff>38671</xdr:rowOff>
    </xdr:to>
    <xdr:sp macro="" textlink="">
      <xdr:nvSpPr>
        <xdr:cNvPr id="785" name="フローチャート: 判断 784"/>
        <xdr:cNvSpPr/>
      </xdr:nvSpPr>
      <xdr:spPr>
        <a:xfrm>
          <a:off x="18605500" y="97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55198</xdr:rowOff>
    </xdr:from>
    <xdr:ext cx="534377" cy="259045"/>
    <xdr:sp macro="" textlink="">
      <xdr:nvSpPr>
        <xdr:cNvPr id="786" name="テキスト ボックス 785"/>
        <xdr:cNvSpPr txBox="1"/>
      </xdr:nvSpPr>
      <xdr:spPr>
        <a:xfrm>
          <a:off x="18389111" y="94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98996</xdr:rowOff>
    </xdr:from>
    <xdr:to>
      <xdr:col>116</xdr:col>
      <xdr:colOff>114300</xdr:colOff>
      <xdr:row>58</xdr:row>
      <xdr:rowOff>29146</xdr:rowOff>
    </xdr:to>
    <xdr:sp macro="" textlink="">
      <xdr:nvSpPr>
        <xdr:cNvPr id="792" name="楕円 791"/>
        <xdr:cNvSpPr/>
      </xdr:nvSpPr>
      <xdr:spPr>
        <a:xfrm>
          <a:off x="22110700" y="98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121873</xdr:rowOff>
    </xdr:from>
    <xdr:ext cx="469744" cy="259045"/>
    <xdr:sp macro="" textlink="">
      <xdr:nvSpPr>
        <xdr:cNvPr id="793" name="貸付金該当値テキスト"/>
        <xdr:cNvSpPr txBox="1"/>
      </xdr:nvSpPr>
      <xdr:spPr>
        <a:xfrm>
          <a:off x="22212300" y="972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86995</xdr:rowOff>
    </xdr:from>
    <xdr:to>
      <xdr:col>112</xdr:col>
      <xdr:colOff>38100</xdr:colOff>
      <xdr:row>58</xdr:row>
      <xdr:rowOff>17145</xdr:rowOff>
    </xdr:to>
    <xdr:sp macro="" textlink="">
      <xdr:nvSpPr>
        <xdr:cNvPr id="794" name="楕円 793"/>
        <xdr:cNvSpPr/>
      </xdr:nvSpPr>
      <xdr:spPr>
        <a:xfrm>
          <a:off x="21272500" y="98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33672</xdr:rowOff>
    </xdr:from>
    <xdr:ext cx="469744" cy="259045"/>
    <xdr:sp macro="" textlink="">
      <xdr:nvSpPr>
        <xdr:cNvPr id="795" name="テキスト ボックス 794"/>
        <xdr:cNvSpPr txBox="1"/>
      </xdr:nvSpPr>
      <xdr:spPr>
        <a:xfrm>
          <a:off x="21088428" y="963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70307</xdr:rowOff>
    </xdr:from>
    <xdr:to>
      <xdr:col>107</xdr:col>
      <xdr:colOff>101600</xdr:colOff>
      <xdr:row>58</xdr:row>
      <xdr:rowOff>457</xdr:rowOff>
    </xdr:to>
    <xdr:sp macro="" textlink="">
      <xdr:nvSpPr>
        <xdr:cNvPr id="796" name="楕円 795"/>
        <xdr:cNvSpPr/>
      </xdr:nvSpPr>
      <xdr:spPr>
        <a:xfrm>
          <a:off x="20383500" y="98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16984</xdr:rowOff>
    </xdr:from>
    <xdr:ext cx="469744" cy="259045"/>
    <xdr:sp macro="" textlink="">
      <xdr:nvSpPr>
        <xdr:cNvPr id="797" name="テキスト ボックス 796"/>
        <xdr:cNvSpPr txBox="1"/>
      </xdr:nvSpPr>
      <xdr:spPr>
        <a:xfrm>
          <a:off x="20199428" y="961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63259</xdr:rowOff>
    </xdr:from>
    <xdr:to>
      <xdr:col>102</xdr:col>
      <xdr:colOff>165100</xdr:colOff>
      <xdr:row>57</xdr:row>
      <xdr:rowOff>164859</xdr:rowOff>
    </xdr:to>
    <xdr:sp macro="" textlink="">
      <xdr:nvSpPr>
        <xdr:cNvPr id="798" name="楕円 797"/>
        <xdr:cNvSpPr/>
      </xdr:nvSpPr>
      <xdr:spPr>
        <a:xfrm>
          <a:off x="19494500" y="983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155986</xdr:rowOff>
    </xdr:from>
    <xdr:ext cx="469744" cy="259045"/>
    <xdr:sp macro="" textlink="">
      <xdr:nvSpPr>
        <xdr:cNvPr id="799" name="テキスト ボックス 798"/>
        <xdr:cNvSpPr txBox="1"/>
      </xdr:nvSpPr>
      <xdr:spPr>
        <a:xfrm>
          <a:off x="19310428" y="992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60973</xdr:rowOff>
    </xdr:from>
    <xdr:to>
      <xdr:col>98</xdr:col>
      <xdr:colOff>38100</xdr:colOff>
      <xdr:row>57</xdr:row>
      <xdr:rowOff>162573</xdr:rowOff>
    </xdr:to>
    <xdr:sp macro="" textlink="">
      <xdr:nvSpPr>
        <xdr:cNvPr id="800" name="楕円 799"/>
        <xdr:cNvSpPr/>
      </xdr:nvSpPr>
      <xdr:spPr>
        <a:xfrm>
          <a:off x="18605500" y="98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153700</xdr:rowOff>
    </xdr:from>
    <xdr:ext cx="469744" cy="259045"/>
    <xdr:sp macro="" textlink="">
      <xdr:nvSpPr>
        <xdr:cNvPr id="801" name="テキスト ボックス 800"/>
        <xdr:cNvSpPr txBox="1"/>
      </xdr:nvSpPr>
      <xdr:spPr>
        <a:xfrm>
          <a:off x="18421428" y="992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27820</xdr:rowOff>
    </xdr:from>
    <xdr:to>
      <xdr:col>116</xdr:col>
      <xdr:colOff>63500</xdr:colOff>
      <xdr:row>78</xdr:row>
      <xdr:rowOff>37116</xdr:rowOff>
    </xdr:to>
    <xdr:cxnSp macro="">
      <xdr:nvCxnSpPr>
        <xdr:cNvPr id="831" name="直線コネクタ 830"/>
        <xdr:cNvCxnSpPr/>
      </xdr:nvCxnSpPr>
      <xdr:spPr>
        <a:xfrm flipV="1">
          <a:off x="21323300" y="13400920"/>
          <a:ext cx="8382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165036</xdr:rowOff>
    </xdr:from>
    <xdr:to>
      <xdr:col>111</xdr:col>
      <xdr:colOff>177800</xdr:colOff>
      <xdr:row>78</xdr:row>
      <xdr:rowOff>37116</xdr:rowOff>
    </xdr:to>
    <xdr:cxnSp macro="">
      <xdr:nvCxnSpPr>
        <xdr:cNvPr id="834" name="直線コネクタ 833"/>
        <xdr:cNvCxnSpPr/>
      </xdr:nvCxnSpPr>
      <xdr:spPr>
        <a:xfrm>
          <a:off x="20434300" y="13366686"/>
          <a:ext cx="889000" cy="4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165036</xdr:rowOff>
    </xdr:from>
    <xdr:to>
      <xdr:col>107</xdr:col>
      <xdr:colOff>50800</xdr:colOff>
      <xdr:row>78</xdr:row>
      <xdr:rowOff>56071</xdr:rowOff>
    </xdr:to>
    <xdr:cxnSp macro="">
      <xdr:nvCxnSpPr>
        <xdr:cNvPr id="837" name="直線コネクタ 836"/>
        <xdr:cNvCxnSpPr/>
      </xdr:nvCxnSpPr>
      <xdr:spPr>
        <a:xfrm flipV="1">
          <a:off x="19545300" y="13366686"/>
          <a:ext cx="88900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56071</xdr:rowOff>
    </xdr:from>
    <xdr:to>
      <xdr:col>102</xdr:col>
      <xdr:colOff>114300</xdr:colOff>
      <xdr:row>78</xdr:row>
      <xdr:rowOff>96743</xdr:rowOff>
    </xdr:to>
    <xdr:cxnSp macro="">
      <xdr:nvCxnSpPr>
        <xdr:cNvPr id="840" name="直線コネクタ 839"/>
        <xdr:cNvCxnSpPr/>
      </xdr:nvCxnSpPr>
      <xdr:spPr>
        <a:xfrm flipV="1">
          <a:off x="18656300" y="13429171"/>
          <a:ext cx="889000" cy="4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44017</xdr:rowOff>
    </xdr:from>
    <xdr:to>
      <xdr:col>102</xdr:col>
      <xdr:colOff>165100</xdr:colOff>
      <xdr:row>76</xdr:row>
      <xdr:rowOff>145617</xdr:rowOff>
    </xdr:to>
    <xdr:sp macro="" textlink="">
      <xdr:nvSpPr>
        <xdr:cNvPr id="841" name="フローチャート: 判断 840"/>
        <xdr:cNvSpPr/>
      </xdr:nvSpPr>
      <xdr:spPr>
        <a:xfrm>
          <a:off x="19494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162145</xdr:rowOff>
    </xdr:from>
    <xdr:ext cx="534377" cy="259045"/>
    <xdr:sp macro="" textlink="">
      <xdr:nvSpPr>
        <xdr:cNvPr id="842" name="テキスト ボックス 841"/>
        <xdr:cNvSpPr txBox="1"/>
      </xdr:nvSpPr>
      <xdr:spPr>
        <a:xfrm>
          <a:off x="19278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71202</xdr:rowOff>
    </xdr:from>
    <xdr:to>
      <xdr:col>98</xdr:col>
      <xdr:colOff>38100</xdr:colOff>
      <xdr:row>77</xdr:row>
      <xdr:rowOff>1352</xdr:rowOff>
    </xdr:to>
    <xdr:sp macro="" textlink="">
      <xdr:nvSpPr>
        <xdr:cNvPr id="843" name="フローチャート: 判断 842"/>
        <xdr:cNvSpPr/>
      </xdr:nvSpPr>
      <xdr:spPr>
        <a:xfrm>
          <a:off x="18605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17880</xdr:rowOff>
    </xdr:from>
    <xdr:ext cx="534377" cy="259045"/>
    <xdr:sp macro="" textlink="">
      <xdr:nvSpPr>
        <xdr:cNvPr id="844" name="テキスト ボックス 843"/>
        <xdr:cNvSpPr txBox="1"/>
      </xdr:nvSpPr>
      <xdr:spPr>
        <a:xfrm>
          <a:off x="18389111" y="128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148470</xdr:rowOff>
    </xdr:from>
    <xdr:to>
      <xdr:col>116</xdr:col>
      <xdr:colOff>114300</xdr:colOff>
      <xdr:row>78</xdr:row>
      <xdr:rowOff>78620</xdr:rowOff>
    </xdr:to>
    <xdr:sp macro="" textlink="">
      <xdr:nvSpPr>
        <xdr:cNvPr id="850" name="楕円 849"/>
        <xdr:cNvSpPr/>
      </xdr:nvSpPr>
      <xdr:spPr>
        <a:xfrm>
          <a:off x="22110700" y="133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126897</xdr:rowOff>
    </xdr:from>
    <xdr:ext cx="534377" cy="259045"/>
    <xdr:sp macro="" textlink="">
      <xdr:nvSpPr>
        <xdr:cNvPr id="851" name="繰出金該当値テキスト"/>
        <xdr:cNvSpPr txBox="1"/>
      </xdr:nvSpPr>
      <xdr:spPr>
        <a:xfrm>
          <a:off x="22212300" y="133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157766</xdr:rowOff>
    </xdr:from>
    <xdr:to>
      <xdr:col>112</xdr:col>
      <xdr:colOff>38100</xdr:colOff>
      <xdr:row>78</xdr:row>
      <xdr:rowOff>87916</xdr:rowOff>
    </xdr:to>
    <xdr:sp macro="" textlink="">
      <xdr:nvSpPr>
        <xdr:cNvPr id="852" name="楕円 851"/>
        <xdr:cNvSpPr/>
      </xdr:nvSpPr>
      <xdr:spPr>
        <a:xfrm>
          <a:off x="21272500" y="133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79043</xdr:rowOff>
    </xdr:from>
    <xdr:ext cx="534377" cy="259045"/>
    <xdr:sp macro="" textlink="">
      <xdr:nvSpPr>
        <xdr:cNvPr id="853" name="テキスト ボックス 852"/>
        <xdr:cNvSpPr txBox="1"/>
      </xdr:nvSpPr>
      <xdr:spPr>
        <a:xfrm>
          <a:off x="21056111" y="1345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114236</xdr:rowOff>
    </xdr:from>
    <xdr:to>
      <xdr:col>107</xdr:col>
      <xdr:colOff>101600</xdr:colOff>
      <xdr:row>78</xdr:row>
      <xdr:rowOff>44386</xdr:rowOff>
    </xdr:to>
    <xdr:sp macro="" textlink="">
      <xdr:nvSpPr>
        <xdr:cNvPr id="854" name="楕円 853"/>
        <xdr:cNvSpPr/>
      </xdr:nvSpPr>
      <xdr:spPr>
        <a:xfrm>
          <a:off x="20383500" y="1331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35513</xdr:rowOff>
    </xdr:from>
    <xdr:ext cx="534377" cy="259045"/>
    <xdr:sp macro="" textlink="">
      <xdr:nvSpPr>
        <xdr:cNvPr id="855" name="テキスト ボックス 854"/>
        <xdr:cNvSpPr txBox="1"/>
      </xdr:nvSpPr>
      <xdr:spPr>
        <a:xfrm>
          <a:off x="20167111" y="1340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5271</xdr:rowOff>
    </xdr:from>
    <xdr:to>
      <xdr:col>102</xdr:col>
      <xdr:colOff>165100</xdr:colOff>
      <xdr:row>78</xdr:row>
      <xdr:rowOff>106871</xdr:rowOff>
    </xdr:to>
    <xdr:sp macro="" textlink="">
      <xdr:nvSpPr>
        <xdr:cNvPr id="856" name="楕円 855"/>
        <xdr:cNvSpPr/>
      </xdr:nvSpPr>
      <xdr:spPr>
        <a:xfrm>
          <a:off x="19494500" y="133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97998</xdr:rowOff>
    </xdr:from>
    <xdr:ext cx="534377" cy="259045"/>
    <xdr:sp macro="" textlink="">
      <xdr:nvSpPr>
        <xdr:cNvPr id="857" name="テキスト ボックス 856"/>
        <xdr:cNvSpPr txBox="1"/>
      </xdr:nvSpPr>
      <xdr:spPr>
        <a:xfrm>
          <a:off x="19278111" y="1347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45943</xdr:rowOff>
    </xdr:from>
    <xdr:to>
      <xdr:col>98</xdr:col>
      <xdr:colOff>38100</xdr:colOff>
      <xdr:row>78</xdr:row>
      <xdr:rowOff>147543</xdr:rowOff>
    </xdr:to>
    <xdr:sp macro="" textlink="">
      <xdr:nvSpPr>
        <xdr:cNvPr id="858" name="楕円 857"/>
        <xdr:cNvSpPr/>
      </xdr:nvSpPr>
      <xdr:spPr>
        <a:xfrm>
          <a:off x="18605500" y="134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138670</xdr:rowOff>
    </xdr:from>
    <xdr:ext cx="534377" cy="259045"/>
    <xdr:sp macro="" textlink="">
      <xdr:nvSpPr>
        <xdr:cNvPr id="859" name="テキスト ボックス 858"/>
        <xdr:cNvSpPr txBox="1"/>
      </xdr:nvSpPr>
      <xdr:spPr>
        <a:xfrm>
          <a:off x="18389111" y="135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430,494</a:t>
          </a:r>
          <a:r>
            <a:rPr kumimoji="1" lang="ja-JP" altLang="en-US" sz="1200">
              <a:latin typeface="ＭＳ Ｐゴシック" panose="020B0600070205080204" pitchFamily="50" charset="-128"/>
              <a:ea typeface="ＭＳ Ｐゴシック" panose="020B0600070205080204" pitchFamily="50" charset="-128"/>
            </a:rPr>
            <a:t>円となっており、近年増加傾向にある。</a:t>
          </a:r>
        </a:p>
        <a:p>
          <a:r>
            <a:rPr kumimoji="1" lang="ja-JP" altLang="en-US" sz="1200">
              <a:latin typeface="ＭＳ Ｐゴシック" panose="020B0600070205080204" pitchFamily="50" charset="-128"/>
              <a:ea typeface="ＭＳ Ｐゴシック" panose="020B0600070205080204" pitchFamily="50" charset="-128"/>
            </a:rPr>
            <a:t>　人件費については、住民一人当たり</a:t>
          </a:r>
          <a:r>
            <a:rPr kumimoji="1" lang="en-US" altLang="ja-JP" sz="1200">
              <a:latin typeface="ＭＳ Ｐゴシック" panose="020B0600070205080204" pitchFamily="50" charset="-128"/>
              <a:ea typeface="ＭＳ Ｐゴシック" panose="020B0600070205080204" pitchFamily="50" charset="-128"/>
            </a:rPr>
            <a:t>56,397</a:t>
          </a:r>
          <a:r>
            <a:rPr kumimoji="1" lang="ja-JP" altLang="en-US" sz="1200">
              <a:latin typeface="ＭＳ Ｐゴシック" panose="020B0600070205080204" pitchFamily="50" charset="-128"/>
              <a:ea typeface="ＭＳ Ｐゴシック" panose="020B0600070205080204" pitchFamily="50" charset="-128"/>
            </a:rPr>
            <a:t>円となっており、類似団体平均を下回っている。　物件費については、住民一人当たり</a:t>
          </a:r>
          <a:r>
            <a:rPr kumimoji="1" lang="en-US" altLang="ja-JP" sz="1200">
              <a:latin typeface="ＭＳ Ｐゴシック" panose="020B0600070205080204" pitchFamily="50" charset="-128"/>
              <a:ea typeface="ＭＳ Ｐゴシック" panose="020B0600070205080204" pitchFamily="50" charset="-128"/>
            </a:rPr>
            <a:t>60,300</a:t>
          </a:r>
          <a:r>
            <a:rPr kumimoji="1" lang="ja-JP" altLang="en-US" sz="1200">
              <a:latin typeface="ＭＳ Ｐゴシック" panose="020B0600070205080204" pitchFamily="50" charset="-128"/>
              <a:ea typeface="ＭＳ Ｐゴシック" panose="020B0600070205080204" pitchFamily="50" charset="-128"/>
            </a:rPr>
            <a:t>円となっており、年々増加している。住民ニーズに応えるサービス向上と業務効率化を図るため、公の施設の指定管理者制度の導入や業務の民間委託を活用しているなどの要因によるものである。　維持補修費については、住民一人当たり</a:t>
          </a:r>
          <a:r>
            <a:rPr kumimoji="1" lang="en-US" altLang="ja-JP" sz="1200">
              <a:latin typeface="ＭＳ Ｐゴシック" panose="020B0600070205080204" pitchFamily="50" charset="-128"/>
              <a:ea typeface="ＭＳ Ｐゴシック" panose="020B0600070205080204" pitchFamily="50" charset="-128"/>
            </a:rPr>
            <a:t>9,310</a:t>
          </a:r>
          <a:r>
            <a:rPr kumimoji="1" lang="ja-JP" altLang="en-US" sz="1200">
              <a:latin typeface="ＭＳ Ｐゴシック" panose="020B0600070205080204" pitchFamily="50" charset="-128"/>
              <a:ea typeface="ＭＳ Ｐゴシック" panose="020B0600070205080204" pitchFamily="50" charset="-128"/>
            </a:rPr>
            <a:t>円となっており前年度より</a:t>
          </a:r>
          <a:r>
            <a:rPr kumimoji="1" lang="en-US" altLang="ja-JP" sz="1200">
              <a:latin typeface="ＭＳ Ｐゴシック" panose="020B0600070205080204" pitchFamily="50" charset="-128"/>
              <a:ea typeface="ＭＳ Ｐゴシック" panose="020B0600070205080204" pitchFamily="50" charset="-128"/>
            </a:rPr>
            <a:t>7,235</a:t>
          </a:r>
          <a:r>
            <a:rPr kumimoji="1" lang="ja-JP" altLang="en-US" sz="1200">
              <a:latin typeface="ＭＳ Ｐゴシック" panose="020B0600070205080204" pitchFamily="50" charset="-128"/>
              <a:ea typeface="ＭＳ Ｐゴシック" panose="020B0600070205080204" pitchFamily="50" charset="-128"/>
            </a:rPr>
            <a:t>円増加しているが、平成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月豪雪に係る除排雪経費の激増したためである。　扶助費については、住民一人当たり</a:t>
          </a:r>
          <a:r>
            <a:rPr kumimoji="1" lang="en-US" altLang="ja-JP" sz="1200">
              <a:latin typeface="ＭＳ Ｐゴシック" panose="020B0600070205080204" pitchFamily="50" charset="-128"/>
              <a:ea typeface="ＭＳ Ｐゴシック" panose="020B0600070205080204" pitchFamily="50" charset="-128"/>
            </a:rPr>
            <a:t>80,771</a:t>
          </a:r>
          <a:r>
            <a:rPr kumimoji="1" lang="ja-JP" altLang="en-US" sz="1200">
              <a:latin typeface="ＭＳ Ｐゴシック" panose="020B0600070205080204" pitchFamily="50" charset="-128"/>
              <a:ea typeface="ＭＳ Ｐゴシック" panose="020B0600070205080204" pitchFamily="50" charset="-128"/>
            </a:rPr>
            <a:t>円となっており、近年は私立保育所入所児童数の増等の影響により児童福祉費が増加傾向にある。　補助費等については、住民一人当たり</a:t>
          </a:r>
          <a:r>
            <a:rPr kumimoji="1" lang="en-US" altLang="ja-JP" sz="1200">
              <a:latin typeface="ＭＳ Ｐゴシック" panose="020B0600070205080204" pitchFamily="50" charset="-128"/>
              <a:ea typeface="ＭＳ Ｐゴシック" panose="020B0600070205080204" pitchFamily="50" charset="-128"/>
            </a:rPr>
            <a:t>70,368</a:t>
          </a:r>
          <a:r>
            <a:rPr kumimoji="1" lang="ja-JP" altLang="en-US" sz="1200">
              <a:latin typeface="ＭＳ Ｐゴシック" panose="020B0600070205080204" pitchFamily="50" charset="-128"/>
              <a:ea typeface="ＭＳ Ｐゴシック" panose="020B0600070205080204" pitchFamily="50" charset="-128"/>
            </a:rPr>
            <a:t>円となっており、前年度より大幅に減少しているが、これは国営かんがい排水事業負担金が皆減したことによる減である。なお、消防業務及びゴミ処理業務などを一部事務組合で行っているため類似団体平均より上回っている状態となっている。　普通建設事業費については、住民一人当たり</a:t>
          </a:r>
          <a:r>
            <a:rPr kumimoji="1" lang="en-US" altLang="ja-JP" sz="1200">
              <a:latin typeface="ＭＳ Ｐゴシック" panose="020B0600070205080204" pitchFamily="50" charset="-128"/>
              <a:ea typeface="ＭＳ Ｐゴシック" panose="020B0600070205080204" pitchFamily="50" charset="-128"/>
            </a:rPr>
            <a:t>69,323</a:t>
          </a:r>
          <a:r>
            <a:rPr kumimoji="1" lang="ja-JP" altLang="en-US" sz="1200">
              <a:latin typeface="ＭＳ Ｐゴシック" panose="020B0600070205080204" pitchFamily="50" charset="-128"/>
              <a:ea typeface="ＭＳ Ｐゴシック" panose="020B0600070205080204" pitchFamily="50" charset="-128"/>
            </a:rPr>
            <a:t>円となっており、年々増加傾向にある。更新整備に関しては、福井国体に向けた体育施設整備事業の完了により前年度より減少しているものの、依然として類似団体平均より高い状態にある。今後も庁舎整備事業などの大型の建設事業が続くため横ばいまたは増加していくことが予想される。　公債費については、住民一人当たり</a:t>
          </a:r>
          <a:r>
            <a:rPr kumimoji="1" lang="en-US" altLang="ja-JP" sz="1200">
              <a:latin typeface="ＭＳ Ｐゴシック" panose="020B0600070205080204" pitchFamily="50" charset="-128"/>
              <a:ea typeface="ＭＳ Ｐゴシック" panose="020B0600070205080204" pitchFamily="50" charset="-128"/>
            </a:rPr>
            <a:t>35,694</a:t>
          </a:r>
          <a:r>
            <a:rPr kumimoji="1" lang="ja-JP" altLang="en-US" sz="1200">
              <a:latin typeface="ＭＳ Ｐゴシック" panose="020B0600070205080204" pitchFamily="50" charset="-128"/>
              <a:ea typeface="ＭＳ Ｐゴシック" panose="020B0600070205080204" pitchFamily="50" charset="-128"/>
            </a:rPr>
            <a:t>円となっており、類似団体平均より下回っている。平成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年度までは年々減少傾向にあったが、近年の大型建設事業の影響で平成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年度からは増加に転じている。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92,508
91,122
209.67
41,136,472
39,824,129
1,177,134
21,954,565
47,245,603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101219</xdr:rowOff>
    </xdr:from>
    <xdr:to>
      <xdr:col>24</xdr:col>
      <xdr:colOff>63500</xdr:colOff>
      <xdr:row>36</xdr:row>
      <xdr:rowOff>101981</xdr:rowOff>
    </xdr:to>
    <xdr:cxnSp macro="">
      <xdr:nvCxnSpPr>
        <xdr:cNvPr id="61" name="直線コネクタ 60"/>
        <xdr:cNvCxnSpPr/>
      </xdr:nvCxnSpPr>
      <xdr:spPr>
        <a:xfrm>
          <a:off x="3797300" y="627341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141986</xdr:rowOff>
    </xdr:from>
    <xdr:to>
      <xdr:col>19</xdr:col>
      <xdr:colOff>177800</xdr:colOff>
      <xdr:row>36</xdr:row>
      <xdr:rowOff>101219</xdr:rowOff>
    </xdr:to>
    <xdr:cxnSp macro="">
      <xdr:nvCxnSpPr>
        <xdr:cNvPr id="64" name="直線コネクタ 63"/>
        <xdr:cNvCxnSpPr/>
      </xdr:nvCxnSpPr>
      <xdr:spPr>
        <a:xfrm>
          <a:off x="2908300" y="6142736"/>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141986</xdr:rowOff>
    </xdr:from>
    <xdr:to>
      <xdr:col>15</xdr:col>
      <xdr:colOff>50800</xdr:colOff>
      <xdr:row>36</xdr:row>
      <xdr:rowOff>92837</xdr:rowOff>
    </xdr:to>
    <xdr:cxnSp macro="">
      <xdr:nvCxnSpPr>
        <xdr:cNvPr id="67" name="直線コネクタ 66"/>
        <xdr:cNvCxnSpPr/>
      </xdr:nvCxnSpPr>
      <xdr:spPr>
        <a:xfrm flipV="1">
          <a:off x="2019300" y="6142736"/>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92837</xdr:rowOff>
    </xdr:from>
    <xdr:to>
      <xdr:col>10</xdr:col>
      <xdr:colOff>114300</xdr:colOff>
      <xdr:row>37</xdr:row>
      <xdr:rowOff>27686</xdr:rowOff>
    </xdr:to>
    <xdr:cxnSp macro="">
      <xdr:nvCxnSpPr>
        <xdr:cNvPr id="70" name="直線コネクタ 69"/>
        <xdr:cNvCxnSpPr/>
      </xdr:nvCxnSpPr>
      <xdr:spPr>
        <a:xfrm flipV="1">
          <a:off x="1130300" y="6265037"/>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114427</xdr:rowOff>
    </xdr:from>
    <xdr:to>
      <xdr:col>10</xdr:col>
      <xdr:colOff>165100</xdr:colOff>
      <xdr:row>36</xdr:row>
      <xdr:rowOff>44577</xdr:rowOff>
    </xdr:to>
    <xdr:sp macro="" textlink="">
      <xdr:nvSpPr>
        <xdr:cNvPr id="71" name="フローチャート: 判断 70"/>
        <xdr:cNvSpPr/>
      </xdr:nvSpPr>
      <xdr:spPr>
        <a:xfrm>
          <a:off x="1968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61104</xdr:rowOff>
    </xdr:from>
    <xdr:ext cx="469744" cy="259045"/>
    <xdr:sp macro="" textlink="">
      <xdr:nvSpPr>
        <xdr:cNvPr id="72" name="テキスト ボックス 71"/>
        <xdr:cNvSpPr txBox="1"/>
      </xdr:nvSpPr>
      <xdr:spPr>
        <a:xfrm>
          <a:off x="1784428"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125095</xdr:rowOff>
    </xdr:from>
    <xdr:to>
      <xdr:col>6</xdr:col>
      <xdr:colOff>38100</xdr:colOff>
      <xdr:row>36</xdr:row>
      <xdr:rowOff>55245</xdr:rowOff>
    </xdr:to>
    <xdr:sp macro="" textlink="">
      <xdr:nvSpPr>
        <xdr:cNvPr id="73" name="フローチャート: 判断 72"/>
        <xdr:cNvSpPr/>
      </xdr:nvSpPr>
      <xdr:spPr>
        <a:xfrm>
          <a:off x="1079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71772</xdr:rowOff>
    </xdr:from>
    <xdr:ext cx="469744" cy="259045"/>
    <xdr:sp macro="" textlink="">
      <xdr:nvSpPr>
        <xdr:cNvPr id="74" name="テキスト ボックス 73"/>
        <xdr:cNvSpPr txBox="1"/>
      </xdr:nvSpPr>
      <xdr:spPr>
        <a:xfrm>
          <a:off x="895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51181</xdr:rowOff>
    </xdr:from>
    <xdr:to>
      <xdr:col>24</xdr:col>
      <xdr:colOff>114300</xdr:colOff>
      <xdr:row>36</xdr:row>
      <xdr:rowOff>152781</xdr:rowOff>
    </xdr:to>
    <xdr:sp macro="" textlink="">
      <xdr:nvSpPr>
        <xdr:cNvPr id="80" name="楕円 79"/>
        <xdr:cNvSpPr/>
      </xdr:nvSpPr>
      <xdr:spPr>
        <a:xfrm>
          <a:off x="4584700" y="6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29608</xdr:rowOff>
    </xdr:from>
    <xdr:ext cx="469744" cy="259045"/>
    <xdr:sp macro="" textlink="">
      <xdr:nvSpPr>
        <xdr:cNvPr id="81" name="議会費該当値テキスト"/>
        <xdr:cNvSpPr txBox="1"/>
      </xdr:nvSpPr>
      <xdr:spPr>
        <a:xfrm>
          <a:off x="4686300" y="62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50419</xdr:rowOff>
    </xdr:from>
    <xdr:to>
      <xdr:col>20</xdr:col>
      <xdr:colOff>38100</xdr:colOff>
      <xdr:row>36</xdr:row>
      <xdr:rowOff>152019</xdr:rowOff>
    </xdr:to>
    <xdr:sp macro="" textlink="">
      <xdr:nvSpPr>
        <xdr:cNvPr id="82" name="楕円 81"/>
        <xdr:cNvSpPr/>
      </xdr:nvSpPr>
      <xdr:spPr>
        <a:xfrm>
          <a:off x="3746500" y="6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143146</xdr:rowOff>
    </xdr:from>
    <xdr:ext cx="469744" cy="259045"/>
    <xdr:sp macro="" textlink="">
      <xdr:nvSpPr>
        <xdr:cNvPr id="83" name="テキスト ボックス 82"/>
        <xdr:cNvSpPr txBox="1"/>
      </xdr:nvSpPr>
      <xdr:spPr>
        <a:xfrm>
          <a:off x="3562428" y="631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91186</xdr:rowOff>
    </xdr:from>
    <xdr:to>
      <xdr:col>15</xdr:col>
      <xdr:colOff>101600</xdr:colOff>
      <xdr:row>36</xdr:row>
      <xdr:rowOff>21336</xdr:rowOff>
    </xdr:to>
    <xdr:sp macro="" textlink="">
      <xdr:nvSpPr>
        <xdr:cNvPr id="84" name="楕円 83"/>
        <xdr:cNvSpPr/>
      </xdr:nvSpPr>
      <xdr:spPr>
        <a:xfrm>
          <a:off x="2857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12463</xdr:rowOff>
    </xdr:from>
    <xdr:ext cx="469744" cy="259045"/>
    <xdr:sp macro="" textlink="">
      <xdr:nvSpPr>
        <xdr:cNvPr id="85" name="テキスト ボックス 84"/>
        <xdr:cNvSpPr txBox="1"/>
      </xdr:nvSpPr>
      <xdr:spPr>
        <a:xfrm>
          <a:off x="2673428"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42037</xdr:rowOff>
    </xdr:from>
    <xdr:to>
      <xdr:col>10</xdr:col>
      <xdr:colOff>165100</xdr:colOff>
      <xdr:row>36</xdr:row>
      <xdr:rowOff>143637</xdr:rowOff>
    </xdr:to>
    <xdr:sp macro="" textlink="">
      <xdr:nvSpPr>
        <xdr:cNvPr id="86" name="楕円 85"/>
        <xdr:cNvSpPr/>
      </xdr:nvSpPr>
      <xdr:spPr>
        <a:xfrm>
          <a:off x="1968500" y="62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134764</xdr:rowOff>
    </xdr:from>
    <xdr:ext cx="469744" cy="259045"/>
    <xdr:sp macro="" textlink="">
      <xdr:nvSpPr>
        <xdr:cNvPr id="87" name="テキスト ボックス 86"/>
        <xdr:cNvSpPr txBox="1"/>
      </xdr:nvSpPr>
      <xdr:spPr>
        <a:xfrm>
          <a:off x="1784428" y="630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148336</xdr:rowOff>
    </xdr:from>
    <xdr:to>
      <xdr:col>6</xdr:col>
      <xdr:colOff>38100</xdr:colOff>
      <xdr:row>37</xdr:row>
      <xdr:rowOff>78486</xdr:rowOff>
    </xdr:to>
    <xdr:sp macro="" textlink="">
      <xdr:nvSpPr>
        <xdr:cNvPr id="88" name="楕円 87"/>
        <xdr:cNvSpPr/>
      </xdr:nvSpPr>
      <xdr:spPr>
        <a:xfrm>
          <a:off x="1079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69613</xdr:rowOff>
    </xdr:from>
    <xdr:ext cx="469744" cy="259045"/>
    <xdr:sp macro="" textlink="">
      <xdr:nvSpPr>
        <xdr:cNvPr id="89" name="テキスト ボックス 88"/>
        <xdr:cNvSpPr txBox="1"/>
      </xdr:nvSpPr>
      <xdr:spPr>
        <a:xfrm>
          <a:off x="895428"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131983</xdr:rowOff>
    </xdr:from>
    <xdr:to>
      <xdr:col>24</xdr:col>
      <xdr:colOff>63500</xdr:colOff>
      <xdr:row>57</xdr:row>
      <xdr:rowOff>56124</xdr:rowOff>
    </xdr:to>
    <xdr:cxnSp macro="">
      <xdr:nvCxnSpPr>
        <xdr:cNvPr id="116" name="直線コネクタ 115"/>
        <xdr:cNvCxnSpPr/>
      </xdr:nvCxnSpPr>
      <xdr:spPr>
        <a:xfrm flipV="1">
          <a:off x="3797300" y="9733183"/>
          <a:ext cx="838200" cy="9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56124</xdr:rowOff>
    </xdr:from>
    <xdr:to>
      <xdr:col>19</xdr:col>
      <xdr:colOff>177800</xdr:colOff>
      <xdr:row>57</xdr:row>
      <xdr:rowOff>62662</xdr:rowOff>
    </xdr:to>
    <xdr:cxnSp macro="">
      <xdr:nvCxnSpPr>
        <xdr:cNvPr id="119" name="直線コネクタ 118"/>
        <xdr:cNvCxnSpPr/>
      </xdr:nvCxnSpPr>
      <xdr:spPr>
        <a:xfrm flipV="1">
          <a:off x="2908300" y="9828774"/>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62662</xdr:rowOff>
    </xdr:from>
    <xdr:to>
      <xdr:col>15</xdr:col>
      <xdr:colOff>50800</xdr:colOff>
      <xdr:row>57</xdr:row>
      <xdr:rowOff>115025</xdr:rowOff>
    </xdr:to>
    <xdr:cxnSp macro="">
      <xdr:nvCxnSpPr>
        <xdr:cNvPr id="122" name="直線コネクタ 121"/>
        <xdr:cNvCxnSpPr/>
      </xdr:nvCxnSpPr>
      <xdr:spPr>
        <a:xfrm flipV="1">
          <a:off x="2019300" y="9835312"/>
          <a:ext cx="889000" cy="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115025</xdr:rowOff>
    </xdr:from>
    <xdr:to>
      <xdr:col>10</xdr:col>
      <xdr:colOff>114300</xdr:colOff>
      <xdr:row>57</xdr:row>
      <xdr:rowOff>137826</xdr:rowOff>
    </xdr:to>
    <xdr:cxnSp macro="">
      <xdr:nvCxnSpPr>
        <xdr:cNvPr id="125" name="直線コネクタ 124"/>
        <xdr:cNvCxnSpPr/>
      </xdr:nvCxnSpPr>
      <xdr:spPr>
        <a:xfrm flipV="1">
          <a:off x="1130300" y="9887675"/>
          <a:ext cx="889000" cy="2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36199</xdr:rowOff>
    </xdr:from>
    <xdr:to>
      <xdr:col>10</xdr:col>
      <xdr:colOff>165100</xdr:colOff>
      <xdr:row>57</xdr:row>
      <xdr:rowOff>137799</xdr:rowOff>
    </xdr:to>
    <xdr:sp macro="" textlink="">
      <xdr:nvSpPr>
        <xdr:cNvPr id="126" name="フローチャート: 判断 125"/>
        <xdr:cNvSpPr/>
      </xdr:nvSpPr>
      <xdr:spPr>
        <a:xfrm>
          <a:off x="1968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154326</xdr:rowOff>
    </xdr:from>
    <xdr:ext cx="534377" cy="259045"/>
    <xdr:sp macro="" textlink="">
      <xdr:nvSpPr>
        <xdr:cNvPr id="127" name="テキスト ボックス 126"/>
        <xdr:cNvSpPr txBox="1"/>
      </xdr:nvSpPr>
      <xdr:spPr>
        <a:xfrm>
          <a:off x="1752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159478</xdr:rowOff>
    </xdr:from>
    <xdr:to>
      <xdr:col>6</xdr:col>
      <xdr:colOff>38100</xdr:colOff>
      <xdr:row>57</xdr:row>
      <xdr:rowOff>89628</xdr:rowOff>
    </xdr:to>
    <xdr:sp macro="" textlink="">
      <xdr:nvSpPr>
        <xdr:cNvPr id="128" name="フローチャート: 判断 127"/>
        <xdr:cNvSpPr/>
      </xdr:nvSpPr>
      <xdr:spPr>
        <a:xfrm>
          <a:off x="1079500" y="976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106155</xdr:rowOff>
    </xdr:from>
    <xdr:ext cx="534377" cy="259045"/>
    <xdr:sp macro="" textlink="">
      <xdr:nvSpPr>
        <xdr:cNvPr id="129" name="テキスト ボックス 128"/>
        <xdr:cNvSpPr txBox="1"/>
      </xdr:nvSpPr>
      <xdr:spPr>
        <a:xfrm>
          <a:off x="863111" y="9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81183</xdr:rowOff>
    </xdr:from>
    <xdr:to>
      <xdr:col>24</xdr:col>
      <xdr:colOff>114300</xdr:colOff>
      <xdr:row>57</xdr:row>
      <xdr:rowOff>11333</xdr:rowOff>
    </xdr:to>
    <xdr:sp macro="" textlink="">
      <xdr:nvSpPr>
        <xdr:cNvPr id="135" name="楕円 134"/>
        <xdr:cNvSpPr/>
      </xdr:nvSpPr>
      <xdr:spPr>
        <a:xfrm>
          <a:off x="4584700" y="96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104060</xdr:rowOff>
    </xdr:from>
    <xdr:ext cx="534377" cy="259045"/>
    <xdr:sp macro="" textlink="">
      <xdr:nvSpPr>
        <xdr:cNvPr id="136" name="総務費該当値テキスト"/>
        <xdr:cNvSpPr txBox="1"/>
      </xdr:nvSpPr>
      <xdr:spPr>
        <a:xfrm>
          <a:off x="4686300" y="953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5324</xdr:rowOff>
    </xdr:from>
    <xdr:to>
      <xdr:col>20</xdr:col>
      <xdr:colOff>38100</xdr:colOff>
      <xdr:row>57</xdr:row>
      <xdr:rowOff>106924</xdr:rowOff>
    </xdr:to>
    <xdr:sp macro="" textlink="">
      <xdr:nvSpPr>
        <xdr:cNvPr id="137" name="楕円 136"/>
        <xdr:cNvSpPr/>
      </xdr:nvSpPr>
      <xdr:spPr>
        <a:xfrm>
          <a:off x="3746500" y="977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98051</xdr:rowOff>
    </xdr:from>
    <xdr:ext cx="534377" cy="259045"/>
    <xdr:sp macro="" textlink="">
      <xdr:nvSpPr>
        <xdr:cNvPr id="138" name="テキスト ボックス 137"/>
        <xdr:cNvSpPr txBox="1"/>
      </xdr:nvSpPr>
      <xdr:spPr>
        <a:xfrm>
          <a:off x="3530111" y="987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11862</xdr:rowOff>
    </xdr:from>
    <xdr:to>
      <xdr:col>15</xdr:col>
      <xdr:colOff>101600</xdr:colOff>
      <xdr:row>57</xdr:row>
      <xdr:rowOff>113462</xdr:rowOff>
    </xdr:to>
    <xdr:sp macro="" textlink="">
      <xdr:nvSpPr>
        <xdr:cNvPr id="139" name="楕円 138"/>
        <xdr:cNvSpPr/>
      </xdr:nvSpPr>
      <xdr:spPr>
        <a:xfrm>
          <a:off x="2857500" y="97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129989</xdr:rowOff>
    </xdr:from>
    <xdr:ext cx="534377" cy="259045"/>
    <xdr:sp macro="" textlink="">
      <xdr:nvSpPr>
        <xdr:cNvPr id="140" name="テキスト ボックス 139"/>
        <xdr:cNvSpPr txBox="1"/>
      </xdr:nvSpPr>
      <xdr:spPr>
        <a:xfrm>
          <a:off x="2641111" y="95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64225</xdr:rowOff>
    </xdr:from>
    <xdr:to>
      <xdr:col>10</xdr:col>
      <xdr:colOff>165100</xdr:colOff>
      <xdr:row>57</xdr:row>
      <xdr:rowOff>165825</xdr:rowOff>
    </xdr:to>
    <xdr:sp macro="" textlink="">
      <xdr:nvSpPr>
        <xdr:cNvPr id="141" name="楕円 140"/>
        <xdr:cNvSpPr/>
      </xdr:nvSpPr>
      <xdr:spPr>
        <a:xfrm>
          <a:off x="1968500" y="98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156952</xdr:rowOff>
    </xdr:from>
    <xdr:ext cx="534377" cy="259045"/>
    <xdr:sp macro="" textlink="">
      <xdr:nvSpPr>
        <xdr:cNvPr id="142" name="テキスト ボックス 141"/>
        <xdr:cNvSpPr txBox="1"/>
      </xdr:nvSpPr>
      <xdr:spPr>
        <a:xfrm>
          <a:off x="1752111" y="992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87026</xdr:rowOff>
    </xdr:from>
    <xdr:to>
      <xdr:col>6</xdr:col>
      <xdr:colOff>38100</xdr:colOff>
      <xdr:row>58</xdr:row>
      <xdr:rowOff>17176</xdr:rowOff>
    </xdr:to>
    <xdr:sp macro="" textlink="">
      <xdr:nvSpPr>
        <xdr:cNvPr id="143" name="楕円 142"/>
        <xdr:cNvSpPr/>
      </xdr:nvSpPr>
      <xdr:spPr>
        <a:xfrm>
          <a:off x="1079500" y="98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8303</xdr:rowOff>
    </xdr:from>
    <xdr:ext cx="534377" cy="259045"/>
    <xdr:sp macro="" textlink="">
      <xdr:nvSpPr>
        <xdr:cNvPr id="144" name="テキスト ボックス 143"/>
        <xdr:cNvSpPr txBox="1"/>
      </xdr:nvSpPr>
      <xdr:spPr>
        <a:xfrm>
          <a:off x="863111" y="99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79665</xdr:rowOff>
    </xdr:from>
    <xdr:to>
      <xdr:col>24</xdr:col>
      <xdr:colOff>63500</xdr:colOff>
      <xdr:row>77</xdr:row>
      <xdr:rowOff>84452</xdr:rowOff>
    </xdr:to>
    <xdr:cxnSp macro="">
      <xdr:nvCxnSpPr>
        <xdr:cNvPr id="172" name="直線コネクタ 171"/>
        <xdr:cNvCxnSpPr/>
      </xdr:nvCxnSpPr>
      <xdr:spPr>
        <a:xfrm flipV="1">
          <a:off x="3797300" y="13281315"/>
          <a:ext cx="8382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84452</xdr:rowOff>
    </xdr:from>
    <xdr:to>
      <xdr:col>19</xdr:col>
      <xdr:colOff>177800</xdr:colOff>
      <xdr:row>77</xdr:row>
      <xdr:rowOff>98845</xdr:rowOff>
    </xdr:to>
    <xdr:cxnSp macro="">
      <xdr:nvCxnSpPr>
        <xdr:cNvPr id="175" name="直線コネクタ 174"/>
        <xdr:cNvCxnSpPr/>
      </xdr:nvCxnSpPr>
      <xdr:spPr>
        <a:xfrm flipV="1">
          <a:off x="2908300" y="13286102"/>
          <a:ext cx="889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7" name="テキスト ボックス 176"/>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98845</xdr:rowOff>
    </xdr:from>
    <xdr:to>
      <xdr:col>15</xdr:col>
      <xdr:colOff>50800</xdr:colOff>
      <xdr:row>77</xdr:row>
      <xdr:rowOff>130209</xdr:rowOff>
    </xdr:to>
    <xdr:cxnSp macro="">
      <xdr:nvCxnSpPr>
        <xdr:cNvPr id="178" name="直線コネクタ 177"/>
        <xdr:cNvCxnSpPr/>
      </xdr:nvCxnSpPr>
      <xdr:spPr>
        <a:xfrm flipV="1">
          <a:off x="2019300" y="13300495"/>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130209</xdr:rowOff>
    </xdr:from>
    <xdr:to>
      <xdr:col>10</xdr:col>
      <xdr:colOff>114300</xdr:colOff>
      <xdr:row>78</xdr:row>
      <xdr:rowOff>6893</xdr:rowOff>
    </xdr:to>
    <xdr:cxnSp macro="">
      <xdr:nvCxnSpPr>
        <xdr:cNvPr id="181" name="直線コネクタ 180"/>
        <xdr:cNvCxnSpPr/>
      </xdr:nvCxnSpPr>
      <xdr:spPr>
        <a:xfrm flipV="1">
          <a:off x="1130300" y="13331859"/>
          <a:ext cx="889000" cy="4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140408</xdr:rowOff>
    </xdr:from>
    <xdr:to>
      <xdr:col>10</xdr:col>
      <xdr:colOff>165100</xdr:colOff>
      <xdr:row>78</xdr:row>
      <xdr:rowOff>70558</xdr:rowOff>
    </xdr:to>
    <xdr:sp macro="" textlink="">
      <xdr:nvSpPr>
        <xdr:cNvPr id="182" name="フローチャート: 判断 181"/>
        <xdr:cNvSpPr/>
      </xdr:nvSpPr>
      <xdr:spPr>
        <a:xfrm>
          <a:off x="1968500" y="133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61685</xdr:rowOff>
    </xdr:from>
    <xdr:ext cx="599010" cy="259045"/>
    <xdr:sp macro="" textlink="">
      <xdr:nvSpPr>
        <xdr:cNvPr id="183" name="テキスト ボックス 182"/>
        <xdr:cNvSpPr txBox="1"/>
      </xdr:nvSpPr>
      <xdr:spPr>
        <a:xfrm>
          <a:off x="1719795" y="1343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3034</xdr:rowOff>
    </xdr:from>
    <xdr:to>
      <xdr:col>6</xdr:col>
      <xdr:colOff>38100</xdr:colOff>
      <xdr:row>78</xdr:row>
      <xdr:rowOff>104634</xdr:rowOff>
    </xdr:to>
    <xdr:sp macro="" textlink="">
      <xdr:nvSpPr>
        <xdr:cNvPr id="184" name="フローチャート: 判断 183"/>
        <xdr:cNvSpPr/>
      </xdr:nvSpPr>
      <xdr:spPr>
        <a:xfrm>
          <a:off x="1079500" y="1337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95761</xdr:rowOff>
    </xdr:from>
    <xdr:ext cx="599010" cy="259045"/>
    <xdr:sp macro="" textlink="">
      <xdr:nvSpPr>
        <xdr:cNvPr id="185" name="テキスト ボックス 184"/>
        <xdr:cNvSpPr txBox="1"/>
      </xdr:nvSpPr>
      <xdr:spPr>
        <a:xfrm>
          <a:off x="830795" y="1346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28865</xdr:rowOff>
    </xdr:from>
    <xdr:to>
      <xdr:col>24</xdr:col>
      <xdr:colOff>114300</xdr:colOff>
      <xdr:row>77</xdr:row>
      <xdr:rowOff>130465</xdr:rowOff>
    </xdr:to>
    <xdr:sp macro="" textlink="">
      <xdr:nvSpPr>
        <xdr:cNvPr id="191" name="楕円 190"/>
        <xdr:cNvSpPr/>
      </xdr:nvSpPr>
      <xdr:spPr>
        <a:xfrm>
          <a:off x="4584700" y="1323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51742</xdr:rowOff>
    </xdr:from>
    <xdr:ext cx="599010" cy="259045"/>
    <xdr:sp macro="" textlink="">
      <xdr:nvSpPr>
        <xdr:cNvPr id="192" name="民生費該当値テキスト"/>
        <xdr:cNvSpPr txBox="1"/>
      </xdr:nvSpPr>
      <xdr:spPr>
        <a:xfrm>
          <a:off x="4686300" y="1308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33652</xdr:rowOff>
    </xdr:from>
    <xdr:to>
      <xdr:col>20</xdr:col>
      <xdr:colOff>38100</xdr:colOff>
      <xdr:row>77</xdr:row>
      <xdr:rowOff>135252</xdr:rowOff>
    </xdr:to>
    <xdr:sp macro="" textlink="">
      <xdr:nvSpPr>
        <xdr:cNvPr id="193" name="楕円 192"/>
        <xdr:cNvSpPr/>
      </xdr:nvSpPr>
      <xdr:spPr>
        <a:xfrm>
          <a:off x="3746500" y="132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151779</xdr:rowOff>
    </xdr:from>
    <xdr:ext cx="599010" cy="259045"/>
    <xdr:sp macro="" textlink="">
      <xdr:nvSpPr>
        <xdr:cNvPr id="194" name="テキスト ボックス 193"/>
        <xdr:cNvSpPr txBox="1"/>
      </xdr:nvSpPr>
      <xdr:spPr>
        <a:xfrm>
          <a:off x="3497795" y="1301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48045</xdr:rowOff>
    </xdr:from>
    <xdr:to>
      <xdr:col>15</xdr:col>
      <xdr:colOff>101600</xdr:colOff>
      <xdr:row>77</xdr:row>
      <xdr:rowOff>149645</xdr:rowOff>
    </xdr:to>
    <xdr:sp macro="" textlink="">
      <xdr:nvSpPr>
        <xdr:cNvPr id="195" name="楕円 194"/>
        <xdr:cNvSpPr/>
      </xdr:nvSpPr>
      <xdr:spPr>
        <a:xfrm>
          <a:off x="2857500" y="132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166172</xdr:rowOff>
    </xdr:from>
    <xdr:ext cx="599010" cy="259045"/>
    <xdr:sp macro="" textlink="">
      <xdr:nvSpPr>
        <xdr:cNvPr id="196" name="テキスト ボックス 195"/>
        <xdr:cNvSpPr txBox="1"/>
      </xdr:nvSpPr>
      <xdr:spPr>
        <a:xfrm>
          <a:off x="2608795" y="1302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79409</xdr:rowOff>
    </xdr:from>
    <xdr:to>
      <xdr:col>10</xdr:col>
      <xdr:colOff>165100</xdr:colOff>
      <xdr:row>78</xdr:row>
      <xdr:rowOff>9559</xdr:rowOff>
    </xdr:to>
    <xdr:sp macro="" textlink="">
      <xdr:nvSpPr>
        <xdr:cNvPr id="197" name="楕円 196"/>
        <xdr:cNvSpPr/>
      </xdr:nvSpPr>
      <xdr:spPr>
        <a:xfrm>
          <a:off x="1968500" y="1328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26086</xdr:rowOff>
    </xdr:from>
    <xdr:ext cx="599010" cy="259045"/>
    <xdr:sp macro="" textlink="">
      <xdr:nvSpPr>
        <xdr:cNvPr id="198" name="テキスト ボックス 197"/>
        <xdr:cNvSpPr txBox="1"/>
      </xdr:nvSpPr>
      <xdr:spPr>
        <a:xfrm>
          <a:off x="1719795" y="1305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127543</xdr:rowOff>
    </xdr:from>
    <xdr:to>
      <xdr:col>6</xdr:col>
      <xdr:colOff>38100</xdr:colOff>
      <xdr:row>78</xdr:row>
      <xdr:rowOff>57693</xdr:rowOff>
    </xdr:to>
    <xdr:sp macro="" textlink="">
      <xdr:nvSpPr>
        <xdr:cNvPr id="199" name="楕円 198"/>
        <xdr:cNvSpPr/>
      </xdr:nvSpPr>
      <xdr:spPr>
        <a:xfrm>
          <a:off x="1079500" y="1332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74220</xdr:rowOff>
    </xdr:from>
    <xdr:ext cx="599010" cy="259045"/>
    <xdr:sp macro="" textlink="">
      <xdr:nvSpPr>
        <xdr:cNvPr id="200" name="テキスト ボックス 199"/>
        <xdr:cNvSpPr txBox="1"/>
      </xdr:nvSpPr>
      <xdr:spPr>
        <a:xfrm>
          <a:off x="830795" y="1310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61382</xdr:rowOff>
    </xdr:from>
    <xdr:to>
      <xdr:col>24</xdr:col>
      <xdr:colOff>63500</xdr:colOff>
      <xdr:row>98</xdr:row>
      <xdr:rowOff>68286</xdr:rowOff>
    </xdr:to>
    <xdr:cxnSp macro="">
      <xdr:nvCxnSpPr>
        <xdr:cNvPr id="228" name="直線コネクタ 227"/>
        <xdr:cNvCxnSpPr/>
      </xdr:nvCxnSpPr>
      <xdr:spPr>
        <a:xfrm flipV="1">
          <a:off x="3797300" y="16863482"/>
          <a:ext cx="8382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56375</xdr:rowOff>
    </xdr:from>
    <xdr:to>
      <xdr:col>19</xdr:col>
      <xdr:colOff>177800</xdr:colOff>
      <xdr:row>98</xdr:row>
      <xdr:rowOff>68286</xdr:rowOff>
    </xdr:to>
    <xdr:cxnSp macro="">
      <xdr:nvCxnSpPr>
        <xdr:cNvPr id="231" name="直線コネクタ 230"/>
        <xdr:cNvCxnSpPr/>
      </xdr:nvCxnSpPr>
      <xdr:spPr>
        <a:xfrm>
          <a:off x="2908300" y="16858475"/>
          <a:ext cx="889000" cy="1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56375</xdr:rowOff>
    </xdr:from>
    <xdr:to>
      <xdr:col>15</xdr:col>
      <xdr:colOff>50800</xdr:colOff>
      <xdr:row>98</xdr:row>
      <xdr:rowOff>86230</xdr:rowOff>
    </xdr:to>
    <xdr:cxnSp macro="">
      <xdr:nvCxnSpPr>
        <xdr:cNvPr id="234" name="直線コネクタ 233"/>
        <xdr:cNvCxnSpPr/>
      </xdr:nvCxnSpPr>
      <xdr:spPr>
        <a:xfrm flipV="1">
          <a:off x="2019300" y="16858475"/>
          <a:ext cx="889000" cy="2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62410</xdr:rowOff>
    </xdr:from>
    <xdr:to>
      <xdr:col>10</xdr:col>
      <xdr:colOff>114300</xdr:colOff>
      <xdr:row>98</xdr:row>
      <xdr:rowOff>86230</xdr:rowOff>
    </xdr:to>
    <xdr:cxnSp macro="">
      <xdr:nvCxnSpPr>
        <xdr:cNvPr id="237" name="直線コネクタ 236"/>
        <xdr:cNvCxnSpPr/>
      </xdr:nvCxnSpPr>
      <xdr:spPr>
        <a:xfrm>
          <a:off x="1130300" y="16864510"/>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28527</xdr:rowOff>
    </xdr:from>
    <xdr:to>
      <xdr:col>10</xdr:col>
      <xdr:colOff>165100</xdr:colOff>
      <xdr:row>96</xdr:row>
      <xdr:rowOff>130127</xdr:rowOff>
    </xdr:to>
    <xdr:sp macro="" textlink="">
      <xdr:nvSpPr>
        <xdr:cNvPr id="238" name="フローチャート: 判断 237"/>
        <xdr:cNvSpPr/>
      </xdr:nvSpPr>
      <xdr:spPr>
        <a:xfrm>
          <a:off x="1968500" y="1648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146654</xdr:rowOff>
    </xdr:from>
    <xdr:ext cx="534377" cy="259045"/>
    <xdr:sp macro="" textlink="">
      <xdr:nvSpPr>
        <xdr:cNvPr id="239" name="テキスト ボックス 238"/>
        <xdr:cNvSpPr txBox="1"/>
      </xdr:nvSpPr>
      <xdr:spPr>
        <a:xfrm>
          <a:off x="1752111" y="1626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83596</xdr:rowOff>
    </xdr:from>
    <xdr:to>
      <xdr:col>6</xdr:col>
      <xdr:colOff>38100</xdr:colOff>
      <xdr:row>97</xdr:row>
      <xdr:rowOff>13746</xdr:rowOff>
    </xdr:to>
    <xdr:sp macro="" textlink="">
      <xdr:nvSpPr>
        <xdr:cNvPr id="240" name="フローチャート: 判断 239"/>
        <xdr:cNvSpPr/>
      </xdr:nvSpPr>
      <xdr:spPr>
        <a:xfrm>
          <a:off x="1079500" y="165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30273</xdr:rowOff>
    </xdr:from>
    <xdr:ext cx="534377" cy="259045"/>
    <xdr:sp macro="" textlink="">
      <xdr:nvSpPr>
        <xdr:cNvPr id="241" name="テキスト ボックス 240"/>
        <xdr:cNvSpPr txBox="1"/>
      </xdr:nvSpPr>
      <xdr:spPr>
        <a:xfrm>
          <a:off x="863111" y="1631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10582</xdr:rowOff>
    </xdr:from>
    <xdr:to>
      <xdr:col>24</xdr:col>
      <xdr:colOff>114300</xdr:colOff>
      <xdr:row>98</xdr:row>
      <xdr:rowOff>112182</xdr:rowOff>
    </xdr:to>
    <xdr:sp macro="" textlink="">
      <xdr:nvSpPr>
        <xdr:cNvPr id="247" name="楕円 246"/>
        <xdr:cNvSpPr/>
      </xdr:nvSpPr>
      <xdr:spPr>
        <a:xfrm>
          <a:off x="4584700" y="1681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96959</xdr:rowOff>
    </xdr:from>
    <xdr:ext cx="534377" cy="259045"/>
    <xdr:sp macro="" textlink="">
      <xdr:nvSpPr>
        <xdr:cNvPr id="248" name="衛生費該当値テキスト"/>
        <xdr:cNvSpPr txBox="1"/>
      </xdr:nvSpPr>
      <xdr:spPr>
        <a:xfrm>
          <a:off x="4686300" y="1672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17486</xdr:rowOff>
    </xdr:from>
    <xdr:to>
      <xdr:col>20</xdr:col>
      <xdr:colOff>38100</xdr:colOff>
      <xdr:row>98</xdr:row>
      <xdr:rowOff>119086</xdr:rowOff>
    </xdr:to>
    <xdr:sp macro="" textlink="">
      <xdr:nvSpPr>
        <xdr:cNvPr id="249" name="楕円 248"/>
        <xdr:cNvSpPr/>
      </xdr:nvSpPr>
      <xdr:spPr>
        <a:xfrm>
          <a:off x="3746500" y="168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110213</xdr:rowOff>
    </xdr:from>
    <xdr:ext cx="534377" cy="259045"/>
    <xdr:sp macro="" textlink="">
      <xdr:nvSpPr>
        <xdr:cNvPr id="250" name="テキスト ボックス 249"/>
        <xdr:cNvSpPr txBox="1"/>
      </xdr:nvSpPr>
      <xdr:spPr>
        <a:xfrm>
          <a:off x="3530111" y="1691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5575</xdr:rowOff>
    </xdr:from>
    <xdr:to>
      <xdr:col>15</xdr:col>
      <xdr:colOff>101600</xdr:colOff>
      <xdr:row>98</xdr:row>
      <xdr:rowOff>107175</xdr:rowOff>
    </xdr:to>
    <xdr:sp macro="" textlink="">
      <xdr:nvSpPr>
        <xdr:cNvPr id="251" name="楕円 250"/>
        <xdr:cNvSpPr/>
      </xdr:nvSpPr>
      <xdr:spPr>
        <a:xfrm>
          <a:off x="2857500" y="168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98302</xdr:rowOff>
    </xdr:from>
    <xdr:ext cx="534377" cy="259045"/>
    <xdr:sp macro="" textlink="">
      <xdr:nvSpPr>
        <xdr:cNvPr id="252" name="テキスト ボックス 251"/>
        <xdr:cNvSpPr txBox="1"/>
      </xdr:nvSpPr>
      <xdr:spPr>
        <a:xfrm>
          <a:off x="2641111" y="1690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35430</xdr:rowOff>
    </xdr:from>
    <xdr:to>
      <xdr:col>10</xdr:col>
      <xdr:colOff>165100</xdr:colOff>
      <xdr:row>98</xdr:row>
      <xdr:rowOff>137030</xdr:rowOff>
    </xdr:to>
    <xdr:sp macro="" textlink="">
      <xdr:nvSpPr>
        <xdr:cNvPr id="253" name="楕円 252"/>
        <xdr:cNvSpPr/>
      </xdr:nvSpPr>
      <xdr:spPr>
        <a:xfrm>
          <a:off x="1968500" y="168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128157</xdr:rowOff>
    </xdr:from>
    <xdr:ext cx="534377" cy="259045"/>
    <xdr:sp macro="" textlink="">
      <xdr:nvSpPr>
        <xdr:cNvPr id="254" name="テキスト ボックス 253"/>
        <xdr:cNvSpPr txBox="1"/>
      </xdr:nvSpPr>
      <xdr:spPr>
        <a:xfrm>
          <a:off x="1752111" y="16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11610</xdr:rowOff>
    </xdr:from>
    <xdr:to>
      <xdr:col>6</xdr:col>
      <xdr:colOff>38100</xdr:colOff>
      <xdr:row>98</xdr:row>
      <xdr:rowOff>113210</xdr:rowOff>
    </xdr:to>
    <xdr:sp macro="" textlink="">
      <xdr:nvSpPr>
        <xdr:cNvPr id="255" name="楕円 254"/>
        <xdr:cNvSpPr/>
      </xdr:nvSpPr>
      <xdr:spPr>
        <a:xfrm>
          <a:off x="1079500" y="168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104337</xdr:rowOff>
    </xdr:from>
    <xdr:ext cx="534377" cy="259045"/>
    <xdr:sp macro="" textlink="">
      <xdr:nvSpPr>
        <xdr:cNvPr id="256" name="テキスト ボックス 255"/>
        <xdr:cNvSpPr txBox="1"/>
      </xdr:nvSpPr>
      <xdr:spPr>
        <a:xfrm>
          <a:off x="863111" y="169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84241</xdr:rowOff>
    </xdr:from>
    <xdr:to>
      <xdr:col>55</xdr:col>
      <xdr:colOff>0</xdr:colOff>
      <xdr:row>38</xdr:row>
      <xdr:rowOff>85385</xdr:rowOff>
    </xdr:to>
    <xdr:cxnSp macro="">
      <xdr:nvCxnSpPr>
        <xdr:cNvPr id="283" name="直線コネクタ 282"/>
        <xdr:cNvCxnSpPr/>
      </xdr:nvCxnSpPr>
      <xdr:spPr>
        <a:xfrm>
          <a:off x="9639300" y="6599341"/>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67554</xdr:rowOff>
    </xdr:from>
    <xdr:to>
      <xdr:col>50</xdr:col>
      <xdr:colOff>114300</xdr:colOff>
      <xdr:row>38</xdr:row>
      <xdr:rowOff>84241</xdr:rowOff>
    </xdr:to>
    <xdr:cxnSp macro="">
      <xdr:nvCxnSpPr>
        <xdr:cNvPr id="286" name="直線コネクタ 285"/>
        <xdr:cNvCxnSpPr/>
      </xdr:nvCxnSpPr>
      <xdr:spPr>
        <a:xfrm>
          <a:off x="8750300" y="6582654"/>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67554</xdr:rowOff>
    </xdr:from>
    <xdr:to>
      <xdr:col>45</xdr:col>
      <xdr:colOff>177800</xdr:colOff>
      <xdr:row>38</xdr:row>
      <xdr:rowOff>67645</xdr:rowOff>
    </xdr:to>
    <xdr:cxnSp macro="">
      <xdr:nvCxnSpPr>
        <xdr:cNvPr id="289" name="直線コネクタ 288"/>
        <xdr:cNvCxnSpPr/>
      </xdr:nvCxnSpPr>
      <xdr:spPr>
        <a:xfrm flipV="1">
          <a:off x="7861300" y="658265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53426</xdr:rowOff>
    </xdr:from>
    <xdr:to>
      <xdr:col>41</xdr:col>
      <xdr:colOff>50800</xdr:colOff>
      <xdr:row>38</xdr:row>
      <xdr:rowOff>67645</xdr:rowOff>
    </xdr:to>
    <xdr:cxnSp macro="">
      <xdr:nvCxnSpPr>
        <xdr:cNvPr id="292" name="直線コネクタ 291"/>
        <xdr:cNvCxnSpPr/>
      </xdr:nvCxnSpPr>
      <xdr:spPr>
        <a:xfrm>
          <a:off x="6972300" y="6568526"/>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82545</xdr:rowOff>
    </xdr:from>
    <xdr:to>
      <xdr:col>41</xdr:col>
      <xdr:colOff>101600</xdr:colOff>
      <xdr:row>38</xdr:row>
      <xdr:rowOff>12695</xdr:rowOff>
    </xdr:to>
    <xdr:sp macro="" textlink="">
      <xdr:nvSpPr>
        <xdr:cNvPr id="293" name="フローチャート: 判断 292"/>
        <xdr:cNvSpPr/>
      </xdr:nvSpPr>
      <xdr:spPr>
        <a:xfrm>
          <a:off x="7810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29222</xdr:rowOff>
    </xdr:from>
    <xdr:ext cx="469744" cy="259045"/>
    <xdr:sp macro="" textlink="">
      <xdr:nvSpPr>
        <xdr:cNvPr id="294" name="テキスト ボックス 293"/>
        <xdr:cNvSpPr txBox="1"/>
      </xdr:nvSpPr>
      <xdr:spPr>
        <a:xfrm>
          <a:off x="7626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68235</xdr:rowOff>
    </xdr:from>
    <xdr:to>
      <xdr:col>36</xdr:col>
      <xdr:colOff>165100</xdr:colOff>
      <xdr:row>37</xdr:row>
      <xdr:rowOff>169835</xdr:rowOff>
    </xdr:to>
    <xdr:sp macro="" textlink="">
      <xdr:nvSpPr>
        <xdr:cNvPr id="295" name="フローチャート: 判断 294"/>
        <xdr:cNvSpPr/>
      </xdr:nvSpPr>
      <xdr:spPr>
        <a:xfrm>
          <a:off x="6921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14912</xdr:rowOff>
    </xdr:from>
    <xdr:ext cx="469744" cy="259045"/>
    <xdr:sp macro="" textlink="">
      <xdr:nvSpPr>
        <xdr:cNvPr id="296" name="テキスト ボックス 295"/>
        <xdr:cNvSpPr txBox="1"/>
      </xdr:nvSpPr>
      <xdr:spPr>
        <a:xfrm>
          <a:off x="6737428"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34585</xdr:rowOff>
    </xdr:from>
    <xdr:to>
      <xdr:col>55</xdr:col>
      <xdr:colOff>50800</xdr:colOff>
      <xdr:row>38</xdr:row>
      <xdr:rowOff>136185</xdr:rowOff>
    </xdr:to>
    <xdr:sp macro="" textlink="">
      <xdr:nvSpPr>
        <xdr:cNvPr id="302" name="楕円 301"/>
        <xdr:cNvSpPr/>
      </xdr:nvSpPr>
      <xdr:spPr>
        <a:xfrm>
          <a:off x="10426700" y="65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469744" cy="259045"/>
    <xdr:sp macro="" textlink="">
      <xdr:nvSpPr>
        <xdr:cNvPr id="303" name="労働費該当値テキスト"/>
        <xdr:cNvSpPr txBox="1"/>
      </xdr:nvSpPr>
      <xdr:spPr>
        <a:xfrm>
          <a:off x="10528300" y="65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33441</xdr:rowOff>
    </xdr:from>
    <xdr:to>
      <xdr:col>50</xdr:col>
      <xdr:colOff>165100</xdr:colOff>
      <xdr:row>38</xdr:row>
      <xdr:rowOff>135041</xdr:rowOff>
    </xdr:to>
    <xdr:sp macro="" textlink="">
      <xdr:nvSpPr>
        <xdr:cNvPr id="304" name="楕円 303"/>
        <xdr:cNvSpPr/>
      </xdr:nvSpPr>
      <xdr:spPr>
        <a:xfrm>
          <a:off x="9588500" y="65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126168</xdr:rowOff>
    </xdr:from>
    <xdr:ext cx="469744" cy="259045"/>
    <xdr:sp macro="" textlink="">
      <xdr:nvSpPr>
        <xdr:cNvPr id="305" name="テキスト ボックス 304"/>
        <xdr:cNvSpPr txBox="1"/>
      </xdr:nvSpPr>
      <xdr:spPr>
        <a:xfrm>
          <a:off x="9404428" y="664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16754</xdr:rowOff>
    </xdr:from>
    <xdr:to>
      <xdr:col>46</xdr:col>
      <xdr:colOff>38100</xdr:colOff>
      <xdr:row>38</xdr:row>
      <xdr:rowOff>118354</xdr:rowOff>
    </xdr:to>
    <xdr:sp macro="" textlink="">
      <xdr:nvSpPr>
        <xdr:cNvPr id="306" name="楕円 305"/>
        <xdr:cNvSpPr/>
      </xdr:nvSpPr>
      <xdr:spPr>
        <a:xfrm>
          <a:off x="8699500" y="653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109481</xdr:rowOff>
    </xdr:from>
    <xdr:ext cx="469744" cy="259045"/>
    <xdr:sp macro="" textlink="">
      <xdr:nvSpPr>
        <xdr:cNvPr id="307" name="テキスト ボックス 306"/>
        <xdr:cNvSpPr txBox="1"/>
      </xdr:nvSpPr>
      <xdr:spPr>
        <a:xfrm>
          <a:off x="8515428" y="662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16845</xdr:rowOff>
    </xdr:from>
    <xdr:to>
      <xdr:col>41</xdr:col>
      <xdr:colOff>101600</xdr:colOff>
      <xdr:row>38</xdr:row>
      <xdr:rowOff>118445</xdr:rowOff>
    </xdr:to>
    <xdr:sp macro="" textlink="">
      <xdr:nvSpPr>
        <xdr:cNvPr id="308" name="楕円 307"/>
        <xdr:cNvSpPr/>
      </xdr:nvSpPr>
      <xdr:spPr>
        <a:xfrm>
          <a:off x="7810500" y="65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109572</xdr:rowOff>
    </xdr:from>
    <xdr:ext cx="469744" cy="259045"/>
    <xdr:sp macro="" textlink="">
      <xdr:nvSpPr>
        <xdr:cNvPr id="309" name="テキスト ボックス 308"/>
        <xdr:cNvSpPr txBox="1"/>
      </xdr:nvSpPr>
      <xdr:spPr>
        <a:xfrm>
          <a:off x="7626428" y="662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2626</xdr:rowOff>
    </xdr:from>
    <xdr:to>
      <xdr:col>36</xdr:col>
      <xdr:colOff>165100</xdr:colOff>
      <xdr:row>38</xdr:row>
      <xdr:rowOff>104226</xdr:rowOff>
    </xdr:to>
    <xdr:sp macro="" textlink="">
      <xdr:nvSpPr>
        <xdr:cNvPr id="310" name="楕円 309"/>
        <xdr:cNvSpPr/>
      </xdr:nvSpPr>
      <xdr:spPr>
        <a:xfrm>
          <a:off x="6921500" y="651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95353</xdr:rowOff>
    </xdr:from>
    <xdr:ext cx="469744" cy="259045"/>
    <xdr:sp macro="" textlink="">
      <xdr:nvSpPr>
        <xdr:cNvPr id="311" name="テキスト ボックス 310"/>
        <xdr:cNvSpPr txBox="1"/>
      </xdr:nvSpPr>
      <xdr:spPr>
        <a:xfrm>
          <a:off x="6737428" y="661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100604</xdr:rowOff>
    </xdr:from>
    <xdr:to>
      <xdr:col>55</xdr:col>
      <xdr:colOff>0</xdr:colOff>
      <xdr:row>57</xdr:row>
      <xdr:rowOff>71189</xdr:rowOff>
    </xdr:to>
    <xdr:cxnSp macro="">
      <xdr:nvCxnSpPr>
        <xdr:cNvPr id="336" name="直線コネクタ 335"/>
        <xdr:cNvCxnSpPr/>
      </xdr:nvCxnSpPr>
      <xdr:spPr>
        <a:xfrm>
          <a:off x="9639300" y="9701804"/>
          <a:ext cx="838200" cy="14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100604</xdr:rowOff>
    </xdr:from>
    <xdr:to>
      <xdr:col>50</xdr:col>
      <xdr:colOff>114300</xdr:colOff>
      <xdr:row>57</xdr:row>
      <xdr:rowOff>94403</xdr:rowOff>
    </xdr:to>
    <xdr:cxnSp macro="">
      <xdr:nvCxnSpPr>
        <xdr:cNvPr id="339" name="直線コネクタ 338"/>
        <xdr:cNvCxnSpPr/>
      </xdr:nvCxnSpPr>
      <xdr:spPr>
        <a:xfrm flipV="1">
          <a:off x="8750300" y="9701804"/>
          <a:ext cx="889000" cy="16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94403</xdr:rowOff>
    </xdr:from>
    <xdr:to>
      <xdr:col>45</xdr:col>
      <xdr:colOff>177800</xdr:colOff>
      <xdr:row>57</xdr:row>
      <xdr:rowOff>106079</xdr:rowOff>
    </xdr:to>
    <xdr:cxnSp macro="">
      <xdr:nvCxnSpPr>
        <xdr:cNvPr id="342" name="直線コネクタ 341"/>
        <xdr:cNvCxnSpPr/>
      </xdr:nvCxnSpPr>
      <xdr:spPr>
        <a:xfrm flipV="1">
          <a:off x="7861300" y="9867053"/>
          <a:ext cx="889000" cy="1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106079</xdr:rowOff>
    </xdr:from>
    <xdr:to>
      <xdr:col>41</xdr:col>
      <xdr:colOff>50800</xdr:colOff>
      <xdr:row>57</xdr:row>
      <xdr:rowOff>119458</xdr:rowOff>
    </xdr:to>
    <xdr:cxnSp macro="">
      <xdr:nvCxnSpPr>
        <xdr:cNvPr id="345" name="直線コネクタ 344"/>
        <xdr:cNvCxnSpPr/>
      </xdr:nvCxnSpPr>
      <xdr:spPr>
        <a:xfrm flipV="1">
          <a:off x="6972300" y="9878729"/>
          <a:ext cx="889000" cy="1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89266</xdr:rowOff>
    </xdr:from>
    <xdr:to>
      <xdr:col>41</xdr:col>
      <xdr:colOff>101600</xdr:colOff>
      <xdr:row>58</xdr:row>
      <xdr:rowOff>19416</xdr:rowOff>
    </xdr:to>
    <xdr:sp macro="" textlink="">
      <xdr:nvSpPr>
        <xdr:cNvPr id="346" name="フローチャート: 判断 345"/>
        <xdr:cNvSpPr/>
      </xdr:nvSpPr>
      <xdr:spPr>
        <a:xfrm>
          <a:off x="7810500" y="986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10543</xdr:rowOff>
    </xdr:from>
    <xdr:ext cx="469744" cy="259045"/>
    <xdr:sp macro="" textlink="">
      <xdr:nvSpPr>
        <xdr:cNvPr id="347" name="テキスト ボックス 346"/>
        <xdr:cNvSpPr txBox="1"/>
      </xdr:nvSpPr>
      <xdr:spPr>
        <a:xfrm>
          <a:off x="7626428" y="995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85185</xdr:rowOff>
    </xdr:from>
    <xdr:to>
      <xdr:col>36</xdr:col>
      <xdr:colOff>165100</xdr:colOff>
      <xdr:row>58</xdr:row>
      <xdr:rowOff>15335</xdr:rowOff>
    </xdr:to>
    <xdr:sp macro="" textlink="">
      <xdr:nvSpPr>
        <xdr:cNvPr id="348" name="フローチャート: 判断 347"/>
        <xdr:cNvSpPr/>
      </xdr:nvSpPr>
      <xdr:spPr>
        <a:xfrm>
          <a:off x="6921500" y="985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6462</xdr:rowOff>
    </xdr:from>
    <xdr:ext cx="534377" cy="259045"/>
    <xdr:sp macro="" textlink="">
      <xdr:nvSpPr>
        <xdr:cNvPr id="349" name="テキスト ボックス 348"/>
        <xdr:cNvSpPr txBox="1"/>
      </xdr:nvSpPr>
      <xdr:spPr>
        <a:xfrm>
          <a:off x="6705111" y="99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20389</xdr:rowOff>
    </xdr:from>
    <xdr:to>
      <xdr:col>55</xdr:col>
      <xdr:colOff>50800</xdr:colOff>
      <xdr:row>57</xdr:row>
      <xdr:rowOff>121989</xdr:rowOff>
    </xdr:to>
    <xdr:sp macro="" textlink="">
      <xdr:nvSpPr>
        <xdr:cNvPr id="355" name="楕円 354"/>
        <xdr:cNvSpPr/>
      </xdr:nvSpPr>
      <xdr:spPr>
        <a:xfrm>
          <a:off x="10426700" y="979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151216</xdr:rowOff>
    </xdr:from>
    <xdr:ext cx="534377" cy="259045"/>
    <xdr:sp macro="" textlink="">
      <xdr:nvSpPr>
        <xdr:cNvPr id="356" name="農林水産業費該当値テキスト"/>
        <xdr:cNvSpPr txBox="1"/>
      </xdr:nvSpPr>
      <xdr:spPr>
        <a:xfrm>
          <a:off x="10528300" y="958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49804</xdr:rowOff>
    </xdr:from>
    <xdr:to>
      <xdr:col>50</xdr:col>
      <xdr:colOff>165100</xdr:colOff>
      <xdr:row>56</xdr:row>
      <xdr:rowOff>151404</xdr:rowOff>
    </xdr:to>
    <xdr:sp macro="" textlink="">
      <xdr:nvSpPr>
        <xdr:cNvPr id="357" name="楕円 356"/>
        <xdr:cNvSpPr/>
      </xdr:nvSpPr>
      <xdr:spPr>
        <a:xfrm>
          <a:off x="9588500" y="96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167931</xdr:rowOff>
    </xdr:from>
    <xdr:ext cx="534377" cy="259045"/>
    <xdr:sp macro="" textlink="">
      <xdr:nvSpPr>
        <xdr:cNvPr id="358" name="テキスト ボックス 357"/>
        <xdr:cNvSpPr txBox="1"/>
      </xdr:nvSpPr>
      <xdr:spPr>
        <a:xfrm>
          <a:off x="9372111" y="94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43603</xdr:rowOff>
    </xdr:from>
    <xdr:to>
      <xdr:col>46</xdr:col>
      <xdr:colOff>38100</xdr:colOff>
      <xdr:row>57</xdr:row>
      <xdr:rowOff>145203</xdr:rowOff>
    </xdr:to>
    <xdr:sp macro="" textlink="">
      <xdr:nvSpPr>
        <xdr:cNvPr id="359" name="楕円 358"/>
        <xdr:cNvSpPr/>
      </xdr:nvSpPr>
      <xdr:spPr>
        <a:xfrm>
          <a:off x="8699500" y="981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161730</xdr:rowOff>
    </xdr:from>
    <xdr:ext cx="534377" cy="259045"/>
    <xdr:sp macro="" textlink="">
      <xdr:nvSpPr>
        <xdr:cNvPr id="360" name="テキスト ボックス 359"/>
        <xdr:cNvSpPr txBox="1"/>
      </xdr:nvSpPr>
      <xdr:spPr>
        <a:xfrm>
          <a:off x="8483111" y="95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55279</xdr:rowOff>
    </xdr:from>
    <xdr:to>
      <xdr:col>41</xdr:col>
      <xdr:colOff>101600</xdr:colOff>
      <xdr:row>57</xdr:row>
      <xdr:rowOff>156879</xdr:rowOff>
    </xdr:to>
    <xdr:sp macro="" textlink="">
      <xdr:nvSpPr>
        <xdr:cNvPr id="361" name="楕円 360"/>
        <xdr:cNvSpPr/>
      </xdr:nvSpPr>
      <xdr:spPr>
        <a:xfrm>
          <a:off x="7810500" y="982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1956</xdr:rowOff>
    </xdr:from>
    <xdr:ext cx="534377" cy="259045"/>
    <xdr:sp macro="" textlink="">
      <xdr:nvSpPr>
        <xdr:cNvPr id="362" name="テキスト ボックス 361"/>
        <xdr:cNvSpPr txBox="1"/>
      </xdr:nvSpPr>
      <xdr:spPr>
        <a:xfrm>
          <a:off x="7594111" y="960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68658</xdr:rowOff>
    </xdr:from>
    <xdr:to>
      <xdr:col>36</xdr:col>
      <xdr:colOff>165100</xdr:colOff>
      <xdr:row>57</xdr:row>
      <xdr:rowOff>170258</xdr:rowOff>
    </xdr:to>
    <xdr:sp macro="" textlink="">
      <xdr:nvSpPr>
        <xdr:cNvPr id="363" name="楕円 362"/>
        <xdr:cNvSpPr/>
      </xdr:nvSpPr>
      <xdr:spPr>
        <a:xfrm>
          <a:off x="6921500" y="984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15335</xdr:rowOff>
    </xdr:from>
    <xdr:ext cx="534377" cy="259045"/>
    <xdr:sp macro="" textlink="">
      <xdr:nvSpPr>
        <xdr:cNvPr id="364" name="テキスト ボックス 363"/>
        <xdr:cNvSpPr txBox="1"/>
      </xdr:nvSpPr>
      <xdr:spPr>
        <a:xfrm>
          <a:off x="6705111" y="96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158902</xdr:rowOff>
    </xdr:from>
    <xdr:to>
      <xdr:col>55</xdr:col>
      <xdr:colOff>0</xdr:colOff>
      <xdr:row>77</xdr:row>
      <xdr:rowOff>159417</xdr:rowOff>
    </xdr:to>
    <xdr:cxnSp macro="">
      <xdr:nvCxnSpPr>
        <xdr:cNvPr id="393" name="直線コネクタ 392"/>
        <xdr:cNvCxnSpPr/>
      </xdr:nvCxnSpPr>
      <xdr:spPr>
        <a:xfrm>
          <a:off x="9639300" y="13360552"/>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133147</xdr:rowOff>
    </xdr:from>
    <xdr:to>
      <xdr:col>50</xdr:col>
      <xdr:colOff>114300</xdr:colOff>
      <xdr:row>77</xdr:row>
      <xdr:rowOff>158902</xdr:rowOff>
    </xdr:to>
    <xdr:cxnSp macro="">
      <xdr:nvCxnSpPr>
        <xdr:cNvPr id="396" name="直線コネクタ 395"/>
        <xdr:cNvCxnSpPr/>
      </xdr:nvCxnSpPr>
      <xdr:spPr>
        <a:xfrm>
          <a:off x="8750300" y="13334797"/>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133147</xdr:rowOff>
    </xdr:from>
    <xdr:to>
      <xdr:col>45</xdr:col>
      <xdr:colOff>177800</xdr:colOff>
      <xdr:row>77</xdr:row>
      <xdr:rowOff>166790</xdr:rowOff>
    </xdr:to>
    <xdr:cxnSp macro="">
      <xdr:nvCxnSpPr>
        <xdr:cNvPr id="399" name="直線コネクタ 398"/>
        <xdr:cNvCxnSpPr/>
      </xdr:nvCxnSpPr>
      <xdr:spPr>
        <a:xfrm flipV="1">
          <a:off x="7861300" y="13334797"/>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166790</xdr:rowOff>
    </xdr:from>
    <xdr:to>
      <xdr:col>41</xdr:col>
      <xdr:colOff>50800</xdr:colOff>
      <xdr:row>77</xdr:row>
      <xdr:rowOff>170256</xdr:rowOff>
    </xdr:to>
    <xdr:cxnSp macro="">
      <xdr:nvCxnSpPr>
        <xdr:cNvPr id="402" name="直線コネクタ 401"/>
        <xdr:cNvCxnSpPr/>
      </xdr:nvCxnSpPr>
      <xdr:spPr>
        <a:xfrm flipV="1">
          <a:off x="6972300" y="13368440"/>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83565</xdr:rowOff>
    </xdr:from>
    <xdr:to>
      <xdr:col>41</xdr:col>
      <xdr:colOff>101600</xdr:colOff>
      <xdr:row>78</xdr:row>
      <xdr:rowOff>13715</xdr:rowOff>
    </xdr:to>
    <xdr:sp macro="" textlink="">
      <xdr:nvSpPr>
        <xdr:cNvPr id="403" name="フローチャート: 判断 402"/>
        <xdr:cNvSpPr/>
      </xdr:nvSpPr>
      <xdr:spPr>
        <a:xfrm>
          <a:off x="7810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30242</xdr:rowOff>
    </xdr:from>
    <xdr:ext cx="534377" cy="259045"/>
    <xdr:sp macro="" textlink="">
      <xdr:nvSpPr>
        <xdr:cNvPr id="404" name="テキスト ボックス 403"/>
        <xdr:cNvSpPr txBox="1"/>
      </xdr:nvSpPr>
      <xdr:spPr>
        <a:xfrm>
          <a:off x="7594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98273</xdr:rowOff>
    </xdr:from>
    <xdr:to>
      <xdr:col>36</xdr:col>
      <xdr:colOff>165100</xdr:colOff>
      <xdr:row>78</xdr:row>
      <xdr:rowOff>28423</xdr:rowOff>
    </xdr:to>
    <xdr:sp macro="" textlink="">
      <xdr:nvSpPr>
        <xdr:cNvPr id="405" name="フローチャート: 判断 404"/>
        <xdr:cNvSpPr/>
      </xdr:nvSpPr>
      <xdr:spPr>
        <a:xfrm>
          <a:off x="6921500" y="1329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44950</xdr:rowOff>
    </xdr:from>
    <xdr:ext cx="534377" cy="259045"/>
    <xdr:sp macro="" textlink="">
      <xdr:nvSpPr>
        <xdr:cNvPr id="406" name="テキスト ボックス 405"/>
        <xdr:cNvSpPr txBox="1"/>
      </xdr:nvSpPr>
      <xdr:spPr>
        <a:xfrm>
          <a:off x="6705111" y="130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108617</xdr:rowOff>
    </xdr:from>
    <xdr:to>
      <xdr:col>55</xdr:col>
      <xdr:colOff>50800</xdr:colOff>
      <xdr:row>78</xdr:row>
      <xdr:rowOff>38767</xdr:rowOff>
    </xdr:to>
    <xdr:sp macro="" textlink="">
      <xdr:nvSpPr>
        <xdr:cNvPr id="412" name="楕円 411"/>
        <xdr:cNvSpPr/>
      </xdr:nvSpPr>
      <xdr:spPr>
        <a:xfrm>
          <a:off x="10426700" y="13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87044</xdr:rowOff>
    </xdr:from>
    <xdr:ext cx="534377" cy="259045"/>
    <xdr:sp macro="" textlink="">
      <xdr:nvSpPr>
        <xdr:cNvPr id="413" name="商工費該当値テキスト"/>
        <xdr:cNvSpPr txBox="1"/>
      </xdr:nvSpPr>
      <xdr:spPr>
        <a:xfrm>
          <a:off x="10528300" y="132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108102</xdr:rowOff>
    </xdr:from>
    <xdr:to>
      <xdr:col>50</xdr:col>
      <xdr:colOff>165100</xdr:colOff>
      <xdr:row>78</xdr:row>
      <xdr:rowOff>38252</xdr:rowOff>
    </xdr:to>
    <xdr:sp macro="" textlink="">
      <xdr:nvSpPr>
        <xdr:cNvPr id="414" name="楕円 413"/>
        <xdr:cNvSpPr/>
      </xdr:nvSpPr>
      <xdr:spPr>
        <a:xfrm>
          <a:off x="9588500" y="133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29379</xdr:rowOff>
    </xdr:from>
    <xdr:ext cx="534377" cy="259045"/>
    <xdr:sp macro="" textlink="">
      <xdr:nvSpPr>
        <xdr:cNvPr id="415" name="テキスト ボックス 414"/>
        <xdr:cNvSpPr txBox="1"/>
      </xdr:nvSpPr>
      <xdr:spPr>
        <a:xfrm>
          <a:off x="9372111" y="134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82347</xdr:rowOff>
    </xdr:from>
    <xdr:to>
      <xdr:col>46</xdr:col>
      <xdr:colOff>38100</xdr:colOff>
      <xdr:row>78</xdr:row>
      <xdr:rowOff>12497</xdr:rowOff>
    </xdr:to>
    <xdr:sp macro="" textlink="">
      <xdr:nvSpPr>
        <xdr:cNvPr id="416" name="楕円 415"/>
        <xdr:cNvSpPr/>
      </xdr:nvSpPr>
      <xdr:spPr>
        <a:xfrm>
          <a:off x="8699500" y="132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29024</xdr:rowOff>
    </xdr:from>
    <xdr:ext cx="534377" cy="259045"/>
    <xdr:sp macro="" textlink="">
      <xdr:nvSpPr>
        <xdr:cNvPr id="417" name="テキスト ボックス 416"/>
        <xdr:cNvSpPr txBox="1"/>
      </xdr:nvSpPr>
      <xdr:spPr>
        <a:xfrm>
          <a:off x="8483111" y="130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115990</xdr:rowOff>
    </xdr:from>
    <xdr:to>
      <xdr:col>41</xdr:col>
      <xdr:colOff>101600</xdr:colOff>
      <xdr:row>78</xdr:row>
      <xdr:rowOff>46140</xdr:rowOff>
    </xdr:to>
    <xdr:sp macro="" textlink="">
      <xdr:nvSpPr>
        <xdr:cNvPr id="418" name="楕円 417"/>
        <xdr:cNvSpPr/>
      </xdr:nvSpPr>
      <xdr:spPr>
        <a:xfrm>
          <a:off x="7810500" y="133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37267</xdr:rowOff>
    </xdr:from>
    <xdr:ext cx="534377" cy="259045"/>
    <xdr:sp macro="" textlink="">
      <xdr:nvSpPr>
        <xdr:cNvPr id="419" name="テキスト ボックス 418"/>
        <xdr:cNvSpPr txBox="1"/>
      </xdr:nvSpPr>
      <xdr:spPr>
        <a:xfrm>
          <a:off x="7594111" y="134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119456</xdr:rowOff>
    </xdr:from>
    <xdr:to>
      <xdr:col>36</xdr:col>
      <xdr:colOff>165100</xdr:colOff>
      <xdr:row>78</xdr:row>
      <xdr:rowOff>49606</xdr:rowOff>
    </xdr:to>
    <xdr:sp macro="" textlink="">
      <xdr:nvSpPr>
        <xdr:cNvPr id="420" name="楕円 419"/>
        <xdr:cNvSpPr/>
      </xdr:nvSpPr>
      <xdr:spPr>
        <a:xfrm>
          <a:off x="6921500" y="133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40733</xdr:rowOff>
    </xdr:from>
    <xdr:ext cx="534377" cy="259045"/>
    <xdr:sp macro="" textlink="">
      <xdr:nvSpPr>
        <xdr:cNvPr id="421" name="テキスト ボックス 420"/>
        <xdr:cNvSpPr txBox="1"/>
      </xdr:nvSpPr>
      <xdr:spPr>
        <a:xfrm>
          <a:off x="6705111" y="134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142560</xdr:rowOff>
    </xdr:from>
    <xdr:to>
      <xdr:col>55</xdr:col>
      <xdr:colOff>0</xdr:colOff>
      <xdr:row>99</xdr:row>
      <xdr:rowOff>9389</xdr:rowOff>
    </xdr:to>
    <xdr:cxnSp macro="">
      <xdr:nvCxnSpPr>
        <xdr:cNvPr id="452" name="直線コネクタ 451"/>
        <xdr:cNvCxnSpPr/>
      </xdr:nvCxnSpPr>
      <xdr:spPr>
        <a:xfrm flipV="1">
          <a:off x="9639300" y="16944660"/>
          <a:ext cx="838200" cy="3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9389</xdr:rowOff>
    </xdr:from>
    <xdr:to>
      <xdr:col>50</xdr:col>
      <xdr:colOff>114300</xdr:colOff>
      <xdr:row>99</xdr:row>
      <xdr:rowOff>9506</xdr:rowOff>
    </xdr:to>
    <xdr:cxnSp macro="">
      <xdr:nvCxnSpPr>
        <xdr:cNvPr id="455" name="直線コネクタ 454"/>
        <xdr:cNvCxnSpPr/>
      </xdr:nvCxnSpPr>
      <xdr:spPr>
        <a:xfrm flipV="1">
          <a:off x="8750300" y="16982939"/>
          <a:ext cx="8890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167991</xdr:rowOff>
    </xdr:from>
    <xdr:to>
      <xdr:col>45</xdr:col>
      <xdr:colOff>177800</xdr:colOff>
      <xdr:row>99</xdr:row>
      <xdr:rowOff>9506</xdr:rowOff>
    </xdr:to>
    <xdr:cxnSp macro="">
      <xdr:nvCxnSpPr>
        <xdr:cNvPr id="458" name="直線コネクタ 457"/>
        <xdr:cNvCxnSpPr/>
      </xdr:nvCxnSpPr>
      <xdr:spPr>
        <a:xfrm>
          <a:off x="7861300" y="16970091"/>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167991</xdr:rowOff>
    </xdr:from>
    <xdr:to>
      <xdr:col>41</xdr:col>
      <xdr:colOff>50800</xdr:colOff>
      <xdr:row>98</xdr:row>
      <xdr:rowOff>168709</xdr:rowOff>
    </xdr:to>
    <xdr:cxnSp macro="">
      <xdr:nvCxnSpPr>
        <xdr:cNvPr id="461" name="直線コネクタ 460"/>
        <xdr:cNvCxnSpPr/>
      </xdr:nvCxnSpPr>
      <xdr:spPr>
        <a:xfrm flipV="1">
          <a:off x="6972300" y="16970091"/>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71056</xdr:rowOff>
    </xdr:from>
    <xdr:to>
      <xdr:col>41</xdr:col>
      <xdr:colOff>101600</xdr:colOff>
      <xdr:row>99</xdr:row>
      <xdr:rowOff>1206</xdr:rowOff>
    </xdr:to>
    <xdr:sp macro="" textlink="">
      <xdr:nvSpPr>
        <xdr:cNvPr id="462" name="フローチャート: 判断 461"/>
        <xdr:cNvSpPr/>
      </xdr:nvSpPr>
      <xdr:spPr>
        <a:xfrm>
          <a:off x="7810500" y="168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17733</xdr:rowOff>
    </xdr:from>
    <xdr:ext cx="534377" cy="259045"/>
    <xdr:sp macro="" textlink="">
      <xdr:nvSpPr>
        <xdr:cNvPr id="463" name="テキスト ボックス 462"/>
        <xdr:cNvSpPr txBox="1"/>
      </xdr:nvSpPr>
      <xdr:spPr>
        <a:xfrm>
          <a:off x="7594111" y="166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59852</xdr:rowOff>
    </xdr:from>
    <xdr:to>
      <xdr:col>36</xdr:col>
      <xdr:colOff>165100</xdr:colOff>
      <xdr:row>98</xdr:row>
      <xdr:rowOff>161452</xdr:rowOff>
    </xdr:to>
    <xdr:sp macro="" textlink="">
      <xdr:nvSpPr>
        <xdr:cNvPr id="464" name="フローチャート: 判断 463"/>
        <xdr:cNvSpPr/>
      </xdr:nvSpPr>
      <xdr:spPr>
        <a:xfrm>
          <a:off x="6921500" y="1686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6529</xdr:rowOff>
    </xdr:from>
    <xdr:ext cx="534377" cy="259045"/>
    <xdr:sp macro="" textlink="">
      <xdr:nvSpPr>
        <xdr:cNvPr id="465" name="テキスト ボックス 464"/>
        <xdr:cNvSpPr txBox="1"/>
      </xdr:nvSpPr>
      <xdr:spPr>
        <a:xfrm>
          <a:off x="6705111" y="1663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91760</xdr:rowOff>
    </xdr:from>
    <xdr:to>
      <xdr:col>55</xdr:col>
      <xdr:colOff>50800</xdr:colOff>
      <xdr:row>99</xdr:row>
      <xdr:rowOff>21910</xdr:rowOff>
    </xdr:to>
    <xdr:sp macro="" textlink="">
      <xdr:nvSpPr>
        <xdr:cNvPr id="471" name="楕円 470"/>
        <xdr:cNvSpPr/>
      </xdr:nvSpPr>
      <xdr:spPr>
        <a:xfrm>
          <a:off x="10426700" y="168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51772</xdr:rowOff>
    </xdr:from>
    <xdr:ext cx="534377" cy="259045"/>
    <xdr:sp macro="" textlink="">
      <xdr:nvSpPr>
        <xdr:cNvPr id="472" name="土木費該当値テキスト"/>
        <xdr:cNvSpPr txBox="1"/>
      </xdr:nvSpPr>
      <xdr:spPr>
        <a:xfrm>
          <a:off x="10528300" y="16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130039</xdr:rowOff>
    </xdr:from>
    <xdr:to>
      <xdr:col>50</xdr:col>
      <xdr:colOff>165100</xdr:colOff>
      <xdr:row>99</xdr:row>
      <xdr:rowOff>60189</xdr:rowOff>
    </xdr:to>
    <xdr:sp macro="" textlink="">
      <xdr:nvSpPr>
        <xdr:cNvPr id="473" name="楕円 472"/>
        <xdr:cNvSpPr/>
      </xdr:nvSpPr>
      <xdr:spPr>
        <a:xfrm>
          <a:off x="9588500" y="1693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51316</xdr:rowOff>
    </xdr:from>
    <xdr:ext cx="534377" cy="259045"/>
    <xdr:sp macro="" textlink="">
      <xdr:nvSpPr>
        <xdr:cNvPr id="474" name="テキスト ボックス 473"/>
        <xdr:cNvSpPr txBox="1"/>
      </xdr:nvSpPr>
      <xdr:spPr>
        <a:xfrm>
          <a:off x="9372111" y="1702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130156</xdr:rowOff>
    </xdr:from>
    <xdr:to>
      <xdr:col>46</xdr:col>
      <xdr:colOff>38100</xdr:colOff>
      <xdr:row>99</xdr:row>
      <xdr:rowOff>60306</xdr:rowOff>
    </xdr:to>
    <xdr:sp macro="" textlink="">
      <xdr:nvSpPr>
        <xdr:cNvPr id="475" name="楕円 474"/>
        <xdr:cNvSpPr/>
      </xdr:nvSpPr>
      <xdr:spPr>
        <a:xfrm>
          <a:off x="8699500" y="169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51433</xdr:rowOff>
    </xdr:from>
    <xdr:ext cx="534377" cy="259045"/>
    <xdr:sp macro="" textlink="">
      <xdr:nvSpPr>
        <xdr:cNvPr id="476" name="テキスト ボックス 475"/>
        <xdr:cNvSpPr txBox="1"/>
      </xdr:nvSpPr>
      <xdr:spPr>
        <a:xfrm>
          <a:off x="8483111" y="1702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117191</xdr:rowOff>
    </xdr:from>
    <xdr:to>
      <xdr:col>41</xdr:col>
      <xdr:colOff>101600</xdr:colOff>
      <xdr:row>99</xdr:row>
      <xdr:rowOff>47341</xdr:rowOff>
    </xdr:to>
    <xdr:sp macro="" textlink="">
      <xdr:nvSpPr>
        <xdr:cNvPr id="477" name="楕円 476"/>
        <xdr:cNvSpPr/>
      </xdr:nvSpPr>
      <xdr:spPr>
        <a:xfrm>
          <a:off x="7810500" y="169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38468</xdr:rowOff>
    </xdr:from>
    <xdr:ext cx="534377" cy="259045"/>
    <xdr:sp macro="" textlink="">
      <xdr:nvSpPr>
        <xdr:cNvPr id="478" name="テキスト ボックス 477"/>
        <xdr:cNvSpPr txBox="1"/>
      </xdr:nvSpPr>
      <xdr:spPr>
        <a:xfrm>
          <a:off x="7594111" y="1701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117909</xdr:rowOff>
    </xdr:from>
    <xdr:to>
      <xdr:col>36</xdr:col>
      <xdr:colOff>165100</xdr:colOff>
      <xdr:row>99</xdr:row>
      <xdr:rowOff>48059</xdr:rowOff>
    </xdr:to>
    <xdr:sp macro="" textlink="">
      <xdr:nvSpPr>
        <xdr:cNvPr id="479" name="楕円 478"/>
        <xdr:cNvSpPr/>
      </xdr:nvSpPr>
      <xdr:spPr>
        <a:xfrm>
          <a:off x="6921500" y="1692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39186</xdr:rowOff>
    </xdr:from>
    <xdr:ext cx="534377" cy="259045"/>
    <xdr:sp macro="" textlink="">
      <xdr:nvSpPr>
        <xdr:cNvPr id="480" name="テキスト ボックス 479"/>
        <xdr:cNvSpPr txBox="1"/>
      </xdr:nvSpPr>
      <xdr:spPr>
        <a:xfrm>
          <a:off x="6705111" y="170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160640</xdr:rowOff>
    </xdr:from>
    <xdr:to>
      <xdr:col>85</xdr:col>
      <xdr:colOff>127000</xdr:colOff>
      <xdr:row>35</xdr:row>
      <xdr:rowOff>125573</xdr:rowOff>
    </xdr:to>
    <xdr:cxnSp macro="">
      <xdr:nvCxnSpPr>
        <xdr:cNvPr id="508" name="直線コネクタ 507"/>
        <xdr:cNvCxnSpPr/>
      </xdr:nvCxnSpPr>
      <xdr:spPr>
        <a:xfrm>
          <a:off x="15481300" y="5818490"/>
          <a:ext cx="838200" cy="30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160640</xdr:rowOff>
    </xdr:from>
    <xdr:to>
      <xdr:col>81</xdr:col>
      <xdr:colOff>50800</xdr:colOff>
      <xdr:row>36</xdr:row>
      <xdr:rowOff>37059</xdr:rowOff>
    </xdr:to>
    <xdr:cxnSp macro="">
      <xdr:nvCxnSpPr>
        <xdr:cNvPr id="511" name="直線コネクタ 510"/>
        <xdr:cNvCxnSpPr/>
      </xdr:nvCxnSpPr>
      <xdr:spPr>
        <a:xfrm flipV="1">
          <a:off x="14592300" y="5818490"/>
          <a:ext cx="889000" cy="39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9947</xdr:rowOff>
    </xdr:from>
    <xdr:to>
      <xdr:col>76</xdr:col>
      <xdr:colOff>114300</xdr:colOff>
      <xdr:row>36</xdr:row>
      <xdr:rowOff>37059</xdr:rowOff>
    </xdr:to>
    <xdr:cxnSp macro="">
      <xdr:nvCxnSpPr>
        <xdr:cNvPr id="514" name="直線コネクタ 513"/>
        <xdr:cNvCxnSpPr/>
      </xdr:nvCxnSpPr>
      <xdr:spPr>
        <a:xfrm>
          <a:off x="13703300" y="6182147"/>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9947</xdr:rowOff>
    </xdr:from>
    <xdr:to>
      <xdr:col>71</xdr:col>
      <xdr:colOff>177800</xdr:colOff>
      <xdr:row>37</xdr:row>
      <xdr:rowOff>23800</xdr:rowOff>
    </xdr:to>
    <xdr:cxnSp macro="">
      <xdr:nvCxnSpPr>
        <xdr:cNvPr id="517" name="直線コネクタ 516"/>
        <xdr:cNvCxnSpPr/>
      </xdr:nvCxnSpPr>
      <xdr:spPr>
        <a:xfrm flipV="1">
          <a:off x="12814300" y="6182147"/>
          <a:ext cx="889000" cy="18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97632</xdr:rowOff>
    </xdr:from>
    <xdr:to>
      <xdr:col>72</xdr:col>
      <xdr:colOff>38100</xdr:colOff>
      <xdr:row>37</xdr:row>
      <xdr:rowOff>27782</xdr:rowOff>
    </xdr:to>
    <xdr:sp macro="" textlink="">
      <xdr:nvSpPr>
        <xdr:cNvPr id="518" name="フローチャート: 判断 517"/>
        <xdr:cNvSpPr/>
      </xdr:nvSpPr>
      <xdr:spPr>
        <a:xfrm>
          <a:off x="13652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18909</xdr:rowOff>
    </xdr:from>
    <xdr:ext cx="534377" cy="259045"/>
    <xdr:sp macro="" textlink="">
      <xdr:nvSpPr>
        <xdr:cNvPr id="519" name="テキスト ボックス 518"/>
        <xdr:cNvSpPr txBox="1"/>
      </xdr:nvSpPr>
      <xdr:spPr>
        <a:xfrm>
          <a:off x="13436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164018</xdr:rowOff>
    </xdr:from>
    <xdr:to>
      <xdr:col>67</xdr:col>
      <xdr:colOff>101600</xdr:colOff>
      <xdr:row>37</xdr:row>
      <xdr:rowOff>94168</xdr:rowOff>
    </xdr:to>
    <xdr:sp macro="" textlink="">
      <xdr:nvSpPr>
        <xdr:cNvPr id="520" name="フローチャート: 判断 519"/>
        <xdr:cNvSpPr/>
      </xdr:nvSpPr>
      <xdr:spPr>
        <a:xfrm>
          <a:off x="12763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85295</xdr:rowOff>
    </xdr:from>
    <xdr:ext cx="534377" cy="259045"/>
    <xdr:sp macro="" textlink="">
      <xdr:nvSpPr>
        <xdr:cNvPr id="521" name="テキスト ボックス 520"/>
        <xdr:cNvSpPr txBox="1"/>
      </xdr:nvSpPr>
      <xdr:spPr>
        <a:xfrm>
          <a:off x="12547111"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74773</xdr:rowOff>
    </xdr:from>
    <xdr:to>
      <xdr:col>85</xdr:col>
      <xdr:colOff>177800</xdr:colOff>
      <xdr:row>36</xdr:row>
      <xdr:rowOff>4923</xdr:rowOff>
    </xdr:to>
    <xdr:sp macro="" textlink="">
      <xdr:nvSpPr>
        <xdr:cNvPr id="527" name="楕円 526"/>
        <xdr:cNvSpPr/>
      </xdr:nvSpPr>
      <xdr:spPr>
        <a:xfrm>
          <a:off x="16268700" y="607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97650</xdr:rowOff>
    </xdr:from>
    <xdr:ext cx="534377" cy="259045"/>
    <xdr:sp macro="" textlink="">
      <xdr:nvSpPr>
        <xdr:cNvPr id="528" name="消防費該当値テキスト"/>
        <xdr:cNvSpPr txBox="1"/>
      </xdr:nvSpPr>
      <xdr:spPr>
        <a:xfrm>
          <a:off x="16370300" y="59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109840</xdr:rowOff>
    </xdr:from>
    <xdr:to>
      <xdr:col>81</xdr:col>
      <xdr:colOff>101600</xdr:colOff>
      <xdr:row>34</xdr:row>
      <xdr:rowOff>39990</xdr:rowOff>
    </xdr:to>
    <xdr:sp macro="" textlink="">
      <xdr:nvSpPr>
        <xdr:cNvPr id="529" name="楕円 528"/>
        <xdr:cNvSpPr/>
      </xdr:nvSpPr>
      <xdr:spPr>
        <a:xfrm>
          <a:off x="15430500" y="57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56517</xdr:rowOff>
    </xdr:from>
    <xdr:ext cx="534377" cy="259045"/>
    <xdr:sp macro="" textlink="">
      <xdr:nvSpPr>
        <xdr:cNvPr id="530" name="テキスト ボックス 529"/>
        <xdr:cNvSpPr txBox="1"/>
      </xdr:nvSpPr>
      <xdr:spPr>
        <a:xfrm>
          <a:off x="15214111" y="55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157709</xdr:rowOff>
    </xdr:from>
    <xdr:to>
      <xdr:col>76</xdr:col>
      <xdr:colOff>165100</xdr:colOff>
      <xdr:row>36</xdr:row>
      <xdr:rowOff>87859</xdr:rowOff>
    </xdr:to>
    <xdr:sp macro="" textlink="">
      <xdr:nvSpPr>
        <xdr:cNvPr id="531" name="楕円 530"/>
        <xdr:cNvSpPr/>
      </xdr:nvSpPr>
      <xdr:spPr>
        <a:xfrm>
          <a:off x="14541500" y="61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104386</xdr:rowOff>
    </xdr:from>
    <xdr:ext cx="534377" cy="259045"/>
    <xdr:sp macro="" textlink="">
      <xdr:nvSpPr>
        <xdr:cNvPr id="532" name="テキスト ボックス 531"/>
        <xdr:cNvSpPr txBox="1"/>
      </xdr:nvSpPr>
      <xdr:spPr>
        <a:xfrm>
          <a:off x="14325111" y="593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130597</xdr:rowOff>
    </xdr:from>
    <xdr:to>
      <xdr:col>72</xdr:col>
      <xdr:colOff>38100</xdr:colOff>
      <xdr:row>36</xdr:row>
      <xdr:rowOff>60747</xdr:rowOff>
    </xdr:to>
    <xdr:sp macro="" textlink="">
      <xdr:nvSpPr>
        <xdr:cNvPr id="533" name="楕円 532"/>
        <xdr:cNvSpPr/>
      </xdr:nvSpPr>
      <xdr:spPr>
        <a:xfrm>
          <a:off x="13652500" y="61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77274</xdr:rowOff>
    </xdr:from>
    <xdr:ext cx="534377" cy="259045"/>
    <xdr:sp macro="" textlink="">
      <xdr:nvSpPr>
        <xdr:cNvPr id="534" name="テキスト ボックス 533"/>
        <xdr:cNvSpPr txBox="1"/>
      </xdr:nvSpPr>
      <xdr:spPr>
        <a:xfrm>
          <a:off x="13436111" y="590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144450</xdr:rowOff>
    </xdr:from>
    <xdr:to>
      <xdr:col>67</xdr:col>
      <xdr:colOff>101600</xdr:colOff>
      <xdr:row>37</xdr:row>
      <xdr:rowOff>74600</xdr:rowOff>
    </xdr:to>
    <xdr:sp macro="" textlink="">
      <xdr:nvSpPr>
        <xdr:cNvPr id="535" name="楕円 534"/>
        <xdr:cNvSpPr/>
      </xdr:nvSpPr>
      <xdr:spPr>
        <a:xfrm>
          <a:off x="12763500" y="63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91127</xdr:rowOff>
    </xdr:from>
    <xdr:ext cx="534377" cy="259045"/>
    <xdr:sp macro="" textlink="">
      <xdr:nvSpPr>
        <xdr:cNvPr id="536" name="テキスト ボックス 535"/>
        <xdr:cNvSpPr txBox="1"/>
      </xdr:nvSpPr>
      <xdr:spPr>
        <a:xfrm>
          <a:off x="12547111" y="609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39739</xdr:rowOff>
    </xdr:from>
    <xdr:to>
      <xdr:col>85</xdr:col>
      <xdr:colOff>127000</xdr:colOff>
      <xdr:row>58</xdr:row>
      <xdr:rowOff>25019</xdr:rowOff>
    </xdr:to>
    <xdr:cxnSp macro="">
      <xdr:nvCxnSpPr>
        <xdr:cNvPr id="566" name="直線コネクタ 565"/>
        <xdr:cNvCxnSpPr/>
      </xdr:nvCxnSpPr>
      <xdr:spPr>
        <a:xfrm>
          <a:off x="15481300" y="9812389"/>
          <a:ext cx="838200" cy="15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152146</xdr:rowOff>
    </xdr:from>
    <xdr:to>
      <xdr:col>81</xdr:col>
      <xdr:colOff>50800</xdr:colOff>
      <xdr:row>57</xdr:row>
      <xdr:rowOff>39739</xdr:rowOff>
    </xdr:to>
    <xdr:cxnSp macro="">
      <xdr:nvCxnSpPr>
        <xdr:cNvPr id="569" name="直線コネクタ 568"/>
        <xdr:cNvCxnSpPr/>
      </xdr:nvCxnSpPr>
      <xdr:spPr>
        <a:xfrm>
          <a:off x="14592300" y="9753346"/>
          <a:ext cx="8890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38926</xdr:rowOff>
    </xdr:from>
    <xdr:to>
      <xdr:col>76</xdr:col>
      <xdr:colOff>114300</xdr:colOff>
      <xdr:row>56</xdr:row>
      <xdr:rowOff>152146</xdr:rowOff>
    </xdr:to>
    <xdr:cxnSp macro="">
      <xdr:nvCxnSpPr>
        <xdr:cNvPr id="572" name="直線コネクタ 571"/>
        <xdr:cNvCxnSpPr/>
      </xdr:nvCxnSpPr>
      <xdr:spPr>
        <a:xfrm>
          <a:off x="13703300" y="9640126"/>
          <a:ext cx="889000" cy="1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134480</xdr:rowOff>
    </xdr:from>
    <xdr:to>
      <xdr:col>71</xdr:col>
      <xdr:colOff>177800</xdr:colOff>
      <xdr:row>56</xdr:row>
      <xdr:rowOff>38926</xdr:rowOff>
    </xdr:to>
    <xdr:cxnSp macro="">
      <xdr:nvCxnSpPr>
        <xdr:cNvPr id="575" name="直線コネクタ 574"/>
        <xdr:cNvCxnSpPr/>
      </xdr:nvCxnSpPr>
      <xdr:spPr>
        <a:xfrm>
          <a:off x="12814300" y="9564230"/>
          <a:ext cx="889000" cy="7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86551</xdr:rowOff>
    </xdr:from>
    <xdr:to>
      <xdr:col>72</xdr:col>
      <xdr:colOff>38100</xdr:colOff>
      <xdr:row>58</xdr:row>
      <xdr:rowOff>16701</xdr:rowOff>
    </xdr:to>
    <xdr:sp macro="" textlink="">
      <xdr:nvSpPr>
        <xdr:cNvPr id="576" name="フローチャート: 判断 575"/>
        <xdr:cNvSpPr/>
      </xdr:nvSpPr>
      <xdr:spPr>
        <a:xfrm>
          <a:off x="13652500" y="985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7828</xdr:rowOff>
    </xdr:from>
    <xdr:ext cx="534377" cy="259045"/>
    <xdr:sp macro="" textlink="">
      <xdr:nvSpPr>
        <xdr:cNvPr id="577" name="テキスト ボックス 576"/>
        <xdr:cNvSpPr txBox="1"/>
      </xdr:nvSpPr>
      <xdr:spPr>
        <a:xfrm>
          <a:off x="13436111" y="99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132004</xdr:rowOff>
    </xdr:from>
    <xdr:to>
      <xdr:col>67</xdr:col>
      <xdr:colOff>101600</xdr:colOff>
      <xdr:row>58</xdr:row>
      <xdr:rowOff>62154</xdr:rowOff>
    </xdr:to>
    <xdr:sp macro="" textlink="">
      <xdr:nvSpPr>
        <xdr:cNvPr id="578" name="フローチャート: 判断 577"/>
        <xdr:cNvSpPr/>
      </xdr:nvSpPr>
      <xdr:spPr>
        <a:xfrm>
          <a:off x="12763500" y="990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53281</xdr:rowOff>
    </xdr:from>
    <xdr:ext cx="534377" cy="259045"/>
    <xdr:sp macro="" textlink="">
      <xdr:nvSpPr>
        <xdr:cNvPr id="579" name="テキスト ボックス 578"/>
        <xdr:cNvSpPr txBox="1"/>
      </xdr:nvSpPr>
      <xdr:spPr>
        <a:xfrm>
          <a:off x="12547111" y="99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145669</xdr:rowOff>
    </xdr:from>
    <xdr:to>
      <xdr:col>85</xdr:col>
      <xdr:colOff>177800</xdr:colOff>
      <xdr:row>58</xdr:row>
      <xdr:rowOff>75819</xdr:rowOff>
    </xdr:to>
    <xdr:sp macro="" textlink="">
      <xdr:nvSpPr>
        <xdr:cNvPr id="585" name="楕円 584"/>
        <xdr:cNvSpPr/>
      </xdr:nvSpPr>
      <xdr:spPr>
        <a:xfrm>
          <a:off x="16268700" y="99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124096</xdr:rowOff>
    </xdr:from>
    <xdr:ext cx="534377" cy="259045"/>
    <xdr:sp macro="" textlink="">
      <xdr:nvSpPr>
        <xdr:cNvPr id="586" name="教育費該当値テキスト"/>
        <xdr:cNvSpPr txBox="1"/>
      </xdr:nvSpPr>
      <xdr:spPr>
        <a:xfrm>
          <a:off x="16370300" y="98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160389</xdr:rowOff>
    </xdr:from>
    <xdr:to>
      <xdr:col>81</xdr:col>
      <xdr:colOff>101600</xdr:colOff>
      <xdr:row>57</xdr:row>
      <xdr:rowOff>90539</xdr:rowOff>
    </xdr:to>
    <xdr:sp macro="" textlink="">
      <xdr:nvSpPr>
        <xdr:cNvPr id="587" name="楕円 586"/>
        <xdr:cNvSpPr/>
      </xdr:nvSpPr>
      <xdr:spPr>
        <a:xfrm>
          <a:off x="15430500" y="97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107066</xdr:rowOff>
    </xdr:from>
    <xdr:ext cx="534377" cy="259045"/>
    <xdr:sp macro="" textlink="">
      <xdr:nvSpPr>
        <xdr:cNvPr id="588" name="テキスト ボックス 587"/>
        <xdr:cNvSpPr txBox="1"/>
      </xdr:nvSpPr>
      <xdr:spPr>
        <a:xfrm>
          <a:off x="15214111" y="953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101346</xdr:rowOff>
    </xdr:from>
    <xdr:to>
      <xdr:col>76</xdr:col>
      <xdr:colOff>165100</xdr:colOff>
      <xdr:row>57</xdr:row>
      <xdr:rowOff>31496</xdr:rowOff>
    </xdr:to>
    <xdr:sp macro="" textlink="">
      <xdr:nvSpPr>
        <xdr:cNvPr id="589" name="楕円 588"/>
        <xdr:cNvSpPr/>
      </xdr:nvSpPr>
      <xdr:spPr>
        <a:xfrm>
          <a:off x="14541500" y="97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48023</xdr:rowOff>
    </xdr:from>
    <xdr:ext cx="534377" cy="259045"/>
    <xdr:sp macro="" textlink="">
      <xdr:nvSpPr>
        <xdr:cNvPr id="590" name="テキスト ボックス 589"/>
        <xdr:cNvSpPr txBox="1"/>
      </xdr:nvSpPr>
      <xdr:spPr>
        <a:xfrm>
          <a:off x="14325111" y="94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159576</xdr:rowOff>
    </xdr:from>
    <xdr:to>
      <xdr:col>72</xdr:col>
      <xdr:colOff>38100</xdr:colOff>
      <xdr:row>56</xdr:row>
      <xdr:rowOff>89726</xdr:rowOff>
    </xdr:to>
    <xdr:sp macro="" textlink="">
      <xdr:nvSpPr>
        <xdr:cNvPr id="591" name="楕円 590"/>
        <xdr:cNvSpPr/>
      </xdr:nvSpPr>
      <xdr:spPr>
        <a:xfrm>
          <a:off x="13652500" y="958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106253</xdr:rowOff>
    </xdr:from>
    <xdr:ext cx="534377" cy="259045"/>
    <xdr:sp macro="" textlink="">
      <xdr:nvSpPr>
        <xdr:cNvPr id="592" name="テキスト ボックス 591"/>
        <xdr:cNvSpPr txBox="1"/>
      </xdr:nvSpPr>
      <xdr:spPr>
        <a:xfrm>
          <a:off x="13436111" y="936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83680</xdr:rowOff>
    </xdr:from>
    <xdr:to>
      <xdr:col>67</xdr:col>
      <xdr:colOff>101600</xdr:colOff>
      <xdr:row>56</xdr:row>
      <xdr:rowOff>13830</xdr:rowOff>
    </xdr:to>
    <xdr:sp macro="" textlink="">
      <xdr:nvSpPr>
        <xdr:cNvPr id="593" name="楕円 592"/>
        <xdr:cNvSpPr/>
      </xdr:nvSpPr>
      <xdr:spPr>
        <a:xfrm>
          <a:off x="12763500" y="951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30357</xdr:rowOff>
    </xdr:from>
    <xdr:ext cx="534377" cy="259045"/>
    <xdr:sp macro="" textlink="">
      <xdr:nvSpPr>
        <xdr:cNvPr id="594" name="テキスト ボックス 593"/>
        <xdr:cNvSpPr txBox="1"/>
      </xdr:nvSpPr>
      <xdr:spPr>
        <a:xfrm>
          <a:off x="12547111" y="928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162446</xdr:rowOff>
    </xdr:from>
    <xdr:to>
      <xdr:col>72</xdr:col>
      <xdr:colOff>38100</xdr:colOff>
      <xdr:row>79</xdr:row>
      <xdr:rowOff>92596</xdr:rowOff>
    </xdr:to>
    <xdr:sp macro="" textlink="">
      <xdr:nvSpPr>
        <xdr:cNvPr id="633" name="フローチャート: 判断 632"/>
        <xdr:cNvSpPr/>
      </xdr:nvSpPr>
      <xdr:spPr>
        <a:xfrm>
          <a:off x="13652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109123</xdr:rowOff>
    </xdr:from>
    <xdr:ext cx="378565" cy="259045"/>
    <xdr:sp macro="" textlink="">
      <xdr:nvSpPr>
        <xdr:cNvPr id="634" name="テキスト ボックス 633"/>
        <xdr:cNvSpPr txBox="1"/>
      </xdr:nvSpPr>
      <xdr:spPr>
        <a:xfrm>
          <a:off x="13514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160376</xdr:rowOff>
    </xdr:from>
    <xdr:to>
      <xdr:col>67</xdr:col>
      <xdr:colOff>101600</xdr:colOff>
      <xdr:row>79</xdr:row>
      <xdr:rowOff>90526</xdr:rowOff>
    </xdr:to>
    <xdr:sp macro="" textlink="">
      <xdr:nvSpPr>
        <xdr:cNvPr id="635" name="フローチャート: 判断 634"/>
        <xdr:cNvSpPr/>
      </xdr:nvSpPr>
      <xdr:spPr>
        <a:xfrm>
          <a:off x="12763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107053</xdr:rowOff>
    </xdr:from>
    <xdr:ext cx="378565" cy="259045"/>
    <xdr:sp macro="" textlink="">
      <xdr:nvSpPr>
        <xdr:cNvPr id="636" name="テキスト ボックス 635"/>
        <xdr:cNvSpPr txBox="1"/>
      </xdr:nvSpPr>
      <xdr:spPr>
        <a:xfrm>
          <a:off x="12625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105487</xdr:rowOff>
    </xdr:from>
    <xdr:to>
      <xdr:col>85</xdr:col>
      <xdr:colOff>127000</xdr:colOff>
      <xdr:row>96</xdr:row>
      <xdr:rowOff>149403</xdr:rowOff>
    </xdr:to>
    <xdr:cxnSp macro="">
      <xdr:nvCxnSpPr>
        <xdr:cNvPr id="680" name="直線コネクタ 679"/>
        <xdr:cNvCxnSpPr/>
      </xdr:nvCxnSpPr>
      <xdr:spPr>
        <a:xfrm flipV="1">
          <a:off x="15481300" y="16564687"/>
          <a:ext cx="838200" cy="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149403</xdr:rowOff>
    </xdr:from>
    <xdr:to>
      <xdr:col>81</xdr:col>
      <xdr:colOff>50800</xdr:colOff>
      <xdr:row>96</xdr:row>
      <xdr:rowOff>161150</xdr:rowOff>
    </xdr:to>
    <xdr:cxnSp macro="">
      <xdr:nvCxnSpPr>
        <xdr:cNvPr id="683" name="直線コネクタ 682"/>
        <xdr:cNvCxnSpPr/>
      </xdr:nvCxnSpPr>
      <xdr:spPr>
        <a:xfrm flipV="1">
          <a:off x="14592300" y="16608603"/>
          <a:ext cx="889000" cy="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119101</xdr:rowOff>
    </xdr:from>
    <xdr:to>
      <xdr:col>76</xdr:col>
      <xdr:colOff>114300</xdr:colOff>
      <xdr:row>96</xdr:row>
      <xdr:rowOff>161150</xdr:rowOff>
    </xdr:to>
    <xdr:cxnSp macro="">
      <xdr:nvCxnSpPr>
        <xdr:cNvPr id="686" name="直線コネクタ 685"/>
        <xdr:cNvCxnSpPr/>
      </xdr:nvCxnSpPr>
      <xdr:spPr>
        <a:xfrm>
          <a:off x="13703300" y="16578301"/>
          <a:ext cx="889000" cy="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105435</xdr:rowOff>
    </xdr:from>
    <xdr:to>
      <xdr:col>71</xdr:col>
      <xdr:colOff>177800</xdr:colOff>
      <xdr:row>96</xdr:row>
      <xdr:rowOff>119101</xdr:rowOff>
    </xdr:to>
    <xdr:cxnSp macro="">
      <xdr:nvCxnSpPr>
        <xdr:cNvPr id="689" name="直線コネクタ 688"/>
        <xdr:cNvCxnSpPr/>
      </xdr:nvCxnSpPr>
      <xdr:spPr>
        <a:xfrm>
          <a:off x="12814300" y="16564635"/>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134252</xdr:rowOff>
    </xdr:from>
    <xdr:to>
      <xdr:col>72</xdr:col>
      <xdr:colOff>38100</xdr:colOff>
      <xdr:row>96</xdr:row>
      <xdr:rowOff>64402</xdr:rowOff>
    </xdr:to>
    <xdr:sp macro="" textlink="">
      <xdr:nvSpPr>
        <xdr:cNvPr id="690" name="フローチャート: 判断 689"/>
        <xdr:cNvSpPr/>
      </xdr:nvSpPr>
      <xdr:spPr>
        <a:xfrm>
          <a:off x="13652500" y="1642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80929</xdr:rowOff>
    </xdr:from>
    <xdr:ext cx="534377" cy="259045"/>
    <xdr:sp macro="" textlink="">
      <xdr:nvSpPr>
        <xdr:cNvPr id="691" name="テキスト ボックス 690"/>
        <xdr:cNvSpPr txBox="1"/>
      </xdr:nvSpPr>
      <xdr:spPr>
        <a:xfrm>
          <a:off x="13436111" y="1619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133693</xdr:rowOff>
    </xdr:from>
    <xdr:to>
      <xdr:col>67</xdr:col>
      <xdr:colOff>101600</xdr:colOff>
      <xdr:row>96</xdr:row>
      <xdr:rowOff>63843</xdr:rowOff>
    </xdr:to>
    <xdr:sp macro="" textlink="">
      <xdr:nvSpPr>
        <xdr:cNvPr id="692" name="フローチャート: 判断 691"/>
        <xdr:cNvSpPr/>
      </xdr:nvSpPr>
      <xdr:spPr>
        <a:xfrm>
          <a:off x="12763500" y="164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80370</xdr:rowOff>
    </xdr:from>
    <xdr:ext cx="534377" cy="259045"/>
    <xdr:sp macro="" textlink="">
      <xdr:nvSpPr>
        <xdr:cNvPr id="693" name="テキスト ボックス 692"/>
        <xdr:cNvSpPr txBox="1"/>
      </xdr:nvSpPr>
      <xdr:spPr>
        <a:xfrm>
          <a:off x="12547111" y="161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54687</xdr:rowOff>
    </xdr:from>
    <xdr:to>
      <xdr:col>85</xdr:col>
      <xdr:colOff>177800</xdr:colOff>
      <xdr:row>96</xdr:row>
      <xdr:rowOff>156287</xdr:rowOff>
    </xdr:to>
    <xdr:sp macro="" textlink="">
      <xdr:nvSpPr>
        <xdr:cNvPr id="699" name="楕円 698"/>
        <xdr:cNvSpPr/>
      </xdr:nvSpPr>
      <xdr:spPr>
        <a:xfrm>
          <a:off x="16268700" y="165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33114</xdr:rowOff>
    </xdr:from>
    <xdr:ext cx="534377" cy="259045"/>
    <xdr:sp macro="" textlink="">
      <xdr:nvSpPr>
        <xdr:cNvPr id="700" name="公債費該当値テキスト"/>
        <xdr:cNvSpPr txBox="1"/>
      </xdr:nvSpPr>
      <xdr:spPr>
        <a:xfrm>
          <a:off x="16370300" y="1649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98603</xdr:rowOff>
    </xdr:from>
    <xdr:to>
      <xdr:col>81</xdr:col>
      <xdr:colOff>101600</xdr:colOff>
      <xdr:row>97</xdr:row>
      <xdr:rowOff>28753</xdr:rowOff>
    </xdr:to>
    <xdr:sp macro="" textlink="">
      <xdr:nvSpPr>
        <xdr:cNvPr id="701" name="楕円 700"/>
        <xdr:cNvSpPr/>
      </xdr:nvSpPr>
      <xdr:spPr>
        <a:xfrm>
          <a:off x="15430500" y="165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19880</xdr:rowOff>
    </xdr:from>
    <xdr:ext cx="534377" cy="259045"/>
    <xdr:sp macro="" textlink="">
      <xdr:nvSpPr>
        <xdr:cNvPr id="702" name="テキスト ボックス 701"/>
        <xdr:cNvSpPr txBox="1"/>
      </xdr:nvSpPr>
      <xdr:spPr>
        <a:xfrm>
          <a:off x="15214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110350</xdr:rowOff>
    </xdr:from>
    <xdr:to>
      <xdr:col>76</xdr:col>
      <xdr:colOff>165100</xdr:colOff>
      <xdr:row>97</xdr:row>
      <xdr:rowOff>40500</xdr:rowOff>
    </xdr:to>
    <xdr:sp macro="" textlink="">
      <xdr:nvSpPr>
        <xdr:cNvPr id="703" name="楕円 702"/>
        <xdr:cNvSpPr/>
      </xdr:nvSpPr>
      <xdr:spPr>
        <a:xfrm>
          <a:off x="14541500" y="165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31627</xdr:rowOff>
    </xdr:from>
    <xdr:ext cx="534377" cy="259045"/>
    <xdr:sp macro="" textlink="">
      <xdr:nvSpPr>
        <xdr:cNvPr id="704" name="テキスト ボックス 703"/>
        <xdr:cNvSpPr txBox="1"/>
      </xdr:nvSpPr>
      <xdr:spPr>
        <a:xfrm>
          <a:off x="14325111" y="1666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68301</xdr:rowOff>
    </xdr:from>
    <xdr:to>
      <xdr:col>72</xdr:col>
      <xdr:colOff>38100</xdr:colOff>
      <xdr:row>96</xdr:row>
      <xdr:rowOff>169901</xdr:rowOff>
    </xdr:to>
    <xdr:sp macro="" textlink="">
      <xdr:nvSpPr>
        <xdr:cNvPr id="705" name="楕円 704"/>
        <xdr:cNvSpPr/>
      </xdr:nvSpPr>
      <xdr:spPr>
        <a:xfrm>
          <a:off x="13652500" y="165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161028</xdr:rowOff>
    </xdr:from>
    <xdr:ext cx="534377" cy="259045"/>
    <xdr:sp macro="" textlink="">
      <xdr:nvSpPr>
        <xdr:cNvPr id="706" name="テキスト ボックス 705"/>
        <xdr:cNvSpPr txBox="1"/>
      </xdr:nvSpPr>
      <xdr:spPr>
        <a:xfrm>
          <a:off x="13436111" y="1662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54635</xdr:rowOff>
    </xdr:from>
    <xdr:to>
      <xdr:col>67</xdr:col>
      <xdr:colOff>101600</xdr:colOff>
      <xdr:row>96</xdr:row>
      <xdr:rowOff>156235</xdr:rowOff>
    </xdr:to>
    <xdr:sp macro="" textlink="">
      <xdr:nvSpPr>
        <xdr:cNvPr id="707" name="楕円 706"/>
        <xdr:cNvSpPr/>
      </xdr:nvSpPr>
      <xdr:spPr>
        <a:xfrm>
          <a:off x="12763500" y="165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147362</xdr:rowOff>
    </xdr:from>
    <xdr:ext cx="534377" cy="259045"/>
    <xdr:sp macro="" textlink="">
      <xdr:nvSpPr>
        <xdr:cNvPr id="708" name="テキスト ボックス 707"/>
        <xdr:cNvSpPr txBox="1"/>
      </xdr:nvSpPr>
      <xdr:spPr>
        <a:xfrm>
          <a:off x="12547111" y="1660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xdr:rowOff>
    </xdr:from>
    <xdr:to>
      <xdr:col>102</xdr:col>
      <xdr:colOff>165100</xdr:colOff>
      <xdr:row>38</xdr:row>
      <xdr:rowOff>116205</xdr:rowOff>
    </xdr:to>
    <xdr:sp macro="" textlink="">
      <xdr:nvSpPr>
        <xdr:cNvPr id="747" name="フローチャート: 判断 746"/>
        <xdr:cNvSpPr/>
      </xdr:nvSpPr>
      <xdr:spPr>
        <a:xfrm>
          <a:off x="19494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132732</xdr:rowOff>
    </xdr:from>
    <xdr:ext cx="378565" cy="259045"/>
    <xdr:sp macro="" textlink="">
      <xdr:nvSpPr>
        <xdr:cNvPr id="748" name="テキスト ボックス 747"/>
        <xdr:cNvSpPr txBox="1"/>
      </xdr:nvSpPr>
      <xdr:spPr>
        <a:xfrm>
          <a:off x="19356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166433</xdr:rowOff>
    </xdr:from>
    <xdr:to>
      <xdr:col>98</xdr:col>
      <xdr:colOff>38100</xdr:colOff>
      <xdr:row>38</xdr:row>
      <xdr:rowOff>96583</xdr:rowOff>
    </xdr:to>
    <xdr:sp macro="" textlink="">
      <xdr:nvSpPr>
        <xdr:cNvPr id="749" name="フローチャート: 判断 748"/>
        <xdr:cNvSpPr/>
      </xdr:nvSpPr>
      <xdr:spPr>
        <a:xfrm>
          <a:off x="18605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113111</xdr:rowOff>
    </xdr:from>
    <xdr:ext cx="378565" cy="259045"/>
    <xdr:sp macro="" textlink="">
      <xdr:nvSpPr>
        <xdr:cNvPr id="750" name="テキスト ボックス 749"/>
        <xdr:cNvSpPr txBox="1"/>
      </xdr:nvSpPr>
      <xdr:spPr>
        <a:xfrm>
          <a:off x="18467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76,688</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増加した要因として、コミュニティセンターの改修やみくに市民センターの整備事業が挙げられる。今後も庁舎整備等の大型建設事業が控えているため増加していくと予想される。</a:t>
          </a:r>
        </a:p>
        <a:p>
          <a:r>
            <a:rPr kumimoji="1" lang="ja-JP" altLang="en-US" sz="1300">
              <a:latin typeface="ＭＳ Ｐゴシック" panose="020B0600070205080204" pitchFamily="50" charset="-128"/>
              <a:ea typeface="ＭＳ Ｐゴシック" panose="020B0600070205080204" pitchFamily="50" charset="-128"/>
            </a:rPr>
            <a:t>　総額の約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を占める民生費については、住民一人当たり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150,631</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円となっており年々増加している。私立保育所入所児童数の増や臨時福祉給付金などによる扶助費の増加、認定こども園等の児童福祉施設の整備事業による増加が主な要因である。</a:t>
          </a:r>
        </a:p>
        <a:p>
          <a:r>
            <a:rPr kumimoji="1" lang="ja-JP" altLang="en-US" sz="1300">
              <a:latin typeface="ＭＳ Ｐゴシック" panose="020B0600070205080204" pitchFamily="50" charset="-128"/>
              <a:ea typeface="ＭＳ Ｐゴシック" panose="020B0600070205080204" pitchFamily="50" charset="-128"/>
            </a:rPr>
            <a:t>　土木費は、平成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月豪雪に係る除排雪経費の増により住民一人当たり</a:t>
          </a:r>
          <a:r>
            <a:rPr kumimoji="1" lang="en-US" altLang="ja-JP" sz="1300">
              <a:latin typeface="ＭＳ Ｐゴシック" panose="020B0600070205080204" pitchFamily="50" charset="-128"/>
              <a:ea typeface="ＭＳ Ｐゴシック" panose="020B0600070205080204" pitchFamily="50" charset="-128"/>
            </a:rPr>
            <a:t>39,124</a:t>
          </a:r>
          <a:r>
            <a:rPr kumimoji="1" lang="ja-JP" altLang="en-US" sz="1300">
              <a:latin typeface="ＭＳ Ｐゴシック" panose="020B0600070205080204" pitchFamily="50" charset="-128"/>
              <a:ea typeface="ＭＳ Ｐゴシック" panose="020B0600070205080204" pitchFamily="50" charset="-128"/>
            </a:rPr>
            <a:t>円となり、前年度より増加している。</a:t>
          </a:r>
        </a:p>
        <a:p>
          <a:r>
            <a:rPr kumimoji="1" lang="ja-JP" altLang="en-US" sz="1300">
              <a:latin typeface="ＭＳ Ｐゴシック" panose="020B0600070205080204" pitchFamily="50" charset="-128"/>
              <a:ea typeface="ＭＳ Ｐゴシック" panose="020B0600070205080204" pitchFamily="50" charset="-128"/>
            </a:rPr>
            <a:t>　消防費は、嶺北消防組合の消防署整備事業の完了により前年度より減少し住民一人当たり</a:t>
          </a:r>
          <a:r>
            <a:rPr kumimoji="1" lang="en-US" altLang="ja-JP" sz="1300">
              <a:latin typeface="ＭＳ Ｐゴシック" panose="020B0600070205080204" pitchFamily="50" charset="-128"/>
              <a:ea typeface="ＭＳ Ｐゴシック" panose="020B0600070205080204" pitchFamily="50" charset="-128"/>
            </a:rPr>
            <a:t>21,559</a:t>
          </a:r>
          <a:r>
            <a:rPr kumimoji="1" lang="ja-JP" altLang="en-US" sz="1300">
              <a:latin typeface="ＭＳ Ｐゴシック" panose="020B0600070205080204" pitchFamily="50" charset="-128"/>
              <a:ea typeface="ＭＳ Ｐゴシック" panose="020B0600070205080204" pitchFamily="50" charset="-128"/>
            </a:rPr>
            <a:t>円となったものの、依然として類似団体平均より上回っている。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45,030</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をピークに年々減少している。学校施設耐震等改修事業や福井国体に向けた体育施設整備事業の完了などにより減少している。今後は小学校施設の大規模改修事業等が控えているため、横ばいもしくは増加していくことが予想される。</a:t>
          </a:r>
        </a:p>
        <a:p>
          <a:r>
            <a:rPr kumimoji="1" lang="ja-JP" altLang="en-US" sz="1300">
              <a:latin typeface="ＭＳ Ｐゴシック" panose="020B0600070205080204" pitchFamily="50" charset="-128"/>
              <a:ea typeface="ＭＳ Ｐゴシック" panose="020B0600070205080204" pitchFamily="50" charset="-128"/>
            </a:rPr>
            <a:t>　公債費は、近年実施した大型整備事業の償還開始により増加傾向に転じており、今後さらに増加することが予想される。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財政調整基金の残高は、平成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月豪雪で臨時的な多額の支出が生じたことにより財源が不足し、当該不足額を埋めるために取り崩したことで</a:t>
          </a:r>
          <a:r>
            <a:rPr kumimoji="1" lang="en-US" altLang="ja-JP" sz="1200">
              <a:latin typeface="ＭＳ ゴシック" pitchFamily="49" charset="-128"/>
              <a:ea typeface="ＭＳ ゴシック" pitchFamily="49" charset="-128"/>
            </a:rPr>
            <a:t>550,823</a:t>
          </a:r>
          <a:r>
            <a:rPr kumimoji="1" lang="ja-JP" altLang="en-US" sz="1200">
              <a:latin typeface="ＭＳ ゴシック" pitchFamily="49" charset="-128"/>
              <a:ea typeface="ＭＳ ゴシック" pitchFamily="49" charset="-128"/>
            </a:rPr>
            <a:t>千円減少したが、中期財政計画における目標残高額（標準財政規模の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以上）は維持している。</a:t>
          </a:r>
        </a:p>
        <a:p>
          <a:r>
            <a:rPr kumimoji="1" lang="ja-JP" altLang="en-US" sz="1200">
              <a:latin typeface="ＭＳ ゴシック" pitchFamily="49" charset="-128"/>
              <a:ea typeface="ＭＳ ゴシック" pitchFamily="49" charset="-128"/>
            </a:rPr>
            <a:t>　また、実質収支額については、望ましいとされる標準財政規模の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％を目標とし、翌年度の補正財源のために財政基盤の強化に努める。実質単年度収支は、財政調整基金の取り崩しの影響で前年度に引き続き赤字となったが、実質収支額の増により前年度と比較して</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上昇した。</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全体的にみると、平成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年度は前年度と比較して</a:t>
          </a:r>
          <a:r>
            <a:rPr kumimoji="1" lang="en-US" altLang="ja-JP" sz="1400">
              <a:latin typeface="ＭＳ ゴシック" pitchFamily="49" charset="-128"/>
              <a:ea typeface="ＭＳ ゴシック" pitchFamily="49" charset="-128"/>
            </a:rPr>
            <a:t>3.01%</a:t>
          </a:r>
          <a:r>
            <a:rPr kumimoji="1" lang="ja-JP" altLang="en-US" sz="1400">
              <a:latin typeface="ＭＳ ゴシック" pitchFamily="49" charset="-128"/>
              <a:ea typeface="ＭＳ ゴシック" pitchFamily="49" charset="-128"/>
            </a:rPr>
            <a:t>黒字率が上昇し、近年で最も高くなっている。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会計別にみると、一般会計は、景気回復の影響で地方税が増加したことや収益事業収入により実質赤字比率の黒字幅が大幅に拡大した。国民健康保険特別会計は、医療費の減少により療養給付費や共同事業拠出金が減となり実質赤字比率の黒字幅が拡大した。病院事業会計は、流動負債から控除する建設改良等の財源に充てるための企業債の減により資金余剰額が減少し実質赤字比率の黒字幅が縮小した。</a:t>
          </a:r>
        </a:p>
        <a:p>
          <a:r>
            <a:rPr kumimoji="1" lang="ja-JP" altLang="en-US" sz="1400">
              <a:latin typeface="ＭＳ ゴシック" pitchFamily="49" charset="-128"/>
              <a:ea typeface="ＭＳ ゴシック" pitchFamily="49" charset="-128"/>
            </a:rPr>
            <a:t>　すべての会計で赤字は生じていないが、今後も各会計の実質収支額または資金不足・余剰額に注視し健全な財政運営に努める。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41136472</v>
      </c>
      <c r="BO4" s="410"/>
      <c r="BP4" s="410"/>
      <c r="BQ4" s="410"/>
      <c r="BR4" s="410"/>
      <c r="BS4" s="410"/>
      <c r="BT4" s="410"/>
      <c r="BU4" s="411"/>
      <c r="BV4" s="409">
        <v>41343119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5.4</v>
      </c>
      <c r="CU4" s="416"/>
      <c r="CV4" s="416"/>
      <c r="CW4" s="416"/>
      <c r="CX4" s="416"/>
      <c r="CY4" s="416"/>
      <c r="CZ4" s="416"/>
      <c r="DA4" s="417"/>
      <c r="DB4" s="415">
        <v>3.2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39824129</v>
      </c>
      <c r="BO5" s="447"/>
      <c r="BP5" s="447"/>
      <c r="BQ5" s="447"/>
      <c r="BR5" s="447"/>
      <c r="BS5" s="447"/>
      <c r="BT5" s="447"/>
      <c r="BU5" s="448"/>
      <c r="BV5" s="446">
        <v>40539543</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91.5</v>
      </c>
      <c r="CU5" s="444"/>
      <c r="CV5" s="444"/>
      <c r="CW5" s="444"/>
      <c r="CX5" s="444"/>
      <c r="CY5" s="444"/>
      <c r="CZ5" s="444"/>
      <c r="DA5" s="445"/>
      <c r="DB5" s="443">
        <v>91.2</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1312343</v>
      </c>
      <c r="BO6" s="447"/>
      <c r="BP6" s="447"/>
      <c r="BQ6" s="447"/>
      <c r="BR6" s="447"/>
      <c r="BS6" s="447"/>
      <c r="BT6" s="447"/>
      <c r="BU6" s="448"/>
      <c r="BV6" s="446">
        <v>803576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97.5</v>
      </c>
      <c r="CU6" s="484"/>
      <c r="CV6" s="484"/>
      <c r="CW6" s="484"/>
      <c r="CX6" s="484"/>
      <c r="CY6" s="484"/>
      <c r="CZ6" s="484"/>
      <c r="DA6" s="485"/>
      <c r="DB6" s="483">
        <v>97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95</v>
      </c>
      <c r="AV7" s="479"/>
      <c r="AW7" s="479"/>
      <c r="AX7" s="479"/>
      <c r="AY7" s="480" t="s">
        <v>99</v>
      </c>
      <c r="AZ7" s="481"/>
      <c r="BA7" s="481"/>
      <c r="BB7" s="481"/>
      <c r="BC7" s="481"/>
      <c r="BD7" s="481"/>
      <c r="BE7" s="481"/>
      <c r="BF7" s="481"/>
      <c r="BG7" s="481"/>
      <c r="BH7" s="481"/>
      <c r="BI7" s="481"/>
      <c r="BJ7" s="481"/>
      <c r="BK7" s="481"/>
      <c r="BL7" s="481"/>
      <c r="BM7" s="482"/>
      <c r="BN7" s="446">
        <v>135209</v>
      </c>
      <c r="BO7" s="447"/>
      <c r="BP7" s="447"/>
      <c r="BQ7" s="447"/>
      <c r="BR7" s="447"/>
      <c r="BS7" s="447"/>
      <c r="BT7" s="447"/>
      <c r="BU7" s="448"/>
      <c r="BV7" s="446">
        <v>107990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21954565</v>
      </c>
      <c r="CU7" s="447"/>
      <c r="CV7" s="447"/>
      <c r="CW7" s="447"/>
      <c r="CX7" s="447"/>
      <c r="CY7" s="447"/>
      <c r="CZ7" s="447"/>
      <c r="DA7" s="448"/>
      <c r="DB7" s="446">
        <v>21945110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1177134</v>
      </c>
      <c r="BO8" s="447"/>
      <c r="BP8" s="447"/>
      <c r="BQ8" s="447"/>
      <c r="BR8" s="447"/>
      <c r="BS8" s="447"/>
      <c r="BT8" s="447"/>
      <c r="BU8" s="448"/>
      <c r="BV8" s="446">
        <v>695586</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0.66</v>
      </c>
      <c r="CU8" s="487"/>
      <c r="CV8" s="487"/>
      <c r="CW8" s="487"/>
      <c r="CX8" s="487"/>
      <c r="CY8" s="487"/>
      <c r="CZ8" s="487"/>
      <c r="DA8" s="488"/>
      <c r="DB8" s="486">
        <v>0.67</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90280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102</v>
      </c>
      <c r="AV9" s="479"/>
      <c r="AW9" s="479"/>
      <c r="AX9" s="479"/>
      <c r="AY9" s="480" t="s">
        <v>109</v>
      </c>
      <c r="AZ9" s="481"/>
      <c r="BA9" s="481"/>
      <c r="BB9" s="481"/>
      <c r="BC9" s="481"/>
      <c r="BD9" s="481"/>
      <c r="BE9" s="481"/>
      <c r="BF9" s="481"/>
      <c r="BG9" s="481"/>
      <c r="BH9" s="481"/>
      <c r="BI9" s="481"/>
      <c r="BJ9" s="481"/>
      <c r="BK9" s="481"/>
      <c r="BL9" s="481"/>
      <c r="BM9" s="482"/>
      <c r="BN9" s="446">
        <v>481548</v>
      </c>
      <c r="BO9" s="447"/>
      <c r="BP9" s="447"/>
      <c r="BQ9" s="447"/>
      <c r="BR9" s="447"/>
      <c r="BS9" s="447"/>
      <c r="BT9" s="447"/>
      <c r="BU9" s="448"/>
      <c r="BV9" s="446">
        <v>-242980</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12.5</v>
      </c>
      <c r="CU9" s="444"/>
      <c r="CV9" s="444"/>
      <c r="CW9" s="444"/>
      <c r="CX9" s="444"/>
      <c r="CY9" s="444"/>
      <c r="CZ9" s="444"/>
      <c r="DA9" s="445"/>
      <c r="DB9" s="443">
        <v>11.9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91900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587</v>
      </c>
      <c r="BO10" s="447"/>
      <c r="BP10" s="447"/>
      <c r="BQ10" s="447"/>
      <c r="BR10" s="447"/>
      <c r="BS10" s="447"/>
      <c r="BT10" s="447"/>
      <c r="BU10" s="448"/>
      <c r="BV10" s="446">
        <v>556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14525</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92508</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95</v>
      </c>
      <c r="AV12" s="479"/>
      <c r="AW12" s="479"/>
      <c r="AX12" s="479"/>
      <c r="AY12" s="480" t="s">
        <v>129</v>
      </c>
      <c r="AZ12" s="481"/>
      <c r="BA12" s="481"/>
      <c r="BB12" s="481"/>
      <c r="BC12" s="481"/>
      <c r="BD12" s="481"/>
      <c r="BE12" s="481"/>
      <c r="BF12" s="481"/>
      <c r="BG12" s="481"/>
      <c r="BH12" s="481"/>
      <c r="BI12" s="481"/>
      <c r="BJ12" s="481"/>
      <c r="BK12" s="481"/>
      <c r="BL12" s="481"/>
      <c r="BM12" s="482"/>
      <c r="BN12" s="446">
        <v>551410</v>
      </c>
      <c r="BO12" s="447"/>
      <c r="BP12" s="447"/>
      <c r="BQ12" s="447"/>
      <c r="BR12" s="447"/>
      <c r="BS12" s="447"/>
      <c r="BT12" s="447"/>
      <c r="BU12" s="448"/>
      <c r="BV12" s="446">
        <v>433917</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91122</v>
      </c>
      <c r="S13" s="528"/>
      <c r="T13" s="528"/>
      <c r="U13" s="528"/>
      <c r="V13" s="529"/>
      <c r="W13" s="462" t="s">
        <v>132</v>
      </c>
      <c r="X13" s="463"/>
      <c r="Y13" s="463"/>
      <c r="Z13" s="463"/>
      <c r="AA13" s="463"/>
      <c r="AB13" s="453"/>
      <c r="AC13" s="497">
        <v>2050</v>
      </c>
      <c r="AD13" s="498"/>
      <c r="AE13" s="498"/>
      <c r="AF13" s="498"/>
      <c r="AG13" s="537"/>
      <c r="AH13" s="497">
        <v>2152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-69275</v>
      </c>
      <c r="BO13" s="447"/>
      <c r="BP13" s="447"/>
      <c r="BQ13" s="447"/>
      <c r="BR13" s="447"/>
      <c r="BS13" s="447"/>
      <c r="BT13" s="447"/>
      <c r="BU13" s="448"/>
      <c r="BV13" s="446">
        <v>-661816</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6.5</v>
      </c>
      <c r="CU13" s="444"/>
      <c r="CV13" s="444"/>
      <c r="CW13" s="444"/>
      <c r="CX13" s="444"/>
      <c r="CY13" s="444"/>
      <c r="CZ13" s="444"/>
      <c r="DA13" s="445"/>
      <c r="DB13" s="443">
        <v>7.1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92760</v>
      </c>
      <c r="S14" s="528"/>
      <c r="T14" s="528"/>
      <c r="U14" s="528"/>
      <c r="V14" s="529"/>
      <c r="W14" s="436"/>
      <c r="X14" s="437"/>
      <c r="Y14" s="437"/>
      <c r="Z14" s="437"/>
      <c r="AA14" s="437"/>
      <c r="AB14" s="426"/>
      <c r="AC14" s="530">
        <v>4.3</v>
      </c>
      <c r="AD14" s="531"/>
      <c r="AE14" s="531"/>
      <c r="AF14" s="531"/>
      <c r="AG14" s="532"/>
      <c r="AH14" s="530">
        <v>4.5999999999999996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134.69999999999999</v>
      </c>
      <c r="CU14" s="542"/>
      <c r="CV14" s="542"/>
      <c r="CW14" s="542"/>
      <c r="CX14" s="542"/>
      <c r="CY14" s="542"/>
      <c r="CZ14" s="542"/>
      <c r="DA14" s="543"/>
      <c r="DB14" s="541">
        <v>85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91454</v>
      </c>
      <c r="S15" s="528"/>
      <c r="T15" s="528"/>
      <c r="U15" s="528"/>
      <c r="V15" s="529"/>
      <c r="W15" s="462" t="s">
        <v>140</v>
      </c>
      <c r="X15" s="463"/>
      <c r="Y15" s="463"/>
      <c r="Z15" s="463"/>
      <c r="AA15" s="463"/>
      <c r="AB15" s="453"/>
      <c r="AC15" s="497">
        <v>16003</v>
      </c>
      <c r="AD15" s="498"/>
      <c r="AE15" s="498"/>
      <c r="AF15" s="498"/>
      <c r="AG15" s="537"/>
      <c r="AH15" s="497">
        <v>15884</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11050588</v>
      </c>
      <c r="BO15" s="410"/>
      <c r="BP15" s="410"/>
      <c r="BQ15" s="410"/>
      <c r="BR15" s="410"/>
      <c r="BS15" s="410"/>
      <c r="BT15" s="410"/>
      <c r="BU15" s="411"/>
      <c r="BV15" s="409">
        <v>11048120</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33.700000000000003</v>
      </c>
      <c r="AD16" s="531"/>
      <c r="AE16" s="531"/>
      <c r="AF16" s="531"/>
      <c r="AG16" s="532"/>
      <c r="AH16" s="530">
        <v>33.799999999999997</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16835867</v>
      </c>
      <c r="BO16" s="447"/>
      <c r="BP16" s="447"/>
      <c r="BQ16" s="447"/>
      <c r="BR16" s="447"/>
      <c r="BS16" s="447"/>
      <c r="BT16" s="447"/>
      <c r="BU16" s="448"/>
      <c r="BV16" s="446">
        <v>16675054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29388</v>
      </c>
      <c r="AD17" s="498"/>
      <c r="AE17" s="498"/>
      <c r="AF17" s="498"/>
      <c r="AG17" s="537"/>
      <c r="AH17" s="497">
        <v>28938</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14070010</v>
      </c>
      <c r="BO17" s="447"/>
      <c r="BP17" s="447"/>
      <c r="BQ17" s="447"/>
      <c r="BR17" s="447"/>
      <c r="BS17" s="447"/>
      <c r="BT17" s="447"/>
      <c r="BU17" s="448"/>
      <c r="BV17" s="446">
        <v>14032699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209.67</v>
      </c>
      <c r="M18" s="559"/>
      <c r="N18" s="559"/>
      <c r="O18" s="559"/>
      <c r="P18" s="559"/>
      <c r="Q18" s="559"/>
      <c r="R18" s="560"/>
      <c r="S18" s="560"/>
      <c r="T18" s="560"/>
      <c r="U18" s="560"/>
      <c r="V18" s="561"/>
      <c r="W18" s="464"/>
      <c r="X18" s="465"/>
      <c r="Y18" s="465"/>
      <c r="Z18" s="465"/>
      <c r="AA18" s="465"/>
      <c r="AB18" s="456"/>
      <c r="AC18" s="562">
        <v>61.9</v>
      </c>
      <c r="AD18" s="563"/>
      <c r="AE18" s="563"/>
      <c r="AF18" s="563"/>
      <c r="AG18" s="564"/>
      <c r="AH18" s="562">
        <v>61.6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20744819</v>
      </c>
      <c r="BO18" s="447"/>
      <c r="BP18" s="447"/>
      <c r="BQ18" s="447"/>
      <c r="BR18" s="447"/>
      <c r="BS18" s="447"/>
      <c r="BT18" s="447"/>
      <c r="BU18" s="448"/>
      <c r="BV18" s="446">
        <v>20294482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431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25934422</v>
      </c>
      <c r="BO19" s="447"/>
      <c r="BP19" s="447"/>
      <c r="BQ19" s="447"/>
      <c r="BR19" s="447"/>
      <c r="BS19" s="447"/>
      <c r="BT19" s="447"/>
      <c r="BU19" s="448"/>
      <c r="BV19" s="446">
        <v>24585393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29454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47245603</v>
      </c>
      <c r="BO23" s="447"/>
      <c r="BP23" s="447"/>
      <c r="BQ23" s="447"/>
      <c r="BR23" s="447"/>
      <c r="BS23" s="447"/>
      <c r="BT23" s="447"/>
      <c r="BU23" s="448"/>
      <c r="BV23" s="446">
        <v>44308069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9500</v>
      </c>
      <c r="R24" s="498"/>
      <c r="S24" s="498"/>
      <c r="T24" s="498"/>
      <c r="U24" s="498"/>
      <c r="V24" s="537"/>
      <c r="W24" s="596"/>
      <c r="X24" s="584"/>
      <c r="Y24" s="585"/>
      <c r="Z24" s="496" t="s">
        <v>164</v>
      </c>
      <c r="AA24" s="476"/>
      <c r="AB24" s="476"/>
      <c r="AC24" s="476"/>
      <c r="AD24" s="476"/>
      <c r="AE24" s="476"/>
      <c r="AF24" s="476"/>
      <c r="AG24" s="477"/>
      <c r="AH24" s="497">
        <v>687</v>
      </c>
      <c r="AI24" s="498"/>
      <c r="AJ24" s="498"/>
      <c r="AK24" s="498"/>
      <c r="AL24" s="537"/>
      <c r="AM24" s="497">
        <v>2001231</v>
      </c>
      <c r="AN24" s="498"/>
      <c r="AO24" s="498"/>
      <c r="AP24" s="498"/>
      <c r="AQ24" s="498"/>
      <c r="AR24" s="537"/>
      <c r="AS24" s="497">
        <v>2913</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30311822</v>
      </c>
      <c r="BO24" s="447"/>
      <c r="BP24" s="447"/>
      <c r="BQ24" s="447"/>
      <c r="BR24" s="447"/>
      <c r="BS24" s="447"/>
      <c r="BT24" s="447"/>
      <c r="BU24" s="448"/>
      <c r="BV24" s="446">
        <v>27339279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7800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168</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1821598</v>
      </c>
      <c r="BO25" s="410"/>
      <c r="BP25" s="410"/>
      <c r="BQ25" s="410"/>
      <c r="BR25" s="410"/>
      <c r="BS25" s="410"/>
      <c r="BT25" s="410"/>
      <c r="BU25" s="411"/>
      <c r="BV25" s="409">
        <v>2104371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6700</v>
      </c>
      <c r="R26" s="498"/>
      <c r="S26" s="498"/>
      <c r="T26" s="498"/>
      <c r="U26" s="498"/>
      <c r="V26" s="537"/>
      <c r="W26" s="596"/>
      <c r="X26" s="584"/>
      <c r="Y26" s="585"/>
      <c r="Z26" s="496" t="s">
        <v>172</v>
      </c>
      <c r="AA26" s="606"/>
      <c r="AB26" s="606"/>
      <c r="AC26" s="606"/>
      <c r="AD26" s="606"/>
      <c r="AE26" s="606"/>
      <c r="AF26" s="606"/>
      <c r="AG26" s="607"/>
      <c r="AH26" s="497">
        <v>55</v>
      </c>
      <c r="AI26" s="498"/>
      <c r="AJ26" s="498"/>
      <c r="AK26" s="498"/>
      <c r="AL26" s="537"/>
      <c r="AM26" s="497">
        <v>153065</v>
      </c>
      <c r="AN26" s="498"/>
      <c r="AO26" s="498"/>
      <c r="AP26" s="498"/>
      <c r="AQ26" s="498"/>
      <c r="AR26" s="537"/>
      <c r="AS26" s="497">
        <v>2783</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v>500000</v>
      </c>
      <c r="BO26" s="447"/>
      <c r="BP26" s="447"/>
      <c r="BQ26" s="447"/>
      <c r="BR26" s="447"/>
      <c r="BS26" s="447"/>
      <c r="BT26" s="447"/>
      <c r="BU26" s="448"/>
      <c r="BV26" s="446">
        <v>20000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4900</v>
      </c>
      <c r="R27" s="498"/>
      <c r="S27" s="498"/>
      <c r="T27" s="498"/>
      <c r="U27" s="498"/>
      <c r="V27" s="537"/>
      <c r="W27" s="596"/>
      <c r="X27" s="584"/>
      <c r="Y27" s="585"/>
      <c r="Z27" s="496" t="s">
        <v>175</v>
      </c>
      <c r="AA27" s="476"/>
      <c r="AB27" s="476"/>
      <c r="AC27" s="476"/>
      <c r="AD27" s="476"/>
      <c r="AE27" s="476"/>
      <c r="AF27" s="476"/>
      <c r="AG27" s="477"/>
      <c r="AH27" s="497">
        <v>2</v>
      </c>
      <c r="AI27" s="498"/>
      <c r="AJ27" s="498"/>
      <c r="AK27" s="498"/>
      <c r="AL27" s="537"/>
      <c r="AM27" s="497" t="s">
        <v>176</v>
      </c>
      <c r="AN27" s="498"/>
      <c r="AO27" s="498"/>
      <c r="AP27" s="498"/>
      <c r="AQ27" s="498"/>
      <c r="AR27" s="537"/>
      <c r="AS27" s="497" t="s">
        <v>176</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1864659</v>
      </c>
      <c r="BO27" s="620"/>
      <c r="BP27" s="620"/>
      <c r="BQ27" s="620"/>
      <c r="BR27" s="620"/>
      <c r="BS27" s="620"/>
      <c r="BT27" s="620"/>
      <c r="BU27" s="621"/>
      <c r="BV27" s="619">
        <v>1864437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4200</v>
      </c>
      <c r="R28" s="498"/>
      <c r="S28" s="498"/>
      <c r="T28" s="498"/>
      <c r="U28" s="498"/>
      <c r="V28" s="537"/>
      <c r="W28" s="596"/>
      <c r="X28" s="584"/>
      <c r="Y28" s="585"/>
      <c r="Z28" s="496" t="s">
        <v>179</v>
      </c>
      <c r="AA28" s="476"/>
      <c r="AB28" s="476"/>
      <c r="AC28" s="476"/>
      <c r="AD28" s="476"/>
      <c r="AE28" s="476"/>
      <c r="AF28" s="476"/>
      <c r="AG28" s="477"/>
      <c r="AH28" s="497" t="s">
        <v>168</v>
      </c>
      <c r="AI28" s="498"/>
      <c r="AJ28" s="498"/>
      <c r="AK28" s="498"/>
      <c r="AL28" s="537"/>
      <c r="AM28" s="497" t="s">
        <v>168</v>
      </c>
      <c r="AN28" s="498"/>
      <c r="AO28" s="498"/>
      <c r="AP28" s="498"/>
      <c r="AQ28" s="498"/>
      <c r="AR28" s="537"/>
      <c r="AS28" s="497" t="s">
        <v>168</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2642568</v>
      </c>
      <c r="BO28" s="410"/>
      <c r="BP28" s="410"/>
      <c r="BQ28" s="410"/>
      <c r="BR28" s="410"/>
      <c r="BS28" s="410"/>
      <c r="BT28" s="410"/>
      <c r="BU28" s="411"/>
      <c r="BV28" s="409">
        <v>3193391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24</v>
      </c>
      <c r="M29" s="498"/>
      <c r="N29" s="498"/>
      <c r="O29" s="498"/>
      <c r="P29" s="537"/>
      <c r="Q29" s="497">
        <v>4000</v>
      </c>
      <c r="R29" s="498"/>
      <c r="S29" s="498"/>
      <c r="T29" s="498"/>
      <c r="U29" s="498"/>
      <c r="V29" s="537"/>
      <c r="W29" s="597"/>
      <c r="X29" s="598"/>
      <c r="Y29" s="599"/>
      <c r="Z29" s="496" t="s">
        <v>182</v>
      </c>
      <c r="AA29" s="476"/>
      <c r="AB29" s="476"/>
      <c r="AC29" s="476"/>
      <c r="AD29" s="476"/>
      <c r="AE29" s="476"/>
      <c r="AF29" s="476"/>
      <c r="AG29" s="477"/>
      <c r="AH29" s="497">
        <v>689</v>
      </c>
      <c r="AI29" s="498"/>
      <c r="AJ29" s="498"/>
      <c r="AK29" s="498"/>
      <c r="AL29" s="537"/>
      <c r="AM29" s="497">
        <v>2009219</v>
      </c>
      <c r="AN29" s="498"/>
      <c r="AO29" s="498"/>
      <c r="AP29" s="498"/>
      <c r="AQ29" s="498"/>
      <c r="AR29" s="537"/>
      <c r="AS29" s="497">
        <v>2916</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35859</v>
      </c>
      <c r="BO29" s="447"/>
      <c r="BP29" s="447"/>
      <c r="BQ29" s="447"/>
      <c r="BR29" s="447"/>
      <c r="BS29" s="447"/>
      <c r="BT29" s="447"/>
      <c r="BU29" s="448"/>
      <c r="BV29" s="446">
        <v>35852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98.5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4154373</v>
      </c>
      <c r="BO30" s="620"/>
      <c r="BP30" s="620"/>
      <c r="BQ30" s="620"/>
      <c r="BR30" s="620"/>
      <c r="BS30" s="620"/>
      <c r="BT30" s="620"/>
      <c r="BU30" s="621"/>
      <c r="BV30" s="619">
        <v>3523381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191</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4</v>
      </c>
      <c r="AN34" s="632"/>
      <c r="AO34" s="633" t="str">
        <f>IF('各会計、関係団体の財政状況及び健全化判断比率'!B30="","",'各会計、関係団体の財政状況及び健全化判断比率'!B30)</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福井県後期高齢者医療広域連合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坂井市農業振興公社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5</v>
      </c>
      <c r="AN35" s="632"/>
      <c r="AO35" s="633" t="str">
        <f>IF('各会計、関係団体の財政状況及び健全化判断比率'!B31="","",'各会計、関係団体の財政状況及び健全化判断比率'!B31)</f>
        <v>公共下水道事業会計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福井県後期高齢者医療広域連合（事業会計）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福井県下水道公社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f t="shared" si="0"/>
        <v>6</v>
      </c>
      <c r="AN36" s="632"/>
      <c r="AO36" s="633" t="str">
        <f>IF('各会計、関係団体の財政状況及び健全化判断比率'!B32="","",'各会計、関係団体の財政状況及び健全化判断比率'!B32)</f>
        <v>農業集落排水事業会計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福井県市町総合事務組合（普通会計分）</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坂井市スポーツ協会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f t="shared" si="0"/>
        <v>7</v>
      </c>
      <c r="AN37" s="632"/>
      <c r="AO37" s="633" t="str">
        <f>IF('各会計、関係団体の財政状況及び健全化判断比率'!B33="","",'各会計、関係団体の財政状況及び健全化判断比率'!B33)</f>
        <v>病院事業会計</v>
      </c>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福井県市町総合事務組合（事業会計分）</v>
      </c>
      <c r="BZ37" s="633"/>
      <c r="CA37" s="633"/>
      <c r="CB37" s="633"/>
      <c r="CC37" s="633"/>
      <c r="CD37" s="633"/>
      <c r="CE37" s="633"/>
      <c r="CF37" s="633"/>
      <c r="CG37" s="633"/>
      <c r="CH37" s="633"/>
      <c r="CI37" s="633"/>
      <c r="CJ37" s="633"/>
      <c r="CK37" s="633"/>
      <c r="CL37" s="633"/>
      <c r="CM37" s="633"/>
      <c r="CN37" s="193"/>
      <c r="CO37" s="632">
        <f t="shared" si="3"/>
        <v>21</v>
      </c>
      <c r="CP37" s="632"/>
      <c r="CQ37" s="633" t="str">
        <f>IF('各会計、関係団体の財政状況及び健全化判断比率'!BS10="","",'各会計、関係団体の財政状況及び健全化判断比率'!BS10)</f>
        <v>丸岡文化財団</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福井県自治会館組合</v>
      </c>
      <c r="BZ38" s="633"/>
      <c r="CA38" s="633"/>
      <c r="CB38" s="633"/>
      <c r="CC38" s="633"/>
      <c r="CD38" s="633"/>
      <c r="CE38" s="633"/>
      <c r="CF38" s="633"/>
      <c r="CG38" s="633"/>
      <c r="CH38" s="633"/>
      <c r="CI38" s="633"/>
      <c r="CJ38" s="633"/>
      <c r="CK38" s="633"/>
      <c r="CL38" s="633"/>
      <c r="CM38" s="633"/>
      <c r="CN38" s="193"/>
      <c r="CO38" s="632">
        <f t="shared" si="3"/>
        <v>22</v>
      </c>
      <c r="CP38" s="632"/>
      <c r="CQ38" s="633" t="str">
        <f>IF('各会計、関係団体の財政状況及び健全化判断比率'!BS11="","",'各会計、関係団体の財政状況及び健全化判断比率'!BS11)</f>
        <v>坂井市文化振興事業団</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五領川公共下水道事務組合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坂井地区広域連合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坂井地区広域連合（事業会計）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越前三国競艇企業団</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福井坂井地区広域市町村圏事務組合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ffDMxOzbxQXHBGHHmxvXLhHv/ohMeJYI1/lo5zUvuJc4jj80Nd0Xecoe8ql5MytfzW/6F2vcKmnNvYjkA7ESg==" saltValue="NYbpmmipieq/BTZgZHmL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24" t="s">
        <v>557</v>
      </c>
      <c r="D34" s="1224"/>
      <c r="E34" s="1225"/>
      <c r="F34" s="32">
        <v>8.57</v>
      </c>
      <c r="G34" s="33">
        <v>9.02</v>
      </c>
      <c r="H34" s="33">
        <v>8.59</v>
      </c>
      <c r="I34" s="33">
        <v>9.1300000000000008</v>
      </c>
      <c r="J34" s="34">
        <v>9.69</v>
      </c>
      <c r="K34" s="22"/>
      <c r="L34" s="22"/>
      <c r="M34" s="22"/>
      <c r="N34" s="22"/>
      <c r="O34" s="22"/>
      <c r="P34" s="22"/>
    </row>
    <row r="35" spans="1:16" ht="39" customHeight="1" x14ac:dyDescent="0.15">
      <c r="A35" s="22"/>
      <c r="B35" s="35"/>
      <c r="C35" s="1218" t="s">
        <v>558</v>
      </c>
      <c r="D35" s="1219"/>
      <c r="E35" s="1220"/>
      <c r="F35" s="36">
        <v>5.19</v>
      </c>
      <c r="G35" s="37">
        <v>5.56</v>
      </c>
      <c r="H35" s="37">
        <v>5.87</v>
      </c>
      <c r="I35" s="37">
        <v>6.27</v>
      </c>
      <c r="J35" s="38">
        <v>5.8</v>
      </c>
      <c r="K35" s="22"/>
      <c r="L35" s="22"/>
      <c r="M35" s="22"/>
      <c r="N35" s="22"/>
      <c r="O35" s="22"/>
      <c r="P35" s="22"/>
    </row>
    <row r="36" spans="1:16" ht="39" customHeight="1" x14ac:dyDescent="0.15">
      <c r="A36" s="22"/>
      <c r="B36" s="35"/>
      <c r="C36" s="1218" t="s">
        <v>559</v>
      </c>
      <c r="D36" s="1219"/>
      <c r="E36" s="1220"/>
      <c r="F36" s="36">
        <v>4.95</v>
      </c>
      <c r="G36" s="37">
        <v>3.89</v>
      </c>
      <c r="H36" s="37">
        <v>4.26</v>
      </c>
      <c r="I36" s="37">
        <v>3.16</v>
      </c>
      <c r="J36" s="38">
        <v>5.36</v>
      </c>
      <c r="K36" s="22"/>
      <c r="L36" s="22"/>
      <c r="M36" s="22"/>
      <c r="N36" s="22"/>
      <c r="O36" s="22"/>
      <c r="P36" s="22"/>
    </row>
    <row r="37" spans="1:16" ht="39" customHeight="1" x14ac:dyDescent="0.15">
      <c r="A37" s="22"/>
      <c r="B37" s="35"/>
      <c r="C37" s="1218" t="s">
        <v>560</v>
      </c>
      <c r="D37" s="1219"/>
      <c r="E37" s="1220"/>
      <c r="F37" s="36">
        <v>1.8</v>
      </c>
      <c r="G37" s="37">
        <v>1.29</v>
      </c>
      <c r="H37" s="37">
        <v>0.94</v>
      </c>
      <c r="I37" s="37">
        <v>1.0900000000000001</v>
      </c>
      <c r="J37" s="38">
        <v>2.23</v>
      </c>
      <c r="K37" s="22"/>
      <c r="L37" s="22"/>
      <c r="M37" s="22"/>
      <c r="N37" s="22"/>
      <c r="O37" s="22"/>
      <c r="P37" s="22"/>
    </row>
    <row r="38" spans="1:16" ht="39" customHeight="1" x14ac:dyDescent="0.15">
      <c r="A38" s="22"/>
      <c r="B38" s="35"/>
      <c r="C38" s="1218" t="s">
        <v>561</v>
      </c>
      <c r="D38" s="1219"/>
      <c r="E38" s="1220"/>
      <c r="F38" s="36">
        <v>1.04</v>
      </c>
      <c r="G38" s="37">
        <v>0.79</v>
      </c>
      <c r="H38" s="37">
        <v>0.93</v>
      </c>
      <c r="I38" s="37">
        <v>1</v>
      </c>
      <c r="J38" s="38">
        <v>0.6</v>
      </c>
      <c r="K38" s="22"/>
      <c r="L38" s="22"/>
      <c r="M38" s="22"/>
      <c r="N38" s="22"/>
      <c r="O38" s="22"/>
      <c r="P38" s="22"/>
    </row>
    <row r="39" spans="1:16" ht="39" customHeight="1" x14ac:dyDescent="0.15">
      <c r="A39" s="22"/>
      <c r="B39" s="35"/>
      <c r="C39" s="1218" t="s">
        <v>562</v>
      </c>
      <c r="D39" s="1219"/>
      <c r="E39" s="1220"/>
      <c r="F39" s="36">
        <v>0.27</v>
      </c>
      <c r="G39" s="37">
        <v>0.27</v>
      </c>
      <c r="H39" s="37">
        <v>0.28000000000000003</v>
      </c>
      <c r="I39" s="37">
        <v>0.27</v>
      </c>
      <c r="J39" s="38">
        <v>0.25</v>
      </c>
      <c r="K39" s="22"/>
      <c r="L39" s="22"/>
      <c r="M39" s="22"/>
      <c r="N39" s="22"/>
      <c r="O39" s="22"/>
      <c r="P39" s="22"/>
    </row>
    <row r="40" spans="1:16" ht="39" customHeight="1" x14ac:dyDescent="0.15">
      <c r="A40" s="22"/>
      <c r="B40" s="35"/>
      <c r="C40" s="1218" t="s">
        <v>563</v>
      </c>
      <c r="D40" s="1219"/>
      <c r="E40" s="1220"/>
      <c r="F40" s="36">
        <v>0.01</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564</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565</v>
      </c>
      <c r="D43" s="1222"/>
      <c r="E43" s="1223"/>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YpGA70LpjTXVvzU5Ex2GR9zzdqFdn1vpeuL0liLieYf8tOtbeyj2Viu0k/SQGHPNHbq9XdnG6/AJoOZSp2DWQ==" saltValue="fA6uDd3ex7Z8AeUeq6JK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3354</v>
      </c>
      <c r="L45" s="60">
        <v>3238</v>
      </c>
      <c r="M45" s="60">
        <v>2913</v>
      </c>
      <c r="N45" s="60">
        <v>2976</v>
      </c>
      <c r="O45" s="61">
        <v>3302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x14ac:dyDescent="0.15">
      <c r="A48" s="48"/>
      <c r="B48" s="1236"/>
      <c r="C48" s="1237"/>
      <c r="D48" s="62"/>
      <c r="E48" s="1228" t="s">
        <v>15</v>
      </c>
      <c r="F48" s="1228"/>
      <c r="G48" s="1228"/>
      <c r="H48" s="1228"/>
      <c r="I48" s="1228"/>
      <c r="J48" s="1229"/>
      <c r="K48" s="63">
        <v>1310</v>
      </c>
      <c r="L48" s="64">
        <v>1345</v>
      </c>
      <c r="M48" s="64">
        <v>1306</v>
      </c>
      <c r="N48" s="64">
        <v>1284</v>
      </c>
      <c r="O48" s="65">
        <v>1299</v>
      </c>
      <c r="P48" s="48"/>
      <c r="Q48" s="48"/>
      <c r="R48" s="48"/>
      <c r="S48" s="48"/>
      <c r="T48" s="48"/>
      <c r="U48" s="48"/>
    </row>
    <row r="49" spans="1:21" ht="30.75" customHeight="1" x14ac:dyDescent="0.15">
      <c r="A49" s="48"/>
      <c r="B49" s="1236"/>
      <c r="C49" s="1237"/>
      <c r="D49" s="62"/>
      <c r="E49" s="1228" t="s">
        <v>16</v>
      </c>
      <c r="F49" s="1228"/>
      <c r="G49" s="1228"/>
      <c r="H49" s="1228"/>
      <c r="I49" s="1228"/>
      <c r="J49" s="1229"/>
      <c r="K49" s="63">
        <v>169</v>
      </c>
      <c r="L49" s="64">
        <v>67</v>
      </c>
      <c r="M49" s="64">
        <v>74</v>
      </c>
      <c r="N49" s="64">
        <v>79</v>
      </c>
      <c r="O49" s="65">
        <v>96</v>
      </c>
      <c r="P49" s="48"/>
      <c r="Q49" s="48"/>
      <c r="R49" s="48"/>
      <c r="S49" s="48"/>
      <c r="T49" s="48"/>
      <c r="U49" s="48"/>
    </row>
    <row r="50" spans="1:21" ht="30.75" customHeight="1" x14ac:dyDescent="0.15">
      <c r="A50" s="48"/>
      <c r="B50" s="1236"/>
      <c r="C50" s="1237"/>
      <c r="D50" s="62"/>
      <c r="E50" s="1228" t="s">
        <v>17</v>
      </c>
      <c r="F50" s="1228"/>
      <c r="G50" s="1228"/>
      <c r="H50" s="1228"/>
      <c r="I50" s="1228"/>
      <c r="J50" s="1229"/>
      <c r="K50" s="63">
        <v>12</v>
      </c>
      <c r="L50" s="64">
        <v>2</v>
      </c>
      <c r="M50" s="64" t="s">
        <v>507</v>
      </c>
      <c r="N50" s="64" t="s">
        <v>507</v>
      </c>
      <c r="O50" s="65" t="s">
        <v>507</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0</v>
      </c>
      <c r="M51" s="64">
        <v>0</v>
      </c>
      <c r="N51" s="64" t="s">
        <v>507</v>
      </c>
      <c r="O51" s="65" t="s">
        <v>507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2986</v>
      </c>
      <c r="L52" s="64">
        <v>3066</v>
      </c>
      <c r="M52" s="64">
        <v>3014</v>
      </c>
      <c r="N52" s="64">
        <v>3162</v>
      </c>
      <c r="O52" s="65">
        <v>3430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1860</v>
      </c>
      <c r="L53" s="69">
        <v>1586</v>
      </c>
      <c r="M53" s="69">
        <v>1279</v>
      </c>
      <c r="N53" s="69">
        <v>1177</v>
      </c>
      <c r="O53" s="70">
        <v>1267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q78M0o/tZxAmipkgJgKNES3WRyLOwA/S/8gF0/wNL1AWSn09yKS/EIUXc8OOo3ZRCKNCdBaUAEsMl7lMeNfQ==" saltValue="Z4PCmWHzMJghCx597VWzL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550</v>
      </c>
      <c r="J40" s="79" t="s">
        <v>551</v>
      </c>
      <c r="K40" s="79" t="s">
        <v>552</v>
      </c>
      <c r="L40" s="79" t="s">
        <v>553</v>
      </c>
      <c r="M40" s="80" t="s">
        <v>554</v>
      </c>
    </row>
    <row r="41" spans="2:13" ht="27.75" customHeight="1" x14ac:dyDescent="0.15">
      <c r="B41" s="1242" t="s">
        <v>24</v>
      </c>
      <c r="C41" s="1243"/>
      <c r="D41" s="81"/>
      <c r="E41" s="1248" t="s">
        <v>25</v>
      </c>
      <c r="F41" s="1248"/>
      <c r="G41" s="1248"/>
      <c r="H41" s="1249"/>
      <c r="I41" s="82">
        <v>35156</v>
      </c>
      <c r="J41" s="83">
        <v>37386</v>
      </c>
      <c r="K41" s="83">
        <v>39558</v>
      </c>
      <c r="L41" s="83">
        <v>44308</v>
      </c>
      <c r="M41" s="84">
        <v>47246</v>
      </c>
    </row>
    <row r="42" spans="2:13" ht="27.75" customHeight="1" x14ac:dyDescent="0.15">
      <c r="B42" s="1244"/>
      <c r="C42" s="1245"/>
      <c r="D42" s="85"/>
      <c r="E42" s="1250" t="s">
        <v>26</v>
      </c>
      <c r="F42" s="1250"/>
      <c r="G42" s="1250"/>
      <c r="H42" s="1251"/>
      <c r="I42" s="86">
        <v>2</v>
      </c>
      <c r="J42" s="87" t="s">
        <v>507</v>
      </c>
      <c r="K42" s="87" t="s">
        <v>507</v>
      </c>
      <c r="L42" s="87" t="s">
        <v>507</v>
      </c>
      <c r="M42" s="88" t="s">
        <v>507</v>
      </c>
    </row>
    <row r="43" spans="2:13" ht="27.75" customHeight="1" x14ac:dyDescent="0.15">
      <c r="B43" s="1244"/>
      <c r="C43" s="1245"/>
      <c r="D43" s="85"/>
      <c r="E43" s="1250" t="s">
        <v>27</v>
      </c>
      <c r="F43" s="1250"/>
      <c r="G43" s="1250"/>
      <c r="H43" s="1251"/>
      <c r="I43" s="86">
        <v>20438</v>
      </c>
      <c r="J43" s="87">
        <v>20086</v>
      </c>
      <c r="K43" s="87">
        <v>19599</v>
      </c>
      <c r="L43" s="87">
        <v>19060</v>
      </c>
      <c r="M43" s="88">
        <v>27064</v>
      </c>
    </row>
    <row r="44" spans="2:13" ht="27.75" customHeight="1" x14ac:dyDescent="0.15">
      <c r="B44" s="1244"/>
      <c r="C44" s="1245"/>
      <c r="D44" s="85"/>
      <c r="E44" s="1250" t="s">
        <v>28</v>
      </c>
      <c r="F44" s="1250"/>
      <c r="G44" s="1250"/>
      <c r="H44" s="1251"/>
      <c r="I44" s="86">
        <v>1033</v>
      </c>
      <c r="J44" s="87">
        <v>1458</v>
      </c>
      <c r="K44" s="87">
        <v>2030</v>
      </c>
      <c r="L44" s="87">
        <v>2466</v>
      </c>
      <c r="M44" s="88">
        <v>2448</v>
      </c>
    </row>
    <row r="45" spans="2:13" ht="27.75" customHeight="1" x14ac:dyDescent="0.15">
      <c r="B45" s="1244"/>
      <c r="C45" s="1245"/>
      <c r="D45" s="85"/>
      <c r="E45" s="1250" t="s">
        <v>29</v>
      </c>
      <c r="F45" s="1250"/>
      <c r="G45" s="1250"/>
      <c r="H45" s="1251"/>
      <c r="I45" s="86">
        <v>5202</v>
      </c>
      <c r="J45" s="87">
        <v>4975</v>
      </c>
      <c r="K45" s="87">
        <v>4798</v>
      </c>
      <c r="L45" s="87">
        <v>4666</v>
      </c>
      <c r="M45" s="88">
        <v>4850</v>
      </c>
    </row>
    <row r="46" spans="2:13" ht="27.75" customHeight="1" x14ac:dyDescent="0.15">
      <c r="B46" s="1244"/>
      <c r="C46" s="1245"/>
      <c r="D46" s="89"/>
      <c r="E46" s="1250" t="s">
        <v>30</v>
      </c>
      <c r="F46" s="1250"/>
      <c r="G46" s="1250"/>
      <c r="H46" s="1251"/>
      <c r="I46" s="86">
        <v>135</v>
      </c>
      <c r="J46" s="87" t="s">
        <v>507</v>
      </c>
      <c r="K46" s="87" t="s">
        <v>507</v>
      </c>
      <c r="L46" s="87" t="s">
        <v>507</v>
      </c>
      <c r="M46" s="88" t="s">
        <v>507</v>
      </c>
    </row>
    <row r="47" spans="2:13" ht="27.75" customHeight="1" x14ac:dyDescent="0.15">
      <c r="B47" s="1244"/>
      <c r="C47" s="1245"/>
      <c r="D47" s="90"/>
      <c r="E47" s="1252" t="s">
        <v>31</v>
      </c>
      <c r="F47" s="1253"/>
      <c r="G47" s="1253"/>
      <c r="H47" s="1254"/>
      <c r="I47" s="86" t="s">
        <v>507</v>
      </c>
      <c r="J47" s="87" t="s">
        <v>507</v>
      </c>
      <c r="K47" s="87" t="s">
        <v>507</v>
      </c>
      <c r="L47" s="87" t="s">
        <v>507</v>
      </c>
      <c r="M47" s="88" t="s">
        <v>507</v>
      </c>
    </row>
    <row r="48" spans="2:13" ht="27.75" customHeight="1" x14ac:dyDescent="0.15">
      <c r="B48" s="1244"/>
      <c r="C48" s="1245"/>
      <c r="D48" s="85"/>
      <c r="E48" s="1250" t="s">
        <v>32</v>
      </c>
      <c r="F48" s="1250"/>
      <c r="G48" s="1250"/>
      <c r="H48" s="1251"/>
      <c r="I48" s="86" t="s">
        <v>507</v>
      </c>
      <c r="J48" s="87" t="s">
        <v>507</v>
      </c>
      <c r="K48" s="87" t="s">
        <v>507</v>
      </c>
      <c r="L48" s="87" t="s">
        <v>507</v>
      </c>
      <c r="M48" s="88" t="s">
        <v>507</v>
      </c>
    </row>
    <row r="49" spans="2:13" ht="27.75" customHeight="1" x14ac:dyDescent="0.15">
      <c r="B49" s="1246"/>
      <c r="C49" s="1247"/>
      <c r="D49" s="85"/>
      <c r="E49" s="1250" t="s">
        <v>33</v>
      </c>
      <c r="F49" s="1250"/>
      <c r="G49" s="1250"/>
      <c r="H49" s="1251"/>
      <c r="I49" s="86" t="s">
        <v>507</v>
      </c>
      <c r="J49" s="87" t="s">
        <v>507</v>
      </c>
      <c r="K49" s="87" t="s">
        <v>507</v>
      </c>
      <c r="L49" s="87" t="s">
        <v>507</v>
      </c>
      <c r="M49" s="88" t="s">
        <v>507</v>
      </c>
    </row>
    <row r="50" spans="2:13" ht="27.75" customHeight="1" x14ac:dyDescent="0.15">
      <c r="B50" s="1255" t="s">
        <v>34</v>
      </c>
      <c r="C50" s="1256"/>
      <c r="D50" s="91"/>
      <c r="E50" s="1250" t="s">
        <v>35</v>
      </c>
      <c r="F50" s="1250"/>
      <c r="G50" s="1250"/>
      <c r="H50" s="1251"/>
      <c r="I50" s="86">
        <v>3971</v>
      </c>
      <c r="J50" s="87">
        <v>4126</v>
      </c>
      <c r="K50" s="87">
        <v>4697</v>
      </c>
      <c r="L50" s="87">
        <v>4248</v>
      </c>
      <c r="M50" s="88">
        <v>4510</v>
      </c>
    </row>
    <row r="51" spans="2:13" ht="27.75" customHeight="1" x14ac:dyDescent="0.15">
      <c r="B51" s="1244"/>
      <c r="C51" s="1245"/>
      <c r="D51" s="85"/>
      <c r="E51" s="1250" t="s">
        <v>36</v>
      </c>
      <c r="F51" s="1250"/>
      <c r="G51" s="1250"/>
      <c r="H51" s="1251"/>
      <c r="I51" s="86">
        <v>713</v>
      </c>
      <c r="J51" s="87">
        <v>682</v>
      </c>
      <c r="K51" s="87">
        <v>651</v>
      </c>
      <c r="L51" s="87">
        <v>578</v>
      </c>
      <c r="M51" s="88">
        <v>587</v>
      </c>
    </row>
    <row r="52" spans="2:13" ht="27.75" customHeight="1" x14ac:dyDescent="0.15">
      <c r="B52" s="1246"/>
      <c r="C52" s="1247"/>
      <c r="D52" s="85"/>
      <c r="E52" s="1250" t="s">
        <v>37</v>
      </c>
      <c r="F52" s="1250"/>
      <c r="G52" s="1250"/>
      <c r="H52" s="1251"/>
      <c r="I52" s="86">
        <v>41359</v>
      </c>
      <c r="J52" s="87">
        <v>44160</v>
      </c>
      <c r="K52" s="87">
        <v>46780</v>
      </c>
      <c r="L52" s="87">
        <v>49636</v>
      </c>
      <c r="M52" s="88">
        <v>51447</v>
      </c>
    </row>
    <row r="53" spans="2:13" ht="27.75" customHeight="1" thickBot="1" x14ac:dyDescent="0.2">
      <c r="B53" s="1257" t="s">
        <v>38</v>
      </c>
      <c r="C53" s="1258"/>
      <c r="D53" s="92"/>
      <c r="E53" s="1259" t="s">
        <v>39</v>
      </c>
      <c r="F53" s="1259"/>
      <c r="G53" s="1259"/>
      <c r="H53" s="1260"/>
      <c r="I53" s="93">
        <v>15923</v>
      </c>
      <c r="J53" s="94">
        <v>14937</v>
      </c>
      <c r="K53" s="94">
        <v>13857</v>
      </c>
      <c r="L53" s="94">
        <v>16038</v>
      </c>
      <c r="M53" s="95">
        <v>25064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aj6I856wzSUdAus3yBGpXeUbbnlFkdm0zHzbQJogN02iiZ4N1qLE6X+qFZMXzGXL/xXuvTMRQysLW2KLm6TLg==" saltValue="zAQ6M8PijOsJ0sVgCb9N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69" t="s">
        <v>42</v>
      </c>
      <c r="D55" s="1269"/>
      <c r="E55" s="1270"/>
      <c r="F55" s="107">
        <v>3627</v>
      </c>
      <c r="G55" s="107">
        <v>3193</v>
      </c>
      <c r="H55" s="108">
        <v>2643</v>
      </c>
    </row>
    <row r="56" spans="2:8" ht="52.5" customHeight="1" x14ac:dyDescent="0.15">
      <c r="B56" s="109"/>
      <c r="C56" s="1271" t="s">
        <v>43</v>
      </c>
      <c r="D56" s="1271"/>
      <c r="E56" s="1272"/>
      <c r="F56" s="110">
        <v>36</v>
      </c>
      <c r="G56" s="110">
        <v>36</v>
      </c>
      <c r="H56" s="111">
        <v>36</v>
      </c>
    </row>
    <row r="57" spans="2:8" ht="53.25" customHeight="1" x14ac:dyDescent="0.15">
      <c r="B57" s="109"/>
      <c r="C57" s="1273" t="s">
        <v>44</v>
      </c>
      <c r="D57" s="1273"/>
      <c r="E57" s="1274"/>
      <c r="F57" s="112">
        <v>3990</v>
      </c>
      <c r="G57" s="112">
        <v>3523</v>
      </c>
      <c r="H57" s="113">
        <v>4154</v>
      </c>
    </row>
    <row r="58" spans="2:8" ht="45.75" customHeight="1" x14ac:dyDescent="0.15">
      <c r="B58" s="114"/>
      <c r="C58" s="1261" t="s">
        <v>581</v>
      </c>
      <c r="D58" s="1262"/>
      <c r="E58" s="1263"/>
      <c r="F58" s="115">
        <v>3380</v>
      </c>
      <c r="G58" s="115">
        <v>2930</v>
      </c>
      <c r="H58" s="116">
        <v>2780</v>
      </c>
    </row>
    <row r="59" spans="2:8" ht="45.75" customHeight="1" x14ac:dyDescent="0.15">
      <c r="B59" s="114"/>
      <c r="C59" s="1261" t="s">
        <v>582</v>
      </c>
      <c r="D59" s="1262"/>
      <c r="E59" s="1263"/>
      <c r="F59" s="115">
        <v>140</v>
      </c>
      <c r="G59" s="115">
        <v>110</v>
      </c>
      <c r="H59" s="116">
        <v>610</v>
      </c>
    </row>
    <row r="60" spans="2:8" ht="45.75" customHeight="1" x14ac:dyDescent="0.15">
      <c r="B60" s="114"/>
      <c r="C60" s="1261" t="s">
        <v>583</v>
      </c>
      <c r="D60" s="1262"/>
      <c r="E60" s="1263"/>
      <c r="F60" s="115">
        <v>13</v>
      </c>
      <c r="G60" s="115">
        <v>16</v>
      </c>
      <c r="H60" s="116">
        <v>324</v>
      </c>
    </row>
    <row r="61" spans="2:8" ht="45.75" customHeight="1" x14ac:dyDescent="0.15">
      <c r="B61" s="114"/>
      <c r="C61" s="1261" t="s">
        <v>584</v>
      </c>
      <c r="D61" s="1262"/>
      <c r="E61" s="1263"/>
      <c r="F61" s="115">
        <v>190</v>
      </c>
      <c r="G61" s="115">
        <v>198</v>
      </c>
      <c r="H61" s="116">
        <v>191</v>
      </c>
    </row>
    <row r="62" spans="2:8" ht="45.75" customHeight="1" thickBot="1" x14ac:dyDescent="0.2">
      <c r="B62" s="117"/>
      <c r="C62" s="1264" t="s">
        <v>585</v>
      </c>
      <c r="D62" s="1265"/>
      <c r="E62" s="1266"/>
      <c r="F62" s="118">
        <v>71</v>
      </c>
      <c r="G62" s="118">
        <v>73</v>
      </c>
      <c r="H62" s="119">
        <v>73</v>
      </c>
    </row>
    <row r="63" spans="2:8" ht="52.5" customHeight="1" thickBot="1" x14ac:dyDescent="0.2">
      <c r="B63" s="120"/>
      <c r="C63" s="1267" t="s">
        <v>45</v>
      </c>
      <c r="D63" s="1267"/>
      <c r="E63" s="1268"/>
      <c r="F63" s="121">
        <v>7652</v>
      </c>
      <c r="G63" s="121">
        <v>6753</v>
      </c>
      <c r="H63" s="122">
        <v>6833</v>
      </c>
    </row>
    <row r="64" spans="2:8" ht="15" customHeight="1" x14ac:dyDescent="0.15"/>
    <row r="65" ht="0" hidden="1" customHeight="1" x14ac:dyDescent="0.15"/>
    <row r="66" ht="0" hidden="1" customHeight="1" x14ac:dyDescent="0.15"/>
  </sheetData>
  <sheetProtection algorithmName="SHA-512" hashValue="FhIlGPmm2In7D3eph73Aty1QBhhdWHe418lzPFjPzDJB+n7u25ZX/x00zo/fS1lpj3J2uPzIykTqnySDHe52ng==" saltValue="84y+DVqA4SOjstwytrhO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606</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606</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605</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601</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6" t="s">
        <v>604</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5" x14ac:dyDescent="0.15">
      <c r="B44" s="366"/>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5" x14ac:dyDescent="0.15">
      <c r="B45" s="366"/>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5" x14ac:dyDescent="0.15">
      <c r="B46" s="366"/>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5" x14ac:dyDescent="0.15">
      <c r="B47" s="366"/>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599</v>
      </c>
    </row>
    <row r="50" spans="1:109" ht="13.5" x14ac:dyDescent="0.15">
      <c r="B50" s="366"/>
      <c r="G50" s="1285"/>
      <c r="H50" s="1285"/>
      <c r="I50" s="1285"/>
      <c r="J50" s="1285"/>
      <c r="K50" s="375"/>
      <c r="L50" s="375"/>
      <c r="M50" s="374"/>
      <c r="N50" s="374"/>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550</v>
      </c>
      <c r="BQ50" s="1289"/>
      <c r="BR50" s="1289"/>
      <c r="BS50" s="1289"/>
      <c r="BT50" s="1289"/>
      <c r="BU50" s="1289"/>
      <c r="BV50" s="1289"/>
      <c r="BW50" s="1289"/>
      <c r="BX50" s="1289" t="s">
        <v>551</v>
      </c>
      <c r="BY50" s="1289"/>
      <c r="BZ50" s="1289"/>
      <c r="CA50" s="1289"/>
      <c r="CB50" s="1289"/>
      <c r="CC50" s="1289"/>
      <c r="CD50" s="1289"/>
      <c r="CE50" s="1289"/>
      <c r="CF50" s="1289" t="s">
        <v>552</v>
      </c>
      <c r="CG50" s="1289"/>
      <c r="CH50" s="1289"/>
      <c r="CI50" s="1289"/>
      <c r="CJ50" s="1289"/>
      <c r="CK50" s="1289"/>
      <c r="CL50" s="1289"/>
      <c r="CM50" s="1289"/>
      <c r="CN50" s="1289" t="s">
        <v>553</v>
      </c>
      <c r="CO50" s="1289"/>
      <c r="CP50" s="1289"/>
      <c r="CQ50" s="1289"/>
      <c r="CR50" s="1289"/>
      <c r="CS50" s="1289"/>
      <c r="CT50" s="1289"/>
      <c r="CU50" s="1289"/>
      <c r="CV50" s="1289" t="s">
        <v>554</v>
      </c>
      <c r="CW50" s="1289"/>
      <c r="CX50" s="1289"/>
      <c r="CY50" s="1289"/>
      <c r="CZ50" s="1289"/>
      <c r="DA50" s="1289"/>
      <c r="DB50" s="1289"/>
      <c r="DC50" s="1289"/>
    </row>
    <row r="51" spans="1:109" ht="13.5" customHeight="1" x14ac:dyDescent="0.15">
      <c r="B51" s="366"/>
      <c r="G51" s="1290"/>
      <c r="H51" s="1290"/>
      <c r="I51" s="1294"/>
      <c r="J51" s="1294"/>
      <c r="K51" s="1293"/>
      <c r="L51" s="1293"/>
      <c r="M51" s="1293"/>
      <c r="N51" s="1293"/>
      <c r="AM51" s="373"/>
      <c r="AN51" s="1292" t="s">
        <v>598</v>
      </c>
      <c r="AO51" s="1292"/>
      <c r="AP51" s="1292"/>
      <c r="AQ51" s="1292"/>
      <c r="AR51" s="1292"/>
      <c r="AS51" s="1292"/>
      <c r="AT51" s="1292"/>
      <c r="AU51" s="1292"/>
      <c r="AV51" s="1292"/>
      <c r="AW51" s="1292"/>
      <c r="AX51" s="1292"/>
      <c r="AY51" s="1292"/>
      <c r="AZ51" s="1292"/>
      <c r="BA51" s="1292"/>
      <c r="BB51" s="1292" t="s">
        <v>594</v>
      </c>
      <c r="BC51" s="1292"/>
      <c r="BD51" s="1292"/>
      <c r="BE51" s="1292"/>
      <c r="BF51" s="1292"/>
      <c r="BG51" s="1292"/>
      <c r="BH51" s="1292"/>
      <c r="BI51" s="1292"/>
      <c r="BJ51" s="1292"/>
      <c r="BK51" s="1292"/>
      <c r="BL51" s="1292"/>
      <c r="BM51" s="1292"/>
      <c r="BN51" s="1292"/>
      <c r="BO51" s="1292"/>
      <c r="BP51" s="1291"/>
      <c r="BQ51" s="1275"/>
      <c r="BR51" s="1275"/>
      <c r="BS51" s="1275"/>
      <c r="BT51" s="1275"/>
      <c r="BU51" s="1275"/>
      <c r="BV51" s="1275"/>
      <c r="BW51" s="1275"/>
      <c r="BX51" s="1291"/>
      <c r="BY51" s="1275"/>
      <c r="BZ51" s="1275"/>
      <c r="CA51" s="1275"/>
      <c r="CB51" s="1275"/>
      <c r="CC51" s="1275"/>
      <c r="CD51" s="1275"/>
      <c r="CE51" s="1275"/>
      <c r="CF51" s="1291"/>
      <c r="CG51" s="1275"/>
      <c r="CH51" s="1275"/>
      <c r="CI51" s="1275"/>
      <c r="CJ51" s="1275"/>
      <c r="CK51" s="1275"/>
      <c r="CL51" s="1275"/>
      <c r="CM51" s="1275"/>
      <c r="CN51" s="1275">
        <v>85</v>
      </c>
      <c r="CO51" s="1275"/>
      <c r="CP51" s="1275"/>
      <c r="CQ51" s="1275"/>
      <c r="CR51" s="1275"/>
      <c r="CS51" s="1275"/>
      <c r="CT51" s="1275"/>
      <c r="CU51" s="1275"/>
      <c r="CV51" s="1275">
        <v>134.69999999999999</v>
      </c>
      <c r="CW51" s="1275"/>
      <c r="CX51" s="1275"/>
      <c r="CY51" s="1275"/>
      <c r="CZ51" s="1275"/>
      <c r="DA51" s="1275"/>
      <c r="DB51" s="1275"/>
      <c r="DC51" s="1275"/>
    </row>
    <row r="52" spans="1:109" ht="13.5" x14ac:dyDescent="0.15">
      <c r="B52" s="366"/>
      <c r="G52" s="1290"/>
      <c r="H52" s="1290"/>
      <c r="I52" s="1294"/>
      <c r="J52" s="1294"/>
      <c r="K52" s="1293"/>
      <c r="L52" s="1293"/>
      <c r="M52" s="1293"/>
      <c r="N52" s="1293"/>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90"/>
      <c r="H53" s="1290"/>
      <c r="I53" s="1285"/>
      <c r="J53" s="1285"/>
      <c r="K53" s="1293"/>
      <c r="L53" s="1293"/>
      <c r="M53" s="1293"/>
      <c r="N53" s="1293"/>
      <c r="AM53" s="373"/>
      <c r="AN53" s="1292"/>
      <c r="AO53" s="1292"/>
      <c r="AP53" s="1292"/>
      <c r="AQ53" s="1292"/>
      <c r="AR53" s="1292"/>
      <c r="AS53" s="1292"/>
      <c r="AT53" s="1292"/>
      <c r="AU53" s="1292"/>
      <c r="AV53" s="1292"/>
      <c r="AW53" s="1292"/>
      <c r="AX53" s="1292"/>
      <c r="AY53" s="1292"/>
      <c r="AZ53" s="1292"/>
      <c r="BA53" s="1292"/>
      <c r="BB53" s="1292" t="s">
        <v>603</v>
      </c>
      <c r="BC53" s="1292"/>
      <c r="BD53" s="1292"/>
      <c r="BE53" s="1292"/>
      <c r="BF53" s="1292"/>
      <c r="BG53" s="1292"/>
      <c r="BH53" s="1292"/>
      <c r="BI53" s="1292"/>
      <c r="BJ53" s="1292"/>
      <c r="BK53" s="1292"/>
      <c r="BL53" s="1292"/>
      <c r="BM53" s="1292"/>
      <c r="BN53" s="1292"/>
      <c r="BO53" s="1292"/>
      <c r="BP53" s="1291"/>
      <c r="BQ53" s="1275"/>
      <c r="BR53" s="1275"/>
      <c r="BS53" s="1275"/>
      <c r="BT53" s="1275"/>
      <c r="BU53" s="1275"/>
      <c r="BV53" s="1275"/>
      <c r="BW53" s="1275"/>
      <c r="BX53" s="1291"/>
      <c r="BY53" s="1275"/>
      <c r="BZ53" s="1275"/>
      <c r="CA53" s="1275"/>
      <c r="CB53" s="1275"/>
      <c r="CC53" s="1275"/>
      <c r="CD53" s="1275"/>
      <c r="CE53" s="1275"/>
      <c r="CF53" s="1291"/>
      <c r="CG53" s="1275"/>
      <c r="CH53" s="1275"/>
      <c r="CI53" s="1275"/>
      <c r="CJ53" s="1275"/>
      <c r="CK53" s="1275"/>
      <c r="CL53" s="1275"/>
      <c r="CM53" s="1275"/>
      <c r="CN53" s="1275">
        <v>58.5</v>
      </c>
      <c r="CO53" s="1275"/>
      <c r="CP53" s="1275"/>
      <c r="CQ53" s="1275"/>
      <c r="CR53" s="1275"/>
      <c r="CS53" s="1275"/>
      <c r="CT53" s="1275"/>
      <c r="CU53" s="1275"/>
      <c r="CV53" s="1275">
        <v>59</v>
      </c>
      <c r="CW53" s="1275"/>
      <c r="CX53" s="1275"/>
      <c r="CY53" s="1275"/>
      <c r="CZ53" s="1275"/>
      <c r="DA53" s="1275"/>
      <c r="DB53" s="1275"/>
      <c r="DC53" s="1275"/>
    </row>
    <row r="54" spans="1:109" ht="13.5" x14ac:dyDescent="0.15">
      <c r="A54" s="381"/>
      <c r="B54" s="366"/>
      <c r="G54" s="1290"/>
      <c r="H54" s="1290"/>
      <c r="I54" s="1285"/>
      <c r="J54" s="1285"/>
      <c r="K54" s="1293"/>
      <c r="L54" s="1293"/>
      <c r="M54" s="1293"/>
      <c r="N54" s="1293"/>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5"/>
      <c r="H55" s="1285"/>
      <c r="I55" s="1285"/>
      <c r="J55" s="1285"/>
      <c r="K55" s="1293"/>
      <c r="L55" s="1293"/>
      <c r="M55" s="1293"/>
      <c r="N55" s="1293"/>
      <c r="AN55" s="1289" t="s">
        <v>596</v>
      </c>
      <c r="AO55" s="1289"/>
      <c r="AP55" s="1289"/>
      <c r="AQ55" s="1289"/>
      <c r="AR55" s="1289"/>
      <c r="AS55" s="1289"/>
      <c r="AT55" s="1289"/>
      <c r="AU55" s="1289"/>
      <c r="AV55" s="1289"/>
      <c r="AW55" s="1289"/>
      <c r="AX55" s="1289"/>
      <c r="AY55" s="1289"/>
      <c r="AZ55" s="1289"/>
      <c r="BA55" s="1289"/>
      <c r="BB55" s="1292" t="s">
        <v>597</v>
      </c>
      <c r="BC55" s="1292"/>
      <c r="BD55" s="1292"/>
      <c r="BE55" s="1292"/>
      <c r="BF55" s="1292"/>
      <c r="BG55" s="1292"/>
      <c r="BH55" s="1292"/>
      <c r="BI55" s="1292"/>
      <c r="BJ55" s="1292"/>
      <c r="BK55" s="1292"/>
      <c r="BL55" s="1292"/>
      <c r="BM55" s="1292"/>
      <c r="BN55" s="1292"/>
      <c r="BO55" s="1292"/>
      <c r="BP55" s="1291"/>
      <c r="BQ55" s="1275"/>
      <c r="BR55" s="1275"/>
      <c r="BS55" s="1275"/>
      <c r="BT55" s="1275"/>
      <c r="BU55" s="1275"/>
      <c r="BV55" s="1275"/>
      <c r="BW55" s="1275"/>
      <c r="BX55" s="1291"/>
      <c r="BY55" s="1275"/>
      <c r="BZ55" s="1275"/>
      <c r="CA55" s="1275"/>
      <c r="CB55" s="1275"/>
      <c r="CC55" s="1275"/>
      <c r="CD55" s="1275"/>
      <c r="CE55" s="1275"/>
      <c r="CF55" s="1291"/>
      <c r="CG55" s="1275"/>
      <c r="CH55" s="1275"/>
      <c r="CI55" s="1275"/>
      <c r="CJ55" s="1275"/>
      <c r="CK55" s="1275"/>
      <c r="CL55" s="1275"/>
      <c r="CM55" s="1275"/>
      <c r="CN55" s="1275">
        <v>33.1</v>
      </c>
      <c r="CO55" s="1275"/>
      <c r="CP55" s="1275"/>
      <c r="CQ55" s="1275"/>
      <c r="CR55" s="1275"/>
      <c r="CS55" s="1275"/>
      <c r="CT55" s="1275"/>
      <c r="CU55" s="1275"/>
      <c r="CV55" s="1275">
        <v>31.3</v>
      </c>
      <c r="CW55" s="1275"/>
      <c r="CX55" s="1275"/>
      <c r="CY55" s="1275"/>
      <c r="CZ55" s="1275"/>
      <c r="DA55" s="1275"/>
      <c r="DB55" s="1275"/>
      <c r="DC55" s="1275"/>
    </row>
    <row r="56" spans="1:109" ht="13.5" x14ac:dyDescent="0.15">
      <c r="A56" s="381"/>
      <c r="B56" s="366"/>
      <c r="G56" s="1285"/>
      <c r="H56" s="1285"/>
      <c r="I56" s="1285"/>
      <c r="J56" s="1285"/>
      <c r="K56" s="1293"/>
      <c r="L56" s="1293"/>
      <c r="M56" s="1293"/>
      <c r="N56" s="1293"/>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5"/>
      <c r="H57" s="1285"/>
      <c r="I57" s="1295"/>
      <c r="J57" s="1295"/>
      <c r="K57" s="1293"/>
      <c r="L57" s="1293"/>
      <c r="M57" s="1293"/>
      <c r="N57" s="1293"/>
      <c r="AM57" s="365"/>
      <c r="AN57" s="1289"/>
      <c r="AO57" s="1289"/>
      <c r="AP57" s="1289"/>
      <c r="AQ57" s="1289"/>
      <c r="AR57" s="1289"/>
      <c r="AS57" s="1289"/>
      <c r="AT57" s="1289"/>
      <c r="AU57" s="1289"/>
      <c r="AV57" s="1289"/>
      <c r="AW57" s="1289"/>
      <c r="AX57" s="1289"/>
      <c r="AY57" s="1289"/>
      <c r="AZ57" s="1289"/>
      <c r="BA57" s="1289"/>
      <c r="BB57" s="1292" t="s">
        <v>603</v>
      </c>
      <c r="BC57" s="1292"/>
      <c r="BD57" s="1292"/>
      <c r="BE57" s="1292"/>
      <c r="BF57" s="1292"/>
      <c r="BG57" s="1292"/>
      <c r="BH57" s="1292"/>
      <c r="BI57" s="1292"/>
      <c r="BJ57" s="1292"/>
      <c r="BK57" s="1292"/>
      <c r="BL57" s="1292"/>
      <c r="BM57" s="1292"/>
      <c r="BN57" s="1292"/>
      <c r="BO57" s="1292"/>
      <c r="BP57" s="1291"/>
      <c r="BQ57" s="1275"/>
      <c r="BR57" s="1275"/>
      <c r="BS57" s="1275"/>
      <c r="BT57" s="1275"/>
      <c r="BU57" s="1275"/>
      <c r="BV57" s="1275"/>
      <c r="BW57" s="1275"/>
      <c r="BX57" s="1291"/>
      <c r="BY57" s="1275"/>
      <c r="BZ57" s="1275"/>
      <c r="CA57" s="1275"/>
      <c r="CB57" s="1275"/>
      <c r="CC57" s="1275"/>
      <c r="CD57" s="1275"/>
      <c r="CE57" s="1275"/>
      <c r="CF57" s="1291"/>
      <c r="CG57" s="1275"/>
      <c r="CH57" s="1275"/>
      <c r="CI57" s="1275"/>
      <c r="CJ57" s="1275"/>
      <c r="CK57" s="1275"/>
      <c r="CL57" s="1275"/>
      <c r="CM57" s="1275"/>
      <c r="CN57" s="1275">
        <v>57.2</v>
      </c>
      <c r="CO57" s="1275"/>
      <c r="CP57" s="1275"/>
      <c r="CQ57" s="1275"/>
      <c r="CR57" s="1275"/>
      <c r="CS57" s="1275"/>
      <c r="CT57" s="1275"/>
      <c r="CU57" s="1275"/>
      <c r="CV57" s="1275">
        <v>58.5</v>
      </c>
      <c r="CW57" s="1275"/>
      <c r="CX57" s="1275"/>
      <c r="CY57" s="1275"/>
      <c r="CZ57" s="1275"/>
      <c r="DA57" s="1275"/>
      <c r="DB57" s="1275"/>
      <c r="DC57" s="1275"/>
      <c r="DD57" s="392"/>
      <c r="DE57" s="387"/>
    </row>
    <row r="58" spans="1:109" s="381" customFormat="1" ht="13.5" x14ac:dyDescent="0.15">
      <c r="A58" s="365"/>
      <c r="B58" s="387"/>
      <c r="G58" s="1285"/>
      <c r="H58" s="1285"/>
      <c r="I58" s="1295"/>
      <c r="J58" s="1295"/>
      <c r="K58" s="1293"/>
      <c r="L58" s="1293"/>
      <c r="M58" s="1293"/>
      <c r="N58" s="1293"/>
      <c r="AM58" s="365"/>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602</v>
      </c>
    </row>
    <row r="64" spans="1:109" ht="13.5" x14ac:dyDescent="0.15">
      <c r="B64" s="366"/>
      <c r="G64" s="382"/>
      <c r="I64" s="384"/>
      <c r="J64" s="384"/>
      <c r="K64" s="384"/>
      <c r="L64" s="384"/>
      <c r="M64" s="384"/>
      <c r="N64" s="383"/>
      <c r="AM64" s="382"/>
      <c r="AN64" s="382" t="s">
        <v>601</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6" t="s">
        <v>600</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5" x14ac:dyDescent="0.15">
      <c r="B66" s="366"/>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5" x14ac:dyDescent="0.15">
      <c r="B67" s="366"/>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5" x14ac:dyDescent="0.15">
      <c r="B68" s="366"/>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5" x14ac:dyDescent="0.15">
      <c r="B69" s="366"/>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599</v>
      </c>
    </row>
    <row r="72" spans="2:107" ht="13.5" x14ac:dyDescent="0.15">
      <c r="B72" s="366"/>
      <c r="G72" s="1285"/>
      <c r="H72" s="1285"/>
      <c r="I72" s="1285"/>
      <c r="J72" s="1285"/>
      <c r="K72" s="375"/>
      <c r="L72" s="375"/>
      <c r="M72" s="374"/>
      <c r="N72" s="374"/>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550</v>
      </c>
      <c r="BQ72" s="1289"/>
      <c r="BR72" s="1289"/>
      <c r="BS72" s="1289"/>
      <c r="BT72" s="1289"/>
      <c r="BU72" s="1289"/>
      <c r="BV72" s="1289"/>
      <c r="BW72" s="1289"/>
      <c r="BX72" s="1289" t="s">
        <v>551</v>
      </c>
      <c r="BY72" s="1289"/>
      <c r="BZ72" s="1289"/>
      <c r="CA72" s="1289"/>
      <c r="CB72" s="1289"/>
      <c r="CC72" s="1289"/>
      <c r="CD72" s="1289"/>
      <c r="CE72" s="1289"/>
      <c r="CF72" s="1289" t="s">
        <v>552</v>
      </c>
      <c r="CG72" s="1289"/>
      <c r="CH72" s="1289"/>
      <c r="CI72" s="1289"/>
      <c r="CJ72" s="1289"/>
      <c r="CK72" s="1289"/>
      <c r="CL72" s="1289"/>
      <c r="CM72" s="1289"/>
      <c r="CN72" s="1289" t="s">
        <v>553</v>
      </c>
      <c r="CO72" s="1289"/>
      <c r="CP72" s="1289"/>
      <c r="CQ72" s="1289"/>
      <c r="CR72" s="1289"/>
      <c r="CS72" s="1289"/>
      <c r="CT72" s="1289"/>
      <c r="CU72" s="1289"/>
      <c r="CV72" s="1289" t="s">
        <v>554</v>
      </c>
      <c r="CW72" s="1289"/>
      <c r="CX72" s="1289"/>
      <c r="CY72" s="1289"/>
      <c r="CZ72" s="1289"/>
      <c r="DA72" s="1289"/>
      <c r="DB72" s="1289"/>
      <c r="DC72" s="1289"/>
    </row>
    <row r="73" spans="2:107" ht="13.5" x14ac:dyDescent="0.15">
      <c r="B73" s="366"/>
      <c r="G73" s="1290"/>
      <c r="H73" s="1290"/>
      <c r="I73" s="1290"/>
      <c r="J73" s="1290"/>
      <c r="K73" s="1296"/>
      <c r="L73" s="1296"/>
      <c r="M73" s="1296"/>
      <c r="N73" s="1296"/>
      <c r="AM73" s="373"/>
      <c r="AN73" s="1292" t="s">
        <v>598</v>
      </c>
      <c r="AO73" s="1292"/>
      <c r="AP73" s="1292"/>
      <c r="AQ73" s="1292"/>
      <c r="AR73" s="1292"/>
      <c r="AS73" s="1292"/>
      <c r="AT73" s="1292"/>
      <c r="AU73" s="1292"/>
      <c r="AV73" s="1292"/>
      <c r="AW73" s="1292"/>
      <c r="AX73" s="1292"/>
      <c r="AY73" s="1292"/>
      <c r="AZ73" s="1292"/>
      <c r="BA73" s="1292"/>
      <c r="BB73" s="1292" t="s">
        <v>597</v>
      </c>
      <c r="BC73" s="1292"/>
      <c r="BD73" s="1292"/>
      <c r="BE73" s="1292"/>
      <c r="BF73" s="1292"/>
      <c r="BG73" s="1292"/>
      <c r="BH73" s="1292"/>
      <c r="BI73" s="1292"/>
      <c r="BJ73" s="1292"/>
      <c r="BK73" s="1292"/>
      <c r="BL73" s="1292"/>
      <c r="BM73" s="1292"/>
      <c r="BN73" s="1292"/>
      <c r="BO73" s="1292"/>
      <c r="BP73" s="1275">
        <v>82.8</v>
      </c>
      <c r="BQ73" s="1275"/>
      <c r="BR73" s="1275"/>
      <c r="BS73" s="1275"/>
      <c r="BT73" s="1275"/>
      <c r="BU73" s="1275"/>
      <c r="BV73" s="1275"/>
      <c r="BW73" s="1275"/>
      <c r="BX73" s="1275">
        <v>79.2</v>
      </c>
      <c r="BY73" s="1275"/>
      <c r="BZ73" s="1275"/>
      <c r="CA73" s="1275"/>
      <c r="CB73" s="1275"/>
      <c r="CC73" s="1275"/>
      <c r="CD73" s="1275"/>
      <c r="CE73" s="1275"/>
      <c r="CF73" s="1275">
        <v>72.599999999999994</v>
      </c>
      <c r="CG73" s="1275"/>
      <c r="CH73" s="1275"/>
      <c r="CI73" s="1275"/>
      <c r="CJ73" s="1275"/>
      <c r="CK73" s="1275"/>
      <c r="CL73" s="1275"/>
      <c r="CM73" s="1275"/>
      <c r="CN73" s="1275">
        <v>85</v>
      </c>
      <c r="CO73" s="1275"/>
      <c r="CP73" s="1275"/>
      <c r="CQ73" s="1275"/>
      <c r="CR73" s="1275"/>
      <c r="CS73" s="1275"/>
      <c r="CT73" s="1275"/>
      <c r="CU73" s="1275"/>
      <c r="CV73" s="1275">
        <v>134.69999999999999</v>
      </c>
      <c r="CW73" s="1275"/>
      <c r="CX73" s="1275"/>
      <c r="CY73" s="1275"/>
      <c r="CZ73" s="1275"/>
      <c r="DA73" s="1275"/>
      <c r="DB73" s="1275"/>
      <c r="DC73" s="1275"/>
    </row>
    <row r="74" spans="2:107" ht="13.5" x14ac:dyDescent="0.15">
      <c r="B74" s="366"/>
      <c r="G74" s="1290"/>
      <c r="H74" s="1290"/>
      <c r="I74" s="1290"/>
      <c r="J74" s="1290"/>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90"/>
      <c r="H75" s="1290"/>
      <c r="I75" s="1285"/>
      <c r="J75" s="1285"/>
      <c r="K75" s="1293"/>
      <c r="L75" s="1293"/>
      <c r="M75" s="1293"/>
      <c r="N75" s="1293"/>
      <c r="AM75" s="373"/>
      <c r="AN75" s="1292"/>
      <c r="AO75" s="1292"/>
      <c r="AP75" s="1292"/>
      <c r="AQ75" s="1292"/>
      <c r="AR75" s="1292"/>
      <c r="AS75" s="1292"/>
      <c r="AT75" s="1292"/>
      <c r="AU75" s="1292"/>
      <c r="AV75" s="1292"/>
      <c r="AW75" s="1292"/>
      <c r="AX75" s="1292"/>
      <c r="AY75" s="1292"/>
      <c r="AZ75" s="1292"/>
      <c r="BA75" s="1292"/>
      <c r="BB75" s="1292" t="s">
        <v>592</v>
      </c>
      <c r="BC75" s="1292"/>
      <c r="BD75" s="1292"/>
      <c r="BE75" s="1292"/>
      <c r="BF75" s="1292"/>
      <c r="BG75" s="1292"/>
      <c r="BH75" s="1292"/>
      <c r="BI75" s="1292"/>
      <c r="BJ75" s="1292"/>
      <c r="BK75" s="1292"/>
      <c r="BL75" s="1292"/>
      <c r="BM75" s="1292"/>
      <c r="BN75" s="1292"/>
      <c r="BO75" s="1292"/>
      <c r="BP75" s="1275">
        <v>10.8</v>
      </c>
      <c r="BQ75" s="1275"/>
      <c r="BR75" s="1275"/>
      <c r="BS75" s="1275"/>
      <c r="BT75" s="1275"/>
      <c r="BU75" s="1275"/>
      <c r="BV75" s="1275"/>
      <c r="BW75" s="1275"/>
      <c r="BX75" s="1275">
        <v>9.6</v>
      </c>
      <c r="BY75" s="1275"/>
      <c r="BZ75" s="1275"/>
      <c r="CA75" s="1275"/>
      <c r="CB75" s="1275"/>
      <c r="CC75" s="1275"/>
      <c r="CD75" s="1275"/>
      <c r="CE75" s="1275"/>
      <c r="CF75" s="1275">
        <v>8.1999999999999993</v>
      </c>
      <c r="CG75" s="1275"/>
      <c r="CH75" s="1275"/>
      <c r="CI75" s="1275"/>
      <c r="CJ75" s="1275"/>
      <c r="CK75" s="1275"/>
      <c r="CL75" s="1275"/>
      <c r="CM75" s="1275"/>
      <c r="CN75" s="1275">
        <v>7.1</v>
      </c>
      <c r="CO75" s="1275"/>
      <c r="CP75" s="1275"/>
      <c r="CQ75" s="1275"/>
      <c r="CR75" s="1275"/>
      <c r="CS75" s="1275"/>
      <c r="CT75" s="1275"/>
      <c r="CU75" s="1275"/>
      <c r="CV75" s="1275">
        <v>6.5</v>
      </c>
      <c r="CW75" s="1275"/>
      <c r="CX75" s="1275"/>
      <c r="CY75" s="1275"/>
      <c r="CZ75" s="1275"/>
      <c r="DA75" s="1275"/>
      <c r="DB75" s="1275"/>
      <c r="DC75" s="1275"/>
    </row>
    <row r="76" spans="2:107" ht="13.5" x14ac:dyDescent="0.15">
      <c r="B76" s="366"/>
      <c r="G76" s="1290"/>
      <c r="H76" s="1290"/>
      <c r="I76" s="1285"/>
      <c r="J76" s="1285"/>
      <c r="K76" s="1293"/>
      <c r="L76" s="1293"/>
      <c r="M76" s="1293"/>
      <c r="N76" s="1293"/>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5"/>
      <c r="H77" s="1285"/>
      <c r="I77" s="1285"/>
      <c r="J77" s="1285"/>
      <c r="K77" s="1296"/>
      <c r="L77" s="1296"/>
      <c r="M77" s="1296"/>
      <c r="N77" s="1296"/>
      <c r="AN77" s="1289" t="s">
        <v>596</v>
      </c>
      <c r="AO77" s="1289"/>
      <c r="AP77" s="1289"/>
      <c r="AQ77" s="1289"/>
      <c r="AR77" s="1289"/>
      <c r="AS77" s="1289"/>
      <c r="AT77" s="1289"/>
      <c r="AU77" s="1289"/>
      <c r="AV77" s="1289"/>
      <c r="AW77" s="1289"/>
      <c r="AX77" s="1289"/>
      <c r="AY77" s="1289"/>
      <c r="AZ77" s="1289"/>
      <c r="BA77" s="1289"/>
      <c r="BB77" s="1292" t="s">
        <v>595</v>
      </c>
      <c r="BC77" s="1292"/>
      <c r="BD77" s="1292"/>
      <c r="BE77" s="1292"/>
      <c r="BF77" s="1292"/>
      <c r="BG77" s="1292"/>
      <c r="BH77" s="1292"/>
      <c r="BI77" s="1292"/>
      <c r="BJ77" s="1292"/>
      <c r="BK77" s="1292"/>
      <c r="BL77" s="1292"/>
      <c r="BM77" s="1292"/>
      <c r="BN77" s="1292"/>
      <c r="BO77" s="1292"/>
      <c r="BP77" s="1275">
        <v>48.3</v>
      </c>
      <c r="BQ77" s="1275"/>
      <c r="BR77" s="1275"/>
      <c r="BS77" s="1275"/>
      <c r="BT77" s="1275"/>
      <c r="BU77" s="1275"/>
      <c r="BV77" s="1275"/>
      <c r="BW77" s="1275"/>
      <c r="BX77" s="1275">
        <v>44.4</v>
      </c>
      <c r="BY77" s="1275"/>
      <c r="BZ77" s="1275"/>
      <c r="CA77" s="1275"/>
      <c r="CB77" s="1275"/>
      <c r="CC77" s="1275"/>
      <c r="CD77" s="1275"/>
      <c r="CE77" s="1275"/>
      <c r="CF77" s="1275">
        <v>37.299999999999997</v>
      </c>
      <c r="CG77" s="1275"/>
      <c r="CH77" s="1275"/>
      <c r="CI77" s="1275"/>
      <c r="CJ77" s="1275"/>
      <c r="CK77" s="1275"/>
      <c r="CL77" s="1275"/>
      <c r="CM77" s="1275"/>
      <c r="CN77" s="1275">
        <v>33.1</v>
      </c>
      <c r="CO77" s="1275"/>
      <c r="CP77" s="1275"/>
      <c r="CQ77" s="1275"/>
      <c r="CR77" s="1275"/>
      <c r="CS77" s="1275"/>
      <c r="CT77" s="1275"/>
      <c r="CU77" s="1275"/>
      <c r="CV77" s="1275">
        <v>31.3</v>
      </c>
      <c r="CW77" s="1275"/>
      <c r="CX77" s="1275"/>
      <c r="CY77" s="1275"/>
      <c r="CZ77" s="1275"/>
      <c r="DA77" s="1275"/>
      <c r="DB77" s="1275"/>
      <c r="DC77" s="1275"/>
    </row>
    <row r="78" spans="2:107" ht="13.5" x14ac:dyDescent="0.15">
      <c r="B78" s="366"/>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5"/>
      <c r="H79" s="1285"/>
      <c r="I79" s="1295"/>
      <c r="J79" s="1295"/>
      <c r="K79" s="1297"/>
      <c r="L79" s="1297"/>
      <c r="M79" s="1297"/>
      <c r="N79" s="1297"/>
      <c r="AN79" s="1289"/>
      <c r="AO79" s="1289"/>
      <c r="AP79" s="1289"/>
      <c r="AQ79" s="1289"/>
      <c r="AR79" s="1289"/>
      <c r="AS79" s="1289"/>
      <c r="AT79" s="1289"/>
      <c r="AU79" s="1289"/>
      <c r="AV79" s="1289"/>
      <c r="AW79" s="1289"/>
      <c r="AX79" s="1289"/>
      <c r="AY79" s="1289"/>
      <c r="AZ79" s="1289"/>
      <c r="BA79" s="1289"/>
      <c r="BB79" s="1292" t="s">
        <v>593</v>
      </c>
      <c r="BC79" s="1292"/>
      <c r="BD79" s="1292"/>
      <c r="BE79" s="1292"/>
      <c r="BF79" s="1292"/>
      <c r="BG79" s="1292"/>
      <c r="BH79" s="1292"/>
      <c r="BI79" s="1292"/>
      <c r="BJ79" s="1292"/>
      <c r="BK79" s="1292"/>
      <c r="BL79" s="1292"/>
      <c r="BM79" s="1292"/>
      <c r="BN79" s="1292"/>
      <c r="BO79" s="1292"/>
      <c r="BP79" s="1275">
        <v>10.4</v>
      </c>
      <c r="BQ79" s="1275"/>
      <c r="BR79" s="1275"/>
      <c r="BS79" s="1275"/>
      <c r="BT79" s="1275"/>
      <c r="BU79" s="1275"/>
      <c r="BV79" s="1275"/>
      <c r="BW79" s="1275"/>
      <c r="BX79" s="1275">
        <v>9.4</v>
      </c>
      <c r="BY79" s="1275"/>
      <c r="BZ79" s="1275"/>
      <c r="CA79" s="1275"/>
      <c r="CB79" s="1275"/>
      <c r="CC79" s="1275"/>
      <c r="CD79" s="1275"/>
      <c r="CE79" s="1275"/>
      <c r="CF79" s="1275">
        <v>7.8</v>
      </c>
      <c r="CG79" s="1275"/>
      <c r="CH79" s="1275"/>
      <c r="CI79" s="1275"/>
      <c r="CJ79" s="1275"/>
      <c r="CK79" s="1275"/>
      <c r="CL79" s="1275"/>
      <c r="CM79" s="1275"/>
      <c r="CN79" s="1275">
        <v>7.5</v>
      </c>
      <c r="CO79" s="1275"/>
      <c r="CP79" s="1275"/>
      <c r="CQ79" s="1275"/>
      <c r="CR79" s="1275"/>
      <c r="CS79" s="1275"/>
      <c r="CT79" s="1275"/>
      <c r="CU79" s="1275"/>
      <c r="CV79" s="1275">
        <v>7.2</v>
      </c>
      <c r="CW79" s="1275"/>
      <c r="CX79" s="1275"/>
      <c r="CY79" s="1275"/>
      <c r="CZ79" s="1275"/>
      <c r="DA79" s="1275"/>
      <c r="DB79" s="1275"/>
      <c r="DC79" s="1275"/>
    </row>
    <row r="80" spans="2:107" ht="13.5" x14ac:dyDescent="0.15">
      <c r="B80" s="366"/>
      <c r="G80" s="1285"/>
      <c r="H80" s="1285"/>
      <c r="I80" s="1295"/>
      <c r="J80" s="1295"/>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pLvKVMJv5m6faB7Lb6/ROTubNuzyoXQkgPkJz3dZgrqRBVLEV5iiS0OpksEb7n9tPkzKIV7T5V927jKFUSSww==" saltValue="L2eBTipfMrphvOiy+1+33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H7lLmcDWyWY4wZs9Gg17CmS0nLz6FWlunQVG6QXUKfpGYmU+KOOUXp9iYfFiDlNhjul5xL4DRdexKXfcXUdQg==" saltValue="gD7QKg2kTQJiMi4mROVo7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vmqMVAEttq2zugd4sa4/Vgcq7R+h+YZmXVF7ilWjjCz49HPYn3hzYpIV9r/FAIHMM3uxjJ9gv9WNnRiWXw0A==" saltValue="g0sWfvtOms1eqOQnreZSY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547</v>
      </c>
      <c r="G2" s="136"/>
      <c r="H2" s="137"/>
    </row>
    <row r="3" spans="1:8" x14ac:dyDescent="0.15">
      <c r="A3" s="133" t="s">
        <v>540</v>
      </c>
      <c r="B3" s="138"/>
      <c r="C3" s="139"/>
      <c r="D3" s="140">
        <v>63722</v>
      </c>
      <c r="E3" s="141"/>
      <c r="F3" s="142">
        <v>56255</v>
      </c>
      <c r="G3" s="143"/>
      <c r="H3" s="144"/>
    </row>
    <row r="4" spans="1:8" x14ac:dyDescent="0.15">
      <c r="A4" s="145"/>
      <c r="B4" s="146"/>
      <c r="C4" s="147"/>
      <c r="D4" s="148">
        <v>40159</v>
      </c>
      <c r="E4" s="149"/>
      <c r="F4" s="150">
        <v>26957</v>
      </c>
      <c r="G4" s="151"/>
      <c r="H4" s="152"/>
    </row>
    <row r="5" spans="1:8" x14ac:dyDescent="0.15">
      <c r="A5" s="133" t="s">
        <v>542</v>
      </c>
      <c r="B5" s="138"/>
      <c r="C5" s="139"/>
      <c r="D5" s="140">
        <v>61088</v>
      </c>
      <c r="E5" s="141"/>
      <c r="F5" s="142">
        <v>57944</v>
      </c>
      <c r="G5" s="143"/>
      <c r="H5" s="144"/>
    </row>
    <row r="6" spans="1:8" x14ac:dyDescent="0.15">
      <c r="A6" s="145"/>
      <c r="B6" s="146"/>
      <c r="C6" s="147"/>
      <c r="D6" s="148">
        <v>32173</v>
      </c>
      <c r="E6" s="149"/>
      <c r="F6" s="150">
        <v>29326</v>
      </c>
      <c r="G6" s="151"/>
      <c r="H6" s="152"/>
    </row>
    <row r="7" spans="1:8" x14ac:dyDescent="0.15">
      <c r="A7" s="133" t="s">
        <v>543</v>
      </c>
      <c r="B7" s="138"/>
      <c r="C7" s="139"/>
      <c r="D7" s="140">
        <v>63522</v>
      </c>
      <c r="E7" s="141"/>
      <c r="F7" s="142">
        <v>54227</v>
      </c>
      <c r="G7" s="143"/>
      <c r="H7" s="144"/>
    </row>
    <row r="8" spans="1:8" x14ac:dyDescent="0.15">
      <c r="A8" s="145"/>
      <c r="B8" s="146"/>
      <c r="C8" s="147"/>
      <c r="D8" s="148">
        <v>33096</v>
      </c>
      <c r="E8" s="149"/>
      <c r="F8" s="150">
        <v>29694</v>
      </c>
      <c r="G8" s="151"/>
      <c r="H8" s="152"/>
    </row>
    <row r="9" spans="1:8" x14ac:dyDescent="0.15">
      <c r="A9" s="133" t="s">
        <v>544</v>
      </c>
      <c r="B9" s="138"/>
      <c r="C9" s="139"/>
      <c r="D9" s="140">
        <v>70801</v>
      </c>
      <c r="E9" s="141"/>
      <c r="F9" s="142">
        <v>57295</v>
      </c>
      <c r="G9" s="143"/>
      <c r="H9" s="144"/>
    </row>
    <row r="10" spans="1:8" x14ac:dyDescent="0.15">
      <c r="A10" s="145"/>
      <c r="B10" s="146"/>
      <c r="C10" s="147"/>
      <c r="D10" s="148">
        <v>52069</v>
      </c>
      <c r="E10" s="149"/>
      <c r="F10" s="150">
        <v>32771</v>
      </c>
      <c r="G10" s="151"/>
      <c r="H10" s="152"/>
    </row>
    <row r="11" spans="1:8" x14ac:dyDescent="0.15">
      <c r="A11" s="133" t="s">
        <v>545</v>
      </c>
      <c r="B11" s="138"/>
      <c r="C11" s="139"/>
      <c r="D11" s="140">
        <v>69323</v>
      </c>
      <c r="E11" s="141"/>
      <c r="F11" s="142">
        <v>54110</v>
      </c>
      <c r="G11" s="143"/>
      <c r="H11" s="144"/>
    </row>
    <row r="12" spans="1:8" x14ac:dyDescent="0.15">
      <c r="A12" s="145"/>
      <c r="B12" s="146"/>
      <c r="C12" s="153"/>
      <c r="D12" s="148">
        <v>57028</v>
      </c>
      <c r="E12" s="149"/>
      <c r="F12" s="150">
        <v>30620</v>
      </c>
      <c r="G12" s="151"/>
      <c r="H12" s="152"/>
    </row>
    <row r="13" spans="1:8" x14ac:dyDescent="0.15">
      <c r="A13" s="133"/>
      <c r="B13" s="138"/>
      <c r="C13" s="154"/>
      <c r="D13" s="155">
        <v>65691</v>
      </c>
      <c r="E13" s="156"/>
      <c r="F13" s="157">
        <v>55966</v>
      </c>
      <c r="G13" s="158"/>
      <c r="H13" s="144"/>
    </row>
    <row r="14" spans="1:8" x14ac:dyDescent="0.15">
      <c r="A14" s="145"/>
      <c r="B14" s="146"/>
      <c r="C14" s="147"/>
      <c r="D14" s="148">
        <v>42905</v>
      </c>
      <c r="E14" s="149"/>
      <c r="F14" s="150">
        <v>29874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4.96</v>
      </c>
      <c r="C19" s="159">
        <f>ROUND(VALUE(SUBSTITUTE(実質収支比率等に係る経年分析!G$48,"▲","-")),2)</f>
        <v>3.89</v>
      </c>
      <c r="D19" s="159">
        <f>ROUND(VALUE(SUBSTITUTE(実質収支比率等に係る経年分析!H$48,"▲","-")),2)</f>
        <v>4.26</v>
      </c>
      <c r="E19" s="159">
        <f>ROUND(VALUE(SUBSTITUTE(実質収支比率等に係る経年分析!I$48,"▲","-")),2)</f>
        <v>3.17</v>
      </c>
      <c r="F19" s="159">
        <f>ROUND(VALUE(SUBSTITUTE(実質収支比率等に係る経年分析!J$48,"▲","-")),2)</f>
        <v>5.36</v>
      </c>
    </row>
    <row r="20" spans="1:11" x14ac:dyDescent="0.15">
      <c r="A20" s="159" t="s">
        <v>49</v>
      </c>
      <c r="B20" s="159">
        <f>ROUND(VALUE(SUBSTITUTE(実質収支比率等に係る経年分析!F$47,"▲","-")),2)</f>
        <v>13.14</v>
      </c>
      <c r="C20" s="159">
        <f>ROUND(VALUE(SUBSTITUTE(実質収支比率等に係る経年分析!G$47,"▲","-")),2)</f>
        <v>14.66</v>
      </c>
      <c r="D20" s="159">
        <f>ROUND(VALUE(SUBSTITUTE(実質収支比率等に係る経年分析!H$47,"▲","-")),2)</f>
        <v>16.47</v>
      </c>
      <c r="E20" s="159">
        <f>ROUND(VALUE(SUBSTITUTE(実質収支比率等に係る経年分析!I$47,"▲","-")),2)</f>
        <v>14.55</v>
      </c>
      <c r="F20" s="159">
        <f>ROUND(VALUE(SUBSTITUTE(実質収支比率等に係る経年分析!J$47,"▲","-")),2)</f>
        <v>12.04</v>
      </c>
    </row>
    <row r="21" spans="1:11" x14ac:dyDescent="0.15">
      <c r="A21" s="159" t="s">
        <v>50</v>
      </c>
      <c r="B21" s="159">
        <f>IF(ISNUMBER(VALUE(SUBSTITUTE(実質収支比率等に係る経年分析!F$49,"▲","-"))),ROUND(VALUE(SUBSTITUTE(実質収支比率等に係る経年分析!F$49,"▲","-")),2),NA())</f>
        <v>3.3</v>
      </c>
      <c r="C21" s="159">
        <f>IF(ISNUMBER(VALUE(SUBSTITUTE(実質収支比率等に係る経年分析!G$49,"▲","-"))),ROUND(VALUE(SUBSTITUTE(実質収支比率等に係る経年分析!G$49,"▲","-")),2),NA())</f>
        <v>0.21</v>
      </c>
      <c r="D21" s="159">
        <f>IF(ISNUMBER(VALUE(SUBSTITUTE(実質収支比率等に係る経年分析!H$49,"▲","-"))),ROUND(VALUE(SUBSTITUTE(実質収支比率等に係る経年分析!H$49,"▲","-")),2),NA())</f>
        <v>2.34</v>
      </c>
      <c r="E21" s="159">
        <f>IF(ISNUMBER(VALUE(SUBSTITUTE(実質収支比率等に係る経年分析!I$49,"▲","-"))),ROUND(VALUE(SUBSTITUTE(実質収支比率等に係る経年分析!I$49,"▲","-")),2),NA())</f>
        <v>-3.02</v>
      </c>
      <c r="F21" s="159">
        <f>IF(ISNUMBER(VALUE(SUBSTITUTE(実質収支比率等に係る経年分析!J$49,"▲","-"))),ROUND(VALUE(SUBSTITUTE(実質収支比率等に係る経年分析!J$49,"▲","-")),2),NA())</f>
        <v>-0.32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農業集落排水事業会計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0.28000000000000003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0.25</v>
      </c>
    </row>
    <row r="32" spans="1:11" x14ac:dyDescent="0.15">
      <c r="A32" s="160" t="str">
        <f>IF(連結実質赤字比率に係る赤字・黒字の構成分析!C$38="",NA(),連結実質赤字比率に係る赤字・黒字の構成分析!C$38)</f>
        <v>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1.0900000000000001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4.95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3.89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4.26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3.16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5.36</v>
      </c>
    </row>
    <row r="35" spans="1:16" x14ac:dyDescent="0.15">
      <c r="A35" s="160" t="str">
        <f>IF(連結実質赤字比率に係る赤字・黒字の構成分析!C$35="",NA(),連結実質赤字比率に係る赤字・黒字の構成分析!C$35)</f>
        <v>公共下水道事業会計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5.56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5.87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8.57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8.59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9.1300000000000008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9.69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2986</v>
      </c>
      <c r="E42" s="161"/>
      <c r="F42" s="161"/>
      <c r="G42" s="161">
        <f>'実質公債費比率（分子）の構造'!L$52</f>
        <v>3066</v>
      </c>
      <c r="H42" s="161"/>
      <c r="I42" s="161"/>
      <c r="J42" s="161">
        <f>'実質公債費比率（分子）の構造'!M$52</f>
        <v>3014</v>
      </c>
      <c r="K42" s="161"/>
      <c r="L42" s="161"/>
      <c r="M42" s="161">
        <f>'実質公債費比率（分子）の構造'!N$52</f>
        <v>3162</v>
      </c>
      <c r="N42" s="161"/>
      <c r="O42" s="161"/>
      <c r="P42" s="161">
        <f>'実質公債費比率（分子）の構造'!O$52</f>
        <v>3430</v>
      </c>
    </row>
    <row r="43" spans="1:16" x14ac:dyDescent="0.15">
      <c r="A43" s="161" t="s">
        <v>18</v>
      </c>
      <c r="B43" s="161">
        <f>'実質公債費比率（分子）の構造'!K$51</f>
        <v>1</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12</v>
      </c>
      <c r="C44" s="161"/>
      <c r="D44" s="161"/>
      <c r="E44" s="161">
        <f>'実質公債費比率（分子）の構造'!L$50</f>
        <v>2</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169</v>
      </c>
      <c r="C45" s="161"/>
      <c r="D45" s="161"/>
      <c r="E45" s="161">
        <f>'実質公債費比率（分子）の構造'!L$49</f>
        <v>67</v>
      </c>
      <c r="F45" s="161"/>
      <c r="G45" s="161"/>
      <c r="H45" s="161">
        <f>'実質公債費比率（分子）の構造'!M$49</f>
        <v>74</v>
      </c>
      <c r="I45" s="161"/>
      <c r="J45" s="161"/>
      <c r="K45" s="161">
        <f>'実質公債費比率（分子）の構造'!N$49</f>
        <v>79</v>
      </c>
      <c r="L45" s="161"/>
      <c r="M45" s="161"/>
      <c r="N45" s="161">
        <f>'実質公債費比率（分子）の構造'!O$49</f>
        <v>96</v>
      </c>
      <c r="O45" s="161"/>
      <c r="P45" s="161"/>
    </row>
    <row r="46" spans="1:16" x14ac:dyDescent="0.15">
      <c r="A46" s="161" t="s">
        <v>60</v>
      </c>
      <c r="B46" s="161">
        <f>'実質公債費比率（分子）の構造'!K$48</f>
        <v>1310</v>
      </c>
      <c r="C46" s="161"/>
      <c r="D46" s="161"/>
      <c r="E46" s="161">
        <f>'実質公債費比率（分子）の構造'!L$48</f>
        <v>1345</v>
      </c>
      <c r="F46" s="161"/>
      <c r="G46" s="161"/>
      <c r="H46" s="161">
        <f>'実質公債費比率（分子）の構造'!M$48</f>
        <v>1306</v>
      </c>
      <c r="I46" s="161"/>
      <c r="J46" s="161"/>
      <c r="K46" s="161">
        <f>'実質公債費比率（分子）の構造'!N$48</f>
        <v>1284</v>
      </c>
      <c r="L46" s="161"/>
      <c r="M46" s="161"/>
      <c r="N46" s="161">
        <f>'実質公債費比率（分子）の構造'!O$48</f>
        <v>1299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3354</v>
      </c>
      <c r="C49" s="161"/>
      <c r="D49" s="161"/>
      <c r="E49" s="161">
        <f>'実質公債費比率（分子）の構造'!L$45</f>
        <v>3238</v>
      </c>
      <c r="F49" s="161"/>
      <c r="G49" s="161"/>
      <c r="H49" s="161">
        <f>'実質公債費比率（分子）の構造'!M$45</f>
        <v>2913</v>
      </c>
      <c r="I49" s="161"/>
      <c r="J49" s="161"/>
      <c r="K49" s="161">
        <f>'実質公債費比率（分子）の構造'!N$45</f>
        <v>2976</v>
      </c>
      <c r="L49" s="161"/>
      <c r="M49" s="161"/>
      <c r="N49" s="161">
        <f>'実質公債費比率（分子）の構造'!O$45</f>
        <v>3302</v>
      </c>
      <c r="O49" s="161"/>
      <c r="P49" s="161"/>
    </row>
    <row r="50" spans="1:16" x14ac:dyDescent="0.15">
      <c r="A50" s="161" t="s">
        <v>64</v>
      </c>
      <c r="B50" s="161" t="e">
        <f>NA()</f>
        <v>#N/A</v>
      </c>
      <c r="C50" s="161">
        <f>IF(ISNUMBER('実質公債費比率（分子）の構造'!K$53),'実質公債費比率（分子）の構造'!K$53,NA())</f>
        <v>1860</v>
      </c>
      <c r="D50" s="161" t="e">
        <f>NA()</f>
        <v>#N/A</v>
      </c>
      <c r="E50" s="161" t="e">
        <f>NA()</f>
        <v>#N/A</v>
      </c>
      <c r="F50" s="161">
        <f>IF(ISNUMBER('実質公債費比率（分子）の構造'!L$53),'実質公債費比率（分子）の構造'!L$53,NA())</f>
        <v>1586</v>
      </c>
      <c r="G50" s="161" t="e">
        <f>NA()</f>
        <v>#N/A</v>
      </c>
      <c r="H50" s="161" t="e">
        <f>NA()</f>
        <v>#N/A</v>
      </c>
      <c r="I50" s="161">
        <f>IF(ISNUMBER('実質公債費比率（分子）の構造'!M$53),'実質公債費比率（分子）の構造'!M$53,NA())</f>
        <v>1279</v>
      </c>
      <c r="J50" s="161" t="e">
        <f>NA()</f>
        <v>#N/A</v>
      </c>
      <c r="K50" s="161" t="e">
        <f>NA()</f>
        <v>#N/A</v>
      </c>
      <c r="L50" s="161">
        <f>IF(ISNUMBER('実質公債費比率（分子）の構造'!N$53),'実質公債費比率（分子）の構造'!N$53,NA())</f>
        <v>1177</v>
      </c>
      <c r="M50" s="161" t="e">
        <f>NA()</f>
        <v>#N/A</v>
      </c>
      <c r="N50" s="161" t="e">
        <f>NA()</f>
        <v>#N/A</v>
      </c>
      <c r="O50" s="161">
        <f>IF(ISNUMBER('実質公債費比率（分子）の構造'!O$53),'実質公債費比率（分子）の構造'!O$53,NA())</f>
        <v>1267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41359</v>
      </c>
      <c r="E56" s="160"/>
      <c r="F56" s="160"/>
      <c r="G56" s="160">
        <f>'将来負担比率（分子）の構造'!J$52</f>
        <v>44160</v>
      </c>
      <c r="H56" s="160"/>
      <c r="I56" s="160"/>
      <c r="J56" s="160">
        <f>'将来負担比率（分子）の構造'!K$52</f>
        <v>46780</v>
      </c>
      <c r="K56" s="160"/>
      <c r="L56" s="160"/>
      <c r="M56" s="160">
        <f>'将来負担比率（分子）の構造'!L$52</f>
        <v>49636</v>
      </c>
      <c r="N56" s="160"/>
      <c r="O56" s="160"/>
      <c r="P56" s="160">
        <f>'将来負担比率（分子）の構造'!M$52</f>
        <v>51447</v>
      </c>
    </row>
    <row r="57" spans="1:16" x14ac:dyDescent="0.15">
      <c r="A57" s="160" t="s">
        <v>36</v>
      </c>
      <c r="B57" s="160"/>
      <c r="C57" s="160"/>
      <c r="D57" s="160">
        <f>'将来負担比率（分子）の構造'!I$51</f>
        <v>713</v>
      </c>
      <c r="E57" s="160"/>
      <c r="F57" s="160"/>
      <c r="G57" s="160">
        <f>'将来負担比率（分子）の構造'!J$51</f>
        <v>682</v>
      </c>
      <c r="H57" s="160"/>
      <c r="I57" s="160"/>
      <c r="J57" s="160">
        <f>'将来負担比率（分子）の構造'!K$51</f>
        <v>651</v>
      </c>
      <c r="K57" s="160"/>
      <c r="L57" s="160"/>
      <c r="M57" s="160">
        <f>'将来負担比率（分子）の構造'!L$51</f>
        <v>578</v>
      </c>
      <c r="N57" s="160"/>
      <c r="O57" s="160"/>
      <c r="P57" s="160">
        <f>'将来負担比率（分子）の構造'!M$51</f>
        <v>587</v>
      </c>
    </row>
    <row r="58" spans="1:16" x14ac:dyDescent="0.15">
      <c r="A58" s="160" t="s">
        <v>35</v>
      </c>
      <c r="B58" s="160"/>
      <c r="C58" s="160"/>
      <c r="D58" s="160">
        <f>'将来負担比率（分子）の構造'!I$50</f>
        <v>3971</v>
      </c>
      <c r="E58" s="160"/>
      <c r="F58" s="160"/>
      <c r="G58" s="160">
        <f>'将来負担比率（分子）の構造'!J$50</f>
        <v>4126</v>
      </c>
      <c r="H58" s="160"/>
      <c r="I58" s="160"/>
      <c r="J58" s="160">
        <f>'将来負担比率（分子）の構造'!K$50</f>
        <v>4697</v>
      </c>
      <c r="K58" s="160"/>
      <c r="L58" s="160"/>
      <c r="M58" s="160">
        <f>'将来負担比率（分子）の構造'!L$50</f>
        <v>4248</v>
      </c>
      <c r="N58" s="160"/>
      <c r="O58" s="160"/>
      <c r="P58" s="160">
        <f>'将来負担比率（分子）の構造'!M$50</f>
        <v>4510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135</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5202</v>
      </c>
      <c r="C62" s="160"/>
      <c r="D62" s="160"/>
      <c r="E62" s="160">
        <f>'将来負担比率（分子）の構造'!J$45</f>
        <v>4975</v>
      </c>
      <c r="F62" s="160"/>
      <c r="G62" s="160"/>
      <c r="H62" s="160">
        <f>'将来負担比率（分子）の構造'!K$45</f>
        <v>4798</v>
      </c>
      <c r="I62" s="160"/>
      <c r="J62" s="160"/>
      <c r="K62" s="160">
        <f>'将来負担比率（分子）の構造'!L$45</f>
        <v>4666</v>
      </c>
      <c r="L62" s="160"/>
      <c r="M62" s="160"/>
      <c r="N62" s="160">
        <f>'将来負担比率（分子）の構造'!M$45</f>
        <v>4850</v>
      </c>
      <c r="O62" s="160"/>
      <c r="P62" s="160"/>
    </row>
    <row r="63" spans="1:16" x14ac:dyDescent="0.15">
      <c r="A63" s="160" t="s">
        <v>28</v>
      </c>
      <c r="B63" s="160">
        <f>'将来負担比率（分子）の構造'!I$44</f>
        <v>1033</v>
      </c>
      <c r="C63" s="160"/>
      <c r="D63" s="160"/>
      <c r="E63" s="160">
        <f>'将来負担比率（分子）の構造'!J$44</f>
        <v>1458</v>
      </c>
      <c r="F63" s="160"/>
      <c r="G63" s="160"/>
      <c r="H63" s="160">
        <f>'将来負担比率（分子）の構造'!K$44</f>
        <v>2030</v>
      </c>
      <c r="I63" s="160"/>
      <c r="J63" s="160"/>
      <c r="K63" s="160">
        <f>'将来負担比率（分子）の構造'!L$44</f>
        <v>2466</v>
      </c>
      <c r="L63" s="160"/>
      <c r="M63" s="160"/>
      <c r="N63" s="160">
        <f>'将来負担比率（分子）の構造'!M$44</f>
        <v>2448</v>
      </c>
      <c r="O63" s="160"/>
      <c r="P63" s="160"/>
    </row>
    <row r="64" spans="1:16" x14ac:dyDescent="0.15">
      <c r="A64" s="160" t="s">
        <v>27</v>
      </c>
      <c r="B64" s="160">
        <f>'将来負担比率（分子）の構造'!I$43</f>
        <v>20438</v>
      </c>
      <c r="C64" s="160"/>
      <c r="D64" s="160"/>
      <c r="E64" s="160">
        <f>'将来負担比率（分子）の構造'!J$43</f>
        <v>20086</v>
      </c>
      <c r="F64" s="160"/>
      <c r="G64" s="160"/>
      <c r="H64" s="160">
        <f>'将来負担比率（分子）の構造'!K$43</f>
        <v>19599</v>
      </c>
      <c r="I64" s="160"/>
      <c r="J64" s="160"/>
      <c r="K64" s="160">
        <f>'将来負担比率（分子）の構造'!L$43</f>
        <v>19060</v>
      </c>
      <c r="L64" s="160"/>
      <c r="M64" s="160"/>
      <c r="N64" s="160">
        <f>'将来負担比率（分子）の構造'!M$43</f>
        <v>27064</v>
      </c>
      <c r="O64" s="160"/>
      <c r="P64" s="160"/>
    </row>
    <row r="65" spans="1:16" x14ac:dyDescent="0.15">
      <c r="A65" s="160" t="s">
        <v>26</v>
      </c>
      <c r="B65" s="160">
        <f>'将来負担比率（分子）の構造'!I$42</f>
        <v>2</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35156</v>
      </c>
      <c r="C66" s="160"/>
      <c r="D66" s="160"/>
      <c r="E66" s="160">
        <f>'将来負担比率（分子）の構造'!J$41</f>
        <v>37386</v>
      </c>
      <c r="F66" s="160"/>
      <c r="G66" s="160"/>
      <c r="H66" s="160">
        <f>'将来負担比率（分子）の構造'!K$41</f>
        <v>39558</v>
      </c>
      <c r="I66" s="160"/>
      <c r="J66" s="160"/>
      <c r="K66" s="160">
        <f>'将来負担比率（分子）の構造'!L$41</f>
        <v>44308</v>
      </c>
      <c r="L66" s="160"/>
      <c r="M66" s="160"/>
      <c r="N66" s="160">
        <f>'将来負担比率（分子）の構造'!M$41</f>
        <v>47246</v>
      </c>
      <c r="O66" s="160"/>
      <c r="P66" s="160"/>
    </row>
    <row r="67" spans="1:16" x14ac:dyDescent="0.15">
      <c r="A67" s="160" t="s">
        <v>68</v>
      </c>
      <c r="B67" s="160" t="e">
        <f>NA()</f>
        <v>#N/A</v>
      </c>
      <c r="C67" s="160">
        <f>IF(ISNUMBER('将来負担比率（分子）の構造'!I$53), IF('将来負担比率（分子）の構造'!I$53 &lt; 0, 0, '将来負担比率（分子）の構造'!I$53), NA())</f>
        <v>15923</v>
      </c>
      <c r="D67" s="160" t="e">
        <f>NA()</f>
        <v>#N/A</v>
      </c>
      <c r="E67" s="160" t="e">
        <f>NA()</f>
        <v>#N/A</v>
      </c>
      <c r="F67" s="160">
        <f>IF(ISNUMBER('将来負担比率（分子）の構造'!J$53), IF('将来負担比率（分子）の構造'!J$53 &lt; 0, 0, '将来負担比率（分子）の構造'!J$53), NA())</f>
        <v>14937</v>
      </c>
      <c r="G67" s="160" t="e">
        <f>NA()</f>
        <v>#N/A</v>
      </c>
      <c r="H67" s="160" t="e">
        <f>NA()</f>
        <v>#N/A</v>
      </c>
      <c r="I67" s="160">
        <f>IF(ISNUMBER('将来負担比率（分子）の構造'!K$53), IF('将来負担比率（分子）の構造'!K$53 &lt; 0, 0, '将来負担比率（分子）の構造'!K$53), NA())</f>
        <v>13857</v>
      </c>
      <c r="J67" s="160" t="e">
        <f>NA()</f>
        <v>#N/A</v>
      </c>
      <c r="K67" s="160" t="e">
        <f>NA()</f>
        <v>#N/A</v>
      </c>
      <c r="L67" s="160">
        <f>IF(ISNUMBER('将来負担比率（分子）の構造'!L$53), IF('将来負担比率（分子）の構造'!L$53 &lt; 0, 0, '将来負担比率（分子）の構造'!L$53), NA())</f>
        <v>16038</v>
      </c>
      <c r="M67" s="160" t="e">
        <f>NA()</f>
        <v>#N/A</v>
      </c>
      <c r="N67" s="160" t="e">
        <f>NA()</f>
        <v>#N/A</v>
      </c>
      <c r="O67" s="160">
        <f>IF(ISNUMBER('将来負担比率（分子）の構造'!M$53), IF('将来負担比率（分子）の構造'!M$53 &lt; 0, 0, '将来負担比率（分子）の構造'!M$53), NA())</f>
        <v>25064</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3627</v>
      </c>
      <c r="C72" s="164">
        <f>基金残高に係る経年分析!G55</f>
        <v>3193</v>
      </c>
      <c r="D72" s="164">
        <f>基金残高に係る経年分析!H55</f>
        <v>2643</v>
      </c>
    </row>
    <row r="73" spans="1:16" x14ac:dyDescent="0.15">
      <c r="A73" s="163" t="s">
        <v>71</v>
      </c>
      <c r="B73" s="164">
        <f>基金残高に係る経年分析!F56</f>
        <v>36</v>
      </c>
      <c r="C73" s="164">
        <f>基金残高に係る経年分析!G56</f>
        <v>36</v>
      </c>
      <c r="D73" s="164">
        <f>基金残高に係る経年分析!H56</f>
        <v>36</v>
      </c>
    </row>
    <row r="74" spans="1:16" x14ac:dyDescent="0.15">
      <c r="A74" s="163" t="s">
        <v>72</v>
      </c>
      <c r="B74" s="164">
        <f>基金残高に係る経年分析!F57</f>
        <v>3990</v>
      </c>
      <c r="C74" s="164">
        <f>基金残高に係る経年分析!G57</f>
        <v>3523</v>
      </c>
      <c r="D74" s="164">
        <f>基金残高に係る経年分析!H57</f>
        <v>4154</v>
      </c>
    </row>
  </sheetData>
  <sheetProtection algorithmName="SHA-512" hashValue="8xAJZseCVHHqPAyytlsfueWaxvb0nrym2FmU80dUm0+27kOWGPesvhf2H5Wevp2mFUZpGJLfP/4p1Z/ps1x5zg==" saltValue="2D+Xyzg8yK8d0MR8NMpc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12523642</v>
      </c>
      <c r="S5" s="649"/>
      <c r="T5" s="649"/>
      <c r="U5" s="649"/>
      <c r="V5" s="649"/>
      <c r="W5" s="649"/>
      <c r="X5" s="649"/>
      <c r="Y5" s="650"/>
      <c r="Z5" s="651">
        <v>30.4</v>
      </c>
      <c r="AA5" s="651"/>
      <c r="AB5" s="651"/>
      <c r="AC5" s="651"/>
      <c r="AD5" s="652">
        <v>12523642</v>
      </c>
      <c r="AE5" s="652"/>
      <c r="AF5" s="652"/>
      <c r="AG5" s="652"/>
      <c r="AH5" s="652"/>
      <c r="AI5" s="652"/>
      <c r="AJ5" s="652"/>
      <c r="AK5" s="652"/>
      <c r="AL5" s="653">
        <v>58.9</v>
      </c>
      <c r="AM5" s="654"/>
      <c r="AN5" s="654"/>
      <c r="AO5" s="655"/>
      <c r="AP5" s="645" t="s">
        <v>222</v>
      </c>
      <c r="AQ5" s="646"/>
      <c r="AR5" s="646"/>
      <c r="AS5" s="646"/>
      <c r="AT5" s="646"/>
      <c r="AU5" s="646"/>
      <c r="AV5" s="646"/>
      <c r="AW5" s="646"/>
      <c r="AX5" s="646"/>
      <c r="AY5" s="646"/>
      <c r="AZ5" s="646"/>
      <c r="BA5" s="646"/>
      <c r="BB5" s="646"/>
      <c r="BC5" s="646"/>
      <c r="BD5" s="646"/>
      <c r="BE5" s="646"/>
      <c r="BF5" s="647"/>
      <c r="BG5" s="659">
        <v>12446996</v>
      </c>
      <c r="BH5" s="660"/>
      <c r="BI5" s="660"/>
      <c r="BJ5" s="660"/>
      <c r="BK5" s="660"/>
      <c r="BL5" s="660"/>
      <c r="BM5" s="660"/>
      <c r="BN5" s="661"/>
      <c r="BO5" s="662">
        <v>99.4</v>
      </c>
      <c r="BP5" s="662"/>
      <c r="BQ5" s="662"/>
      <c r="BR5" s="662"/>
      <c r="BS5" s="663">
        <v>220155</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319701</v>
      </c>
      <c r="S6" s="660"/>
      <c r="T6" s="660"/>
      <c r="U6" s="660"/>
      <c r="V6" s="660"/>
      <c r="W6" s="660"/>
      <c r="X6" s="660"/>
      <c r="Y6" s="661"/>
      <c r="Z6" s="662">
        <v>0.8</v>
      </c>
      <c r="AA6" s="662"/>
      <c r="AB6" s="662"/>
      <c r="AC6" s="662"/>
      <c r="AD6" s="663">
        <v>319701</v>
      </c>
      <c r="AE6" s="663"/>
      <c r="AF6" s="663"/>
      <c r="AG6" s="663"/>
      <c r="AH6" s="663"/>
      <c r="AI6" s="663"/>
      <c r="AJ6" s="663"/>
      <c r="AK6" s="663"/>
      <c r="AL6" s="664">
        <v>1.5</v>
      </c>
      <c r="AM6" s="665"/>
      <c r="AN6" s="665"/>
      <c r="AO6" s="666"/>
      <c r="AP6" s="656" t="s">
        <v>227</v>
      </c>
      <c r="AQ6" s="657"/>
      <c r="AR6" s="657"/>
      <c r="AS6" s="657"/>
      <c r="AT6" s="657"/>
      <c r="AU6" s="657"/>
      <c r="AV6" s="657"/>
      <c r="AW6" s="657"/>
      <c r="AX6" s="657"/>
      <c r="AY6" s="657"/>
      <c r="AZ6" s="657"/>
      <c r="BA6" s="657"/>
      <c r="BB6" s="657"/>
      <c r="BC6" s="657"/>
      <c r="BD6" s="657"/>
      <c r="BE6" s="657"/>
      <c r="BF6" s="658"/>
      <c r="BG6" s="659">
        <v>12446996</v>
      </c>
      <c r="BH6" s="660"/>
      <c r="BI6" s="660"/>
      <c r="BJ6" s="660"/>
      <c r="BK6" s="660"/>
      <c r="BL6" s="660"/>
      <c r="BM6" s="660"/>
      <c r="BN6" s="661"/>
      <c r="BO6" s="662">
        <v>99.4</v>
      </c>
      <c r="BP6" s="662"/>
      <c r="BQ6" s="662"/>
      <c r="BR6" s="662"/>
      <c r="BS6" s="663">
        <v>220155</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295929</v>
      </c>
      <c r="CS6" s="660"/>
      <c r="CT6" s="660"/>
      <c r="CU6" s="660"/>
      <c r="CV6" s="660"/>
      <c r="CW6" s="660"/>
      <c r="CX6" s="660"/>
      <c r="CY6" s="661"/>
      <c r="CZ6" s="653">
        <v>0.7</v>
      </c>
      <c r="DA6" s="654"/>
      <c r="DB6" s="654"/>
      <c r="DC6" s="673"/>
      <c r="DD6" s="668" t="s">
        <v>169</v>
      </c>
      <c r="DE6" s="660"/>
      <c r="DF6" s="660"/>
      <c r="DG6" s="660"/>
      <c r="DH6" s="660"/>
      <c r="DI6" s="660"/>
      <c r="DJ6" s="660"/>
      <c r="DK6" s="660"/>
      <c r="DL6" s="660"/>
      <c r="DM6" s="660"/>
      <c r="DN6" s="660"/>
      <c r="DO6" s="660"/>
      <c r="DP6" s="661"/>
      <c r="DQ6" s="668">
        <v>295929</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29362</v>
      </c>
      <c r="S7" s="660"/>
      <c r="T7" s="660"/>
      <c r="U7" s="660"/>
      <c r="V7" s="660"/>
      <c r="W7" s="660"/>
      <c r="X7" s="660"/>
      <c r="Y7" s="661"/>
      <c r="Z7" s="662">
        <v>0.1</v>
      </c>
      <c r="AA7" s="662"/>
      <c r="AB7" s="662"/>
      <c r="AC7" s="662"/>
      <c r="AD7" s="663">
        <v>29362</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5679391</v>
      </c>
      <c r="BH7" s="660"/>
      <c r="BI7" s="660"/>
      <c r="BJ7" s="660"/>
      <c r="BK7" s="660"/>
      <c r="BL7" s="660"/>
      <c r="BM7" s="660"/>
      <c r="BN7" s="661"/>
      <c r="BO7" s="662">
        <v>45.3</v>
      </c>
      <c r="BP7" s="662"/>
      <c r="BQ7" s="662"/>
      <c r="BR7" s="662"/>
      <c r="BS7" s="663">
        <v>220155</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7094293</v>
      </c>
      <c r="CS7" s="660"/>
      <c r="CT7" s="660"/>
      <c r="CU7" s="660"/>
      <c r="CV7" s="660"/>
      <c r="CW7" s="660"/>
      <c r="CX7" s="660"/>
      <c r="CY7" s="661"/>
      <c r="CZ7" s="662">
        <v>17.8</v>
      </c>
      <c r="DA7" s="662"/>
      <c r="DB7" s="662"/>
      <c r="DC7" s="662"/>
      <c r="DD7" s="668">
        <v>2798063</v>
      </c>
      <c r="DE7" s="660"/>
      <c r="DF7" s="660"/>
      <c r="DG7" s="660"/>
      <c r="DH7" s="660"/>
      <c r="DI7" s="660"/>
      <c r="DJ7" s="660"/>
      <c r="DK7" s="660"/>
      <c r="DL7" s="660"/>
      <c r="DM7" s="660"/>
      <c r="DN7" s="660"/>
      <c r="DO7" s="660"/>
      <c r="DP7" s="661"/>
      <c r="DQ7" s="668">
        <v>4020555</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59666</v>
      </c>
      <c r="S8" s="660"/>
      <c r="T8" s="660"/>
      <c r="U8" s="660"/>
      <c r="V8" s="660"/>
      <c r="W8" s="660"/>
      <c r="X8" s="660"/>
      <c r="Y8" s="661"/>
      <c r="Z8" s="662">
        <v>0.1</v>
      </c>
      <c r="AA8" s="662"/>
      <c r="AB8" s="662"/>
      <c r="AC8" s="662"/>
      <c r="AD8" s="663">
        <v>59666</v>
      </c>
      <c r="AE8" s="663"/>
      <c r="AF8" s="663"/>
      <c r="AG8" s="663"/>
      <c r="AH8" s="663"/>
      <c r="AI8" s="663"/>
      <c r="AJ8" s="663"/>
      <c r="AK8" s="663"/>
      <c r="AL8" s="664">
        <v>0.3</v>
      </c>
      <c r="AM8" s="665"/>
      <c r="AN8" s="665"/>
      <c r="AO8" s="666"/>
      <c r="AP8" s="656" t="s">
        <v>233</v>
      </c>
      <c r="AQ8" s="657"/>
      <c r="AR8" s="657"/>
      <c r="AS8" s="657"/>
      <c r="AT8" s="657"/>
      <c r="AU8" s="657"/>
      <c r="AV8" s="657"/>
      <c r="AW8" s="657"/>
      <c r="AX8" s="657"/>
      <c r="AY8" s="657"/>
      <c r="AZ8" s="657"/>
      <c r="BA8" s="657"/>
      <c r="BB8" s="657"/>
      <c r="BC8" s="657"/>
      <c r="BD8" s="657"/>
      <c r="BE8" s="657"/>
      <c r="BF8" s="658"/>
      <c r="BG8" s="659">
        <v>172658</v>
      </c>
      <c r="BH8" s="660"/>
      <c r="BI8" s="660"/>
      <c r="BJ8" s="660"/>
      <c r="BK8" s="660"/>
      <c r="BL8" s="660"/>
      <c r="BM8" s="660"/>
      <c r="BN8" s="661"/>
      <c r="BO8" s="662">
        <v>1.4</v>
      </c>
      <c r="BP8" s="662"/>
      <c r="BQ8" s="662"/>
      <c r="BR8" s="662"/>
      <c r="BS8" s="668" t="s">
        <v>169</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13934600</v>
      </c>
      <c r="CS8" s="660"/>
      <c r="CT8" s="660"/>
      <c r="CU8" s="660"/>
      <c r="CV8" s="660"/>
      <c r="CW8" s="660"/>
      <c r="CX8" s="660"/>
      <c r="CY8" s="661"/>
      <c r="CZ8" s="662">
        <v>35</v>
      </c>
      <c r="DA8" s="662"/>
      <c r="DB8" s="662"/>
      <c r="DC8" s="662"/>
      <c r="DD8" s="668">
        <v>657470</v>
      </c>
      <c r="DE8" s="660"/>
      <c r="DF8" s="660"/>
      <c r="DG8" s="660"/>
      <c r="DH8" s="660"/>
      <c r="DI8" s="660"/>
      <c r="DJ8" s="660"/>
      <c r="DK8" s="660"/>
      <c r="DL8" s="660"/>
      <c r="DM8" s="660"/>
      <c r="DN8" s="660"/>
      <c r="DO8" s="660"/>
      <c r="DP8" s="661"/>
      <c r="DQ8" s="668">
        <v>6893500</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62190</v>
      </c>
      <c r="S9" s="660"/>
      <c r="T9" s="660"/>
      <c r="U9" s="660"/>
      <c r="V9" s="660"/>
      <c r="W9" s="660"/>
      <c r="X9" s="660"/>
      <c r="Y9" s="661"/>
      <c r="Z9" s="662">
        <v>0.2</v>
      </c>
      <c r="AA9" s="662"/>
      <c r="AB9" s="662"/>
      <c r="AC9" s="662"/>
      <c r="AD9" s="663">
        <v>62190</v>
      </c>
      <c r="AE9" s="663"/>
      <c r="AF9" s="663"/>
      <c r="AG9" s="663"/>
      <c r="AH9" s="663"/>
      <c r="AI9" s="663"/>
      <c r="AJ9" s="663"/>
      <c r="AK9" s="663"/>
      <c r="AL9" s="664">
        <v>0.3</v>
      </c>
      <c r="AM9" s="665"/>
      <c r="AN9" s="665"/>
      <c r="AO9" s="666"/>
      <c r="AP9" s="656" t="s">
        <v>236</v>
      </c>
      <c r="AQ9" s="657"/>
      <c r="AR9" s="657"/>
      <c r="AS9" s="657"/>
      <c r="AT9" s="657"/>
      <c r="AU9" s="657"/>
      <c r="AV9" s="657"/>
      <c r="AW9" s="657"/>
      <c r="AX9" s="657"/>
      <c r="AY9" s="657"/>
      <c r="AZ9" s="657"/>
      <c r="BA9" s="657"/>
      <c r="BB9" s="657"/>
      <c r="BC9" s="657"/>
      <c r="BD9" s="657"/>
      <c r="BE9" s="657"/>
      <c r="BF9" s="658"/>
      <c r="BG9" s="659">
        <v>4354273</v>
      </c>
      <c r="BH9" s="660"/>
      <c r="BI9" s="660"/>
      <c r="BJ9" s="660"/>
      <c r="BK9" s="660"/>
      <c r="BL9" s="660"/>
      <c r="BM9" s="660"/>
      <c r="BN9" s="661"/>
      <c r="BO9" s="662">
        <v>34.799999999999997</v>
      </c>
      <c r="BP9" s="662"/>
      <c r="BQ9" s="662"/>
      <c r="BR9" s="662"/>
      <c r="BS9" s="668" t="s">
        <v>169</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2167101</v>
      </c>
      <c r="CS9" s="660"/>
      <c r="CT9" s="660"/>
      <c r="CU9" s="660"/>
      <c r="CV9" s="660"/>
      <c r="CW9" s="660"/>
      <c r="CX9" s="660"/>
      <c r="CY9" s="661"/>
      <c r="CZ9" s="662">
        <v>5.4</v>
      </c>
      <c r="DA9" s="662"/>
      <c r="DB9" s="662"/>
      <c r="DC9" s="662"/>
      <c r="DD9" s="668">
        <v>6055</v>
      </c>
      <c r="DE9" s="660"/>
      <c r="DF9" s="660"/>
      <c r="DG9" s="660"/>
      <c r="DH9" s="660"/>
      <c r="DI9" s="660"/>
      <c r="DJ9" s="660"/>
      <c r="DK9" s="660"/>
      <c r="DL9" s="660"/>
      <c r="DM9" s="660"/>
      <c r="DN9" s="660"/>
      <c r="DO9" s="660"/>
      <c r="DP9" s="661"/>
      <c r="DQ9" s="668">
        <v>1867823</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239</v>
      </c>
      <c r="S10" s="660"/>
      <c r="T10" s="660"/>
      <c r="U10" s="660"/>
      <c r="V10" s="660"/>
      <c r="W10" s="660"/>
      <c r="X10" s="660"/>
      <c r="Y10" s="661"/>
      <c r="Z10" s="662" t="s">
        <v>239</v>
      </c>
      <c r="AA10" s="662"/>
      <c r="AB10" s="662"/>
      <c r="AC10" s="662"/>
      <c r="AD10" s="663" t="s">
        <v>169</v>
      </c>
      <c r="AE10" s="663"/>
      <c r="AF10" s="663"/>
      <c r="AG10" s="663"/>
      <c r="AH10" s="663"/>
      <c r="AI10" s="663"/>
      <c r="AJ10" s="663"/>
      <c r="AK10" s="663"/>
      <c r="AL10" s="664" t="s">
        <v>239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296947</v>
      </c>
      <c r="BH10" s="660"/>
      <c r="BI10" s="660"/>
      <c r="BJ10" s="660"/>
      <c r="BK10" s="660"/>
      <c r="BL10" s="660"/>
      <c r="BM10" s="660"/>
      <c r="BN10" s="661"/>
      <c r="BO10" s="662">
        <v>2.4</v>
      </c>
      <c r="BP10" s="662"/>
      <c r="BQ10" s="662"/>
      <c r="BR10" s="662"/>
      <c r="BS10" s="668">
        <v>49688</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109903</v>
      </c>
      <c r="CS10" s="660"/>
      <c r="CT10" s="660"/>
      <c r="CU10" s="660"/>
      <c r="CV10" s="660"/>
      <c r="CW10" s="660"/>
      <c r="CX10" s="660"/>
      <c r="CY10" s="661"/>
      <c r="CZ10" s="662">
        <v>0.3</v>
      </c>
      <c r="DA10" s="662"/>
      <c r="DB10" s="662"/>
      <c r="DC10" s="662"/>
      <c r="DD10" s="668" t="s">
        <v>169</v>
      </c>
      <c r="DE10" s="660"/>
      <c r="DF10" s="660"/>
      <c r="DG10" s="660"/>
      <c r="DH10" s="660"/>
      <c r="DI10" s="660"/>
      <c r="DJ10" s="660"/>
      <c r="DK10" s="660"/>
      <c r="DL10" s="660"/>
      <c r="DM10" s="660"/>
      <c r="DN10" s="660"/>
      <c r="DO10" s="660"/>
      <c r="DP10" s="661"/>
      <c r="DQ10" s="668">
        <v>21903</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169</v>
      </c>
      <c r="S11" s="660"/>
      <c r="T11" s="660"/>
      <c r="U11" s="660"/>
      <c r="V11" s="660"/>
      <c r="W11" s="660"/>
      <c r="X11" s="660"/>
      <c r="Y11" s="661"/>
      <c r="Z11" s="662" t="s">
        <v>239</v>
      </c>
      <c r="AA11" s="662"/>
      <c r="AB11" s="662"/>
      <c r="AC11" s="662"/>
      <c r="AD11" s="663" t="s">
        <v>169</v>
      </c>
      <c r="AE11" s="663"/>
      <c r="AF11" s="663"/>
      <c r="AG11" s="663"/>
      <c r="AH11" s="663"/>
      <c r="AI11" s="663"/>
      <c r="AJ11" s="663"/>
      <c r="AK11" s="663"/>
      <c r="AL11" s="664" t="s">
        <v>169</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855513</v>
      </c>
      <c r="BH11" s="660"/>
      <c r="BI11" s="660"/>
      <c r="BJ11" s="660"/>
      <c r="BK11" s="660"/>
      <c r="BL11" s="660"/>
      <c r="BM11" s="660"/>
      <c r="BN11" s="661"/>
      <c r="BO11" s="662">
        <v>6.8</v>
      </c>
      <c r="BP11" s="662"/>
      <c r="BQ11" s="662"/>
      <c r="BR11" s="662"/>
      <c r="BS11" s="668">
        <v>170467</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2034091</v>
      </c>
      <c r="CS11" s="660"/>
      <c r="CT11" s="660"/>
      <c r="CU11" s="660"/>
      <c r="CV11" s="660"/>
      <c r="CW11" s="660"/>
      <c r="CX11" s="660"/>
      <c r="CY11" s="661"/>
      <c r="CZ11" s="662">
        <v>5.0999999999999996</v>
      </c>
      <c r="DA11" s="662"/>
      <c r="DB11" s="662"/>
      <c r="DC11" s="662"/>
      <c r="DD11" s="668">
        <v>941959</v>
      </c>
      <c r="DE11" s="660"/>
      <c r="DF11" s="660"/>
      <c r="DG11" s="660"/>
      <c r="DH11" s="660"/>
      <c r="DI11" s="660"/>
      <c r="DJ11" s="660"/>
      <c r="DK11" s="660"/>
      <c r="DL11" s="660"/>
      <c r="DM11" s="660"/>
      <c r="DN11" s="660"/>
      <c r="DO11" s="660"/>
      <c r="DP11" s="661"/>
      <c r="DQ11" s="668">
        <v>872184</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1528731</v>
      </c>
      <c r="S12" s="660"/>
      <c r="T12" s="660"/>
      <c r="U12" s="660"/>
      <c r="V12" s="660"/>
      <c r="W12" s="660"/>
      <c r="X12" s="660"/>
      <c r="Y12" s="661"/>
      <c r="Z12" s="662">
        <v>3.7</v>
      </c>
      <c r="AA12" s="662"/>
      <c r="AB12" s="662"/>
      <c r="AC12" s="662"/>
      <c r="AD12" s="663">
        <v>1528731</v>
      </c>
      <c r="AE12" s="663"/>
      <c r="AF12" s="663"/>
      <c r="AG12" s="663"/>
      <c r="AH12" s="663"/>
      <c r="AI12" s="663"/>
      <c r="AJ12" s="663"/>
      <c r="AK12" s="663"/>
      <c r="AL12" s="664">
        <v>7.2</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5954608</v>
      </c>
      <c r="BH12" s="660"/>
      <c r="BI12" s="660"/>
      <c r="BJ12" s="660"/>
      <c r="BK12" s="660"/>
      <c r="BL12" s="660"/>
      <c r="BM12" s="660"/>
      <c r="BN12" s="661"/>
      <c r="BO12" s="662">
        <v>47.5</v>
      </c>
      <c r="BP12" s="662"/>
      <c r="BQ12" s="662"/>
      <c r="BR12" s="662"/>
      <c r="BS12" s="668" t="s">
        <v>239</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1106821</v>
      </c>
      <c r="CS12" s="660"/>
      <c r="CT12" s="660"/>
      <c r="CU12" s="660"/>
      <c r="CV12" s="660"/>
      <c r="CW12" s="660"/>
      <c r="CX12" s="660"/>
      <c r="CY12" s="661"/>
      <c r="CZ12" s="662">
        <v>2.8</v>
      </c>
      <c r="DA12" s="662"/>
      <c r="DB12" s="662"/>
      <c r="DC12" s="662"/>
      <c r="DD12" s="668">
        <v>234461</v>
      </c>
      <c r="DE12" s="660"/>
      <c r="DF12" s="660"/>
      <c r="DG12" s="660"/>
      <c r="DH12" s="660"/>
      <c r="DI12" s="660"/>
      <c r="DJ12" s="660"/>
      <c r="DK12" s="660"/>
      <c r="DL12" s="660"/>
      <c r="DM12" s="660"/>
      <c r="DN12" s="660"/>
      <c r="DO12" s="660"/>
      <c r="DP12" s="661"/>
      <c r="DQ12" s="668">
        <v>546304</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25339</v>
      </c>
      <c r="S13" s="660"/>
      <c r="T13" s="660"/>
      <c r="U13" s="660"/>
      <c r="V13" s="660"/>
      <c r="W13" s="660"/>
      <c r="X13" s="660"/>
      <c r="Y13" s="661"/>
      <c r="Z13" s="662">
        <v>0.1</v>
      </c>
      <c r="AA13" s="662"/>
      <c r="AB13" s="662"/>
      <c r="AC13" s="662"/>
      <c r="AD13" s="663">
        <v>25339</v>
      </c>
      <c r="AE13" s="663"/>
      <c r="AF13" s="663"/>
      <c r="AG13" s="663"/>
      <c r="AH13" s="663"/>
      <c r="AI13" s="663"/>
      <c r="AJ13" s="663"/>
      <c r="AK13" s="663"/>
      <c r="AL13" s="664">
        <v>0.1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5847814</v>
      </c>
      <c r="BH13" s="660"/>
      <c r="BI13" s="660"/>
      <c r="BJ13" s="660"/>
      <c r="BK13" s="660"/>
      <c r="BL13" s="660"/>
      <c r="BM13" s="660"/>
      <c r="BN13" s="661"/>
      <c r="BO13" s="662">
        <v>46.7</v>
      </c>
      <c r="BP13" s="662"/>
      <c r="BQ13" s="662"/>
      <c r="BR13" s="662"/>
      <c r="BS13" s="668" t="s">
        <v>239</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3619323</v>
      </c>
      <c r="CS13" s="660"/>
      <c r="CT13" s="660"/>
      <c r="CU13" s="660"/>
      <c r="CV13" s="660"/>
      <c r="CW13" s="660"/>
      <c r="CX13" s="660"/>
      <c r="CY13" s="661"/>
      <c r="CZ13" s="662">
        <v>9.1</v>
      </c>
      <c r="DA13" s="662"/>
      <c r="DB13" s="662"/>
      <c r="DC13" s="662"/>
      <c r="DD13" s="668">
        <v>1184394</v>
      </c>
      <c r="DE13" s="660"/>
      <c r="DF13" s="660"/>
      <c r="DG13" s="660"/>
      <c r="DH13" s="660"/>
      <c r="DI13" s="660"/>
      <c r="DJ13" s="660"/>
      <c r="DK13" s="660"/>
      <c r="DL13" s="660"/>
      <c r="DM13" s="660"/>
      <c r="DN13" s="660"/>
      <c r="DO13" s="660"/>
      <c r="DP13" s="661"/>
      <c r="DQ13" s="668">
        <v>2627857</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169</v>
      </c>
      <c r="S14" s="660"/>
      <c r="T14" s="660"/>
      <c r="U14" s="660"/>
      <c r="V14" s="660"/>
      <c r="W14" s="660"/>
      <c r="X14" s="660"/>
      <c r="Y14" s="661"/>
      <c r="Z14" s="662" t="s">
        <v>169</v>
      </c>
      <c r="AA14" s="662"/>
      <c r="AB14" s="662"/>
      <c r="AC14" s="662"/>
      <c r="AD14" s="663" t="s">
        <v>239</v>
      </c>
      <c r="AE14" s="663"/>
      <c r="AF14" s="663"/>
      <c r="AG14" s="663"/>
      <c r="AH14" s="663"/>
      <c r="AI14" s="663"/>
      <c r="AJ14" s="663"/>
      <c r="AK14" s="663"/>
      <c r="AL14" s="664" t="s">
        <v>169</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252880</v>
      </c>
      <c r="BH14" s="660"/>
      <c r="BI14" s="660"/>
      <c r="BJ14" s="660"/>
      <c r="BK14" s="660"/>
      <c r="BL14" s="660"/>
      <c r="BM14" s="660"/>
      <c r="BN14" s="661"/>
      <c r="BO14" s="662">
        <v>2</v>
      </c>
      <c r="BP14" s="662"/>
      <c r="BQ14" s="662"/>
      <c r="BR14" s="662"/>
      <c r="BS14" s="668" t="s">
        <v>169</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1994383</v>
      </c>
      <c r="CS14" s="660"/>
      <c r="CT14" s="660"/>
      <c r="CU14" s="660"/>
      <c r="CV14" s="660"/>
      <c r="CW14" s="660"/>
      <c r="CX14" s="660"/>
      <c r="CY14" s="661"/>
      <c r="CZ14" s="662">
        <v>5</v>
      </c>
      <c r="DA14" s="662"/>
      <c r="DB14" s="662"/>
      <c r="DC14" s="662"/>
      <c r="DD14" s="668">
        <v>10601</v>
      </c>
      <c r="DE14" s="660"/>
      <c r="DF14" s="660"/>
      <c r="DG14" s="660"/>
      <c r="DH14" s="660"/>
      <c r="DI14" s="660"/>
      <c r="DJ14" s="660"/>
      <c r="DK14" s="660"/>
      <c r="DL14" s="660"/>
      <c r="DM14" s="660"/>
      <c r="DN14" s="660"/>
      <c r="DO14" s="660"/>
      <c r="DP14" s="661"/>
      <c r="DQ14" s="668">
        <v>1390473</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89135</v>
      </c>
      <c r="S15" s="660"/>
      <c r="T15" s="660"/>
      <c r="U15" s="660"/>
      <c r="V15" s="660"/>
      <c r="W15" s="660"/>
      <c r="X15" s="660"/>
      <c r="Y15" s="661"/>
      <c r="Z15" s="662">
        <v>0.2</v>
      </c>
      <c r="AA15" s="662"/>
      <c r="AB15" s="662"/>
      <c r="AC15" s="662"/>
      <c r="AD15" s="663">
        <v>89135</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560117</v>
      </c>
      <c r="BH15" s="660"/>
      <c r="BI15" s="660"/>
      <c r="BJ15" s="660"/>
      <c r="BK15" s="660"/>
      <c r="BL15" s="660"/>
      <c r="BM15" s="660"/>
      <c r="BN15" s="661"/>
      <c r="BO15" s="662">
        <v>4.5</v>
      </c>
      <c r="BP15" s="662"/>
      <c r="BQ15" s="662"/>
      <c r="BR15" s="662"/>
      <c r="BS15" s="668" t="s">
        <v>239</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4165678</v>
      </c>
      <c r="CS15" s="660"/>
      <c r="CT15" s="660"/>
      <c r="CU15" s="660"/>
      <c r="CV15" s="660"/>
      <c r="CW15" s="660"/>
      <c r="CX15" s="660"/>
      <c r="CY15" s="661"/>
      <c r="CZ15" s="662">
        <v>10.5</v>
      </c>
      <c r="DA15" s="662"/>
      <c r="DB15" s="662"/>
      <c r="DC15" s="662"/>
      <c r="DD15" s="668">
        <v>579921</v>
      </c>
      <c r="DE15" s="660"/>
      <c r="DF15" s="660"/>
      <c r="DG15" s="660"/>
      <c r="DH15" s="660"/>
      <c r="DI15" s="660"/>
      <c r="DJ15" s="660"/>
      <c r="DK15" s="660"/>
      <c r="DL15" s="660"/>
      <c r="DM15" s="660"/>
      <c r="DN15" s="660"/>
      <c r="DO15" s="660"/>
      <c r="DP15" s="661"/>
      <c r="DQ15" s="668">
        <v>2854492</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169</v>
      </c>
      <c r="S16" s="660"/>
      <c r="T16" s="660"/>
      <c r="U16" s="660"/>
      <c r="V16" s="660"/>
      <c r="W16" s="660"/>
      <c r="X16" s="660"/>
      <c r="Y16" s="661"/>
      <c r="Z16" s="662" t="s">
        <v>169</v>
      </c>
      <c r="AA16" s="662"/>
      <c r="AB16" s="662"/>
      <c r="AC16" s="662"/>
      <c r="AD16" s="663" t="s">
        <v>239</v>
      </c>
      <c r="AE16" s="663"/>
      <c r="AF16" s="663"/>
      <c r="AG16" s="663"/>
      <c r="AH16" s="663"/>
      <c r="AI16" s="663"/>
      <c r="AJ16" s="663"/>
      <c r="AK16" s="663"/>
      <c r="AL16" s="664" t="s">
        <v>169</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239</v>
      </c>
      <c r="BH16" s="660"/>
      <c r="BI16" s="660"/>
      <c r="BJ16" s="660"/>
      <c r="BK16" s="660"/>
      <c r="BL16" s="660"/>
      <c r="BM16" s="660"/>
      <c r="BN16" s="661"/>
      <c r="BO16" s="662" t="s">
        <v>169</v>
      </c>
      <c r="BP16" s="662"/>
      <c r="BQ16" s="662"/>
      <c r="BR16" s="662"/>
      <c r="BS16" s="668" t="s">
        <v>169</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t="s">
        <v>169</v>
      </c>
      <c r="CS16" s="660"/>
      <c r="CT16" s="660"/>
      <c r="CU16" s="660"/>
      <c r="CV16" s="660"/>
      <c r="CW16" s="660"/>
      <c r="CX16" s="660"/>
      <c r="CY16" s="661"/>
      <c r="CZ16" s="662" t="s">
        <v>239</v>
      </c>
      <c r="DA16" s="662"/>
      <c r="DB16" s="662"/>
      <c r="DC16" s="662"/>
      <c r="DD16" s="668" t="s">
        <v>169</v>
      </c>
      <c r="DE16" s="660"/>
      <c r="DF16" s="660"/>
      <c r="DG16" s="660"/>
      <c r="DH16" s="660"/>
      <c r="DI16" s="660"/>
      <c r="DJ16" s="660"/>
      <c r="DK16" s="660"/>
      <c r="DL16" s="660"/>
      <c r="DM16" s="660"/>
      <c r="DN16" s="660"/>
      <c r="DO16" s="660"/>
      <c r="DP16" s="661"/>
      <c r="DQ16" s="668" t="s">
        <v>239</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56279</v>
      </c>
      <c r="S17" s="660"/>
      <c r="T17" s="660"/>
      <c r="U17" s="660"/>
      <c r="V17" s="660"/>
      <c r="W17" s="660"/>
      <c r="X17" s="660"/>
      <c r="Y17" s="661"/>
      <c r="Z17" s="662">
        <v>0.1</v>
      </c>
      <c r="AA17" s="662"/>
      <c r="AB17" s="662"/>
      <c r="AC17" s="662"/>
      <c r="AD17" s="663">
        <v>56279</v>
      </c>
      <c r="AE17" s="663"/>
      <c r="AF17" s="663"/>
      <c r="AG17" s="663"/>
      <c r="AH17" s="663"/>
      <c r="AI17" s="663"/>
      <c r="AJ17" s="663"/>
      <c r="AK17" s="663"/>
      <c r="AL17" s="664">
        <v>0.3</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239</v>
      </c>
      <c r="BH17" s="660"/>
      <c r="BI17" s="660"/>
      <c r="BJ17" s="660"/>
      <c r="BK17" s="660"/>
      <c r="BL17" s="660"/>
      <c r="BM17" s="660"/>
      <c r="BN17" s="661"/>
      <c r="BO17" s="662" t="s">
        <v>169</v>
      </c>
      <c r="BP17" s="662"/>
      <c r="BQ17" s="662"/>
      <c r="BR17" s="662"/>
      <c r="BS17" s="668" t="s">
        <v>239</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3302007</v>
      </c>
      <c r="CS17" s="660"/>
      <c r="CT17" s="660"/>
      <c r="CU17" s="660"/>
      <c r="CV17" s="660"/>
      <c r="CW17" s="660"/>
      <c r="CX17" s="660"/>
      <c r="CY17" s="661"/>
      <c r="CZ17" s="662">
        <v>8.3000000000000007</v>
      </c>
      <c r="DA17" s="662"/>
      <c r="DB17" s="662"/>
      <c r="DC17" s="662"/>
      <c r="DD17" s="668" t="s">
        <v>239</v>
      </c>
      <c r="DE17" s="660"/>
      <c r="DF17" s="660"/>
      <c r="DG17" s="660"/>
      <c r="DH17" s="660"/>
      <c r="DI17" s="660"/>
      <c r="DJ17" s="660"/>
      <c r="DK17" s="660"/>
      <c r="DL17" s="660"/>
      <c r="DM17" s="660"/>
      <c r="DN17" s="660"/>
      <c r="DO17" s="660"/>
      <c r="DP17" s="661"/>
      <c r="DQ17" s="668">
        <v>3231059</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7635443</v>
      </c>
      <c r="S18" s="660"/>
      <c r="T18" s="660"/>
      <c r="U18" s="660"/>
      <c r="V18" s="660"/>
      <c r="W18" s="660"/>
      <c r="X18" s="660"/>
      <c r="Y18" s="661"/>
      <c r="Z18" s="662">
        <v>18.600000000000001</v>
      </c>
      <c r="AA18" s="662"/>
      <c r="AB18" s="662"/>
      <c r="AC18" s="662"/>
      <c r="AD18" s="663">
        <v>6471452</v>
      </c>
      <c r="AE18" s="663"/>
      <c r="AF18" s="663"/>
      <c r="AG18" s="663"/>
      <c r="AH18" s="663"/>
      <c r="AI18" s="663"/>
      <c r="AJ18" s="663"/>
      <c r="AK18" s="663"/>
      <c r="AL18" s="664">
        <v>30.4</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169</v>
      </c>
      <c r="BH18" s="660"/>
      <c r="BI18" s="660"/>
      <c r="BJ18" s="660"/>
      <c r="BK18" s="660"/>
      <c r="BL18" s="660"/>
      <c r="BM18" s="660"/>
      <c r="BN18" s="661"/>
      <c r="BO18" s="662" t="s">
        <v>239</v>
      </c>
      <c r="BP18" s="662"/>
      <c r="BQ18" s="662"/>
      <c r="BR18" s="662"/>
      <c r="BS18" s="668" t="s">
        <v>169</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169</v>
      </c>
      <c r="CS18" s="660"/>
      <c r="CT18" s="660"/>
      <c r="CU18" s="660"/>
      <c r="CV18" s="660"/>
      <c r="CW18" s="660"/>
      <c r="CX18" s="660"/>
      <c r="CY18" s="661"/>
      <c r="CZ18" s="662" t="s">
        <v>239</v>
      </c>
      <c r="DA18" s="662"/>
      <c r="DB18" s="662"/>
      <c r="DC18" s="662"/>
      <c r="DD18" s="668" t="s">
        <v>169</v>
      </c>
      <c r="DE18" s="660"/>
      <c r="DF18" s="660"/>
      <c r="DG18" s="660"/>
      <c r="DH18" s="660"/>
      <c r="DI18" s="660"/>
      <c r="DJ18" s="660"/>
      <c r="DK18" s="660"/>
      <c r="DL18" s="660"/>
      <c r="DM18" s="660"/>
      <c r="DN18" s="660"/>
      <c r="DO18" s="660"/>
      <c r="DP18" s="661"/>
      <c r="DQ18" s="668" t="s">
        <v>169</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6471452</v>
      </c>
      <c r="S19" s="660"/>
      <c r="T19" s="660"/>
      <c r="U19" s="660"/>
      <c r="V19" s="660"/>
      <c r="W19" s="660"/>
      <c r="X19" s="660"/>
      <c r="Y19" s="661"/>
      <c r="Z19" s="662">
        <v>15.7</v>
      </c>
      <c r="AA19" s="662"/>
      <c r="AB19" s="662"/>
      <c r="AC19" s="662"/>
      <c r="AD19" s="663">
        <v>6471452</v>
      </c>
      <c r="AE19" s="663"/>
      <c r="AF19" s="663"/>
      <c r="AG19" s="663"/>
      <c r="AH19" s="663"/>
      <c r="AI19" s="663"/>
      <c r="AJ19" s="663"/>
      <c r="AK19" s="663"/>
      <c r="AL19" s="664">
        <v>30.4</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76646</v>
      </c>
      <c r="BH19" s="660"/>
      <c r="BI19" s="660"/>
      <c r="BJ19" s="660"/>
      <c r="BK19" s="660"/>
      <c r="BL19" s="660"/>
      <c r="BM19" s="660"/>
      <c r="BN19" s="661"/>
      <c r="BO19" s="662">
        <v>0.6</v>
      </c>
      <c r="BP19" s="662"/>
      <c r="BQ19" s="662"/>
      <c r="BR19" s="662"/>
      <c r="BS19" s="668" t="s">
        <v>169</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169</v>
      </c>
      <c r="CS19" s="660"/>
      <c r="CT19" s="660"/>
      <c r="CU19" s="660"/>
      <c r="CV19" s="660"/>
      <c r="CW19" s="660"/>
      <c r="CX19" s="660"/>
      <c r="CY19" s="661"/>
      <c r="CZ19" s="662" t="s">
        <v>169</v>
      </c>
      <c r="DA19" s="662"/>
      <c r="DB19" s="662"/>
      <c r="DC19" s="662"/>
      <c r="DD19" s="668" t="s">
        <v>239</v>
      </c>
      <c r="DE19" s="660"/>
      <c r="DF19" s="660"/>
      <c r="DG19" s="660"/>
      <c r="DH19" s="660"/>
      <c r="DI19" s="660"/>
      <c r="DJ19" s="660"/>
      <c r="DK19" s="660"/>
      <c r="DL19" s="660"/>
      <c r="DM19" s="660"/>
      <c r="DN19" s="660"/>
      <c r="DO19" s="660"/>
      <c r="DP19" s="661"/>
      <c r="DQ19" s="668" t="s">
        <v>169</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1163991</v>
      </c>
      <c r="S20" s="660"/>
      <c r="T20" s="660"/>
      <c r="U20" s="660"/>
      <c r="V20" s="660"/>
      <c r="W20" s="660"/>
      <c r="X20" s="660"/>
      <c r="Y20" s="661"/>
      <c r="Z20" s="662">
        <v>2.8</v>
      </c>
      <c r="AA20" s="662"/>
      <c r="AB20" s="662"/>
      <c r="AC20" s="662"/>
      <c r="AD20" s="663" t="s">
        <v>169</v>
      </c>
      <c r="AE20" s="663"/>
      <c r="AF20" s="663"/>
      <c r="AG20" s="663"/>
      <c r="AH20" s="663"/>
      <c r="AI20" s="663"/>
      <c r="AJ20" s="663"/>
      <c r="AK20" s="663"/>
      <c r="AL20" s="664" t="s">
        <v>169</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76646</v>
      </c>
      <c r="BH20" s="660"/>
      <c r="BI20" s="660"/>
      <c r="BJ20" s="660"/>
      <c r="BK20" s="660"/>
      <c r="BL20" s="660"/>
      <c r="BM20" s="660"/>
      <c r="BN20" s="661"/>
      <c r="BO20" s="662">
        <v>0.6</v>
      </c>
      <c r="BP20" s="662"/>
      <c r="BQ20" s="662"/>
      <c r="BR20" s="662"/>
      <c r="BS20" s="668" t="s">
        <v>239</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39824129</v>
      </c>
      <c r="CS20" s="660"/>
      <c r="CT20" s="660"/>
      <c r="CU20" s="660"/>
      <c r="CV20" s="660"/>
      <c r="CW20" s="660"/>
      <c r="CX20" s="660"/>
      <c r="CY20" s="661"/>
      <c r="CZ20" s="662">
        <v>100</v>
      </c>
      <c r="DA20" s="662"/>
      <c r="DB20" s="662"/>
      <c r="DC20" s="662"/>
      <c r="DD20" s="668">
        <v>6412924</v>
      </c>
      <c r="DE20" s="660"/>
      <c r="DF20" s="660"/>
      <c r="DG20" s="660"/>
      <c r="DH20" s="660"/>
      <c r="DI20" s="660"/>
      <c r="DJ20" s="660"/>
      <c r="DK20" s="660"/>
      <c r="DL20" s="660"/>
      <c r="DM20" s="660"/>
      <c r="DN20" s="660"/>
      <c r="DO20" s="660"/>
      <c r="DP20" s="661"/>
      <c r="DQ20" s="668">
        <v>24622079</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239</v>
      </c>
      <c r="S21" s="660"/>
      <c r="T21" s="660"/>
      <c r="U21" s="660"/>
      <c r="V21" s="660"/>
      <c r="W21" s="660"/>
      <c r="X21" s="660"/>
      <c r="Y21" s="661"/>
      <c r="Z21" s="662" t="s">
        <v>239</v>
      </c>
      <c r="AA21" s="662"/>
      <c r="AB21" s="662"/>
      <c r="AC21" s="662"/>
      <c r="AD21" s="663" t="s">
        <v>169</v>
      </c>
      <c r="AE21" s="663"/>
      <c r="AF21" s="663"/>
      <c r="AG21" s="663"/>
      <c r="AH21" s="663"/>
      <c r="AI21" s="663"/>
      <c r="AJ21" s="663"/>
      <c r="AK21" s="663"/>
      <c r="AL21" s="664" t="s">
        <v>169</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76646</v>
      </c>
      <c r="BH21" s="660"/>
      <c r="BI21" s="660"/>
      <c r="BJ21" s="660"/>
      <c r="BK21" s="660"/>
      <c r="BL21" s="660"/>
      <c r="BM21" s="660"/>
      <c r="BN21" s="661"/>
      <c r="BO21" s="662">
        <v>0.6</v>
      </c>
      <c r="BP21" s="662"/>
      <c r="BQ21" s="662"/>
      <c r="BR21" s="662"/>
      <c r="BS21" s="668" t="s">
        <v>169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22329488</v>
      </c>
      <c r="S22" s="660"/>
      <c r="T22" s="660"/>
      <c r="U22" s="660"/>
      <c r="V22" s="660"/>
      <c r="W22" s="660"/>
      <c r="X22" s="660"/>
      <c r="Y22" s="661"/>
      <c r="Z22" s="662">
        <v>54.3</v>
      </c>
      <c r="AA22" s="662"/>
      <c r="AB22" s="662"/>
      <c r="AC22" s="662"/>
      <c r="AD22" s="663">
        <v>21165497</v>
      </c>
      <c r="AE22" s="663"/>
      <c r="AF22" s="663"/>
      <c r="AG22" s="663"/>
      <c r="AH22" s="663"/>
      <c r="AI22" s="663"/>
      <c r="AJ22" s="663"/>
      <c r="AK22" s="663"/>
      <c r="AL22" s="664">
        <v>99.5</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239</v>
      </c>
      <c r="BH22" s="660"/>
      <c r="BI22" s="660"/>
      <c r="BJ22" s="660"/>
      <c r="BK22" s="660"/>
      <c r="BL22" s="660"/>
      <c r="BM22" s="660"/>
      <c r="BN22" s="661"/>
      <c r="BO22" s="662" t="s">
        <v>169</v>
      </c>
      <c r="BP22" s="662"/>
      <c r="BQ22" s="662"/>
      <c r="BR22" s="662"/>
      <c r="BS22" s="668" t="s">
        <v>239</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10447</v>
      </c>
      <c r="S23" s="660"/>
      <c r="T23" s="660"/>
      <c r="U23" s="660"/>
      <c r="V23" s="660"/>
      <c r="W23" s="660"/>
      <c r="X23" s="660"/>
      <c r="Y23" s="661"/>
      <c r="Z23" s="662">
        <v>0</v>
      </c>
      <c r="AA23" s="662"/>
      <c r="AB23" s="662"/>
      <c r="AC23" s="662"/>
      <c r="AD23" s="663">
        <v>10447</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169</v>
      </c>
      <c r="BH23" s="660"/>
      <c r="BI23" s="660"/>
      <c r="BJ23" s="660"/>
      <c r="BK23" s="660"/>
      <c r="BL23" s="660"/>
      <c r="BM23" s="660"/>
      <c r="BN23" s="661"/>
      <c r="BO23" s="662" t="s">
        <v>239</v>
      </c>
      <c r="BP23" s="662"/>
      <c r="BQ23" s="662"/>
      <c r="BR23" s="662"/>
      <c r="BS23" s="668" t="s">
        <v>169</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690412</v>
      </c>
      <c r="S24" s="660"/>
      <c r="T24" s="660"/>
      <c r="U24" s="660"/>
      <c r="V24" s="660"/>
      <c r="W24" s="660"/>
      <c r="X24" s="660"/>
      <c r="Y24" s="661"/>
      <c r="Z24" s="662">
        <v>1.7</v>
      </c>
      <c r="AA24" s="662"/>
      <c r="AB24" s="662"/>
      <c r="AC24" s="662"/>
      <c r="AD24" s="663" t="s">
        <v>169</v>
      </c>
      <c r="AE24" s="663"/>
      <c r="AF24" s="663"/>
      <c r="AG24" s="663"/>
      <c r="AH24" s="663"/>
      <c r="AI24" s="663"/>
      <c r="AJ24" s="663"/>
      <c r="AK24" s="663"/>
      <c r="AL24" s="664" t="s">
        <v>239</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239</v>
      </c>
      <c r="BH24" s="660"/>
      <c r="BI24" s="660"/>
      <c r="BJ24" s="660"/>
      <c r="BK24" s="660"/>
      <c r="BL24" s="660"/>
      <c r="BM24" s="660"/>
      <c r="BN24" s="661"/>
      <c r="BO24" s="662" t="s">
        <v>169</v>
      </c>
      <c r="BP24" s="662"/>
      <c r="BQ24" s="662"/>
      <c r="BR24" s="662"/>
      <c r="BS24" s="668" t="s">
        <v>169</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15991101</v>
      </c>
      <c r="CS24" s="649"/>
      <c r="CT24" s="649"/>
      <c r="CU24" s="649"/>
      <c r="CV24" s="649"/>
      <c r="CW24" s="649"/>
      <c r="CX24" s="649"/>
      <c r="CY24" s="650"/>
      <c r="CZ24" s="653">
        <v>40.200000000000003</v>
      </c>
      <c r="DA24" s="654"/>
      <c r="DB24" s="654"/>
      <c r="DC24" s="673"/>
      <c r="DD24" s="692">
        <v>10454510</v>
      </c>
      <c r="DE24" s="649"/>
      <c r="DF24" s="649"/>
      <c r="DG24" s="649"/>
      <c r="DH24" s="649"/>
      <c r="DI24" s="649"/>
      <c r="DJ24" s="649"/>
      <c r="DK24" s="650"/>
      <c r="DL24" s="692">
        <v>10122979</v>
      </c>
      <c r="DM24" s="649"/>
      <c r="DN24" s="649"/>
      <c r="DO24" s="649"/>
      <c r="DP24" s="649"/>
      <c r="DQ24" s="649"/>
      <c r="DR24" s="649"/>
      <c r="DS24" s="649"/>
      <c r="DT24" s="649"/>
      <c r="DU24" s="649"/>
      <c r="DV24" s="650"/>
      <c r="DW24" s="653">
        <v>44.6</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525861</v>
      </c>
      <c r="S25" s="660"/>
      <c r="T25" s="660"/>
      <c r="U25" s="660"/>
      <c r="V25" s="660"/>
      <c r="W25" s="660"/>
      <c r="X25" s="660"/>
      <c r="Y25" s="661"/>
      <c r="Z25" s="662">
        <v>1.3</v>
      </c>
      <c r="AA25" s="662"/>
      <c r="AB25" s="662"/>
      <c r="AC25" s="662"/>
      <c r="AD25" s="663">
        <v>31683</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169</v>
      </c>
      <c r="BH25" s="660"/>
      <c r="BI25" s="660"/>
      <c r="BJ25" s="660"/>
      <c r="BK25" s="660"/>
      <c r="BL25" s="660"/>
      <c r="BM25" s="660"/>
      <c r="BN25" s="661"/>
      <c r="BO25" s="662" t="s">
        <v>169</v>
      </c>
      <c r="BP25" s="662"/>
      <c r="BQ25" s="662"/>
      <c r="BR25" s="662"/>
      <c r="BS25" s="668" t="s">
        <v>239</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5217161</v>
      </c>
      <c r="CS25" s="695"/>
      <c r="CT25" s="695"/>
      <c r="CU25" s="695"/>
      <c r="CV25" s="695"/>
      <c r="CW25" s="695"/>
      <c r="CX25" s="695"/>
      <c r="CY25" s="696"/>
      <c r="CZ25" s="664">
        <v>13.1</v>
      </c>
      <c r="DA25" s="693"/>
      <c r="DB25" s="693"/>
      <c r="DC25" s="697"/>
      <c r="DD25" s="668">
        <v>4769465</v>
      </c>
      <c r="DE25" s="695"/>
      <c r="DF25" s="695"/>
      <c r="DG25" s="695"/>
      <c r="DH25" s="695"/>
      <c r="DI25" s="695"/>
      <c r="DJ25" s="695"/>
      <c r="DK25" s="696"/>
      <c r="DL25" s="668">
        <v>4727465</v>
      </c>
      <c r="DM25" s="695"/>
      <c r="DN25" s="695"/>
      <c r="DO25" s="695"/>
      <c r="DP25" s="695"/>
      <c r="DQ25" s="695"/>
      <c r="DR25" s="695"/>
      <c r="DS25" s="695"/>
      <c r="DT25" s="695"/>
      <c r="DU25" s="695"/>
      <c r="DV25" s="696"/>
      <c r="DW25" s="664">
        <v>20.8</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205437</v>
      </c>
      <c r="S26" s="660"/>
      <c r="T26" s="660"/>
      <c r="U26" s="660"/>
      <c r="V26" s="660"/>
      <c r="W26" s="660"/>
      <c r="X26" s="660"/>
      <c r="Y26" s="661"/>
      <c r="Z26" s="662">
        <v>0.5</v>
      </c>
      <c r="AA26" s="662"/>
      <c r="AB26" s="662"/>
      <c r="AC26" s="662"/>
      <c r="AD26" s="663">
        <v>1308</v>
      </c>
      <c r="AE26" s="663"/>
      <c r="AF26" s="663"/>
      <c r="AG26" s="663"/>
      <c r="AH26" s="663"/>
      <c r="AI26" s="663"/>
      <c r="AJ26" s="663"/>
      <c r="AK26" s="663"/>
      <c r="AL26" s="664">
        <v>0</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169</v>
      </c>
      <c r="BH26" s="660"/>
      <c r="BI26" s="660"/>
      <c r="BJ26" s="660"/>
      <c r="BK26" s="660"/>
      <c r="BL26" s="660"/>
      <c r="BM26" s="660"/>
      <c r="BN26" s="661"/>
      <c r="BO26" s="662" t="s">
        <v>169</v>
      </c>
      <c r="BP26" s="662"/>
      <c r="BQ26" s="662"/>
      <c r="BR26" s="662"/>
      <c r="BS26" s="668" t="s">
        <v>169</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3532501</v>
      </c>
      <c r="CS26" s="660"/>
      <c r="CT26" s="660"/>
      <c r="CU26" s="660"/>
      <c r="CV26" s="660"/>
      <c r="CW26" s="660"/>
      <c r="CX26" s="660"/>
      <c r="CY26" s="661"/>
      <c r="CZ26" s="664">
        <v>8.9</v>
      </c>
      <c r="DA26" s="693"/>
      <c r="DB26" s="693"/>
      <c r="DC26" s="697"/>
      <c r="DD26" s="668">
        <v>3107350</v>
      </c>
      <c r="DE26" s="660"/>
      <c r="DF26" s="660"/>
      <c r="DG26" s="660"/>
      <c r="DH26" s="660"/>
      <c r="DI26" s="660"/>
      <c r="DJ26" s="660"/>
      <c r="DK26" s="661"/>
      <c r="DL26" s="668" t="s">
        <v>239</v>
      </c>
      <c r="DM26" s="660"/>
      <c r="DN26" s="660"/>
      <c r="DO26" s="660"/>
      <c r="DP26" s="660"/>
      <c r="DQ26" s="660"/>
      <c r="DR26" s="660"/>
      <c r="DS26" s="660"/>
      <c r="DT26" s="660"/>
      <c r="DU26" s="660"/>
      <c r="DV26" s="661"/>
      <c r="DW26" s="664" t="s">
        <v>169</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4116441</v>
      </c>
      <c r="S27" s="660"/>
      <c r="T27" s="660"/>
      <c r="U27" s="660"/>
      <c r="V27" s="660"/>
      <c r="W27" s="660"/>
      <c r="X27" s="660"/>
      <c r="Y27" s="661"/>
      <c r="Z27" s="662">
        <v>10</v>
      </c>
      <c r="AA27" s="662"/>
      <c r="AB27" s="662"/>
      <c r="AC27" s="662"/>
      <c r="AD27" s="663" t="s">
        <v>169</v>
      </c>
      <c r="AE27" s="663"/>
      <c r="AF27" s="663"/>
      <c r="AG27" s="663"/>
      <c r="AH27" s="663"/>
      <c r="AI27" s="663"/>
      <c r="AJ27" s="663"/>
      <c r="AK27" s="663"/>
      <c r="AL27" s="664" t="s">
        <v>169</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12523642</v>
      </c>
      <c r="BH27" s="660"/>
      <c r="BI27" s="660"/>
      <c r="BJ27" s="660"/>
      <c r="BK27" s="660"/>
      <c r="BL27" s="660"/>
      <c r="BM27" s="660"/>
      <c r="BN27" s="661"/>
      <c r="BO27" s="662">
        <v>100</v>
      </c>
      <c r="BP27" s="662"/>
      <c r="BQ27" s="662"/>
      <c r="BR27" s="662"/>
      <c r="BS27" s="668">
        <v>220155</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7471933</v>
      </c>
      <c r="CS27" s="695"/>
      <c r="CT27" s="695"/>
      <c r="CU27" s="695"/>
      <c r="CV27" s="695"/>
      <c r="CW27" s="695"/>
      <c r="CX27" s="695"/>
      <c r="CY27" s="696"/>
      <c r="CZ27" s="664">
        <v>18.8</v>
      </c>
      <c r="DA27" s="693"/>
      <c r="DB27" s="693"/>
      <c r="DC27" s="697"/>
      <c r="DD27" s="668">
        <v>2453986</v>
      </c>
      <c r="DE27" s="695"/>
      <c r="DF27" s="695"/>
      <c r="DG27" s="695"/>
      <c r="DH27" s="695"/>
      <c r="DI27" s="695"/>
      <c r="DJ27" s="695"/>
      <c r="DK27" s="696"/>
      <c r="DL27" s="668">
        <v>2164455</v>
      </c>
      <c r="DM27" s="695"/>
      <c r="DN27" s="695"/>
      <c r="DO27" s="695"/>
      <c r="DP27" s="695"/>
      <c r="DQ27" s="695"/>
      <c r="DR27" s="695"/>
      <c r="DS27" s="695"/>
      <c r="DT27" s="695"/>
      <c r="DU27" s="695"/>
      <c r="DV27" s="696"/>
      <c r="DW27" s="664">
        <v>9.5</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239</v>
      </c>
      <c r="S28" s="660"/>
      <c r="T28" s="660"/>
      <c r="U28" s="660"/>
      <c r="V28" s="660"/>
      <c r="W28" s="660"/>
      <c r="X28" s="660"/>
      <c r="Y28" s="661"/>
      <c r="Z28" s="662" t="s">
        <v>239</v>
      </c>
      <c r="AA28" s="662"/>
      <c r="AB28" s="662"/>
      <c r="AC28" s="662"/>
      <c r="AD28" s="663" t="s">
        <v>169</v>
      </c>
      <c r="AE28" s="663"/>
      <c r="AF28" s="663"/>
      <c r="AG28" s="663"/>
      <c r="AH28" s="663"/>
      <c r="AI28" s="663"/>
      <c r="AJ28" s="663"/>
      <c r="AK28" s="663"/>
      <c r="AL28" s="664" t="s">
        <v>169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3302007</v>
      </c>
      <c r="CS28" s="660"/>
      <c r="CT28" s="660"/>
      <c r="CU28" s="660"/>
      <c r="CV28" s="660"/>
      <c r="CW28" s="660"/>
      <c r="CX28" s="660"/>
      <c r="CY28" s="661"/>
      <c r="CZ28" s="664">
        <v>8.3000000000000007</v>
      </c>
      <c r="DA28" s="693"/>
      <c r="DB28" s="693"/>
      <c r="DC28" s="697"/>
      <c r="DD28" s="668">
        <v>3231059</v>
      </c>
      <c r="DE28" s="660"/>
      <c r="DF28" s="660"/>
      <c r="DG28" s="660"/>
      <c r="DH28" s="660"/>
      <c r="DI28" s="660"/>
      <c r="DJ28" s="660"/>
      <c r="DK28" s="661"/>
      <c r="DL28" s="668">
        <v>3231059</v>
      </c>
      <c r="DM28" s="660"/>
      <c r="DN28" s="660"/>
      <c r="DO28" s="660"/>
      <c r="DP28" s="660"/>
      <c r="DQ28" s="660"/>
      <c r="DR28" s="660"/>
      <c r="DS28" s="660"/>
      <c r="DT28" s="660"/>
      <c r="DU28" s="660"/>
      <c r="DV28" s="661"/>
      <c r="DW28" s="664">
        <v>14.2</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3039344</v>
      </c>
      <c r="S29" s="660"/>
      <c r="T29" s="660"/>
      <c r="U29" s="660"/>
      <c r="V29" s="660"/>
      <c r="W29" s="660"/>
      <c r="X29" s="660"/>
      <c r="Y29" s="661"/>
      <c r="Z29" s="662">
        <v>7.4</v>
      </c>
      <c r="AA29" s="662"/>
      <c r="AB29" s="662"/>
      <c r="AC29" s="662"/>
      <c r="AD29" s="663" t="s">
        <v>239</v>
      </c>
      <c r="AE29" s="663"/>
      <c r="AF29" s="663"/>
      <c r="AG29" s="663"/>
      <c r="AH29" s="663"/>
      <c r="AI29" s="663"/>
      <c r="AJ29" s="663"/>
      <c r="AK29" s="663"/>
      <c r="AL29" s="664" t="s">
        <v>239</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63</v>
      </c>
      <c r="CG29" s="675"/>
      <c r="CH29" s="675"/>
      <c r="CI29" s="675"/>
      <c r="CJ29" s="675"/>
      <c r="CK29" s="675"/>
      <c r="CL29" s="675"/>
      <c r="CM29" s="675"/>
      <c r="CN29" s="675"/>
      <c r="CO29" s="675"/>
      <c r="CP29" s="675"/>
      <c r="CQ29" s="676"/>
      <c r="CR29" s="659">
        <v>3302007</v>
      </c>
      <c r="CS29" s="695"/>
      <c r="CT29" s="695"/>
      <c r="CU29" s="695"/>
      <c r="CV29" s="695"/>
      <c r="CW29" s="695"/>
      <c r="CX29" s="695"/>
      <c r="CY29" s="696"/>
      <c r="CZ29" s="664">
        <v>8.3000000000000007</v>
      </c>
      <c r="DA29" s="693"/>
      <c r="DB29" s="693"/>
      <c r="DC29" s="697"/>
      <c r="DD29" s="668">
        <v>3231059</v>
      </c>
      <c r="DE29" s="695"/>
      <c r="DF29" s="695"/>
      <c r="DG29" s="695"/>
      <c r="DH29" s="695"/>
      <c r="DI29" s="695"/>
      <c r="DJ29" s="695"/>
      <c r="DK29" s="696"/>
      <c r="DL29" s="668">
        <v>3231059</v>
      </c>
      <c r="DM29" s="695"/>
      <c r="DN29" s="695"/>
      <c r="DO29" s="695"/>
      <c r="DP29" s="695"/>
      <c r="DQ29" s="695"/>
      <c r="DR29" s="695"/>
      <c r="DS29" s="695"/>
      <c r="DT29" s="695"/>
      <c r="DU29" s="695"/>
      <c r="DV29" s="696"/>
      <c r="DW29" s="664">
        <v>14.2</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136749</v>
      </c>
      <c r="S30" s="660"/>
      <c r="T30" s="660"/>
      <c r="U30" s="660"/>
      <c r="V30" s="660"/>
      <c r="W30" s="660"/>
      <c r="X30" s="660"/>
      <c r="Y30" s="661"/>
      <c r="Z30" s="662">
        <v>0.3</v>
      </c>
      <c r="AA30" s="662"/>
      <c r="AB30" s="662"/>
      <c r="AC30" s="662"/>
      <c r="AD30" s="663">
        <v>46014</v>
      </c>
      <c r="AE30" s="663"/>
      <c r="AF30" s="663"/>
      <c r="AG30" s="663"/>
      <c r="AH30" s="663"/>
      <c r="AI30" s="663"/>
      <c r="AJ30" s="663"/>
      <c r="AK30" s="663"/>
      <c r="AL30" s="664">
        <v>0.2</v>
      </c>
      <c r="AM30" s="665"/>
      <c r="AN30" s="665"/>
      <c r="AO30" s="666"/>
      <c r="AP30" s="707" t="s">
        <v>303</v>
      </c>
      <c r="AQ30" s="708"/>
      <c r="AR30" s="708"/>
      <c r="AS30" s="708"/>
      <c r="AT30" s="713" t="s">
        <v>304</v>
      </c>
      <c r="AU30" s="210"/>
      <c r="AV30" s="210"/>
      <c r="AW30" s="210"/>
      <c r="AX30" s="645" t="s">
        <v>182</v>
      </c>
      <c r="AY30" s="646"/>
      <c r="AZ30" s="646"/>
      <c r="BA30" s="646"/>
      <c r="BB30" s="646"/>
      <c r="BC30" s="646"/>
      <c r="BD30" s="646"/>
      <c r="BE30" s="646"/>
      <c r="BF30" s="647"/>
      <c r="BG30" s="719">
        <v>99.2</v>
      </c>
      <c r="BH30" s="720"/>
      <c r="BI30" s="720"/>
      <c r="BJ30" s="720"/>
      <c r="BK30" s="720"/>
      <c r="BL30" s="720"/>
      <c r="BM30" s="654">
        <v>95.5</v>
      </c>
      <c r="BN30" s="720"/>
      <c r="BO30" s="720"/>
      <c r="BP30" s="720"/>
      <c r="BQ30" s="721"/>
      <c r="BR30" s="719">
        <v>98.9</v>
      </c>
      <c r="BS30" s="720"/>
      <c r="BT30" s="720"/>
      <c r="BU30" s="720"/>
      <c r="BV30" s="720"/>
      <c r="BW30" s="720"/>
      <c r="BX30" s="654">
        <v>94.9</v>
      </c>
      <c r="BY30" s="720"/>
      <c r="BZ30" s="720"/>
      <c r="CA30" s="720"/>
      <c r="CB30" s="721"/>
      <c r="CD30" s="724"/>
      <c r="CE30" s="725"/>
      <c r="CF30" s="674" t="s">
        <v>305</v>
      </c>
      <c r="CG30" s="675"/>
      <c r="CH30" s="675"/>
      <c r="CI30" s="675"/>
      <c r="CJ30" s="675"/>
      <c r="CK30" s="675"/>
      <c r="CL30" s="675"/>
      <c r="CM30" s="675"/>
      <c r="CN30" s="675"/>
      <c r="CO30" s="675"/>
      <c r="CP30" s="675"/>
      <c r="CQ30" s="676"/>
      <c r="CR30" s="659">
        <v>3004169</v>
      </c>
      <c r="CS30" s="660"/>
      <c r="CT30" s="660"/>
      <c r="CU30" s="660"/>
      <c r="CV30" s="660"/>
      <c r="CW30" s="660"/>
      <c r="CX30" s="660"/>
      <c r="CY30" s="661"/>
      <c r="CZ30" s="664">
        <v>7.5</v>
      </c>
      <c r="DA30" s="693"/>
      <c r="DB30" s="693"/>
      <c r="DC30" s="697"/>
      <c r="DD30" s="668">
        <v>2933221</v>
      </c>
      <c r="DE30" s="660"/>
      <c r="DF30" s="660"/>
      <c r="DG30" s="660"/>
      <c r="DH30" s="660"/>
      <c r="DI30" s="660"/>
      <c r="DJ30" s="660"/>
      <c r="DK30" s="661"/>
      <c r="DL30" s="668">
        <v>2933221</v>
      </c>
      <c r="DM30" s="660"/>
      <c r="DN30" s="660"/>
      <c r="DO30" s="660"/>
      <c r="DP30" s="660"/>
      <c r="DQ30" s="660"/>
      <c r="DR30" s="660"/>
      <c r="DS30" s="660"/>
      <c r="DT30" s="660"/>
      <c r="DU30" s="660"/>
      <c r="DV30" s="661"/>
      <c r="DW30" s="664">
        <v>12.9</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455220</v>
      </c>
      <c r="S31" s="660"/>
      <c r="T31" s="660"/>
      <c r="U31" s="660"/>
      <c r="V31" s="660"/>
      <c r="W31" s="660"/>
      <c r="X31" s="660"/>
      <c r="Y31" s="661"/>
      <c r="Z31" s="662">
        <v>1.1000000000000001</v>
      </c>
      <c r="AA31" s="662"/>
      <c r="AB31" s="662"/>
      <c r="AC31" s="662"/>
      <c r="AD31" s="663" t="s">
        <v>239</v>
      </c>
      <c r="AE31" s="663"/>
      <c r="AF31" s="663"/>
      <c r="AG31" s="663"/>
      <c r="AH31" s="663"/>
      <c r="AI31" s="663"/>
      <c r="AJ31" s="663"/>
      <c r="AK31" s="663"/>
      <c r="AL31" s="664" t="s">
        <v>169</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99.4</v>
      </c>
      <c r="BH31" s="695"/>
      <c r="BI31" s="695"/>
      <c r="BJ31" s="695"/>
      <c r="BK31" s="695"/>
      <c r="BL31" s="695"/>
      <c r="BM31" s="665">
        <v>97.6</v>
      </c>
      <c r="BN31" s="717"/>
      <c r="BO31" s="717"/>
      <c r="BP31" s="717"/>
      <c r="BQ31" s="718"/>
      <c r="BR31" s="716">
        <v>99.1</v>
      </c>
      <c r="BS31" s="695"/>
      <c r="BT31" s="695"/>
      <c r="BU31" s="695"/>
      <c r="BV31" s="695"/>
      <c r="BW31" s="695"/>
      <c r="BX31" s="665">
        <v>96.9</v>
      </c>
      <c r="BY31" s="717"/>
      <c r="BZ31" s="717"/>
      <c r="CA31" s="717"/>
      <c r="CB31" s="718"/>
      <c r="CD31" s="724"/>
      <c r="CE31" s="725"/>
      <c r="CF31" s="674" t="s">
        <v>309</v>
      </c>
      <c r="CG31" s="675"/>
      <c r="CH31" s="675"/>
      <c r="CI31" s="675"/>
      <c r="CJ31" s="675"/>
      <c r="CK31" s="675"/>
      <c r="CL31" s="675"/>
      <c r="CM31" s="675"/>
      <c r="CN31" s="675"/>
      <c r="CO31" s="675"/>
      <c r="CP31" s="675"/>
      <c r="CQ31" s="676"/>
      <c r="CR31" s="659">
        <v>297838</v>
      </c>
      <c r="CS31" s="695"/>
      <c r="CT31" s="695"/>
      <c r="CU31" s="695"/>
      <c r="CV31" s="695"/>
      <c r="CW31" s="695"/>
      <c r="CX31" s="695"/>
      <c r="CY31" s="696"/>
      <c r="CZ31" s="664">
        <v>0.7</v>
      </c>
      <c r="DA31" s="693"/>
      <c r="DB31" s="693"/>
      <c r="DC31" s="697"/>
      <c r="DD31" s="668">
        <v>297838</v>
      </c>
      <c r="DE31" s="695"/>
      <c r="DF31" s="695"/>
      <c r="DG31" s="695"/>
      <c r="DH31" s="695"/>
      <c r="DI31" s="695"/>
      <c r="DJ31" s="695"/>
      <c r="DK31" s="696"/>
      <c r="DL31" s="668">
        <v>297838</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884493</v>
      </c>
      <c r="S32" s="660"/>
      <c r="T32" s="660"/>
      <c r="U32" s="660"/>
      <c r="V32" s="660"/>
      <c r="W32" s="660"/>
      <c r="X32" s="660"/>
      <c r="Y32" s="661"/>
      <c r="Z32" s="662">
        <v>2.2000000000000002</v>
      </c>
      <c r="AA32" s="662"/>
      <c r="AB32" s="662"/>
      <c r="AC32" s="662"/>
      <c r="AD32" s="663" t="s">
        <v>239</v>
      </c>
      <c r="AE32" s="663"/>
      <c r="AF32" s="663"/>
      <c r="AG32" s="663"/>
      <c r="AH32" s="663"/>
      <c r="AI32" s="663"/>
      <c r="AJ32" s="663"/>
      <c r="AK32" s="663"/>
      <c r="AL32" s="664" t="s">
        <v>239</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98.9</v>
      </c>
      <c r="BH32" s="729"/>
      <c r="BI32" s="729"/>
      <c r="BJ32" s="729"/>
      <c r="BK32" s="729"/>
      <c r="BL32" s="729"/>
      <c r="BM32" s="730">
        <v>92.9</v>
      </c>
      <c r="BN32" s="729"/>
      <c r="BO32" s="729"/>
      <c r="BP32" s="729"/>
      <c r="BQ32" s="731"/>
      <c r="BR32" s="728">
        <v>98.5</v>
      </c>
      <c r="BS32" s="729"/>
      <c r="BT32" s="729"/>
      <c r="BU32" s="729"/>
      <c r="BV32" s="729"/>
      <c r="BW32" s="729"/>
      <c r="BX32" s="730">
        <v>92.3</v>
      </c>
      <c r="BY32" s="729"/>
      <c r="BZ32" s="729"/>
      <c r="CA32" s="729"/>
      <c r="CB32" s="731"/>
      <c r="CD32" s="726"/>
      <c r="CE32" s="727"/>
      <c r="CF32" s="674" t="s">
        <v>312</v>
      </c>
      <c r="CG32" s="675"/>
      <c r="CH32" s="675"/>
      <c r="CI32" s="675"/>
      <c r="CJ32" s="675"/>
      <c r="CK32" s="675"/>
      <c r="CL32" s="675"/>
      <c r="CM32" s="675"/>
      <c r="CN32" s="675"/>
      <c r="CO32" s="675"/>
      <c r="CP32" s="675"/>
      <c r="CQ32" s="676"/>
      <c r="CR32" s="659" t="s">
        <v>169</v>
      </c>
      <c r="CS32" s="660"/>
      <c r="CT32" s="660"/>
      <c r="CU32" s="660"/>
      <c r="CV32" s="660"/>
      <c r="CW32" s="660"/>
      <c r="CX32" s="660"/>
      <c r="CY32" s="661"/>
      <c r="CZ32" s="664" t="s">
        <v>169</v>
      </c>
      <c r="DA32" s="693"/>
      <c r="DB32" s="693"/>
      <c r="DC32" s="697"/>
      <c r="DD32" s="668" t="s">
        <v>239</v>
      </c>
      <c r="DE32" s="660"/>
      <c r="DF32" s="660"/>
      <c r="DG32" s="660"/>
      <c r="DH32" s="660"/>
      <c r="DI32" s="660"/>
      <c r="DJ32" s="660"/>
      <c r="DK32" s="661"/>
      <c r="DL32" s="668" t="s">
        <v>239</v>
      </c>
      <c r="DM32" s="660"/>
      <c r="DN32" s="660"/>
      <c r="DO32" s="660"/>
      <c r="DP32" s="660"/>
      <c r="DQ32" s="660"/>
      <c r="DR32" s="660"/>
      <c r="DS32" s="660"/>
      <c r="DT32" s="660"/>
      <c r="DU32" s="660"/>
      <c r="DV32" s="661"/>
      <c r="DW32" s="664" t="s">
        <v>169</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803576</v>
      </c>
      <c r="S33" s="660"/>
      <c r="T33" s="660"/>
      <c r="U33" s="660"/>
      <c r="V33" s="660"/>
      <c r="W33" s="660"/>
      <c r="X33" s="660"/>
      <c r="Y33" s="661"/>
      <c r="Z33" s="662">
        <v>2</v>
      </c>
      <c r="AA33" s="662"/>
      <c r="AB33" s="662"/>
      <c r="AC33" s="662"/>
      <c r="AD33" s="663" t="s">
        <v>239</v>
      </c>
      <c r="AE33" s="663"/>
      <c r="AF33" s="663"/>
      <c r="AG33" s="663"/>
      <c r="AH33" s="663"/>
      <c r="AI33" s="663"/>
      <c r="AJ33" s="663"/>
      <c r="AK33" s="663"/>
      <c r="AL33" s="664" t="s">
        <v>169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17420104</v>
      </c>
      <c r="CS33" s="695"/>
      <c r="CT33" s="695"/>
      <c r="CU33" s="695"/>
      <c r="CV33" s="695"/>
      <c r="CW33" s="695"/>
      <c r="CX33" s="695"/>
      <c r="CY33" s="696"/>
      <c r="CZ33" s="664">
        <v>43.7</v>
      </c>
      <c r="DA33" s="693"/>
      <c r="DB33" s="693"/>
      <c r="DC33" s="697"/>
      <c r="DD33" s="668">
        <v>12853312</v>
      </c>
      <c r="DE33" s="695"/>
      <c r="DF33" s="695"/>
      <c r="DG33" s="695"/>
      <c r="DH33" s="695"/>
      <c r="DI33" s="695"/>
      <c r="DJ33" s="695"/>
      <c r="DK33" s="696"/>
      <c r="DL33" s="668">
        <v>10621840</v>
      </c>
      <c r="DM33" s="695"/>
      <c r="DN33" s="695"/>
      <c r="DO33" s="695"/>
      <c r="DP33" s="695"/>
      <c r="DQ33" s="695"/>
      <c r="DR33" s="695"/>
      <c r="DS33" s="695"/>
      <c r="DT33" s="695"/>
      <c r="DU33" s="695"/>
      <c r="DV33" s="696"/>
      <c r="DW33" s="664">
        <v>46.8</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1997301</v>
      </c>
      <c r="S34" s="660"/>
      <c r="T34" s="660"/>
      <c r="U34" s="660"/>
      <c r="V34" s="660"/>
      <c r="W34" s="660"/>
      <c r="X34" s="660"/>
      <c r="Y34" s="661"/>
      <c r="Z34" s="662">
        <v>4.9000000000000004</v>
      </c>
      <c r="AA34" s="662"/>
      <c r="AB34" s="662"/>
      <c r="AC34" s="662"/>
      <c r="AD34" s="663">
        <v>15431</v>
      </c>
      <c r="AE34" s="663"/>
      <c r="AF34" s="663"/>
      <c r="AG34" s="663"/>
      <c r="AH34" s="663"/>
      <c r="AI34" s="663"/>
      <c r="AJ34" s="663"/>
      <c r="AK34" s="663"/>
      <c r="AL34" s="664">
        <v>0.1</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5578250</v>
      </c>
      <c r="CS34" s="660"/>
      <c r="CT34" s="660"/>
      <c r="CU34" s="660"/>
      <c r="CV34" s="660"/>
      <c r="CW34" s="660"/>
      <c r="CX34" s="660"/>
      <c r="CY34" s="661"/>
      <c r="CZ34" s="664">
        <v>14</v>
      </c>
      <c r="DA34" s="693"/>
      <c r="DB34" s="693"/>
      <c r="DC34" s="697"/>
      <c r="DD34" s="668">
        <v>3777095</v>
      </c>
      <c r="DE34" s="660"/>
      <c r="DF34" s="660"/>
      <c r="DG34" s="660"/>
      <c r="DH34" s="660"/>
      <c r="DI34" s="660"/>
      <c r="DJ34" s="660"/>
      <c r="DK34" s="661"/>
      <c r="DL34" s="668">
        <v>3385223</v>
      </c>
      <c r="DM34" s="660"/>
      <c r="DN34" s="660"/>
      <c r="DO34" s="660"/>
      <c r="DP34" s="660"/>
      <c r="DQ34" s="660"/>
      <c r="DR34" s="660"/>
      <c r="DS34" s="660"/>
      <c r="DT34" s="660"/>
      <c r="DU34" s="660"/>
      <c r="DV34" s="661"/>
      <c r="DW34" s="664">
        <v>14.9</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5941703</v>
      </c>
      <c r="S35" s="660"/>
      <c r="T35" s="660"/>
      <c r="U35" s="660"/>
      <c r="V35" s="660"/>
      <c r="W35" s="660"/>
      <c r="X35" s="660"/>
      <c r="Y35" s="661"/>
      <c r="Z35" s="662">
        <v>14.4</v>
      </c>
      <c r="AA35" s="662"/>
      <c r="AB35" s="662"/>
      <c r="AC35" s="662"/>
      <c r="AD35" s="663" t="s">
        <v>169</v>
      </c>
      <c r="AE35" s="663"/>
      <c r="AF35" s="663"/>
      <c r="AG35" s="663"/>
      <c r="AH35" s="663"/>
      <c r="AI35" s="663"/>
      <c r="AJ35" s="663"/>
      <c r="AK35" s="663"/>
      <c r="AL35" s="664" t="s">
        <v>169</v>
      </c>
      <c r="AM35" s="665"/>
      <c r="AN35" s="665"/>
      <c r="AO35" s="666"/>
      <c r="AP35" s="214"/>
      <c r="AQ35" s="732" t="s">
        <v>320</v>
      </c>
      <c r="AR35" s="733"/>
      <c r="AS35" s="733"/>
      <c r="AT35" s="733"/>
      <c r="AU35" s="733"/>
      <c r="AV35" s="733"/>
      <c r="AW35" s="733"/>
      <c r="AX35" s="733"/>
      <c r="AY35" s="734"/>
      <c r="AZ35" s="648">
        <v>4529339</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491505</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861247</v>
      </c>
      <c r="CS35" s="695"/>
      <c r="CT35" s="695"/>
      <c r="CU35" s="695"/>
      <c r="CV35" s="695"/>
      <c r="CW35" s="695"/>
      <c r="CX35" s="695"/>
      <c r="CY35" s="696"/>
      <c r="CZ35" s="664">
        <v>2.2000000000000002</v>
      </c>
      <c r="DA35" s="693"/>
      <c r="DB35" s="693"/>
      <c r="DC35" s="697"/>
      <c r="DD35" s="668">
        <v>712157</v>
      </c>
      <c r="DE35" s="695"/>
      <c r="DF35" s="695"/>
      <c r="DG35" s="695"/>
      <c r="DH35" s="695"/>
      <c r="DI35" s="695"/>
      <c r="DJ35" s="695"/>
      <c r="DK35" s="696"/>
      <c r="DL35" s="668">
        <v>233712</v>
      </c>
      <c r="DM35" s="695"/>
      <c r="DN35" s="695"/>
      <c r="DO35" s="695"/>
      <c r="DP35" s="695"/>
      <c r="DQ35" s="695"/>
      <c r="DR35" s="695"/>
      <c r="DS35" s="695"/>
      <c r="DT35" s="695"/>
      <c r="DU35" s="695"/>
      <c r="DV35" s="696"/>
      <c r="DW35" s="664">
        <v>1</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169</v>
      </c>
      <c r="S36" s="660"/>
      <c r="T36" s="660"/>
      <c r="U36" s="660"/>
      <c r="V36" s="660"/>
      <c r="W36" s="660"/>
      <c r="X36" s="660"/>
      <c r="Y36" s="661"/>
      <c r="Z36" s="662" t="s">
        <v>239</v>
      </c>
      <c r="AA36" s="662"/>
      <c r="AB36" s="662"/>
      <c r="AC36" s="662"/>
      <c r="AD36" s="663" t="s">
        <v>169</v>
      </c>
      <c r="AE36" s="663"/>
      <c r="AF36" s="663"/>
      <c r="AG36" s="663"/>
      <c r="AH36" s="663"/>
      <c r="AI36" s="663"/>
      <c r="AJ36" s="663"/>
      <c r="AK36" s="663"/>
      <c r="AL36" s="664" t="s">
        <v>239</v>
      </c>
      <c r="AM36" s="665"/>
      <c r="AN36" s="665"/>
      <c r="AO36" s="666"/>
      <c r="AQ36" s="736" t="s">
        <v>324</v>
      </c>
      <c r="AR36" s="737"/>
      <c r="AS36" s="737"/>
      <c r="AT36" s="737"/>
      <c r="AU36" s="737"/>
      <c r="AV36" s="737"/>
      <c r="AW36" s="737"/>
      <c r="AX36" s="737"/>
      <c r="AY36" s="738"/>
      <c r="AZ36" s="659">
        <v>1225321</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417053</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6509612</v>
      </c>
      <c r="CS36" s="660"/>
      <c r="CT36" s="660"/>
      <c r="CU36" s="660"/>
      <c r="CV36" s="660"/>
      <c r="CW36" s="660"/>
      <c r="CX36" s="660"/>
      <c r="CY36" s="661"/>
      <c r="CZ36" s="664">
        <v>16.3</v>
      </c>
      <c r="DA36" s="693"/>
      <c r="DB36" s="693"/>
      <c r="DC36" s="697"/>
      <c r="DD36" s="668">
        <v>5361609</v>
      </c>
      <c r="DE36" s="660"/>
      <c r="DF36" s="660"/>
      <c r="DG36" s="660"/>
      <c r="DH36" s="660"/>
      <c r="DI36" s="660"/>
      <c r="DJ36" s="660"/>
      <c r="DK36" s="661"/>
      <c r="DL36" s="668">
        <v>4705740</v>
      </c>
      <c r="DM36" s="660"/>
      <c r="DN36" s="660"/>
      <c r="DO36" s="660"/>
      <c r="DP36" s="660"/>
      <c r="DQ36" s="660"/>
      <c r="DR36" s="660"/>
      <c r="DS36" s="660"/>
      <c r="DT36" s="660"/>
      <c r="DU36" s="660"/>
      <c r="DV36" s="661"/>
      <c r="DW36" s="664">
        <v>20.7</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1413103</v>
      </c>
      <c r="S37" s="660"/>
      <c r="T37" s="660"/>
      <c r="U37" s="660"/>
      <c r="V37" s="660"/>
      <c r="W37" s="660"/>
      <c r="X37" s="660"/>
      <c r="Y37" s="661"/>
      <c r="Z37" s="662">
        <v>3.4</v>
      </c>
      <c r="AA37" s="662"/>
      <c r="AB37" s="662"/>
      <c r="AC37" s="662"/>
      <c r="AD37" s="663" t="s">
        <v>169</v>
      </c>
      <c r="AE37" s="663"/>
      <c r="AF37" s="663"/>
      <c r="AG37" s="663"/>
      <c r="AH37" s="663"/>
      <c r="AI37" s="663"/>
      <c r="AJ37" s="663"/>
      <c r="AK37" s="663"/>
      <c r="AL37" s="664" t="s">
        <v>239</v>
      </c>
      <c r="AM37" s="665"/>
      <c r="AN37" s="665"/>
      <c r="AO37" s="666"/>
      <c r="AQ37" s="736" t="s">
        <v>328</v>
      </c>
      <c r="AR37" s="737"/>
      <c r="AS37" s="737"/>
      <c r="AT37" s="737"/>
      <c r="AU37" s="737"/>
      <c r="AV37" s="737"/>
      <c r="AW37" s="737"/>
      <c r="AX37" s="737"/>
      <c r="AY37" s="738"/>
      <c r="AZ37" s="659">
        <v>500000</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10452</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2828392</v>
      </c>
      <c r="CS37" s="695"/>
      <c r="CT37" s="695"/>
      <c r="CU37" s="695"/>
      <c r="CV37" s="695"/>
      <c r="CW37" s="695"/>
      <c r="CX37" s="695"/>
      <c r="CY37" s="696"/>
      <c r="CZ37" s="664">
        <v>7.1</v>
      </c>
      <c r="DA37" s="693"/>
      <c r="DB37" s="693"/>
      <c r="DC37" s="697"/>
      <c r="DD37" s="668">
        <v>2184389</v>
      </c>
      <c r="DE37" s="695"/>
      <c r="DF37" s="695"/>
      <c r="DG37" s="695"/>
      <c r="DH37" s="695"/>
      <c r="DI37" s="695"/>
      <c r="DJ37" s="695"/>
      <c r="DK37" s="696"/>
      <c r="DL37" s="668">
        <v>2044366</v>
      </c>
      <c r="DM37" s="695"/>
      <c r="DN37" s="695"/>
      <c r="DO37" s="695"/>
      <c r="DP37" s="695"/>
      <c r="DQ37" s="695"/>
      <c r="DR37" s="695"/>
      <c r="DS37" s="695"/>
      <c r="DT37" s="695"/>
      <c r="DU37" s="695"/>
      <c r="DV37" s="696"/>
      <c r="DW37" s="664">
        <v>9</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41136472</v>
      </c>
      <c r="S38" s="740"/>
      <c r="T38" s="740"/>
      <c r="U38" s="740"/>
      <c r="V38" s="740"/>
      <c r="W38" s="740"/>
      <c r="X38" s="740"/>
      <c r="Y38" s="741"/>
      <c r="Z38" s="742">
        <v>100</v>
      </c>
      <c r="AA38" s="742"/>
      <c r="AB38" s="742"/>
      <c r="AC38" s="742"/>
      <c r="AD38" s="743">
        <v>21270380</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40539</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16916</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2763479</v>
      </c>
      <c r="CS38" s="660"/>
      <c r="CT38" s="660"/>
      <c r="CU38" s="660"/>
      <c r="CV38" s="660"/>
      <c r="CW38" s="660"/>
      <c r="CX38" s="660"/>
      <c r="CY38" s="661"/>
      <c r="CZ38" s="664">
        <v>6.9</v>
      </c>
      <c r="DA38" s="693"/>
      <c r="DB38" s="693"/>
      <c r="DC38" s="697"/>
      <c r="DD38" s="668">
        <v>2330404</v>
      </c>
      <c r="DE38" s="660"/>
      <c r="DF38" s="660"/>
      <c r="DG38" s="660"/>
      <c r="DH38" s="660"/>
      <c r="DI38" s="660"/>
      <c r="DJ38" s="660"/>
      <c r="DK38" s="661"/>
      <c r="DL38" s="668">
        <v>2297165</v>
      </c>
      <c r="DM38" s="660"/>
      <c r="DN38" s="660"/>
      <c r="DO38" s="660"/>
      <c r="DP38" s="660"/>
      <c r="DQ38" s="660"/>
      <c r="DR38" s="660"/>
      <c r="DS38" s="660"/>
      <c r="DT38" s="660"/>
      <c r="DU38" s="660"/>
      <c r="DV38" s="661"/>
      <c r="DW38" s="664">
        <v>10.1</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169</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107</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964669</v>
      </c>
      <c r="CS39" s="695"/>
      <c r="CT39" s="695"/>
      <c r="CU39" s="695"/>
      <c r="CV39" s="695"/>
      <c r="CW39" s="695"/>
      <c r="CX39" s="695"/>
      <c r="CY39" s="696"/>
      <c r="CZ39" s="664">
        <v>2.4</v>
      </c>
      <c r="DA39" s="693"/>
      <c r="DB39" s="693"/>
      <c r="DC39" s="697"/>
      <c r="DD39" s="668">
        <v>506000</v>
      </c>
      <c r="DE39" s="695"/>
      <c r="DF39" s="695"/>
      <c r="DG39" s="695"/>
      <c r="DH39" s="695"/>
      <c r="DI39" s="695"/>
      <c r="DJ39" s="695"/>
      <c r="DK39" s="696"/>
      <c r="DL39" s="668" t="s">
        <v>169</v>
      </c>
      <c r="DM39" s="695"/>
      <c r="DN39" s="695"/>
      <c r="DO39" s="695"/>
      <c r="DP39" s="695"/>
      <c r="DQ39" s="695"/>
      <c r="DR39" s="695"/>
      <c r="DS39" s="695"/>
      <c r="DT39" s="695"/>
      <c r="DU39" s="695"/>
      <c r="DV39" s="696"/>
      <c r="DW39" s="664" t="s">
        <v>169</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509138</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95</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742847</v>
      </c>
      <c r="CS40" s="660"/>
      <c r="CT40" s="660"/>
      <c r="CU40" s="660"/>
      <c r="CV40" s="660"/>
      <c r="CW40" s="660"/>
      <c r="CX40" s="660"/>
      <c r="CY40" s="661"/>
      <c r="CZ40" s="664">
        <v>1.9</v>
      </c>
      <c r="DA40" s="693"/>
      <c r="DB40" s="693"/>
      <c r="DC40" s="697"/>
      <c r="DD40" s="668">
        <v>166047</v>
      </c>
      <c r="DE40" s="660"/>
      <c r="DF40" s="660"/>
      <c r="DG40" s="660"/>
      <c r="DH40" s="660"/>
      <c r="DI40" s="660"/>
      <c r="DJ40" s="660"/>
      <c r="DK40" s="661"/>
      <c r="DL40" s="668" t="s">
        <v>169</v>
      </c>
      <c r="DM40" s="660"/>
      <c r="DN40" s="660"/>
      <c r="DO40" s="660"/>
      <c r="DP40" s="660"/>
      <c r="DQ40" s="660"/>
      <c r="DR40" s="660"/>
      <c r="DS40" s="660"/>
      <c r="DT40" s="660"/>
      <c r="DU40" s="660"/>
      <c r="DV40" s="661"/>
      <c r="DW40" s="664" t="s">
        <v>239</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2254341</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340</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169</v>
      </c>
      <c r="CS41" s="695"/>
      <c r="CT41" s="695"/>
      <c r="CU41" s="695"/>
      <c r="CV41" s="695"/>
      <c r="CW41" s="695"/>
      <c r="CX41" s="695"/>
      <c r="CY41" s="696"/>
      <c r="CZ41" s="664" t="s">
        <v>169</v>
      </c>
      <c r="DA41" s="693"/>
      <c r="DB41" s="693"/>
      <c r="DC41" s="697"/>
      <c r="DD41" s="668" t="s">
        <v>239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6412924</v>
      </c>
      <c r="CS42" s="660"/>
      <c r="CT42" s="660"/>
      <c r="CU42" s="660"/>
      <c r="CV42" s="660"/>
      <c r="CW42" s="660"/>
      <c r="CX42" s="660"/>
      <c r="CY42" s="661"/>
      <c r="CZ42" s="664">
        <v>16.100000000000001</v>
      </c>
      <c r="DA42" s="665"/>
      <c r="DB42" s="665"/>
      <c r="DC42" s="760"/>
      <c r="DD42" s="668">
        <v>1314257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111561</v>
      </c>
      <c r="CS43" s="695"/>
      <c r="CT43" s="695"/>
      <c r="CU43" s="695"/>
      <c r="CV43" s="695"/>
      <c r="CW43" s="695"/>
      <c r="CX43" s="695"/>
      <c r="CY43" s="696"/>
      <c r="CZ43" s="664">
        <v>0.3</v>
      </c>
      <c r="DA43" s="693"/>
      <c r="DB43" s="693"/>
      <c r="DC43" s="697"/>
      <c r="DD43" s="668">
        <v>111561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301</v>
      </c>
      <c r="CE44" s="772"/>
      <c r="CF44" s="656" t="s">
        <v>350</v>
      </c>
      <c r="CG44" s="657"/>
      <c r="CH44" s="657"/>
      <c r="CI44" s="657"/>
      <c r="CJ44" s="657"/>
      <c r="CK44" s="657"/>
      <c r="CL44" s="657"/>
      <c r="CM44" s="657"/>
      <c r="CN44" s="657"/>
      <c r="CO44" s="657"/>
      <c r="CP44" s="657"/>
      <c r="CQ44" s="658"/>
      <c r="CR44" s="659">
        <v>6412924</v>
      </c>
      <c r="CS44" s="660"/>
      <c r="CT44" s="660"/>
      <c r="CU44" s="660"/>
      <c r="CV44" s="660"/>
      <c r="CW44" s="660"/>
      <c r="CX44" s="660"/>
      <c r="CY44" s="661"/>
      <c r="CZ44" s="664">
        <v>16.100000000000001</v>
      </c>
      <c r="DA44" s="665"/>
      <c r="DB44" s="665"/>
      <c r="DC44" s="760"/>
      <c r="DD44" s="668">
        <v>1314257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1004811</v>
      </c>
      <c r="CS45" s="695"/>
      <c r="CT45" s="695"/>
      <c r="CU45" s="695"/>
      <c r="CV45" s="695"/>
      <c r="CW45" s="695"/>
      <c r="CX45" s="695"/>
      <c r="CY45" s="696"/>
      <c r="CZ45" s="664">
        <v>2.5</v>
      </c>
      <c r="DA45" s="693"/>
      <c r="DB45" s="693"/>
      <c r="DC45" s="697"/>
      <c r="DD45" s="668">
        <v>83108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5275562</v>
      </c>
      <c r="CS46" s="660"/>
      <c r="CT46" s="660"/>
      <c r="CU46" s="660"/>
      <c r="CV46" s="660"/>
      <c r="CW46" s="660"/>
      <c r="CX46" s="660"/>
      <c r="CY46" s="661"/>
      <c r="CZ46" s="664">
        <v>13.2</v>
      </c>
      <c r="DA46" s="665"/>
      <c r="DB46" s="665"/>
      <c r="DC46" s="760"/>
      <c r="DD46" s="668">
        <v>1193086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t="s">
        <v>239</v>
      </c>
      <c r="CS47" s="695"/>
      <c r="CT47" s="695"/>
      <c r="CU47" s="695"/>
      <c r="CV47" s="695"/>
      <c r="CW47" s="695"/>
      <c r="CX47" s="695"/>
      <c r="CY47" s="696"/>
      <c r="CZ47" s="664" t="s">
        <v>239</v>
      </c>
      <c r="DA47" s="693"/>
      <c r="DB47" s="693"/>
      <c r="DC47" s="697"/>
      <c r="DD47" s="668" t="s">
        <v>169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169</v>
      </c>
      <c r="CS48" s="660"/>
      <c r="CT48" s="660"/>
      <c r="CU48" s="660"/>
      <c r="CV48" s="660"/>
      <c r="CW48" s="660"/>
      <c r="CX48" s="660"/>
      <c r="CY48" s="661"/>
      <c r="CZ48" s="664" t="s">
        <v>169</v>
      </c>
      <c r="DA48" s="665"/>
      <c r="DB48" s="665"/>
      <c r="DC48" s="760"/>
      <c r="DD48" s="668" t="s">
        <v>239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39824129</v>
      </c>
      <c r="CS49" s="729"/>
      <c r="CT49" s="729"/>
      <c r="CU49" s="729"/>
      <c r="CV49" s="729"/>
      <c r="CW49" s="729"/>
      <c r="CX49" s="729"/>
      <c r="CY49" s="761"/>
      <c r="CZ49" s="744">
        <v>100</v>
      </c>
      <c r="DA49" s="762"/>
      <c r="DB49" s="762"/>
      <c r="DC49" s="763"/>
      <c r="DD49" s="764">
        <v>24622079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l4Mr/RrtH1lHua+RMw1hZaNfYPr2IHzIld3BfYDmjBxSLe4rmPURezcpvkHlZt2rl2BgO12IQZVfkHUJpgMqHw==" saltValue="nsAgO4ju/nKrU2/E+4+kQ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41153</v>
      </c>
      <c r="R7" s="795"/>
      <c r="S7" s="795"/>
      <c r="T7" s="795"/>
      <c r="U7" s="795"/>
      <c r="V7" s="795">
        <v>39841</v>
      </c>
      <c r="W7" s="795"/>
      <c r="X7" s="795"/>
      <c r="Y7" s="795"/>
      <c r="Z7" s="795"/>
      <c r="AA7" s="795">
        <v>1312</v>
      </c>
      <c r="AB7" s="795"/>
      <c r="AC7" s="795"/>
      <c r="AD7" s="795"/>
      <c r="AE7" s="796"/>
      <c r="AF7" s="797">
        <v>1177</v>
      </c>
      <c r="AG7" s="798"/>
      <c r="AH7" s="798"/>
      <c r="AI7" s="798"/>
      <c r="AJ7" s="799"/>
      <c r="AK7" s="834">
        <v>884</v>
      </c>
      <c r="AL7" s="835"/>
      <c r="AM7" s="835"/>
      <c r="AN7" s="835"/>
      <c r="AO7" s="835"/>
      <c r="AP7" s="835">
        <v>47246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567</v>
      </c>
      <c r="BT7" s="839"/>
      <c r="BU7" s="839"/>
      <c r="BV7" s="839"/>
      <c r="BW7" s="839"/>
      <c r="BX7" s="839"/>
      <c r="BY7" s="839"/>
      <c r="BZ7" s="839"/>
      <c r="CA7" s="839"/>
      <c r="CB7" s="839"/>
      <c r="CC7" s="839"/>
      <c r="CD7" s="839"/>
      <c r="CE7" s="839"/>
      <c r="CF7" s="839"/>
      <c r="CG7" s="840"/>
      <c r="CH7" s="831">
        <v>2</v>
      </c>
      <c r="CI7" s="832"/>
      <c r="CJ7" s="832"/>
      <c r="CK7" s="832"/>
      <c r="CL7" s="833"/>
      <c r="CM7" s="831">
        <v>91</v>
      </c>
      <c r="CN7" s="832"/>
      <c r="CO7" s="832"/>
      <c r="CP7" s="832"/>
      <c r="CQ7" s="833"/>
      <c r="CR7" s="831">
        <v>30</v>
      </c>
      <c r="CS7" s="832"/>
      <c r="CT7" s="832"/>
      <c r="CU7" s="832"/>
      <c r="CV7" s="833"/>
      <c r="CW7" s="831">
        <v>3</v>
      </c>
      <c r="CX7" s="832"/>
      <c r="CY7" s="832"/>
      <c r="CZ7" s="832"/>
      <c r="DA7" s="833"/>
      <c r="DB7" s="831" t="s">
        <v>588</v>
      </c>
      <c r="DC7" s="832"/>
      <c r="DD7" s="832"/>
      <c r="DE7" s="832"/>
      <c r="DF7" s="833"/>
      <c r="DG7" s="831" t="s">
        <v>588</v>
      </c>
      <c r="DH7" s="832"/>
      <c r="DI7" s="832"/>
      <c r="DJ7" s="832"/>
      <c r="DK7" s="833"/>
      <c r="DL7" s="831" t="s">
        <v>588</v>
      </c>
      <c r="DM7" s="832"/>
      <c r="DN7" s="832"/>
      <c r="DO7" s="832"/>
      <c r="DP7" s="833"/>
      <c r="DQ7" s="831" t="s">
        <v>588</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569</v>
      </c>
      <c r="BT8" s="829"/>
      <c r="BU8" s="829"/>
      <c r="BV8" s="829"/>
      <c r="BW8" s="829"/>
      <c r="BX8" s="829"/>
      <c r="BY8" s="829"/>
      <c r="BZ8" s="829"/>
      <c r="CA8" s="829"/>
      <c r="CB8" s="829"/>
      <c r="CC8" s="829"/>
      <c r="CD8" s="829"/>
      <c r="CE8" s="829"/>
      <c r="CF8" s="829"/>
      <c r="CG8" s="830"/>
      <c r="CH8" s="841">
        <v>-1</v>
      </c>
      <c r="CI8" s="842"/>
      <c r="CJ8" s="842"/>
      <c r="CK8" s="842"/>
      <c r="CL8" s="843"/>
      <c r="CM8" s="841">
        <v>14</v>
      </c>
      <c r="CN8" s="842"/>
      <c r="CO8" s="842"/>
      <c r="CP8" s="842"/>
      <c r="CQ8" s="843"/>
      <c r="CR8" s="841">
        <v>3</v>
      </c>
      <c r="CS8" s="842"/>
      <c r="CT8" s="842"/>
      <c r="CU8" s="842"/>
      <c r="CV8" s="843"/>
      <c r="CW8" s="841" t="s">
        <v>588</v>
      </c>
      <c r="CX8" s="842"/>
      <c r="CY8" s="842"/>
      <c r="CZ8" s="842"/>
      <c r="DA8" s="843"/>
      <c r="DB8" s="841" t="s">
        <v>588</v>
      </c>
      <c r="DC8" s="842"/>
      <c r="DD8" s="842"/>
      <c r="DE8" s="842"/>
      <c r="DF8" s="843"/>
      <c r="DG8" s="841" t="s">
        <v>588</v>
      </c>
      <c r="DH8" s="842"/>
      <c r="DI8" s="842"/>
      <c r="DJ8" s="842"/>
      <c r="DK8" s="843"/>
      <c r="DL8" s="841" t="s">
        <v>589</v>
      </c>
      <c r="DM8" s="842"/>
      <c r="DN8" s="842"/>
      <c r="DO8" s="842"/>
      <c r="DP8" s="843"/>
      <c r="DQ8" s="841" t="s">
        <v>588</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570</v>
      </c>
      <c r="BT9" s="829"/>
      <c r="BU9" s="829"/>
      <c r="BV9" s="829"/>
      <c r="BW9" s="829"/>
      <c r="BX9" s="829"/>
      <c r="BY9" s="829"/>
      <c r="BZ9" s="829"/>
      <c r="CA9" s="829"/>
      <c r="CB9" s="829"/>
      <c r="CC9" s="829"/>
      <c r="CD9" s="829"/>
      <c r="CE9" s="829"/>
      <c r="CF9" s="829"/>
      <c r="CG9" s="830"/>
      <c r="CH9" s="841">
        <v>-2</v>
      </c>
      <c r="CI9" s="842"/>
      <c r="CJ9" s="842"/>
      <c r="CK9" s="842"/>
      <c r="CL9" s="843"/>
      <c r="CM9" s="841">
        <v>76</v>
      </c>
      <c r="CN9" s="842"/>
      <c r="CO9" s="842"/>
      <c r="CP9" s="842"/>
      <c r="CQ9" s="843"/>
      <c r="CR9" s="841">
        <v>10</v>
      </c>
      <c r="CS9" s="842"/>
      <c r="CT9" s="842"/>
      <c r="CU9" s="842"/>
      <c r="CV9" s="843"/>
      <c r="CW9" s="841">
        <v>27</v>
      </c>
      <c r="CX9" s="842"/>
      <c r="CY9" s="842"/>
      <c r="CZ9" s="842"/>
      <c r="DA9" s="843"/>
      <c r="DB9" s="841" t="s">
        <v>588</v>
      </c>
      <c r="DC9" s="842"/>
      <c r="DD9" s="842"/>
      <c r="DE9" s="842"/>
      <c r="DF9" s="843"/>
      <c r="DG9" s="841" t="s">
        <v>588</v>
      </c>
      <c r="DH9" s="842"/>
      <c r="DI9" s="842"/>
      <c r="DJ9" s="842"/>
      <c r="DK9" s="843"/>
      <c r="DL9" s="841" t="s">
        <v>588</v>
      </c>
      <c r="DM9" s="842"/>
      <c r="DN9" s="842"/>
      <c r="DO9" s="842"/>
      <c r="DP9" s="843"/>
      <c r="DQ9" s="841" t="s">
        <v>588</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571</v>
      </c>
      <c r="BT10" s="829"/>
      <c r="BU10" s="829"/>
      <c r="BV10" s="829"/>
      <c r="BW10" s="829"/>
      <c r="BX10" s="829"/>
      <c r="BY10" s="829"/>
      <c r="BZ10" s="829"/>
      <c r="CA10" s="829"/>
      <c r="CB10" s="829"/>
      <c r="CC10" s="829"/>
      <c r="CD10" s="829"/>
      <c r="CE10" s="829"/>
      <c r="CF10" s="829"/>
      <c r="CG10" s="830"/>
      <c r="CH10" s="841">
        <v>6</v>
      </c>
      <c r="CI10" s="842"/>
      <c r="CJ10" s="842"/>
      <c r="CK10" s="842"/>
      <c r="CL10" s="843"/>
      <c r="CM10" s="841">
        <v>101</v>
      </c>
      <c r="CN10" s="842"/>
      <c r="CO10" s="842"/>
      <c r="CP10" s="842"/>
      <c r="CQ10" s="843"/>
      <c r="CR10" s="841">
        <v>50</v>
      </c>
      <c r="CS10" s="842"/>
      <c r="CT10" s="842"/>
      <c r="CU10" s="842"/>
      <c r="CV10" s="843"/>
      <c r="CW10" s="841">
        <v>43</v>
      </c>
      <c r="CX10" s="842"/>
      <c r="CY10" s="842"/>
      <c r="CZ10" s="842"/>
      <c r="DA10" s="843"/>
      <c r="DB10" s="841" t="s">
        <v>588</v>
      </c>
      <c r="DC10" s="842"/>
      <c r="DD10" s="842"/>
      <c r="DE10" s="842"/>
      <c r="DF10" s="843"/>
      <c r="DG10" s="841" t="s">
        <v>588</v>
      </c>
      <c r="DH10" s="842"/>
      <c r="DI10" s="842"/>
      <c r="DJ10" s="842"/>
      <c r="DK10" s="843"/>
      <c r="DL10" s="841" t="s">
        <v>588</v>
      </c>
      <c r="DM10" s="842"/>
      <c r="DN10" s="842"/>
      <c r="DO10" s="842"/>
      <c r="DP10" s="843"/>
      <c r="DQ10" s="841" t="s">
        <v>588</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568</v>
      </c>
      <c r="BT11" s="829"/>
      <c r="BU11" s="829"/>
      <c r="BV11" s="829"/>
      <c r="BW11" s="829"/>
      <c r="BX11" s="829"/>
      <c r="BY11" s="829"/>
      <c r="BZ11" s="829"/>
      <c r="CA11" s="829"/>
      <c r="CB11" s="829"/>
      <c r="CC11" s="829"/>
      <c r="CD11" s="829"/>
      <c r="CE11" s="829"/>
      <c r="CF11" s="829"/>
      <c r="CG11" s="830"/>
      <c r="CH11" s="841">
        <v>4</v>
      </c>
      <c r="CI11" s="842"/>
      <c r="CJ11" s="842"/>
      <c r="CK11" s="842"/>
      <c r="CL11" s="843"/>
      <c r="CM11" s="841">
        <v>128</v>
      </c>
      <c r="CN11" s="842"/>
      <c r="CO11" s="842"/>
      <c r="CP11" s="842"/>
      <c r="CQ11" s="843"/>
      <c r="CR11" s="841">
        <v>100</v>
      </c>
      <c r="CS11" s="842"/>
      <c r="CT11" s="842"/>
      <c r="CU11" s="842"/>
      <c r="CV11" s="843"/>
      <c r="CW11" s="841" t="s">
        <v>588</v>
      </c>
      <c r="CX11" s="842"/>
      <c r="CY11" s="842"/>
      <c r="CZ11" s="842"/>
      <c r="DA11" s="843"/>
      <c r="DB11" s="841" t="s">
        <v>588</v>
      </c>
      <c r="DC11" s="842"/>
      <c r="DD11" s="842"/>
      <c r="DE11" s="842"/>
      <c r="DF11" s="843"/>
      <c r="DG11" s="841" t="s">
        <v>588</v>
      </c>
      <c r="DH11" s="842"/>
      <c r="DI11" s="842"/>
      <c r="DJ11" s="842"/>
      <c r="DK11" s="843"/>
      <c r="DL11" s="841" t="s">
        <v>588</v>
      </c>
      <c r="DM11" s="842"/>
      <c r="DN11" s="842"/>
      <c r="DO11" s="842"/>
      <c r="DP11" s="843"/>
      <c r="DQ11" s="841" t="s">
        <v>588</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41153</v>
      </c>
      <c r="R23" s="854"/>
      <c r="S23" s="854"/>
      <c r="T23" s="854"/>
      <c r="U23" s="854"/>
      <c r="V23" s="854">
        <v>39841</v>
      </c>
      <c r="W23" s="854"/>
      <c r="X23" s="854"/>
      <c r="Y23" s="854"/>
      <c r="Z23" s="854"/>
      <c r="AA23" s="854">
        <v>1312</v>
      </c>
      <c r="AB23" s="854"/>
      <c r="AC23" s="854"/>
      <c r="AD23" s="854"/>
      <c r="AE23" s="855"/>
      <c r="AF23" s="856">
        <v>1177</v>
      </c>
      <c r="AG23" s="854"/>
      <c r="AH23" s="854"/>
      <c r="AI23" s="854"/>
      <c r="AJ23" s="857"/>
      <c r="AK23" s="858"/>
      <c r="AL23" s="859"/>
      <c r="AM23" s="859"/>
      <c r="AN23" s="859"/>
      <c r="AO23" s="859"/>
      <c r="AP23" s="854">
        <v>47246</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v>9720</v>
      </c>
      <c r="R28" s="883"/>
      <c r="S28" s="883"/>
      <c r="T28" s="883"/>
      <c r="U28" s="883"/>
      <c r="V28" s="883">
        <v>9229</v>
      </c>
      <c r="W28" s="883"/>
      <c r="X28" s="883"/>
      <c r="Y28" s="883"/>
      <c r="Z28" s="883"/>
      <c r="AA28" s="883">
        <v>492</v>
      </c>
      <c r="AB28" s="883"/>
      <c r="AC28" s="883"/>
      <c r="AD28" s="883"/>
      <c r="AE28" s="884"/>
      <c r="AF28" s="885">
        <v>492</v>
      </c>
      <c r="AG28" s="883"/>
      <c r="AH28" s="883"/>
      <c r="AI28" s="883"/>
      <c r="AJ28" s="886"/>
      <c r="AK28" s="887">
        <v>509</v>
      </c>
      <c r="AL28" s="878"/>
      <c r="AM28" s="878"/>
      <c r="AN28" s="878"/>
      <c r="AO28" s="878"/>
      <c r="AP28" s="878" t="s">
        <v>588</v>
      </c>
      <c r="AQ28" s="878"/>
      <c r="AR28" s="878"/>
      <c r="AS28" s="878"/>
      <c r="AT28" s="878"/>
      <c r="AU28" s="878" t="s">
        <v>588</v>
      </c>
      <c r="AV28" s="878"/>
      <c r="AW28" s="878"/>
      <c r="AX28" s="878"/>
      <c r="AY28" s="878"/>
      <c r="AZ28" s="879" t="s">
        <v>588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894</v>
      </c>
      <c r="R29" s="819"/>
      <c r="S29" s="819"/>
      <c r="T29" s="819"/>
      <c r="U29" s="819"/>
      <c r="V29" s="819">
        <v>893</v>
      </c>
      <c r="W29" s="819"/>
      <c r="X29" s="819"/>
      <c r="Y29" s="819"/>
      <c r="Z29" s="819"/>
      <c r="AA29" s="819">
        <v>1</v>
      </c>
      <c r="AB29" s="819"/>
      <c r="AC29" s="819"/>
      <c r="AD29" s="819"/>
      <c r="AE29" s="820"/>
      <c r="AF29" s="821">
        <v>1</v>
      </c>
      <c r="AG29" s="822"/>
      <c r="AH29" s="822"/>
      <c r="AI29" s="822"/>
      <c r="AJ29" s="823"/>
      <c r="AK29" s="890">
        <v>230</v>
      </c>
      <c r="AL29" s="891"/>
      <c r="AM29" s="891"/>
      <c r="AN29" s="891"/>
      <c r="AO29" s="891"/>
      <c r="AP29" s="891" t="s">
        <v>588</v>
      </c>
      <c r="AQ29" s="891"/>
      <c r="AR29" s="891"/>
      <c r="AS29" s="891"/>
      <c r="AT29" s="891"/>
      <c r="AU29" s="891" t="s">
        <v>588</v>
      </c>
      <c r="AV29" s="891"/>
      <c r="AW29" s="891"/>
      <c r="AX29" s="891"/>
      <c r="AY29" s="891"/>
      <c r="AZ29" s="892" t="s">
        <v>588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1694</v>
      </c>
      <c r="R30" s="819"/>
      <c r="S30" s="819"/>
      <c r="T30" s="819"/>
      <c r="U30" s="819"/>
      <c r="V30" s="819">
        <v>1710</v>
      </c>
      <c r="W30" s="819"/>
      <c r="X30" s="819"/>
      <c r="Y30" s="819"/>
      <c r="Z30" s="819"/>
      <c r="AA30" s="819">
        <v>-16</v>
      </c>
      <c r="AB30" s="819"/>
      <c r="AC30" s="819"/>
      <c r="AD30" s="819"/>
      <c r="AE30" s="820"/>
      <c r="AF30" s="821">
        <v>2128</v>
      </c>
      <c r="AG30" s="822"/>
      <c r="AH30" s="822"/>
      <c r="AI30" s="822"/>
      <c r="AJ30" s="823"/>
      <c r="AK30" s="890">
        <v>41</v>
      </c>
      <c r="AL30" s="891"/>
      <c r="AM30" s="891"/>
      <c r="AN30" s="891"/>
      <c r="AO30" s="891"/>
      <c r="AP30" s="891">
        <v>4072</v>
      </c>
      <c r="AQ30" s="891"/>
      <c r="AR30" s="891"/>
      <c r="AS30" s="891"/>
      <c r="AT30" s="891"/>
      <c r="AU30" s="891">
        <v>126</v>
      </c>
      <c r="AV30" s="891"/>
      <c r="AW30" s="891"/>
      <c r="AX30" s="891"/>
      <c r="AY30" s="891"/>
      <c r="AZ30" s="892" t="s">
        <v>566</v>
      </c>
      <c r="BA30" s="892"/>
      <c r="BB30" s="892"/>
      <c r="BC30" s="892"/>
      <c r="BD30" s="892"/>
      <c r="BE30" s="888" t="s">
        <v>396</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3038</v>
      </c>
      <c r="R31" s="819"/>
      <c r="S31" s="819"/>
      <c r="T31" s="819"/>
      <c r="U31" s="819"/>
      <c r="V31" s="819">
        <v>3077</v>
      </c>
      <c r="W31" s="819"/>
      <c r="X31" s="819"/>
      <c r="Y31" s="819"/>
      <c r="Z31" s="819"/>
      <c r="AA31" s="819">
        <v>-39</v>
      </c>
      <c r="AB31" s="819"/>
      <c r="AC31" s="819"/>
      <c r="AD31" s="819"/>
      <c r="AE31" s="820"/>
      <c r="AF31" s="821">
        <v>1274</v>
      </c>
      <c r="AG31" s="822"/>
      <c r="AH31" s="822"/>
      <c r="AI31" s="822"/>
      <c r="AJ31" s="823"/>
      <c r="AK31" s="890">
        <v>1150</v>
      </c>
      <c r="AL31" s="891"/>
      <c r="AM31" s="891"/>
      <c r="AN31" s="891"/>
      <c r="AO31" s="891"/>
      <c r="AP31" s="891">
        <v>25937</v>
      </c>
      <c r="AQ31" s="891"/>
      <c r="AR31" s="891"/>
      <c r="AS31" s="891"/>
      <c r="AT31" s="891"/>
      <c r="AU31" s="891">
        <v>24966</v>
      </c>
      <c r="AV31" s="891"/>
      <c r="AW31" s="891"/>
      <c r="AX31" s="891"/>
      <c r="AY31" s="891"/>
      <c r="AZ31" s="892" t="s">
        <v>566</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33</v>
      </c>
      <c r="R32" s="819"/>
      <c r="S32" s="819"/>
      <c r="T32" s="819"/>
      <c r="U32" s="819"/>
      <c r="V32" s="819">
        <v>30</v>
      </c>
      <c r="W32" s="819"/>
      <c r="X32" s="819"/>
      <c r="Y32" s="819"/>
      <c r="Z32" s="819"/>
      <c r="AA32" s="819">
        <v>3</v>
      </c>
      <c r="AB32" s="819"/>
      <c r="AC32" s="819"/>
      <c r="AD32" s="819"/>
      <c r="AE32" s="820"/>
      <c r="AF32" s="821">
        <v>57</v>
      </c>
      <c r="AG32" s="822"/>
      <c r="AH32" s="822"/>
      <c r="AI32" s="822"/>
      <c r="AJ32" s="823"/>
      <c r="AK32" s="890">
        <v>20</v>
      </c>
      <c r="AL32" s="891"/>
      <c r="AM32" s="891"/>
      <c r="AN32" s="891"/>
      <c r="AO32" s="891"/>
      <c r="AP32" s="891">
        <v>102</v>
      </c>
      <c r="AQ32" s="891"/>
      <c r="AR32" s="891"/>
      <c r="AS32" s="891"/>
      <c r="AT32" s="891"/>
      <c r="AU32" s="891">
        <v>91</v>
      </c>
      <c r="AV32" s="891"/>
      <c r="AW32" s="891"/>
      <c r="AX32" s="891"/>
      <c r="AY32" s="891"/>
      <c r="AZ32" s="892" t="s">
        <v>566</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1881</v>
      </c>
      <c r="R33" s="819"/>
      <c r="S33" s="819"/>
      <c r="T33" s="819"/>
      <c r="U33" s="819"/>
      <c r="V33" s="819">
        <v>2021</v>
      </c>
      <c r="W33" s="819"/>
      <c r="X33" s="819"/>
      <c r="Y33" s="819"/>
      <c r="Z33" s="819"/>
      <c r="AA33" s="819">
        <v>-140</v>
      </c>
      <c r="AB33" s="819"/>
      <c r="AC33" s="819"/>
      <c r="AD33" s="819"/>
      <c r="AE33" s="820"/>
      <c r="AF33" s="821">
        <v>134</v>
      </c>
      <c r="AG33" s="822"/>
      <c r="AH33" s="822"/>
      <c r="AI33" s="822"/>
      <c r="AJ33" s="823"/>
      <c r="AK33" s="890">
        <v>500</v>
      </c>
      <c r="AL33" s="891"/>
      <c r="AM33" s="891"/>
      <c r="AN33" s="891"/>
      <c r="AO33" s="891"/>
      <c r="AP33" s="891">
        <v>2472</v>
      </c>
      <c r="AQ33" s="891"/>
      <c r="AR33" s="891"/>
      <c r="AS33" s="891"/>
      <c r="AT33" s="891"/>
      <c r="AU33" s="891">
        <v>1681</v>
      </c>
      <c r="AV33" s="891"/>
      <c r="AW33" s="891"/>
      <c r="AX33" s="891"/>
      <c r="AY33" s="891"/>
      <c r="AZ33" s="892" t="s">
        <v>566</v>
      </c>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4085</v>
      </c>
      <c r="AG63" s="902"/>
      <c r="AH63" s="902"/>
      <c r="AI63" s="902"/>
      <c r="AJ63" s="903"/>
      <c r="AK63" s="904"/>
      <c r="AL63" s="899"/>
      <c r="AM63" s="899"/>
      <c r="AN63" s="899"/>
      <c r="AO63" s="899"/>
      <c r="AP63" s="902">
        <v>32583</v>
      </c>
      <c r="AQ63" s="902"/>
      <c r="AR63" s="902"/>
      <c r="AS63" s="902"/>
      <c r="AT63" s="902"/>
      <c r="AU63" s="902">
        <v>26864</v>
      </c>
      <c r="AV63" s="902"/>
      <c r="AW63" s="902"/>
      <c r="AX63" s="902"/>
      <c r="AY63" s="902"/>
      <c r="AZ63" s="906"/>
      <c r="BA63" s="906"/>
      <c r="BB63" s="906"/>
      <c r="BC63" s="906"/>
      <c r="BD63" s="906"/>
      <c r="BE63" s="907"/>
      <c r="BF63" s="907"/>
      <c r="BG63" s="907"/>
      <c r="BH63" s="907"/>
      <c r="BI63" s="908"/>
      <c r="BJ63" s="909" t="s">
        <v>402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385</v>
      </c>
      <c r="R66" s="778"/>
      <c r="S66" s="778"/>
      <c r="T66" s="778"/>
      <c r="U66" s="779"/>
      <c r="V66" s="777" t="s">
        <v>405</v>
      </c>
      <c r="W66" s="778"/>
      <c r="X66" s="778"/>
      <c r="Y66" s="778"/>
      <c r="Z66" s="779"/>
      <c r="AA66" s="777" t="s">
        <v>406</v>
      </c>
      <c r="AB66" s="778"/>
      <c r="AC66" s="778"/>
      <c r="AD66" s="778"/>
      <c r="AE66" s="779"/>
      <c r="AF66" s="912" t="s">
        <v>407</v>
      </c>
      <c r="AG66" s="873"/>
      <c r="AH66" s="873"/>
      <c r="AI66" s="873"/>
      <c r="AJ66" s="913"/>
      <c r="AK66" s="777" t="s">
        <v>389</v>
      </c>
      <c r="AL66" s="801"/>
      <c r="AM66" s="801"/>
      <c r="AN66" s="801"/>
      <c r="AO66" s="802"/>
      <c r="AP66" s="777" t="s">
        <v>390</v>
      </c>
      <c r="AQ66" s="778"/>
      <c r="AR66" s="778"/>
      <c r="AS66" s="778"/>
      <c r="AT66" s="779"/>
      <c r="AU66" s="777" t="s">
        <v>408</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572</v>
      </c>
      <c r="C68" s="930"/>
      <c r="D68" s="930"/>
      <c r="E68" s="930"/>
      <c r="F68" s="930"/>
      <c r="G68" s="930"/>
      <c r="H68" s="930"/>
      <c r="I68" s="930"/>
      <c r="J68" s="930"/>
      <c r="K68" s="930"/>
      <c r="L68" s="930"/>
      <c r="M68" s="930"/>
      <c r="N68" s="930"/>
      <c r="O68" s="930"/>
      <c r="P68" s="931"/>
      <c r="Q68" s="932">
        <v>487</v>
      </c>
      <c r="R68" s="926"/>
      <c r="S68" s="926"/>
      <c r="T68" s="926"/>
      <c r="U68" s="926"/>
      <c r="V68" s="926">
        <v>459</v>
      </c>
      <c r="W68" s="926"/>
      <c r="X68" s="926"/>
      <c r="Y68" s="926"/>
      <c r="Z68" s="926"/>
      <c r="AA68" s="926">
        <v>28</v>
      </c>
      <c r="AB68" s="926"/>
      <c r="AC68" s="926"/>
      <c r="AD68" s="926"/>
      <c r="AE68" s="926"/>
      <c r="AF68" s="926">
        <v>28</v>
      </c>
      <c r="AG68" s="926"/>
      <c r="AH68" s="926"/>
      <c r="AI68" s="926"/>
      <c r="AJ68" s="926"/>
      <c r="AK68" s="926" t="s">
        <v>588</v>
      </c>
      <c r="AL68" s="926"/>
      <c r="AM68" s="926"/>
      <c r="AN68" s="926"/>
      <c r="AO68" s="926"/>
      <c r="AP68" s="926" t="s">
        <v>588</v>
      </c>
      <c r="AQ68" s="926"/>
      <c r="AR68" s="926"/>
      <c r="AS68" s="926"/>
      <c r="AT68" s="926"/>
      <c r="AU68" s="926" t="s">
        <v>588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573</v>
      </c>
      <c r="C69" s="934"/>
      <c r="D69" s="934"/>
      <c r="E69" s="934"/>
      <c r="F69" s="934"/>
      <c r="G69" s="934"/>
      <c r="H69" s="934"/>
      <c r="I69" s="934"/>
      <c r="J69" s="934"/>
      <c r="K69" s="934"/>
      <c r="L69" s="934"/>
      <c r="M69" s="934"/>
      <c r="N69" s="934"/>
      <c r="O69" s="934"/>
      <c r="P69" s="935"/>
      <c r="Q69" s="936">
        <v>106301</v>
      </c>
      <c r="R69" s="891"/>
      <c r="S69" s="891"/>
      <c r="T69" s="891"/>
      <c r="U69" s="891"/>
      <c r="V69" s="891">
        <v>103914</v>
      </c>
      <c r="W69" s="891"/>
      <c r="X69" s="891"/>
      <c r="Y69" s="891"/>
      <c r="Z69" s="891"/>
      <c r="AA69" s="891">
        <v>2387</v>
      </c>
      <c r="AB69" s="891"/>
      <c r="AC69" s="891"/>
      <c r="AD69" s="891"/>
      <c r="AE69" s="891"/>
      <c r="AF69" s="891">
        <v>2387</v>
      </c>
      <c r="AG69" s="891"/>
      <c r="AH69" s="891"/>
      <c r="AI69" s="891"/>
      <c r="AJ69" s="891"/>
      <c r="AK69" s="891">
        <v>1371</v>
      </c>
      <c r="AL69" s="891"/>
      <c r="AM69" s="891"/>
      <c r="AN69" s="891"/>
      <c r="AO69" s="891"/>
      <c r="AP69" s="891" t="s">
        <v>588</v>
      </c>
      <c r="AQ69" s="891"/>
      <c r="AR69" s="891"/>
      <c r="AS69" s="891"/>
      <c r="AT69" s="891"/>
      <c r="AU69" s="891" t="s">
        <v>588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574</v>
      </c>
      <c r="C70" s="934"/>
      <c r="D70" s="934"/>
      <c r="E70" s="934"/>
      <c r="F70" s="934"/>
      <c r="G70" s="934"/>
      <c r="H70" s="934"/>
      <c r="I70" s="934"/>
      <c r="J70" s="934"/>
      <c r="K70" s="934"/>
      <c r="L70" s="934"/>
      <c r="M70" s="934"/>
      <c r="N70" s="934"/>
      <c r="O70" s="934"/>
      <c r="P70" s="935"/>
      <c r="Q70" s="936">
        <v>3942</v>
      </c>
      <c r="R70" s="891"/>
      <c r="S70" s="891"/>
      <c r="T70" s="891"/>
      <c r="U70" s="891"/>
      <c r="V70" s="891">
        <v>3921</v>
      </c>
      <c r="W70" s="891"/>
      <c r="X70" s="891"/>
      <c r="Y70" s="891"/>
      <c r="Z70" s="891"/>
      <c r="AA70" s="891">
        <v>21</v>
      </c>
      <c r="AB70" s="891"/>
      <c r="AC70" s="891"/>
      <c r="AD70" s="891"/>
      <c r="AE70" s="891"/>
      <c r="AF70" s="891">
        <v>21</v>
      </c>
      <c r="AG70" s="891"/>
      <c r="AH70" s="891"/>
      <c r="AI70" s="891"/>
      <c r="AJ70" s="891"/>
      <c r="AK70" s="891" t="s">
        <v>588</v>
      </c>
      <c r="AL70" s="891"/>
      <c r="AM70" s="891"/>
      <c r="AN70" s="891"/>
      <c r="AO70" s="891"/>
      <c r="AP70" s="891" t="s">
        <v>588</v>
      </c>
      <c r="AQ70" s="891"/>
      <c r="AR70" s="891"/>
      <c r="AS70" s="891"/>
      <c r="AT70" s="891"/>
      <c r="AU70" s="891" t="s">
        <v>588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586</v>
      </c>
      <c r="C71" s="934"/>
      <c r="D71" s="934"/>
      <c r="E71" s="934"/>
      <c r="F71" s="934"/>
      <c r="G71" s="934"/>
      <c r="H71" s="934"/>
      <c r="I71" s="934"/>
      <c r="J71" s="934"/>
      <c r="K71" s="934"/>
      <c r="L71" s="934"/>
      <c r="M71" s="934"/>
      <c r="N71" s="934"/>
      <c r="O71" s="934"/>
      <c r="P71" s="935"/>
      <c r="Q71" s="936">
        <v>101</v>
      </c>
      <c r="R71" s="891"/>
      <c r="S71" s="891"/>
      <c r="T71" s="891"/>
      <c r="U71" s="891"/>
      <c r="V71" s="891">
        <v>99</v>
      </c>
      <c r="W71" s="891"/>
      <c r="X71" s="891"/>
      <c r="Y71" s="891"/>
      <c r="Z71" s="891"/>
      <c r="AA71" s="891">
        <v>3</v>
      </c>
      <c r="AB71" s="891"/>
      <c r="AC71" s="891"/>
      <c r="AD71" s="891"/>
      <c r="AE71" s="891"/>
      <c r="AF71" s="891">
        <v>3</v>
      </c>
      <c r="AG71" s="891"/>
      <c r="AH71" s="891"/>
      <c r="AI71" s="891"/>
      <c r="AJ71" s="891"/>
      <c r="AK71" s="891" t="s">
        <v>591</v>
      </c>
      <c r="AL71" s="891"/>
      <c r="AM71" s="891"/>
      <c r="AN71" s="891"/>
      <c r="AO71" s="891"/>
      <c r="AP71" s="891" t="s">
        <v>588</v>
      </c>
      <c r="AQ71" s="891"/>
      <c r="AR71" s="891"/>
      <c r="AS71" s="891"/>
      <c r="AT71" s="891"/>
      <c r="AU71" s="891" t="s">
        <v>588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587</v>
      </c>
      <c r="C72" s="934"/>
      <c r="D72" s="934"/>
      <c r="E72" s="934"/>
      <c r="F72" s="934"/>
      <c r="G72" s="934"/>
      <c r="H72" s="934"/>
      <c r="I72" s="934"/>
      <c r="J72" s="934"/>
      <c r="K72" s="934"/>
      <c r="L72" s="934"/>
      <c r="M72" s="934"/>
      <c r="N72" s="934"/>
      <c r="O72" s="934"/>
      <c r="P72" s="935"/>
      <c r="Q72" s="936">
        <v>144</v>
      </c>
      <c r="R72" s="891"/>
      <c r="S72" s="891"/>
      <c r="T72" s="891"/>
      <c r="U72" s="891"/>
      <c r="V72" s="891">
        <v>133</v>
      </c>
      <c r="W72" s="891"/>
      <c r="X72" s="891"/>
      <c r="Y72" s="891"/>
      <c r="Z72" s="891"/>
      <c r="AA72" s="891">
        <v>11</v>
      </c>
      <c r="AB72" s="891"/>
      <c r="AC72" s="891"/>
      <c r="AD72" s="891"/>
      <c r="AE72" s="891"/>
      <c r="AF72" s="891">
        <v>11</v>
      </c>
      <c r="AG72" s="891"/>
      <c r="AH72" s="891"/>
      <c r="AI72" s="891"/>
      <c r="AJ72" s="891"/>
      <c r="AK72" s="891">
        <v>14</v>
      </c>
      <c r="AL72" s="891"/>
      <c r="AM72" s="891"/>
      <c r="AN72" s="891"/>
      <c r="AO72" s="891"/>
      <c r="AP72" s="891" t="s">
        <v>588</v>
      </c>
      <c r="AQ72" s="891"/>
      <c r="AR72" s="891"/>
      <c r="AS72" s="891"/>
      <c r="AT72" s="891"/>
      <c r="AU72" s="891" t="s">
        <v>588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575</v>
      </c>
      <c r="C73" s="934"/>
      <c r="D73" s="934"/>
      <c r="E73" s="934"/>
      <c r="F73" s="934"/>
      <c r="G73" s="934"/>
      <c r="H73" s="934"/>
      <c r="I73" s="934"/>
      <c r="J73" s="934"/>
      <c r="K73" s="934"/>
      <c r="L73" s="934"/>
      <c r="M73" s="934"/>
      <c r="N73" s="934"/>
      <c r="O73" s="934"/>
      <c r="P73" s="935"/>
      <c r="Q73" s="936">
        <v>479</v>
      </c>
      <c r="R73" s="891"/>
      <c r="S73" s="891"/>
      <c r="T73" s="891"/>
      <c r="U73" s="891"/>
      <c r="V73" s="891">
        <v>415</v>
      </c>
      <c r="W73" s="891"/>
      <c r="X73" s="891"/>
      <c r="Y73" s="891"/>
      <c r="Z73" s="891"/>
      <c r="AA73" s="891">
        <v>64</v>
      </c>
      <c r="AB73" s="891"/>
      <c r="AC73" s="891"/>
      <c r="AD73" s="891"/>
      <c r="AE73" s="891"/>
      <c r="AF73" s="891">
        <v>715</v>
      </c>
      <c r="AG73" s="891"/>
      <c r="AH73" s="891"/>
      <c r="AI73" s="891"/>
      <c r="AJ73" s="891"/>
      <c r="AK73" s="891" t="s">
        <v>588</v>
      </c>
      <c r="AL73" s="891"/>
      <c r="AM73" s="891"/>
      <c r="AN73" s="891"/>
      <c r="AO73" s="891"/>
      <c r="AP73" s="891">
        <v>1857</v>
      </c>
      <c r="AQ73" s="891"/>
      <c r="AR73" s="891"/>
      <c r="AS73" s="891"/>
      <c r="AT73" s="891"/>
      <c r="AU73" s="891">
        <v>673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576</v>
      </c>
      <c r="C74" s="934"/>
      <c r="D74" s="934"/>
      <c r="E74" s="934"/>
      <c r="F74" s="934"/>
      <c r="G74" s="934"/>
      <c r="H74" s="934"/>
      <c r="I74" s="934"/>
      <c r="J74" s="934"/>
      <c r="K74" s="934"/>
      <c r="L74" s="934"/>
      <c r="M74" s="934"/>
      <c r="N74" s="934"/>
      <c r="O74" s="934"/>
      <c r="P74" s="935"/>
      <c r="Q74" s="936">
        <v>218</v>
      </c>
      <c r="R74" s="891"/>
      <c r="S74" s="891"/>
      <c r="T74" s="891"/>
      <c r="U74" s="891"/>
      <c r="V74" s="891">
        <v>214</v>
      </c>
      <c r="W74" s="891"/>
      <c r="X74" s="891"/>
      <c r="Y74" s="891"/>
      <c r="Z74" s="891"/>
      <c r="AA74" s="891">
        <v>4</v>
      </c>
      <c r="AB74" s="891"/>
      <c r="AC74" s="891"/>
      <c r="AD74" s="891"/>
      <c r="AE74" s="891"/>
      <c r="AF74" s="891">
        <v>4</v>
      </c>
      <c r="AG74" s="891"/>
      <c r="AH74" s="891"/>
      <c r="AI74" s="891"/>
      <c r="AJ74" s="891"/>
      <c r="AK74" s="891" t="s">
        <v>588</v>
      </c>
      <c r="AL74" s="891"/>
      <c r="AM74" s="891"/>
      <c r="AN74" s="891"/>
      <c r="AO74" s="891"/>
      <c r="AP74" s="891" t="s">
        <v>588</v>
      </c>
      <c r="AQ74" s="891"/>
      <c r="AR74" s="891"/>
      <c r="AS74" s="891"/>
      <c r="AT74" s="891"/>
      <c r="AU74" s="891" t="s">
        <v>588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577</v>
      </c>
      <c r="C75" s="934"/>
      <c r="D75" s="934"/>
      <c r="E75" s="934"/>
      <c r="F75" s="934"/>
      <c r="G75" s="934"/>
      <c r="H75" s="934"/>
      <c r="I75" s="934"/>
      <c r="J75" s="934"/>
      <c r="K75" s="934"/>
      <c r="L75" s="934"/>
      <c r="M75" s="934"/>
      <c r="N75" s="934"/>
      <c r="O75" s="934"/>
      <c r="P75" s="935"/>
      <c r="Q75" s="939">
        <v>11190</v>
      </c>
      <c r="R75" s="940"/>
      <c r="S75" s="940"/>
      <c r="T75" s="940"/>
      <c r="U75" s="890"/>
      <c r="V75" s="941">
        <v>10869</v>
      </c>
      <c r="W75" s="940"/>
      <c r="X75" s="940"/>
      <c r="Y75" s="940"/>
      <c r="Z75" s="890"/>
      <c r="AA75" s="941">
        <v>321</v>
      </c>
      <c r="AB75" s="940"/>
      <c r="AC75" s="940"/>
      <c r="AD75" s="940"/>
      <c r="AE75" s="890"/>
      <c r="AF75" s="941">
        <v>321</v>
      </c>
      <c r="AG75" s="940"/>
      <c r="AH75" s="940"/>
      <c r="AI75" s="940"/>
      <c r="AJ75" s="890"/>
      <c r="AK75" s="941" t="s">
        <v>588</v>
      </c>
      <c r="AL75" s="940"/>
      <c r="AM75" s="940"/>
      <c r="AN75" s="940"/>
      <c r="AO75" s="890"/>
      <c r="AP75" s="941" t="s">
        <v>588</v>
      </c>
      <c r="AQ75" s="940"/>
      <c r="AR75" s="940"/>
      <c r="AS75" s="940"/>
      <c r="AT75" s="890"/>
      <c r="AU75" s="941" t="s">
        <v>588</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578</v>
      </c>
      <c r="C76" s="934"/>
      <c r="D76" s="934"/>
      <c r="E76" s="934"/>
      <c r="F76" s="934"/>
      <c r="G76" s="934"/>
      <c r="H76" s="934"/>
      <c r="I76" s="934"/>
      <c r="J76" s="934"/>
      <c r="K76" s="934"/>
      <c r="L76" s="934"/>
      <c r="M76" s="934"/>
      <c r="N76" s="934"/>
      <c r="O76" s="934"/>
      <c r="P76" s="935"/>
      <c r="Q76" s="939">
        <v>32252</v>
      </c>
      <c r="R76" s="940"/>
      <c r="S76" s="940"/>
      <c r="T76" s="940"/>
      <c r="U76" s="890"/>
      <c r="V76" s="941">
        <v>31932</v>
      </c>
      <c r="W76" s="940"/>
      <c r="X76" s="940"/>
      <c r="Y76" s="940"/>
      <c r="Z76" s="890"/>
      <c r="AA76" s="941">
        <v>320</v>
      </c>
      <c r="AB76" s="940"/>
      <c r="AC76" s="940"/>
      <c r="AD76" s="940"/>
      <c r="AE76" s="890"/>
      <c r="AF76" s="941">
        <v>320</v>
      </c>
      <c r="AG76" s="940"/>
      <c r="AH76" s="940"/>
      <c r="AI76" s="940"/>
      <c r="AJ76" s="890"/>
      <c r="AK76" s="941" t="s">
        <v>589</v>
      </c>
      <c r="AL76" s="940"/>
      <c r="AM76" s="940"/>
      <c r="AN76" s="940"/>
      <c r="AO76" s="890"/>
      <c r="AP76" s="941">
        <v>226</v>
      </c>
      <c r="AQ76" s="940"/>
      <c r="AR76" s="940"/>
      <c r="AS76" s="940"/>
      <c r="AT76" s="890"/>
      <c r="AU76" s="941" t="s">
        <v>588</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579</v>
      </c>
      <c r="C77" s="934"/>
      <c r="D77" s="934"/>
      <c r="E77" s="934"/>
      <c r="F77" s="934"/>
      <c r="G77" s="934"/>
      <c r="H77" s="934"/>
      <c r="I77" s="934"/>
      <c r="J77" s="934"/>
      <c r="K77" s="934"/>
      <c r="L77" s="934"/>
      <c r="M77" s="934"/>
      <c r="N77" s="934"/>
      <c r="O77" s="934"/>
      <c r="P77" s="935"/>
      <c r="Q77" s="939">
        <v>2316</v>
      </c>
      <c r="R77" s="940"/>
      <c r="S77" s="940"/>
      <c r="T77" s="940"/>
      <c r="U77" s="890"/>
      <c r="V77" s="941">
        <v>2237</v>
      </c>
      <c r="W77" s="940"/>
      <c r="X77" s="940"/>
      <c r="Y77" s="940"/>
      <c r="Z77" s="890"/>
      <c r="AA77" s="941">
        <v>79</v>
      </c>
      <c r="AB77" s="940"/>
      <c r="AC77" s="940"/>
      <c r="AD77" s="940"/>
      <c r="AE77" s="890"/>
      <c r="AF77" s="941">
        <v>79</v>
      </c>
      <c r="AG77" s="940"/>
      <c r="AH77" s="940"/>
      <c r="AI77" s="940"/>
      <c r="AJ77" s="890"/>
      <c r="AK77" s="941" t="s">
        <v>588</v>
      </c>
      <c r="AL77" s="940"/>
      <c r="AM77" s="940"/>
      <c r="AN77" s="940"/>
      <c r="AO77" s="890"/>
      <c r="AP77" s="941">
        <v>2766</v>
      </c>
      <c r="AQ77" s="940"/>
      <c r="AR77" s="940"/>
      <c r="AS77" s="940"/>
      <c r="AT77" s="890"/>
      <c r="AU77" s="941">
        <v>1091</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580</v>
      </c>
      <c r="C78" s="934"/>
      <c r="D78" s="934"/>
      <c r="E78" s="934"/>
      <c r="F78" s="934"/>
      <c r="G78" s="934"/>
      <c r="H78" s="934"/>
      <c r="I78" s="934"/>
      <c r="J78" s="934"/>
      <c r="K78" s="934"/>
      <c r="L78" s="934"/>
      <c r="M78" s="934"/>
      <c r="N78" s="934"/>
      <c r="O78" s="934"/>
      <c r="P78" s="935"/>
      <c r="Q78" s="936">
        <v>2586</v>
      </c>
      <c r="R78" s="891"/>
      <c r="S78" s="891"/>
      <c r="T78" s="891"/>
      <c r="U78" s="891"/>
      <c r="V78" s="891">
        <v>2581</v>
      </c>
      <c r="W78" s="891"/>
      <c r="X78" s="891"/>
      <c r="Y78" s="891"/>
      <c r="Z78" s="891"/>
      <c r="AA78" s="891">
        <v>6</v>
      </c>
      <c r="AB78" s="891"/>
      <c r="AC78" s="891"/>
      <c r="AD78" s="891"/>
      <c r="AE78" s="891"/>
      <c r="AF78" s="891">
        <v>6</v>
      </c>
      <c r="AG78" s="891"/>
      <c r="AH78" s="891"/>
      <c r="AI78" s="891"/>
      <c r="AJ78" s="891"/>
      <c r="AK78" s="891" t="s">
        <v>588</v>
      </c>
      <c r="AL78" s="891"/>
      <c r="AM78" s="891"/>
      <c r="AN78" s="891"/>
      <c r="AO78" s="891"/>
      <c r="AP78" s="891">
        <v>957</v>
      </c>
      <c r="AQ78" s="891"/>
      <c r="AR78" s="891"/>
      <c r="AS78" s="891"/>
      <c r="AT78" s="891"/>
      <c r="AU78" s="891">
        <v>685</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3895</v>
      </c>
      <c r="AG88" s="902"/>
      <c r="AH88" s="902"/>
      <c r="AI88" s="902"/>
      <c r="AJ88" s="902"/>
      <c r="AK88" s="899"/>
      <c r="AL88" s="899"/>
      <c r="AM88" s="899"/>
      <c r="AN88" s="899"/>
      <c r="AO88" s="899"/>
      <c r="AP88" s="902">
        <v>5806</v>
      </c>
      <c r="AQ88" s="902"/>
      <c r="AR88" s="902"/>
      <c r="AS88" s="902"/>
      <c r="AT88" s="902"/>
      <c r="AU88" s="902">
        <v>2449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193</v>
      </c>
      <c r="CS102" s="910"/>
      <c r="CT102" s="910"/>
      <c r="CU102" s="910"/>
      <c r="CV102" s="953"/>
      <c r="CW102" s="952">
        <v>73</v>
      </c>
      <c r="CX102" s="910"/>
      <c r="CY102" s="910"/>
      <c r="CZ102" s="910"/>
      <c r="DA102" s="953"/>
      <c r="DB102" s="952" t="s">
        <v>588</v>
      </c>
      <c r="DC102" s="910"/>
      <c r="DD102" s="910"/>
      <c r="DE102" s="910"/>
      <c r="DF102" s="953"/>
      <c r="DG102" s="952" t="s">
        <v>588</v>
      </c>
      <c r="DH102" s="910"/>
      <c r="DI102" s="910"/>
      <c r="DJ102" s="910"/>
      <c r="DK102" s="953"/>
      <c r="DL102" s="952" t="s">
        <v>588</v>
      </c>
      <c r="DM102" s="910"/>
      <c r="DN102" s="910"/>
      <c r="DO102" s="910"/>
      <c r="DP102" s="953"/>
      <c r="DQ102" s="952" t="s">
        <v>590</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300</v>
      </c>
      <c r="AG109" s="955"/>
      <c r="AH109" s="955"/>
      <c r="AI109" s="955"/>
      <c r="AJ109" s="956"/>
      <c r="AK109" s="954" t="s">
        <v>299</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300</v>
      </c>
      <c r="BW109" s="955"/>
      <c r="BX109" s="955"/>
      <c r="BY109" s="955"/>
      <c r="BZ109" s="956"/>
      <c r="CA109" s="954" t="s">
        <v>299</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300</v>
      </c>
      <c r="DM109" s="955"/>
      <c r="DN109" s="955"/>
      <c r="DO109" s="955"/>
      <c r="DP109" s="956"/>
      <c r="DQ109" s="954" t="s">
        <v>299</v>
      </c>
      <c r="DR109" s="955"/>
      <c r="DS109" s="955"/>
      <c r="DT109" s="955"/>
      <c r="DU109" s="956"/>
      <c r="DV109" s="954" t="s">
        <v>419</v>
      </c>
      <c r="DW109" s="955"/>
      <c r="DX109" s="955"/>
      <c r="DY109" s="955"/>
      <c r="DZ109" s="957"/>
    </row>
    <row r="110" spans="1:131" s="226" customFormat="1" ht="26.25" customHeight="1" x14ac:dyDescent="0.15">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2913192</v>
      </c>
      <c r="AB110" s="962"/>
      <c r="AC110" s="962"/>
      <c r="AD110" s="962"/>
      <c r="AE110" s="963"/>
      <c r="AF110" s="964">
        <v>2975678</v>
      </c>
      <c r="AG110" s="962"/>
      <c r="AH110" s="962"/>
      <c r="AI110" s="962"/>
      <c r="AJ110" s="963"/>
      <c r="AK110" s="964">
        <v>3302007</v>
      </c>
      <c r="AL110" s="962"/>
      <c r="AM110" s="962"/>
      <c r="AN110" s="962"/>
      <c r="AO110" s="963"/>
      <c r="AP110" s="965">
        <v>17.8</v>
      </c>
      <c r="AQ110" s="966"/>
      <c r="AR110" s="966"/>
      <c r="AS110" s="966"/>
      <c r="AT110" s="967"/>
      <c r="AU110" s="968" t="s">
        <v>66</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39558112</v>
      </c>
      <c r="BR110" s="997"/>
      <c r="BS110" s="997"/>
      <c r="BT110" s="997"/>
      <c r="BU110" s="997"/>
      <c r="BV110" s="997">
        <v>44308069</v>
      </c>
      <c r="BW110" s="997"/>
      <c r="BX110" s="997"/>
      <c r="BY110" s="997"/>
      <c r="BZ110" s="997"/>
      <c r="CA110" s="997">
        <v>47245603</v>
      </c>
      <c r="CB110" s="997"/>
      <c r="CC110" s="997"/>
      <c r="CD110" s="997"/>
      <c r="CE110" s="997"/>
      <c r="CF110" s="1011">
        <v>254.1</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382</v>
      </c>
      <c r="DH110" s="997"/>
      <c r="DI110" s="997"/>
      <c r="DJ110" s="997"/>
      <c r="DK110" s="997"/>
      <c r="DL110" s="997" t="s">
        <v>382</v>
      </c>
      <c r="DM110" s="997"/>
      <c r="DN110" s="997"/>
      <c r="DO110" s="997"/>
      <c r="DP110" s="997"/>
      <c r="DQ110" s="997" t="s">
        <v>382</v>
      </c>
      <c r="DR110" s="997"/>
      <c r="DS110" s="997"/>
      <c r="DT110" s="997"/>
      <c r="DU110" s="997"/>
      <c r="DV110" s="998" t="s">
        <v>425</v>
      </c>
      <c r="DW110" s="998"/>
      <c r="DX110" s="998"/>
      <c r="DY110" s="998"/>
      <c r="DZ110" s="999"/>
    </row>
    <row r="111" spans="1:131" s="226" customFormat="1" ht="26.25" customHeight="1" x14ac:dyDescent="0.15">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425</v>
      </c>
      <c r="AB111" s="1004"/>
      <c r="AC111" s="1004"/>
      <c r="AD111" s="1004"/>
      <c r="AE111" s="1005"/>
      <c r="AF111" s="1006" t="s">
        <v>382</v>
      </c>
      <c r="AG111" s="1004"/>
      <c r="AH111" s="1004"/>
      <c r="AI111" s="1004"/>
      <c r="AJ111" s="1005"/>
      <c r="AK111" s="1006" t="s">
        <v>425</v>
      </c>
      <c r="AL111" s="1004"/>
      <c r="AM111" s="1004"/>
      <c r="AN111" s="1004"/>
      <c r="AO111" s="1005"/>
      <c r="AP111" s="1007" t="s">
        <v>425</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t="s">
        <v>425</v>
      </c>
      <c r="BR111" s="990"/>
      <c r="BS111" s="990"/>
      <c r="BT111" s="990"/>
      <c r="BU111" s="990"/>
      <c r="BV111" s="990" t="s">
        <v>428</v>
      </c>
      <c r="BW111" s="990"/>
      <c r="BX111" s="990"/>
      <c r="BY111" s="990"/>
      <c r="BZ111" s="990"/>
      <c r="CA111" s="990" t="s">
        <v>425</v>
      </c>
      <c r="CB111" s="990"/>
      <c r="CC111" s="990"/>
      <c r="CD111" s="990"/>
      <c r="CE111" s="990"/>
      <c r="CF111" s="984" t="s">
        <v>425</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428</v>
      </c>
      <c r="DH111" s="990"/>
      <c r="DI111" s="990"/>
      <c r="DJ111" s="990"/>
      <c r="DK111" s="990"/>
      <c r="DL111" s="990" t="s">
        <v>425</v>
      </c>
      <c r="DM111" s="990"/>
      <c r="DN111" s="990"/>
      <c r="DO111" s="990"/>
      <c r="DP111" s="990"/>
      <c r="DQ111" s="990" t="s">
        <v>382</v>
      </c>
      <c r="DR111" s="990"/>
      <c r="DS111" s="990"/>
      <c r="DT111" s="990"/>
      <c r="DU111" s="990"/>
      <c r="DV111" s="991" t="s">
        <v>425</v>
      </c>
      <c r="DW111" s="991"/>
      <c r="DX111" s="991"/>
      <c r="DY111" s="991"/>
      <c r="DZ111" s="992"/>
    </row>
    <row r="112" spans="1:131" s="226" customFormat="1" ht="26.25" customHeight="1" x14ac:dyDescent="0.15">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425</v>
      </c>
      <c r="AB112" s="1029"/>
      <c r="AC112" s="1029"/>
      <c r="AD112" s="1029"/>
      <c r="AE112" s="1030"/>
      <c r="AF112" s="1031" t="s">
        <v>432</v>
      </c>
      <c r="AG112" s="1029"/>
      <c r="AH112" s="1029"/>
      <c r="AI112" s="1029"/>
      <c r="AJ112" s="1030"/>
      <c r="AK112" s="1031" t="s">
        <v>428</v>
      </c>
      <c r="AL112" s="1029"/>
      <c r="AM112" s="1029"/>
      <c r="AN112" s="1029"/>
      <c r="AO112" s="1030"/>
      <c r="AP112" s="1032" t="s">
        <v>433</v>
      </c>
      <c r="AQ112" s="1033"/>
      <c r="AR112" s="1033"/>
      <c r="AS112" s="1033"/>
      <c r="AT112" s="1034"/>
      <c r="AU112" s="970"/>
      <c r="AV112" s="971"/>
      <c r="AW112" s="971"/>
      <c r="AX112" s="971"/>
      <c r="AY112" s="971"/>
      <c r="AZ112" s="1019" t="s">
        <v>434</v>
      </c>
      <c r="BA112" s="1020"/>
      <c r="BB112" s="1020"/>
      <c r="BC112" s="1020"/>
      <c r="BD112" s="1020"/>
      <c r="BE112" s="1020"/>
      <c r="BF112" s="1020"/>
      <c r="BG112" s="1020"/>
      <c r="BH112" s="1020"/>
      <c r="BI112" s="1020"/>
      <c r="BJ112" s="1020"/>
      <c r="BK112" s="1020"/>
      <c r="BL112" s="1020"/>
      <c r="BM112" s="1020"/>
      <c r="BN112" s="1020"/>
      <c r="BO112" s="1020"/>
      <c r="BP112" s="1021"/>
      <c r="BQ112" s="989">
        <v>19598569</v>
      </c>
      <c r="BR112" s="990"/>
      <c r="BS112" s="990"/>
      <c r="BT112" s="990"/>
      <c r="BU112" s="990"/>
      <c r="BV112" s="990">
        <v>19060166</v>
      </c>
      <c r="BW112" s="990"/>
      <c r="BX112" s="990"/>
      <c r="BY112" s="990"/>
      <c r="BZ112" s="990"/>
      <c r="CA112" s="990">
        <v>27064041</v>
      </c>
      <c r="CB112" s="990"/>
      <c r="CC112" s="990"/>
      <c r="CD112" s="990"/>
      <c r="CE112" s="990"/>
      <c r="CF112" s="984">
        <v>145.5</v>
      </c>
      <c r="CG112" s="985"/>
      <c r="CH112" s="985"/>
      <c r="CI112" s="985"/>
      <c r="CJ112" s="985"/>
      <c r="CK112" s="1015"/>
      <c r="CL112" s="1016"/>
      <c r="CM112" s="986" t="s">
        <v>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425</v>
      </c>
      <c r="DH112" s="990"/>
      <c r="DI112" s="990"/>
      <c r="DJ112" s="990"/>
      <c r="DK112" s="990"/>
      <c r="DL112" s="990" t="s">
        <v>425</v>
      </c>
      <c r="DM112" s="990"/>
      <c r="DN112" s="990"/>
      <c r="DO112" s="990"/>
      <c r="DP112" s="990"/>
      <c r="DQ112" s="990" t="s">
        <v>425</v>
      </c>
      <c r="DR112" s="990"/>
      <c r="DS112" s="990"/>
      <c r="DT112" s="990"/>
      <c r="DU112" s="990"/>
      <c r="DV112" s="991" t="s">
        <v>425</v>
      </c>
      <c r="DW112" s="991"/>
      <c r="DX112" s="991"/>
      <c r="DY112" s="991"/>
      <c r="DZ112" s="992"/>
    </row>
    <row r="113" spans="1:130" s="226" customFormat="1" ht="26.25" customHeight="1" x14ac:dyDescent="0.15">
      <c r="A113" s="1024"/>
      <c r="B113" s="1025"/>
      <c r="C113" s="1020" t="s">
        <v>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1306328</v>
      </c>
      <c r="AB113" s="1004"/>
      <c r="AC113" s="1004"/>
      <c r="AD113" s="1004"/>
      <c r="AE113" s="1005"/>
      <c r="AF113" s="1006">
        <v>1284317</v>
      </c>
      <c r="AG113" s="1004"/>
      <c r="AH113" s="1004"/>
      <c r="AI113" s="1004"/>
      <c r="AJ113" s="1005"/>
      <c r="AK113" s="1006">
        <v>1299191</v>
      </c>
      <c r="AL113" s="1004"/>
      <c r="AM113" s="1004"/>
      <c r="AN113" s="1004"/>
      <c r="AO113" s="1005"/>
      <c r="AP113" s="1007">
        <v>7</v>
      </c>
      <c r="AQ113" s="1008"/>
      <c r="AR113" s="1008"/>
      <c r="AS113" s="1008"/>
      <c r="AT113" s="1009"/>
      <c r="AU113" s="970"/>
      <c r="AV113" s="971"/>
      <c r="AW113" s="971"/>
      <c r="AX113" s="971"/>
      <c r="AY113" s="971"/>
      <c r="AZ113" s="1019" t="s">
        <v>437</v>
      </c>
      <c r="BA113" s="1020"/>
      <c r="BB113" s="1020"/>
      <c r="BC113" s="1020"/>
      <c r="BD113" s="1020"/>
      <c r="BE113" s="1020"/>
      <c r="BF113" s="1020"/>
      <c r="BG113" s="1020"/>
      <c r="BH113" s="1020"/>
      <c r="BI113" s="1020"/>
      <c r="BJ113" s="1020"/>
      <c r="BK113" s="1020"/>
      <c r="BL113" s="1020"/>
      <c r="BM113" s="1020"/>
      <c r="BN113" s="1020"/>
      <c r="BO113" s="1020"/>
      <c r="BP113" s="1021"/>
      <c r="BQ113" s="989">
        <v>2030308</v>
      </c>
      <c r="BR113" s="990"/>
      <c r="BS113" s="990"/>
      <c r="BT113" s="990"/>
      <c r="BU113" s="990"/>
      <c r="BV113" s="990">
        <v>2465614</v>
      </c>
      <c r="BW113" s="990"/>
      <c r="BX113" s="990"/>
      <c r="BY113" s="990"/>
      <c r="BZ113" s="990"/>
      <c r="CA113" s="990">
        <v>2447888</v>
      </c>
      <c r="CB113" s="990"/>
      <c r="CC113" s="990"/>
      <c r="CD113" s="990"/>
      <c r="CE113" s="990"/>
      <c r="CF113" s="984">
        <v>13.2</v>
      </c>
      <c r="CG113" s="985"/>
      <c r="CH113" s="985"/>
      <c r="CI113" s="985"/>
      <c r="CJ113" s="985"/>
      <c r="CK113" s="1015"/>
      <c r="CL113" s="1016"/>
      <c r="CM113" s="986" t="s">
        <v>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425</v>
      </c>
      <c r="DH113" s="1029"/>
      <c r="DI113" s="1029"/>
      <c r="DJ113" s="1029"/>
      <c r="DK113" s="1030"/>
      <c r="DL113" s="1031" t="s">
        <v>425</v>
      </c>
      <c r="DM113" s="1029"/>
      <c r="DN113" s="1029"/>
      <c r="DO113" s="1029"/>
      <c r="DP113" s="1030"/>
      <c r="DQ113" s="1031" t="s">
        <v>425</v>
      </c>
      <c r="DR113" s="1029"/>
      <c r="DS113" s="1029"/>
      <c r="DT113" s="1029"/>
      <c r="DU113" s="1030"/>
      <c r="DV113" s="1032" t="s">
        <v>425</v>
      </c>
      <c r="DW113" s="1033"/>
      <c r="DX113" s="1033"/>
      <c r="DY113" s="1033"/>
      <c r="DZ113" s="1034"/>
    </row>
    <row r="114" spans="1:130" s="226" customFormat="1" ht="26.25" customHeight="1" x14ac:dyDescent="0.15">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74126</v>
      </c>
      <c r="AB114" s="1029"/>
      <c r="AC114" s="1029"/>
      <c r="AD114" s="1029"/>
      <c r="AE114" s="1030"/>
      <c r="AF114" s="1031">
        <v>78586</v>
      </c>
      <c r="AG114" s="1029"/>
      <c r="AH114" s="1029"/>
      <c r="AI114" s="1029"/>
      <c r="AJ114" s="1030"/>
      <c r="AK114" s="1031">
        <v>95594</v>
      </c>
      <c r="AL114" s="1029"/>
      <c r="AM114" s="1029"/>
      <c r="AN114" s="1029"/>
      <c r="AO114" s="1030"/>
      <c r="AP114" s="1032">
        <v>0.5</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4797940</v>
      </c>
      <c r="BR114" s="990"/>
      <c r="BS114" s="990"/>
      <c r="BT114" s="990"/>
      <c r="BU114" s="990"/>
      <c r="BV114" s="990">
        <v>4666193</v>
      </c>
      <c r="BW114" s="990"/>
      <c r="BX114" s="990"/>
      <c r="BY114" s="990"/>
      <c r="BZ114" s="990"/>
      <c r="CA114" s="990">
        <v>4850482</v>
      </c>
      <c r="CB114" s="990"/>
      <c r="CC114" s="990"/>
      <c r="CD114" s="990"/>
      <c r="CE114" s="990"/>
      <c r="CF114" s="984">
        <v>26.1</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432</v>
      </c>
      <c r="DH114" s="1029"/>
      <c r="DI114" s="1029"/>
      <c r="DJ114" s="1029"/>
      <c r="DK114" s="1030"/>
      <c r="DL114" s="1031" t="s">
        <v>425</v>
      </c>
      <c r="DM114" s="1029"/>
      <c r="DN114" s="1029"/>
      <c r="DO114" s="1029"/>
      <c r="DP114" s="1030"/>
      <c r="DQ114" s="1031" t="s">
        <v>425</v>
      </c>
      <c r="DR114" s="1029"/>
      <c r="DS114" s="1029"/>
      <c r="DT114" s="1029"/>
      <c r="DU114" s="1030"/>
      <c r="DV114" s="1032" t="s">
        <v>428</v>
      </c>
      <c r="DW114" s="1033"/>
      <c r="DX114" s="1033"/>
      <c r="DY114" s="1033"/>
      <c r="DZ114" s="1034"/>
    </row>
    <row r="115" spans="1:130" s="226" customFormat="1" ht="26.25" customHeight="1" x14ac:dyDescent="0.15">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425</v>
      </c>
      <c r="AB115" s="1004"/>
      <c r="AC115" s="1004"/>
      <c r="AD115" s="1004"/>
      <c r="AE115" s="1005"/>
      <c r="AF115" s="1006" t="s">
        <v>425</v>
      </c>
      <c r="AG115" s="1004"/>
      <c r="AH115" s="1004"/>
      <c r="AI115" s="1004"/>
      <c r="AJ115" s="1005"/>
      <c r="AK115" s="1006" t="s">
        <v>425</v>
      </c>
      <c r="AL115" s="1004"/>
      <c r="AM115" s="1004"/>
      <c r="AN115" s="1004"/>
      <c r="AO115" s="1005"/>
      <c r="AP115" s="1007" t="s">
        <v>425</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t="s">
        <v>425</v>
      </c>
      <c r="BR115" s="990"/>
      <c r="BS115" s="990"/>
      <c r="BT115" s="990"/>
      <c r="BU115" s="990"/>
      <c r="BV115" s="990" t="s">
        <v>428</v>
      </c>
      <c r="BW115" s="990"/>
      <c r="BX115" s="990"/>
      <c r="BY115" s="990"/>
      <c r="BZ115" s="990"/>
      <c r="CA115" s="990" t="s">
        <v>425</v>
      </c>
      <c r="CB115" s="990"/>
      <c r="CC115" s="990"/>
      <c r="CD115" s="990"/>
      <c r="CE115" s="990"/>
      <c r="CF115" s="984" t="s">
        <v>382</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425</v>
      </c>
      <c r="DH115" s="1029"/>
      <c r="DI115" s="1029"/>
      <c r="DJ115" s="1029"/>
      <c r="DK115" s="1030"/>
      <c r="DL115" s="1031" t="s">
        <v>425</v>
      </c>
      <c r="DM115" s="1029"/>
      <c r="DN115" s="1029"/>
      <c r="DO115" s="1029"/>
      <c r="DP115" s="1030"/>
      <c r="DQ115" s="1031" t="s">
        <v>432</v>
      </c>
      <c r="DR115" s="1029"/>
      <c r="DS115" s="1029"/>
      <c r="DT115" s="1029"/>
      <c r="DU115" s="1030"/>
      <c r="DV115" s="1032" t="s">
        <v>382</v>
      </c>
      <c r="DW115" s="1033"/>
      <c r="DX115" s="1033"/>
      <c r="DY115" s="1033"/>
      <c r="DZ115" s="1034"/>
    </row>
    <row r="116" spans="1:130" s="226" customFormat="1" ht="26.25" customHeight="1" x14ac:dyDescent="0.15">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17</v>
      </c>
      <c r="AB116" s="1029"/>
      <c r="AC116" s="1029"/>
      <c r="AD116" s="1029"/>
      <c r="AE116" s="1030"/>
      <c r="AF116" s="1031" t="s">
        <v>425</v>
      </c>
      <c r="AG116" s="1029"/>
      <c r="AH116" s="1029"/>
      <c r="AI116" s="1029"/>
      <c r="AJ116" s="1030"/>
      <c r="AK116" s="1031" t="s">
        <v>425</v>
      </c>
      <c r="AL116" s="1029"/>
      <c r="AM116" s="1029"/>
      <c r="AN116" s="1029"/>
      <c r="AO116" s="1030"/>
      <c r="AP116" s="1032" t="s">
        <v>382</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425</v>
      </c>
      <c r="BR116" s="990"/>
      <c r="BS116" s="990"/>
      <c r="BT116" s="990"/>
      <c r="BU116" s="990"/>
      <c r="BV116" s="990" t="s">
        <v>382</v>
      </c>
      <c r="BW116" s="990"/>
      <c r="BX116" s="990"/>
      <c r="BY116" s="990"/>
      <c r="BZ116" s="990"/>
      <c r="CA116" s="990" t="s">
        <v>425</v>
      </c>
      <c r="CB116" s="990"/>
      <c r="CC116" s="990"/>
      <c r="CD116" s="990"/>
      <c r="CE116" s="990"/>
      <c r="CF116" s="984" t="s">
        <v>425</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382</v>
      </c>
      <c r="DH116" s="1029"/>
      <c r="DI116" s="1029"/>
      <c r="DJ116" s="1029"/>
      <c r="DK116" s="1030"/>
      <c r="DL116" s="1031" t="s">
        <v>425</v>
      </c>
      <c r="DM116" s="1029"/>
      <c r="DN116" s="1029"/>
      <c r="DO116" s="1029"/>
      <c r="DP116" s="1030"/>
      <c r="DQ116" s="1031" t="s">
        <v>382</v>
      </c>
      <c r="DR116" s="1029"/>
      <c r="DS116" s="1029"/>
      <c r="DT116" s="1029"/>
      <c r="DU116" s="1030"/>
      <c r="DV116" s="1032" t="s">
        <v>425</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4293663</v>
      </c>
      <c r="AB117" s="1047"/>
      <c r="AC117" s="1047"/>
      <c r="AD117" s="1047"/>
      <c r="AE117" s="1048"/>
      <c r="AF117" s="1049">
        <v>4338581</v>
      </c>
      <c r="AG117" s="1047"/>
      <c r="AH117" s="1047"/>
      <c r="AI117" s="1047"/>
      <c r="AJ117" s="1048"/>
      <c r="AK117" s="1049">
        <v>4696792</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425</v>
      </c>
      <c r="BR117" s="990"/>
      <c r="BS117" s="990"/>
      <c r="BT117" s="990"/>
      <c r="BU117" s="990"/>
      <c r="BV117" s="990" t="s">
        <v>425</v>
      </c>
      <c r="BW117" s="990"/>
      <c r="BX117" s="990"/>
      <c r="BY117" s="990"/>
      <c r="BZ117" s="990"/>
      <c r="CA117" s="990" t="s">
        <v>425</v>
      </c>
      <c r="CB117" s="990"/>
      <c r="CC117" s="990"/>
      <c r="CD117" s="990"/>
      <c r="CE117" s="990"/>
      <c r="CF117" s="984" t="s">
        <v>425</v>
      </c>
      <c r="CG117" s="985"/>
      <c r="CH117" s="985"/>
      <c r="CI117" s="985"/>
      <c r="CJ117" s="985"/>
      <c r="CK117" s="1015"/>
      <c r="CL117" s="1016"/>
      <c r="CM117" s="986" t="s">
        <v>450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382</v>
      </c>
      <c r="DH117" s="1029"/>
      <c r="DI117" s="1029"/>
      <c r="DJ117" s="1029"/>
      <c r="DK117" s="1030"/>
      <c r="DL117" s="1031" t="s">
        <v>428</v>
      </c>
      <c r="DM117" s="1029"/>
      <c r="DN117" s="1029"/>
      <c r="DO117" s="1029"/>
      <c r="DP117" s="1030"/>
      <c r="DQ117" s="1031" t="s">
        <v>451</v>
      </c>
      <c r="DR117" s="1029"/>
      <c r="DS117" s="1029"/>
      <c r="DT117" s="1029"/>
      <c r="DU117" s="1030"/>
      <c r="DV117" s="1032" t="s">
        <v>382</v>
      </c>
      <c r="DW117" s="1033"/>
      <c r="DX117" s="1033"/>
      <c r="DY117" s="1033"/>
      <c r="DZ117" s="1034"/>
    </row>
    <row r="118" spans="1:130" s="226" customFormat="1" ht="26.25" customHeight="1" x14ac:dyDescent="0.15">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300</v>
      </c>
      <c r="AG118" s="955"/>
      <c r="AH118" s="955"/>
      <c r="AI118" s="955"/>
      <c r="AJ118" s="956"/>
      <c r="AK118" s="954" t="s">
        <v>299</v>
      </c>
      <c r="AL118" s="955"/>
      <c r="AM118" s="955"/>
      <c r="AN118" s="955"/>
      <c r="AO118" s="956"/>
      <c r="AP118" s="1041" t="s">
        <v>419</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432</v>
      </c>
      <c r="BR118" s="1068"/>
      <c r="BS118" s="1068"/>
      <c r="BT118" s="1068"/>
      <c r="BU118" s="1068"/>
      <c r="BV118" s="1068" t="s">
        <v>425</v>
      </c>
      <c r="BW118" s="1068"/>
      <c r="BX118" s="1068"/>
      <c r="BY118" s="1068"/>
      <c r="BZ118" s="1068"/>
      <c r="CA118" s="1068" t="s">
        <v>382</v>
      </c>
      <c r="CB118" s="1068"/>
      <c r="CC118" s="1068"/>
      <c r="CD118" s="1068"/>
      <c r="CE118" s="1068"/>
      <c r="CF118" s="984" t="s">
        <v>433</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433</v>
      </c>
      <c r="DH118" s="1029"/>
      <c r="DI118" s="1029"/>
      <c r="DJ118" s="1029"/>
      <c r="DK118" s="1030"/>
      <c r="DL118" s="1031" t="s">
        <v>425</v>
      </c>
      <c r="DM118" s="1029"/>
      <c r="DN118" s="1029"/>
      <c r="DO118" s="1029"/>
      <c r="DP118" s="1030"/>
      <c r="DQ118" s="1031" t="s">
        <v>451</v>
      </c>
      <c r="DR118" s="1029"/>
      <c r="DS118" s="1029"/>
      <c r="DT118" s="1029"/>
      <c r="DU118" s="1030"/>
      <c r="DV118" s="1032" t="s">
        <v>432</v>
      </c>
      <c r="DW118" s="1033"/>
      <c r="DX118" s="1033"/>
      <c r="DY118" s="1033"/>
      <c r="DZ118" s="1034"/>
    </row>
    <row r="119" spans="1:130" s="226" customFormat="1" ht="26.25" customHeight="1" x14ac:dyDescent="0.15">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433</v>
      </c>
      <c r="AB119" s="962"/>
      <c r="AC119" s="962"/>
      <c r="AD119" s="962"/>
      <c r="AE119" s="963"/>
      <c r="AF119" s="964" t="s">
        <v>425</v>
      </c>
      <c r="AG119" s="962"/>
      <c r="AH119" s="962"/>
      <c r="AI119" s="962"/>
      <c r="AJ119" s="963"/>
      <c r="AK119" s="964" t="s">
        <v>425</v>
      </c>
      <c r="AL119" s="962"/>
      <c r="AM119" s="962"/>
      <c r="AN119" s="962"/>
      <c r="AO119" s="963"/>
      <c r="AP119" s="965" t="s">
        <v>432</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454</v>
      </c>
      <c r="BP119" s="1076"/>
      <c r="BQ119" s="1067">
        <v>65984929</v>
      </c>
      <c r="BR119" s="1068"/>
      <c r="BS119" s="1068"/>
      <c r="BT119" s="1068"/>
      <c r="BU119" s="1068"/>
      <c r="BV119" s="1068">
        <v>70500042</v>
      </c>
      <c r="BW119" s="1068"/>
      <c r="BX119" s="1068"/>
      <c r="BY119" s="1068"/>
      <c r="BZ119" s="1068"/>
      <c r="CA119" s="1068">
        <v>81608014</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425</v>
      </c>
      <c r="DH119" s="1054"/>
      <c r="DI119" s="1054"/>
      <c r="DJ119" s="1054"/>
      <c r="DK119" s="1055"/>
      <c r="DL119" s="1053" t="s">
        <v>433</v>
      </c>
      <c r="DM119" s="1054"/>
      <c r="DN119" s="1054"/>
      <c r="DO119" s="1054"/>
      <c r="DP119" s="1055"/>
      <c r="DQ119" s="1053" t="s">
        <v>425</v>
      </c>
      <c r="DR119" s="1054"/>
      <c r="DS119" s="1054"/>
      <c r="DT119" s="1054"/>
      <c r="DU119" s="1055"/>
      <c r="DV119" s="1056" t="s">
        <v>425</v>
      </c>
      <c r="DW119" s="1057"/>
      <c r="DX119" s="1057"/>
      <c r="DY119" s="1057"/>
      <c r="DZ119" s="1058"/>
    </row>
    <row r="120" spans="1:130" s="226" customFormat="1" ht="26.25" customHeight="1" x14ac:dyDescent="0.15">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425</v>
      </c>
      <c r="AB120" s="1029"/>
      <c r="AC120" s="1029"/>
      <c r="AD120" s="1029"/>
      <c r="AE120" s="1030"/>
      <c r="AF120" s="1031" t="s">
        <v>425</v>
      </c>
      <c r="AG120" s="1029"/>
      <c r="AH120" s="1029"/>
      <c r="AI120" s="1029"/>
      <c r="AJ120" s="1030"/>
      <c r="AK120" s="1031" t="s">
        <v>382</v>
      </c>
      <c r="AL120" s="1029"/>
      <c r="AM120" s="1029"/>
      <c r="AN120" s="1029"/>
      <c r="AO120" s="1030"/>
      <c r="AP120" s="1032" t="s">
        <v>425</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4697276</v>
      </c>
      <c r="BR120" s="997"/>
      <c r="BS120" s="997"/>
      <c r="BT120" s="997"/>
      <c r="BU120" s="997"/>
      <c r="BV120" s="997">
        <v>4248063</v>
      </c>
      <c r="BW120" s="997"/>
      <c r="BX120" s="997"/>
      <c r="BY120" s="997"/>
      <c r="BZ120" s="997"/>
      <c r="CA120" s="997">
        <v>4510460</v>
      </c>
      <c r="CB120" s="997"/>
      <c r="CC120" s="997"/>
      <c r="CD120" s="997"/>
      <c r="CE120" s="997"/>
      <c r="CF120" s="1011">
        <v>24.3</v>
      </c>
      <c r="CG120" s="1012"/>
      <c r="CH120" s="1012"/>
      <c r="CI120" s="1012"/>
      <c r="CJ120" s="1012"/>
      <c r="CK120" s="1077" t="s">
        <v>458</v>
      </c>
      <c r="CL120" s="1078"/>
      <c r="CM120" s="1078"/>
      <c r="CN120" s="1078"/>
      <c r="CO120" s="1079"/>
      <c r="CP120" s="1085" t="s">
        <v>459</v>
      </c>
      <c r="CQ120" s="1086"/>
      <c r="CR120" s="1086"/>
      <c r="CS120" s="1086"/>
      <c r="CT120" s="1086"/>
      <c r="CU120" s="1086"/>
      <c r="CV120" s="1086"/>
      <c r="CW120" s="1086"/>
      <c r="CX120" s="1086"/>
      <c r="CY120" s="1086"/>
      <c r="CZ120" s="1086"/>
      <c r="DA120" s="1086"/>
      <c r="DB120" s="1086"/>
      <c r="DC120" s="1086"/>
      <c r="DD120" s="1086"/>
      <c r="DE120" s="1086"/>
      <c r="DF120" s="1087"/>
      <c r="DG120" s="996">
        <v>17104322</v>
      </c>
      <c r="DH120" s="997"/>
      <c r="DI120" s="997"/>
      <c r="DJ120" s="997"/>
      <c r="DK120" s="997"/>
      <c r="DL120" s="997">
        <v>16780608</v>
      </c>
      <c r="DM120" s="997"/>
      <c r="DN120" s="997"/>
      <c r="DO120" s="997"/>
      <c r="DP120" s="997"/>
      <c r="DQ120" s="997">
        <v>24965547</v>
      </c>
      <c r="DR120" s="997"/>
      <c r="DS120" s="997"/>
      <c r="DT120" s="997"/>
      <c r="DU120" s="997"/>
      <c r="DV120" s="998">
        <v>134.30000000000001</v>
      </c>
      <c r="DW120" s="998"/>
      <c r="DX120" s="998"/>
      <c r="DY120" s="998"/>
      <c r="DZ120" s="999"/>
    </row>
    <row r="121" spans="1:130" s="226" customFormat="1" ht="26.25" customHeight="1" x14ac:dyDescent="0.15">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425</v>
      </c>
      <c r="AB121" s="1029"/>
      <c r="AC121" s="1029"/>
      <c r="AD121" s="1029"/>
      <c r="AE121" s="1030"/>
      <c r="AF121" s="1031" t="s">
        <v>425</v>
      </c>
      <c r="AG121" s="1029"/>
      <c r="AH121" s="1029"/>
      <c r="AI121" s="1029"/>
      <c r="AJ121" s="1030"/>
      <c r="AK121" s="1031" t="s">
        <v>451</v>
      </c>
      <c r="AL121" s="1029"/>
      <c r="AM121" s="1029"/>
      <c r="AN121" s="1029"/>
      <c r="AO121" s="1030"/>
      <c r="AP121" s="1032" t="s">
        <v>425</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v>650753</v>
      </c>
      <c r="BR121" s="990"/>
      <c r="BS121" s="990"/>
      <c r="BT121" s="990"/>
      <c r="BU121" s="990"/>
      <c r="BV121" s="990">
        <v>577848</v>
      </c>
      <c r="BW121" s="990"/>
      <c r="BX121" s="990"/>
      <c r="BY121" s="990"/>
      <c r="BZ121" s="990"/>
      <c r="CA121" s="990">
        <v>586612</v>
      </c>
      <c r="CB121" s="990"/>
      <c r="CC121" s="990"/>
      <c r="CD121" s="990"/>
      <c r="CE121" s="990"/>
      <c r="CF121" s="984">
        <v>3.2</v>
      </c>
      <c r="CG121" s="985"/>
      <c r="CH121" s="985"/>
      <c r="CI121" s="985"/>
      <c r="CJ121" s="985"/>
      <c r="CK121" s="1080"/>
      <c r="CL121" s="1081"/>
      <c r="CM121" s="1081"/>
      <c r="CN121" s="1081"/>
      <c r="CO121" s="1082"/>
      <c r="CP121" s="1090" t="s">
        <v>462</v>
      </c>
      <c r="CQ121" s="1091"/>
      <c r="CR121" s="1091"/>
      <c r="CS121" s="1091"/>
      <c r="CT121" s="1091"/>
      <c r="CU121" s="1091"/>
      <c r="CV121" s="1091"/>
      <c r="CW121" s="1091"/>
      <c r="CX121" s="1091"/>
      <c r="CY121" s="1091"/>
      <c r="CZ121" s="1091"/>
      <c r="DA121" s="1091"/>
      <c r="DB121" s="1091"/>
      <c r="DC121" s="1091"/>
      <c r="DD121" s="1091"/>
      <c r="DE121" s="1091"/>
      <c r="DF121" s="1092"/>
      <c r="DG121" s="989">
        <v>1873579</v>
      </c>
      <c r="DH121" s="990"/>
      <c r="DI121" s="990"/>
      <c r="DJ121" s="990"/>
      <c r="DK121" s="990"/>
      <c r="DL121" s="990">
        <v>1743806</v>
      </c>
      <c r="DM121" s="990"/>
      <c r="DN121" s="990"/>
      <c r="DO121" s="990"/>
      <c r="DP121" s="990"/>
      <c r="DQ121" s="990">
        <v>1680800</v>
      </c>
      <c r="DR121" s="990"/>
      <c r="DS121" s="990"/>
      <c r="DT121" s="990"/>
      <c r="DU121" s="990"/>
      <c r="DV121" s="991">
        <v>9</v>
      </c>
      <c r="DW121" s="991"/>
      <c r="DX121" s="991"/>
      <c r="DY121" s="991"/>
      <c r="DZ121" s="992"/>
    </row>
    <row r="122" spans="1:130" s="226" customFormat="1" ht="26.25" customHeight="1" x14ac:dyDescent="0.15">
      <c r="A122" s="1129"/>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425</v>
      </c>
      <c r="AB122" s="1029"/>
      <c r="AC122" s="1029"/>
      <c r="AD122" s="1029"/>
      <c r="AE122" s="1030"/>
      <c r="AF122" s="1031" t="s">
        <v>382</v>
      </c>
      <c r="AG122" s="1029"/>
      <c r="AH122" s="1029"/>
      <c r="AI122" s="1029"/>
      <c r="AJ122" s="1030"/>
      <c r="AK122" s="1031" t="s">
        <v>433</v>
      </c>
      <c r="AL122" s="1029"/>
      <c r="AM122" s="1029"/>
      <c r="AN122" s="1029"/>
      <c r="AO122" s="1030"/>
      <c r="AP122" s="1032" t="s">
        <v>432</v>
      </c>
      <c r="AQ122" s="1033"/>
      <c r="AR122" s="1033"/>
      <c r="AS122" s="1033"/>
      <c r="AT122" s="1034"/>
      <c r="AU122" s="1062"/>
      <c r="AV122" s="1063"/>
      <c r="AW122" s="1063"/>
      <c r="AX122" s="1063"/>
      <c r="AY122" s="1064"/>
      <c r="AZ122" s="1044" t="s">
        <v>463</v>
      </c>
      <c r="BA122" s="1035"/>
      <c r="BB122" s="1035"/>
      <c r="BC122" s="1035"/>
      <c r="BD122" s="1035"/>
      <c r="BE122" s="1035"/>
      <c r="BF122" s="1035"/>
      <c r="BG122" s="1035"/>
      <c r="BH122" s="1035"/>
      <c r="BI122" s="1035"/>
      <c r="BJ122" s="1035"/>
      <c r="BK122" s="1035"/>
      <c r="BL122" s="1035"/>
      <c r="BM122" s="1035"/>
      <c r="BN122" s="1035"/>
      <c r="BO122" s="1035"/>
      <c r="BP122" s="1036"/>
      <c r="BQ122" s="1067">
        <v>46779857</v>
      </c>
      <c r="BR122" s="1068"/>
      <c r="BS122" s="1068"/>
      <c r="BT122" s="1068"/>
      <c r="BU122" s="1068"/>
      <c r="BV122" s="1068">
        <v>49636248</v>
      </c>
      <c r="BW122" s="1068"/>
      <c r="BX122" s="1068"/>
      <c r="BY122" s="1068"/>
      <c r="BZ122" s="1068"/>
      <c r="CA122" s="1068">
        <v>51447231</v>
      </c>
      <c r="CB122" s="1068"/>
      <c r="CC122" s="1068"/>
      <c r="CD122" s="1068"/>
      <c r="CE122" s="1068"/>
      <c r="CF122" s="1088">
        <v>276.7</v>
      </c>
      <c r="CG122" s="1089"/>
      <c r="CH122" s="1089"/>
      <c r="CI122" s="1089"/>
      <c r="CJ122" s="1089"/>
      <c r="CK122" s="1080"/>
      <c r="CL122" s="1081"/>
      <c r="CM122" s="1081"/>
      <c r="CN122" s="1081"/>
      <c r="CO122" s="1082"/>
      <c r="CP122" s="1090" t="s">
        <v>395</v>
      </c>
      <c r="CQ122" s="1091"/>
      <c r="CR122" s="1091"/>
      <c r="CS122" s="1091"/>
      <c r="CT122" s="1091"/>
      <c r="CU122" s="1091"/>
      <c r="CV122" s="1091"/>
      <c r="CW122" s="1091"/>
      <c r="CX122" s="1091"/>
      <c r="CY122" s="1091"/>
      <c r="CZ122" s="1091"/>
      <c r="DA122" s="1091"/>
      <c r="DB122" s="1091"/>
      <c r="DC122" s="1091"/>
      <c r="DD122" s="1091"/>
      <c r="DE122" s="1091"/>
      <c r="DF122" s="1092"/>
      <c r="DG122" s="989">
        <v>509434</v>
      </c>
      <c r="DH122" s="990"/>
      <c r="DI122" s="990"/>
      <c r="DJ122" s="990"/>
      <c r="DK122" s="990"/>
      <c r="DL122" s="990">
        <v>435223</v>
      </c>
      <c r="DM122" s="990"/>
      <c r="DN122" s="990"/>
      <c r="DO122" s="990"/>
      <c r="DP122" s="990"/>
      <c r="DQ122" s="990">
        <v>326218</v>
      </c>
      <c r="DR122" s="990"/>
      <c r="DS122" s="990"/>
      <c r="DT122" s="990"/>
      <c r="DU122" s="990"/>
      <c r="DV122" s="991">
        <v>1.8</v>
      </c>
      <c r="DW122" s="991"/>
      <c r="DX122" s="991"/>
      <c r="DY122" s="991"/>
      <c r="DZ122" s="992"/>
    </row>
    <row r="123" spans="1:130" s="226" customFormat="1" ht="26.25" customHeight="1" x14ac:dyDescent="0.15">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425</v>
      </c>
      <c r="AB123" s="1029"/>
      <c r="AC123" s="1029"/>
      <c r="AD123" s="1029"/>
      <c r="AE123" s="1030"/>
      <c r="AF123" s="1031" t="s">
        <v>425</v>
      </c>
      <c r="AG123" s="1029"/>
      <c r="AH123" s="1029"/>
      <c r="AI123" s="1029"/>
      <c r="AJ123" s="1030"/>
      <c r="AK123" s="1031" t="s">
        <v>425</v>
      </c>
      <c r="AL123" s="1029"/>
      <c r="AM123" s="1029"/>
      <c r="AN123" s="1029"/>
      <c r="AO123" s="1030"/>
      <c r="AP123" s="1032" t="s">
        <v>425</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464</v>
      </c>
      <c r="BP123" s="1076"/>
      <c r="BQ123" s="1135">
        <v>52127886</v>
      </c>
      <c r="BR123" s="1136"/>
      <c r="BS123" s="1136"/>
      <c r="BT123" s="1136"/>
      <c r="BU123" s="1136"/>
      <c r="BV123" s="1136">
        <v>54462159</v>
      </c>
      <c r="BW123" s="1136"/>
      <c r="BX123" s="1136"/>
      <c r="BY123" s="1136"/>
      <c r="BZ123" s="1136"/>
      <c r="CA123" s="1136">
        <v>56544303</v>
      </c>
      <c r="CB123" s="1136"/>
      <c r="CC123" s="1136"/>
      <c r="CD123" s="1136"/>
      <c r="CE123" s="1136"/>
      <c r="CF123" s="1069"/>
      <c r="CG123" s="1070"/>
      <c r="CH123" s="1070"/>
      <c r="CI123" s="1070"/>
      <c r="CJ123" s="1071"/>
      <c r="CK123" s="1080"/>
      <c r="CL123" s="1081"/>
      <c r="CM123" s="1081"/>
      <c r="CN123" s="1081"/>
      <c r="CO123" s="1082"/>
      <c r="CP123" s="1090" t="s">
        <v>465</v>
      </c>
      <c r="CQ123" s="1091"/>
      <c r="CR123" s="1091"/>
      <c r="CS123" s="1091"/>
      <c r="CT123" s="1091"/>
      <c r="CU123" s="1091"/>
      <c r="CV123" s="1091"/>
      <c r="CW123" s="1091"/>
      <c r="CX123" s="1091"/>
      <c r="CY123" s="1091"/>
      <c r="CZ123" s="1091"/>
      <c r="DA123" s="1091"/>
      <c r="DB123" s="1091"/>
      <c r="DC123" s="1091"/>
      <c r="DD123" s="1091"/>
      <c r="DE123" s="1091"/>
      <c r="DF123" s="1092"/>
      <c r="DG123" s="1028">
        <v>111234</v>
      </c>
      <c r="DH123" s="1029"/>
      <c r="DI123" s="1029"/>
      <c r="DJ123" s="1029"/>
      <c r="DK123" s="1030"/>
      <c r="DL123" s="1031">
        <v>100529</v>
      </c>
      <c r="DM123" s="1029"/>
      <c r="DN123" s="1029"/>
      <c r="DO123" s="1029"/>
      <c r="DP123" s="1030"/>
      <c r="DQ123" s="1031">
        <v>91476</v>
      </c>
      <c r="DR123" s="1029"/>
      <c r="DS123" s="1029"/>
      <c r="DT123" s="1029"/>
      <c r="DU123" s="1030"/>
      <c r="DV123" s="1032">
        <v>0.5</v>
      </c>
      <c r="DW123" s="1033"/>
      <c r="DX123" s="1033"/>
      <c r="DY123" s="1033"/>
      <c r="DZ123" s="1034"/>
    </row>
    <row r="124" spans="1:130" s="226" customFormat="1" ht="26.25" customHeight="1" thickBot="1" x14ac:dyDescent="0.2">
      <c r="A124" s="1129"/>
      <c r="B124" s="1016"/>
      <c r="C124" s="986" t="s">
        <v>450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425</v>
      </c>
      <c r="AB124" s="1029"/>
      <c r="AC124" s="1029"/>
      <c r="AD124" s="1029"/>
      <c r="AE124" s="1030"/>
      <c r="AF124" s="1031" t="s">
        <v>432</v>
      </c>
      <c r="AG124" s="1029"/>
      <c r="AH124" s="1029"/>
      <c r="AI124" s="1029"/>
      <c r="AJ124" s="1030"/>
      <c r="AK124" s="1031" t="s">
        <v>425</v>
      </c>
      <c r="AL124" s="1029"/>
      <c r="AM124" s="1029"/>
      <c r="AN124" s="1029"/>
      <c r="AO124" s="1030"/>
      <c r="AP124" s="1032" t="s">
        <v>382</v>
      </c>
      <c r="AQ124" s="1033"/>
      <c r="AR124" s="1033"/>
      <c r="AS124" s="1033"/>
      <c r="AT124" s="1034"/>
      <c r="AU124" s="1131" t="s">
        <v>466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72.599999999999994</v>
      </c>
      <c r="BR124" s="1098"/>
      <c r="BS124" s="1098"/>
      <c r="BT124" s="1098"/>
      <c r="BU124" s="1098"/>
      <c r="BV124" s="1098">
        <v>85</v>
      </c>
      <c r="BW124" s="1098"/>
      <c r="BX124" s="1098"/>
      <c r="BY124" s="1098"/>
      <c r="BZ124" s="1098"/>
      <c r="CA124" s="1098">
        <v>134.69999999999999</v>
      </c>
      <c r="CB124" s="1098"/>
      <c r="CC124" s="1098"/>
      <c r="CD124" s="1098"/>
      <c r="CE124" s="1098"/>
      <c r="CF124" s="1099"/>
      <c r="CG124" s="1100"/>
      <c r="CH124" s="1100"/>
      <c r="CI124" s="1100"/>
      <c r="CJ124" s="1101"/>
      <c r="CK124" s="1083"/>
      <c r="CL124" s="1083"/>
      <c r="CM124" s="1083"/>
      <c r="CN124" s="1083"/>
      <c r="CO124" s="1084"/>
      <c r="CP124" s="1090" t="s">
        <v>467</v>
      </c>
      <c r="CQ124" s="1091"/>
      <c r="CR124" s="1091"/>
      <c r="CS124" s="1091"/>
      <c r="CT124" s="1091"/>
      <c r="CU124" s="1091"/>
      <c r="CV124" s="1091"/>
      <c r="CW124" s="1091"/>
      <c r="CX124" s="1091"/>
      <c r="CY124" s="1091"/>
      <c r="CZ124" s="1091"/>
      <c r="DA124" s="1091"/>
      <c r="DB124" s="1091"/>
      <c r="DC124" s="1091"/>
      <c r="DD124" s="1091"/>
      <c r="DE124" s="1091"/>
      <c r="DF124" s="1092"/>
      <c r="DG124" s="1075" t="s">
        <v>468</v>
      </c>
      <c r="DH124" s="1054"/>
      <c r="DI124" s="1054"/>
      <c r="DJ124" s="1054"/>
      <c r="DK124" s="1055"/>
      <c r="DL124" s="1053" t="s">
        <v>382</v>
      </c>
      <c r="DM124" s="1054"/>
      <c r="DN124" s="1054"/>
      <c r="DO124" s="1054"/>
      <c r="DP124" s="1055"/>
      <c r="DQ124" s="1053" t="s">
        <v>382</v>
      </c>
      <c r="DR124" s="1054"/>
      <c r="DS124" s="1054"/>
      <c r="DT124" s="1054"/>
      <c r="DU124" s="1055"/>
      <c r="DV124" s="1056" t="s">
        <v>382</v>
      </c>
      <c r="DW124" s="1057"/>
      <c r="DX124" s="1057"/>
      <c r="DY124" s="1057"/>
      <c r="DZ124" s="1058"/>
    </row>
    <row r="125" spans="1:130" s="226" customFormat="1" ht="26.25" customHeight="1" x14ac:dyDescent="0.15">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382</v>
      </c>
      <c r="AB125" s="1029"/>
      <c r="AC125" s="1029"/>
      <c r="AD125" s="1029"/>
      <c r="AE125" s="1030"/>
      <c r="AF125" s="1031" t="s">
        <v>382</v>
      </c>
      <c r="AG125" s="1029"/>
      <c r="AH125" s="1029"/>
      <c r="AI125" s="1029"/>
      <c r="AJ125" s="1030"/>
      <c r="AK125" s="1031" t="s">
        <v>382</v>
      </c>
      <c r="AL125" s="1029"/>
      <c r="AM125" s="1029"/>
      <c r="AN125" s="1029"/>
      <c r="AO125" s="1030"/>
      <c r="AP125" s="1032" t="s">
        <v>382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425</v>
      </c>
      <c r="DH125" s="997"/>
      <c r="DI125" s="997"/>
      <c r="DJ125" s="997"/>
      <c r="DK125" s="997"/>
      <c r="DL125" s="997" t="s">
        <v>382</v>
      </c>
      <c r="DM125" s="997"/>
      <c r="DN125" s="997"/>
      <c r="DO125" s="997"/>
      <c r="DP125" s="997"/>
      <c r="DQ125" s="997" t="s">
        <v>382</v>
      </c>
      <c r="DR125" s="997"/>
      <c r="DS125" s="997"/>
      <c r="DT125" s="997"/>
      <c r="DU125" s="997"/>
      <c r="DV125" s="998" t="s">
        <v>382</v>
      </c>
      <c r="DW125" s="998"/>
      <c r="DX125" s="998"/>
      <c r="DY125" s="998"/>
      <c r="DZ125" s="999"/>
    </row>
    <row r="126" spans="1:130" s="226" customFormat="1" ht="26.25" customHeight="1" thickBot="1" x14ac:dyDescent="0.2">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382</v>
      </c>
      <c r="AB126" s="1029"/>
      <c r="AC126" s="1029"/>
      <c r="AD126" s="1029"/>
      <c r="AE126" s="1030"/>
      <c r="AF126" s="1031" t="s">
        <v>382</v>
      </c>
      <c r="AG126" s="1029"/>
      <c r="AH126" s="1029"/>
      <c r="AI126" s="1029"/>
      <c r="AJ126" s="1030"/>
      <c r="AK126" s="1031" t="s">
        <v>425</v>
      </c>
      <c r="AL126" s="1029"/>
      <c r="AM126" s="1029"/>
      <c r="AN126" s="1029"/>
      <c r="AO126" s="1030"/>
      <c r="AP126" s="1032" t="s">
        <v>382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471</v>
      </c>
      <c r="CQ126" s="1020"/>
      <c r="CR126" s="1020"/>
      <c r="CS126" s="1020"/>
      <c r="CT126" s="1020"/>
      <c r="CU126" s="1020"/>
      <c r="CV126" s="1020"/>
      <c r="CW126" s="1020"/>
      <c r="CX126" s="1020"/>
      <c r="CY126" s="1020"/>
      <c r="CZ126" s="1020"/>
      <c r="DA126" s="1020"/>
      <c r="DB126" s="1020"/>
      <c r="DC126" s="1020"/>
      <c r="DD126" s="1020"/>
      <c r="DE126" s="1020"/>
      <c r="DF126" s="1021"/>
      <c r="DG126" s="989" t="s">
        <v>428</v>
      </c>
      <c r="DH126" s="990"/>
      <c r="DI126" s="990"/>
      <c r="DJ126" s="990"/>
      <c r="DK126" s="990"/>
      <c r="DL126" s="990" t="s">
        <v>468</v>
      </c>
      <c r="DM126" s="990"/>
      <c r="DN126" s="990"/>
      <c r="DO126" s="990"/>
      <c r="DP126" s="990"/>
      <c r="DQ126" s="990" t="s">
        <v>382</v>
      </c>
      <c r="DR126" s="990"/>
      <c r="DS126" s="990"/>
      <c r="DT126" s="990"/>
      <c r="DU126" s="990"/>
      <c r="DV126" s="991" t="s">
        <v>382</v>
      </c>
      <c r="DW126" s="991"/>
      <c r="DX126" s="991"/>
      <c r="DY126" s="991"/>
      <c r="DZ126" s="992"/>
    </row>
    <row r="127" spans="1:130" s="226" customFormat="1" ht="26.25" customHeight="1" x14ac:dyDescent="0.15">
      <c r="A127" s="1130"/>
      <c r="B127" s="1018"/>
      <c r="C127" s="1072" t="s">
        <v>472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382</v>
      </c>
      <c r="AB127" s="1029"/>
      <c r="AC127" s="1029"/>
      <c r="AD127" s="1029"/>
      <c r="AE127" s="1030"/>
      <c r="AF127" s="1031" t="s">
        <v>382</v>
      </c>
      <c r="AG127" s="1029"/>
      <c r="AH127" s="1029"/>
      <c r="AI127" s="1029"/>
      <c r="AJ127" s="1030"/>
      <c r="AK127" s="1031" t="s">
        <v>382</v>
      </c>
      <c r="AL127" s="1029"/>
      <c r="AM127" s="1029"/>
      <c r="AN127" s="1029"/>
      <c r="AO127" s="1030"/>
      <c r="AP127" s="1032" t="s">
        <v>382</v>
      </c>
      <c r="AQ127" s="1033"/>
      <c r="AR127" s="1033"/>
      <c r="AS127" s="1033"/>
      <c r="AT127" s="1034"/>
      <c r="AU127" s="262"/>
      <c r="AV127" s="262"/>
      <c r="AW127" s="262"/>
      <c r="AX127" s="1102" t="s">
        <v>473</v>
      </c>
      <c r="AY127" s="1103"/>
      <c r="AZ127" s="1103"/>
      <c r="BA127" s="1103"/>
      <c r="BB127" s="1103"/>
      <c r="BC127" s="1103"/>
      <c r="BD127" s="1103"/>
      <c r="BE127" s="1104"/>
      <c r="BF127" s="1105" t="s">
        <v>474</v>
      </c>
      <c r="BG127" s="1103"/>
      <c r="BH127" s="1103"/>
      <c r="BI127" s="1103"/>
      <c r="BJ127" s="1103"/>
      <c r="BK127" s="1103"/>
      <c r="BL127" s="1104"/>
      <c r="BM127" s="1105" t="s">
        <v>475</v>
      </c>
      <c r="BN127" s="1103"/>
      <c r="BO127" s="1103"/>
      <c r="BP127" s="1103"/>
      <c r="BQ127" s="1103"/>
      <c r="BR127" s="1103"/>
      <c r="BS127" s="1104"/>
      <c r="BT127" s="1105" t="s">
        <v>476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477</v>
      </c>
      <c r="CQ127" s="1020"/>
      <c r="CR127" s="1020"/>
      <c r="CS127" s="1020"/>
      <c r="CT127" s="1020"/>
      <c r="CU127" s="1020"/>
      <c r="CV127" s="1020"/>
      <c r="CW127" s="1020"/>
      <c r="CX127" s="1020"/>
      <c r="CY127" s="1020"/>
      <c r="CZ127" s="1020"/>
      <c r="DA127" s="1020"/>
      <c r="DB127" s="1020"/>
      <c r="DC127" s="1020"/>
      <c r="DD127" s="1020"/>
      <c r="DE127" s="1020"/>
      <c r="DF127" s="1021"/>
      <c r="DG127" s="989" t="s">
        <v>382</v>
      </c>
      <c r="DH127" s="990"/>
      <c r="DI127" s="990"/>
      <c r="DJ127" s="990"/>
      <c r="DK127" s="990"/>
      <c r="DL127" s="990" t="s">
        <v>382</v>
      </c>
      <c r="DM127" s="990"/>
      <c r="DN127" s="990"/>
      <c r="DO127" s="990"/>
      <c r="DP127" s="990"/>
      <c r="DQ127" s="990" t="s">
        <v>382</v>
      </c>
      <c r="DR127" s="990"/>
      <c r="DS127" s="990"/>
      <c r="DT127" s="990"/>
      <c r="DU127" s="990"/>
      <c r="DV127" s="991" t="s">
        <v>382</v>
      </c>
      <c r="DW127" s="991"/>
      <c r="DX127" s="991"/>
      <c r="DY127" s="991"/>
      <c r="DZ127" s="992"/>
    </row>
    <row r="128" spans="1:130" s="226" customFormat="1" ht="26.25" customHeight="1" thickBot="1" x14ac:dyDescent="0.2">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v>70138</v>
      </c>
      <c r="AB128" s="1118"/>
      <c r="AC128" s="1118"/>
      <c r="AD128" s="1118"/>
      <c r="AE128" s="1119"/>
      <c r="AF128" s="1120">
        <v>69315</v>
      </c>
      <c r="AG128" s="1118"/>
      <c r="AH128" s="1118"/>
      <c r="AI128" s="1118"/>
      <c r="AJ128" s="1119"/>
      <c r="AK128" s="1120">
        <v>70948</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428</v>
      </c>
      <c r="BG128" s="1125"/>
      <c r="BH128" s="1125"/>
      <c r="BI128" s="1125"/>
      <c r="BJ128" s="1125"/>
      <c r="BK128" s="1125"/>
      <c r="BL128" s="1126"/>
      <c r="BM128" s="1124">
        <v>12.31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481</v>
      </c>
      <c r="CQ128" s="1107"/>
      <c r="CR128" s="1107"/>
      <c r="CS128" s="1107"/>
      <c r="CT128" s="1107"/>
      <c r="CU128" s="1107"/>
      <c r="CV128" s="1107"/>
      <c r="CW128" s="1107"/>
      <c r="CX128" s="1107"/>
      <c r="CY128" s="1107"/>
      <c r="CZ128" s="1107"/>
      <c r="DA128" s="1107"/>
      <c r="DB128" s="1107"/>
      <c r="DC128" s="1107"/>
      <c r="DD128" s="1107"/>
      <c r="DE128" s="1107"/>
      <c r="DF128" s="1108"/>
      <c r="DG128" s="1109" t="s">
        <v>428</v>
      </c>
      <c r="DH128" s="1110"/>
      <c r="DI128" s="1110"/>
      <c r="DJ128" s="1110"/>
      <c r="DK128" s="1110"/>
      <c r="DL128" s="1110" t="s">
        <v>482</v>
      </c>
      <c r="DM128" s="1110"/>
      <c r="DN128" s="1110"/>
      <c r="DO128" s="1110"/>
      <c r="DP128" s="1110"/>
      <c r="DQ128" s="1110" t="s">
        <v>483</v>
      </c>
      <c r="DR128" s="1110"/>
      <c r="DS128" s="1110"/>
      <c r="DT128" s="1110"/>
      <c r="DU128" s="1110"/>
      <c r="DV128" s="1111" t="s">
        <v>484</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485</v>
      </c>
      <c r="X129" s="1144"/>
      <c r="Y129" s="1144"/>
      <c r="Z129" s="1145"/>
      <c r="AA129" s="1028">
        <v>22023826</v>
      </c>
      <c r="AB129" s="1029"/>
      <c r="AC129" s="1029"/>
      <c r="AD129" s="1029"/>
      <c r="AE129" s="1030"/>
      <c r="AF129" s="1031">
        <v>21945110</v>
      </c>
      <c r="AG129" s="1029"/>
      <c r="AH129" s="1029"/>
      <c r="AI129" s="1029"/>
      <c r="AJ129" s="1030"/>
      <c r="AK129" s="1031">
        <v>21954565</v>
      </c>
      <c r="AL129" s="1029"/>
      <c r="AM129" s="1029"/>
      <c r="AN129" s="1029"/>
      <c r="AO129" s="1030"/>
      <c r="AP129" s="1146"/>
      <c r="AQ129" s="1147"/>
      <c r="AR129" s="1147"/>
      <c r="AS129" s="1147"/>
      <c r="AT129" s="1148"/>
      <c r="AU129" s="264"/>
      <c r="AV129" s="264"/>
      <c r="AW129" s="264"/>
      <c r="AX129" s="1137" t="s">
        <v>486</v>
      </c>
      <c r="AY129" s="1020"/>
      <c r="AZ129" s="1020"/>
      <c r="BA129" s="1020"/>
      <c r="BB129" s="1020"/>
      <c r="BC129" s="1020"/>
      <c r="BD129" s="1020"/>
      <c r="BE129" s="1021"/>
      <c r="BF129" s="1138" t="s">
        <v>382</v>
      </c>
      <c r="BG129" s="1139"/>
      <c r="BH129" s="1139"/>
      <c r="BI129" s="1139"/>
      <c r="BJ129" s="1139"/>
      <c r="BK129" s="1139"/>
      <c r="BL129" s="1140"/>
      <c r="BM129" s="1138">
        <v>17.309999999999999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488</v>
      </c>
      <c r="X130" s="1144"/>
      <c r="Y130" s="1144"/>
      <c r="Z130" s="1145"/>
      <c r="AA130" s="1028">
        <v>2944909</v>
      </c>
      <c r="AB130" s="1029"/>
      <c r="AC130" s="1029"/>
      <c r="AD130" s="1029"/>
      <c r="AE130" s="1030"/>
      <c r="AF130" s="1031">
        <v>3093334</v>
      </c>
      <c r="AG130" s="1029"/>
      <c r="AH130" s="1029"/>
      <c r="AI130" s="1029"/>
      <c r="AJ130" s="1030"/>
      <c r="AK130" s="1031">
        <v>3359762</v>
      </c>
      <c r="AL130" s="1029"/>
      <c r="AM130" s="1029"/>
      <c r="AN130" s="1029"/>
      <c r="AO130" s="1030"/>
      <c r="AP130" s="1146"/>
      <c r="AQ130" s="1147"/>
      <c r="AR130" s="1147"/>
      <c r="AS130" s="1147"/>
      <c r="AT130" s="1148"/>
      <c r="AU130" s="264"/>
      <c r="AV130" s="264"/>
      <c r="AW130" s="264"/>
      <c r="AX130" s="1137" t="s">
        <v>489</v>
      </c>
      <c r="AY130" s="1020"/>
      <c r="AZ130" s="1020"/>
      <c r="BA130" s="1020"/>
      <c r="BB130" s="1020"/>
      <c r="BC130" s="1020"/>
      <c r="BD130" s="1020"/>
      <c r="BE130" s="1021"/>
      <c r="BF130" s="1174">
        <v>6.5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490</v>
      </c>
      <c r="X131" s="1182"/>
      <c r="Y131" s="1182"/>
      <c r="Z131" s="1183"/>
      <c r="AA131" s="1075">
        <v>19078917</v>
      </c>
      <c r="AB131" s="1054"/>
      <c r="AC131" s="1054"/>
      <c r="AD131" s="1054"/>
      <c r="AE131" s="1055"/>
      <c r="AF131" s="1053">
        <v>18851776</v>
      </c>
      <c r="AG131" s="1054"/>
      <c r="AH131" s="1054"/>
      <c r="AI131" s="1054"/>
      <c r="AJ131" s="1055"/>
      <c r="AK131" s="1053">
        <v>18594803</v>
      </c>
      <c r="AL131" s="1054"/>
      <c r="AM131" s="1054"/>
      <c r="AN131" s="1054"/>
      <c r="AO131" s="1055"/>
      <c r="AP131" s="1184"/>
      <c r="AQ131" s="1185"/>
      <c r="AR131" s="1185"/>
      <c r="AS131" s="1185"/>
      <c r="AT131" s="1186"/>
      <c r="AU131" s="264"/>
      <c r="AV131" s="264"/>
      <c r="AW131" s="264"/>
      <c r="AX131" s="1156" t="s">
        <v>491</v>
      </c>
      <c r="AY131" s="1107"/>
      <c r="AZ131" s="1107"/>
      <c r="BA131" s="1107"/>
      <c r="BB131" s="1107"/>
      <c r="BC131" s="1107"/>
      <c r="BD131" s="1107"/>
      <c r="BE131" s="1108"/>
      <c r="BF131" s="1157">
        <v>134.69999999999999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493</v>
      </c>
      <c r="W132" s="1167"/>
      <c r="X132" s="1167"/>
      <c r="Y132" s="1167"/>
      <c r="Z132" s="1168"/>
      <c r="AA132" s="1169">
        <v>6.701722116</v>
      </c>
      <c r="AB132" s="1170"/>
      <c r="AC132" s="1170"/>
      <c r="AD132" s="1170"/>
      <c r="AE132" s="1171"/>
      <c r="AF132" s="1172">
        <v>6.2377783400000002</v>
      </c>
      <c r="AG132" s="1170"/>
      <c r="AH132" s="1170"/>
      <c r="AI132" s="1170"/>
      <c r="AJ132" s="1171"/>
      <c r="AK132" s="1172">
        <v>6.8087949090000004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494</v>
      </c>
      <c r="W133" s="1150"/>
      <c r="X133" s="1150"/>
      <c r="Y133" s="1150"/>
      <c r="Z133" s="1151"/>
      <c r="AA133" s="1152">
        <v>8.1999999999999993</v>
      </c>
      <c r="AB133" s="1153"/>
      <c r="AC133" s="1153"/>
      <c r="AD133" s="1153"/>
      <c r="AE133" s="1154"/>
      <c r="AF133" s="1152">
        <v>7.1</v>
      </c>
      <c r="AG133" s="1153"/>
      <c r="AH133" s="1153"/>
      <c r="AI133" s="1153"/>
      <c r="AJ133" s="1154"/>
      <c r="AK133" s="1152">
        <v>6.5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qK83iMK9XKAtI0vYBmLN/xbFKKaZgyH/YQNGUVZXXKlqIKfmYtwzU9WXQpZz+sb20vb7iGSIkJ6cNt4+4blYw==" saltValue="2I+FhdC7dlw14/LrSyaL4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J8Bm6a68z3k6qNtsf0etCvmYNq6HJv5l3Y167pxJzUuD3Nxxn3j0ZqVP4tOIkdX9M/hynFloMuT50P1/WfAQ==" saltValue="OSAz6PhXqURkE6nvCbPM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YKW/9TpMemhnmCtaia6zi6Fl9+XuSzoOj9bHRdJCXETlwCyibrJWAGBegQKUwiHxPVlzMEm49y7wm76GNzNaA==" saltValue="8+Z8E0y2GeRUe4jpoK6P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503</v>
      </c>
      <c r="AL9" s="1193"/>
      <c r="AM9" s="1193"/>
      <c r="AN9" s="1194"/>
      <c r="AO9" s="292">
        <v>5217161</v>
      </c>
      <c r="AP9" s="292">
        <v>56397</v>
      </c>
      <c r="AQ9" s="293">
        <v>61846</v>
      </c>
      <c r="AR9" s="294">
        <v>-8.8000000000000007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504</v>
      </c>
      <c r="AL10" s="1193"/>
      <c r="AM10" s="1193"/>
      <c r="AN10" s="1194"/>
      <c r="AO10" s="295">
        <v>944293</v>
      </c>
      <c r="AP10" s="295">
        <v>10208</v>
      </c>
      <c r="AQ10" s="296">
        <v>5819</v>
      </c>
      <c r="AR10" s="297">
        <v>75.400000000000006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505</v>
      </c>
      <c r="AL11" s="1193"/>
      <c r="AM11" s="1193"/>
      <c r="AN11" s="1194"/>
      <c r="AO11" s="295">
        <v>1245247</v>
      </c>
      <c r="AP11" s="295">
        <v>13461</v>
      </c>
      <c r="AQ11" s="296">
        <v>5868</v>
      </c>
      <c r="AR11" s="297">
        <v>129.4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506</v>
      </c>
      <c r="AL12" s="1193"/>
      <c r="AM12" s="1193"/>
      <c r="AN12" s="1194"/>
      <c r="AO12" s="295" t="s">
        <v>507</v>
      </c>
      <c r="AP12" s="295" t="s">
        <v>507</v>
      </c>
      <c r="AQ12" s="296">
        <v>1247</v>
      </c>
      <c r="AR12" s="297" t="s">
        <v>507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508</v>
      </c>
      <c r="AL13" s="1193"/>
      <c r="AM13" s="1193"/>
      <c r="AN13" s="1194"/>
      <c r="AO13" s="295" t="s">
        <v>507</v>
      </c>
      <c r="AP13" s="295" t="s">
        <v>507</v>
      </c>
      <c r="AQ13" s="296">
        <v>0</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509</v>
      </c>
      <c r="AL14" s="1193"/>
      <c r="AM14" s="1193"/>
      <c r="AN14" s="1194"/>
      <c r="AO14" s="295">
        <v>172689</v>
      </c>
      <c r="AP14" s="295">
        <v>1867</v>
      </c>
      <c r="AQ14" s="296">
        <v>2376</v>
      </c>
      <c r="AR14" s="297">
        <v>-21.4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510</v>
      </c>
      <c r="AL15" s="1193"/>
      <c r="AM15" s="1193"/>
      <c r="AN15" s="1194"/>
      <c r="AO15" s="295">
        <v>111561</v>
      </c>
      <c r="AP15" s="295">
        <v>1206</v>
      </c>
      <c r="AQ15" s="296">
        <v>1663</v>
      </c>
      <c r="AR15" s="297">
        <v>-27.5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511</v>
      </c>
      <c r="AL16" s="1196"/>
      <c r="AM16" s="1196"/>
      <c r="AN16" s="1197"/>
      <c r="AO16" s="295">
        <v>-544712</v>
      </c>
      <c r="AP16" s="295">
        <v>-5888</v>
      </c>
      <c r="AQ16" s="296">
        <v>-5271</v>
      </c>
      <c r="AR16" s="297">
        <v>11.7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7146239</v>
      </c>
      <c r="AP17" s="295">
        <v>77250</v>
      </c>
      <c r="AQ17" s="296">
        <v>73548</v>
      </c>
      <c r="AR17" s="297">
        <v>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516</v>
      </c>
      <c r="AL21" s="1188"/>
      <c r="AM21" s="1188"/>
      <c r="AN21" s="1189"/>
      <c r="AO21" s="307">
        <v>7.45</v>
      </c>
      <c r="AP21" s="308">
        <v>7.24</v>
      </c>
      <c r="AQ21" s="309">
        <v>0.21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517</v>
      </c>
      <c r="AL22" s="1188"/>
      <c r="AM22" s="1188"/>
      <c r="AN22" s="1189"/>
      <c r="AO22" s="312">
        <v>98.5</v>
      </c>
      <c r="AP22" s="313">
        <v>98.4</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522</v>
      </c>
      <c r="AL32" s="1204"/>
      <c r="AM32" s="1204"/>
      <c r="AN32" s="1205"/>
      <c r="AO32" s="322">
        <v>3302007</v>
      </c>
      <c r="AP32" s="322">
        <v>35694</v>
      </c>
      <c r="AQ32" s="323">
        <v>39633</v>
      </c>
      <c r="AR32" s="324">
        <v>-9.9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523</v>
      </c>
      <c r="AL33" s="1204"/>
      <c r="AM33" s="1204"/>
      <c r="AN33" s="1205"/>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524</v>
      </c>
      <c r="AL34" s="1204"/>
      <c r="AM34" s="1204"/>
      <c r="AN34" s="1205"/>
      <c r="AO34" s="322" t="s">
        <v>507</v>
      </c>
      <c r="AP34" s="322" t="s">
        <v>507</v>
      </c>
      <c r="AQ34" s="323">
        <v>58</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525</v>
      </c>
      <c r="AL35" s="1204"/>
      <c r="AM35" s="1204"/>
      <c r="AN35" s="1205"/>
      <c r="AO35" s="322">
        <v>1299191</v>
      </c>
      <c r="AP35" s="322">
        <v>14044</v>
      </c>
      <c r="AQ35" s="323">
        <v>13693</v>
      </c>
      <c r="AR35" s="324">
        <v>2.6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526</v>
      </c>
      <c r="AL36" s="1204"/>
      <c r="AM36" s="1204"/>
      <c r="AN36" s="1205"/>
      <c r="AO36" s="322">
        <v>95594</v>
      </c>
      <c r="AP36" s="322">
        <v>1033</v>
      </c>
      <c r="AQ36" s="323">
        <v>1763</v>
      </c>
      <c r="AR36" s="324">
        <v>-41.4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527</v>
      </c>
      <c r="AL37" s="1204"/>
      <c r="AM37" s="1204"/>
      <c r="AN37" s="1205"/>
      <c r="AO37" s="322" t="s">
        <v>507</v>
      </c>
      <c r="AP37" s="322" t="s">
        <v>507</v>
      </c>
      <c r="AQ37" s="323">
        <v>897</v>
      </c>
      <c r="AR37" s="324" t="s">
        <v>507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528</v>
      </c>
      <c r="AL38" s="1207"/>
      <c r="AM38" s="1207"/>
      <c r="AN38" s="1208"/>
      <c r="AO38" s="325" t="s">
        <v>507</v>
      </c>
      <c r="AP38" s="325" t="s">
        <v>507</v>
      </c>
      <c r="AQ38" s="326">
        <v>1</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529</v>
      </c>
      <c r="AL39" s="1207"/>
      <c r="AM39" s="1207"/>
      <c r="AN39" s="1208"/>
      <c r="AO39" s="322">
        <v>-70948</v>
      </c>
      <c r="AP39" s="322">
        <v>-767</v>
      </c>
      <c r="AQ39" s="323">
        <v>-5566</v>
      </c>
      <c r="AR39" s="324">
        <v>-86.2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530</v>
      </c>
      <c r="AL40" s="1204"/>
      <c r="AM40" s="1204"/>
      <c r="AN40" s="1205"/>
      <c r="AO40" s="322">
        <v>-3359762</v>
      </c>
      <c r="AP40" s="322">
        <v>-36319</v>
      </c>
      <c r="AQ40" s="323">
        <v>-36175</v>
      </c>
      <c r="AR40" s="324">
        <v>0.4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1266082</v>
      </c>
      <c r="AP41" s="322">
        <v>13686</v>
      </c>
      <c r="AQ41" s="323">
        <v>14303</v>
      </c>
      <c r="AR41" s="324">
        <v>-4.3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498</v>
      </c>
      <c r="AN49" s="1200" t="s">
        <v>534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5987277</v>
      </c>
      <c r="AN51" s="344">
        <v>63722</v>
      </c>
      <c r="AO51" s="345">
        <v>11.1</v>
      </c>
      <c r="AP51" s="346">
        <v>56255</v>
      </c>
      <c r="AQ51" s="347">
        <v>22.9</v>
      </c>
      <c r="AR51" s="348">
        <v>-11.8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3773333</v>
      </c>
      <c r="AN52" s="352">
        <v>40159</v>
      </c>
      <c r="AO52" s="353">
        <v>39.6</v>
      </c>
      <c r="AP52" s="354">
        <v>26957</v>
      </c>
      <c r="AQ52" s="355">
        <v>8.8000000000000007</v>
      </c>
      <c r="AR52" s="356">
        <v>30.8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5713639</v>
      </c>
      <c r="AN53" s="344">
        <v>61088</v>
      </c>
      <c r="AO53" s="345">
        <v>-4.0999999999999996</v>
      </c>
      <c r="AP53" s="346">
        <v>57944</v>
      </c>
      <c r="AQ53" s="347">
        <v>3</v>
      </c>
      <c r="AR53" s="348">
        <v>-7.1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3009152</v>
      </c>
      <c r="AN54" s="352">
        <v>32173</v>
      </c>
      <c r="AO54" s="353">
        <v>-19.899999999999999</v>
      </c>
      <c r="AP54" s="354">
        <v>29326</v>
      </c>
      <c r="AQ54" s="355">
        <v>8.8000000000000007</v>
      </c>
      <c r="AR54" s="356">
        <v>-28.7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5910194</v>
      </c>
      <c r="AN55" s="344">
        <v>63522</v>
      </c>
      <c r="AO55" s="345">
        <v>4</v>
      </c>
      <c r="AP55" s="346">
        <v>54227</v>
      </c>
      <c r="AQ55" s="347">
        <v>-6.4</v>
      </c>
      <c r="AR55" s="348">
        <v>10.4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3079259</v>
      </c>
      <c r="AN56" s="352">
        <v>33096</v>
      </c>
      <c r="AO56" s="353">
        <v>2.9</v>
      </c>
      <c r="AP56" s="354">
        <v>29694</v>
      </c>
      <c r="AQ56" s="355">
        <v>1.3</v>
      </c>
      <c r="AR56" s="356">
        <v>1.6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6567473</v>
      </c>
      <c r="AN57" s="344">
        <v>70801</v>
      </c>
      <c r="AO57" s="345">
        <v>11.5</v>
      </c>
      <c r="AP57" s="346">
        <v>57295</v>
      </c>
      <c r="AQ57" s="347">
        <v>5.7</v>
      </c>
      <c r="AR57" s="348">
        <v>5.8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4829883</v>
      </c>
      <c r="AN58" s="352">
        <v>52069</v>
      </c>
      <c r="AO58" s="353">
        <v>57.3</v>
      </c>
      <c r="AP58" s="354">
        <v>32771</v>
      </c>
      <c r="AQ58" s="355">
        <v>10.4</v>
      </c>
      <c r="AR58" s="356">
        <v>46.9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6412924</v>
      </c>
      <c r="AN59" s="344">
        <v>69323</v>
      </c>
      <c r="AO59" s="345">
        <v>-2.1</v>
      </c>
      <c r="AP59" s="346">
        <v>54110</v>
      </c>
      <c r="AQ59" s="347">
        <v>-5.6</v>
      </c>
      <c r="AR59" s="348">
        <v>3.5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5275562</v>
      </c>
      <c r="AN60" s="352">
        <v>57028</v>
      </c>
      <c r="AO60" s="353">
        <v>9.5</v>
      </c>
      <c r="AP60" s="354">
        <v>30620</v>
      </c>
      <c r="AQ60" s="355">
        <v>-6.6</v>
      </c>
      <c r="AR60" s="356">
        <v>16.100000000000001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6118301</v>
      </c>
      <c r="AN61" s="359">
        <v>65691</v>
      </c>
      <c r="AO61" s="360">
        <v>4.0999999999999996</v>
      </c>
      <c r="AP61" s="361">
        <v>55966</v>
      </c>
      <c r="AQ61" s="362">
        <v>3.9</v>
      </c>
      <c r="AR61" s="348">
        <v>0.2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3993438</v>
      </c>
      <c r="AN62" s="352">
        <v>42905</v>
      </c>
      <c r="AO62" s="353">
        <v>17.899999999999999</v>
      </c>
      <c r="AP62" s="354">
        <v>29874</v>
      </c>
      <c r="AQ62" s="355">
        <v>4.5</v>
      </c>
      <c r="AR62" s="356">
        <v>13.4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9EqCQiudUu2DKnhHnDPxhkop6xSckTUgyhUQqTlOSe2QEBPiKdgjUhp3ZZ9fxHRtMysnf/+QHPr23ve+JpPPg==" saltValue="gIvAD6TzuJG376jCzqh/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mj0s56IDBBZbtMe+Y52tBa/eVG5ZCsk9JQZxH7r+OuxkAMZHZRnrFGAI4xLZHOK7EQ9vDt+plMluRluBbOO9Q==" saltValue="3vOIzFKf8UQYG9k0T+JM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wr55MHueQqFqpZ5yGROg6DbwXFGBQciHjpohDFerJHQ9dIEin+1uTjELtYqEP0R9i97aVkEAMV8gTX58ZPLIw==" saltValue="1ECuacn7ge+Ze0Yioacy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12" t="s">
        <v>3</v>
      </c>
      <c r="D47" s="1212"/>
      <c r="E47" s="1213"/>
      <c r="F47" s="11">
        <v>13.14</v>
      </c>
      <c r="G47" s="12">
        <v>14.66</v>
      </c>
      <c r="H47" s="12">
        <v>16.47</v>
      </c>
      <c r="I47" s="12">
        <v>14.55</v>
      </c>
      <c r="J47" s="13">
        <v>12.04</v>
      </c>
    </row>
    <row r="48" spans="2:10" ht="57.75" customHeight="1" x14ac:dyDescent="0.15">
      <c r="B48" s="14"/>
      <c r="C48" s="1214" t="s">
        <v>4</v>
      </c>
      <c r="D48" s="1214"/>
      <c r="E48" s="1215"/>
      <c r="F48" s="15">
        <v>4.96</v>
      </c>
      <c r="G48" s="16">
        <v>3.89</v>
      </c>
      <c r="H48" s="16">
        <v>4.26</v>
      </c>
      <c r="I48" s="16">
        <v>3.17</v>
      </c>
      <c r="J48" s="17">
        <v>5.36</v>
      </c>
    </row>
    <row r="49" spans="2:10" ht="57.75" customHeight="1" thickBot="1" x14ac:dyDescent="0.2">
      <c r="B49" s="18"/>
      <c r="C49" s="1216" t="s">
        <v>5</v>
      </c>
      <c r="D49" s="1216"/>
      <c r="E49" s="1217"/>
      <c r="F49" s="19">
        <v>3.3</v>
      </c>
      <c r="G49" s="20">
        <v>0.21</v>
      </c>
      <c r="H49" s="20">
        <v>2.34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B/3qgtX0dYBNSVfbrmORXa6agurz4rdvwB+ro4M2N9eWSHb1Q7onWOlft++VuoQOwaOmyGQpMwHcihZJeSU7w==" saltValue="qBXiPS21g3PrhgJCtPUJ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2019-03-20T01:40:21Z</cp:lastPrinted>
  <dcterms:created xsi:type="dcterms:W3CDTF">2019-02-14T02:44:49Z</dcterms:created>
  <dcterms:modified xsi:type="dcterms:W3CDTF">2019-10-28T23:58:21Z</dcterms:modified>
  <cp:category/>
</cp:coreProperties>
</file>