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8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O37" i="9" l="1"/>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U37" i="9"/>
  <c r="C37" i="9"/>
  <c r="BE36" i="9"/>
  <c r="U36" i="9"/>
  <c r="C36" i="9"/>
  <c r="BE35" i="9"/>
  <c r="C35" i="9"/>
  <c r="BW34" i="9"/>
  <c r="BW35" i="9" s="1"/>
  <c r="BE34" i="9"/>
  <c r="C34" i="9"/>
  <c r="U34" i="9" s="1"/>
  <c r="BW36" i="9" l="1"/>
  <c r="BW37" i="9" s="1"/>
  <c r="BW38" i="9" s="1"/>
  <c r="BW39" i="9" s="1"/>
  <c r="BW40" i="9" s="1"/>
  <c r="BW41" i="9" s="1"/>
  <c r="BW42" i="9" s="1"/>
  <c r="BW43" i="9" s="1"/>
  <c r="U35" i="9"/>
  <c r="AM34" i="9"/>
  <c r="AM35" i="9" s="1"/>
  <c r="AM36" i="9" s="1"/>
  <c r="AM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alcChain>
</file>

<file path=xl/sharedStrings.xml><?xml version="1.0" encoding="utf-8"?>
<sst xmlns="http://schemas.openxmlformats.org/spreadsheetml/2006/main" count="1003" uniqueCount="564">
  <si>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</si>
  <si>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</si>
  <si>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</si>
  <si>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</si>
  <si>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</si>
  <si>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</si>
  <si>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</si>
  <si>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</si>
  <si>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</si>
  <si>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</si>
  <si>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</si>
  <si>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</si>
  <si>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</si>
  <si>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</si>
  <si>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</si>
  <si>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</si>
  <si>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</si>
  <si>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</si>
  <si>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</si>
  <si>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</si>
  <si>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</si>
  <si>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</si>
  <si>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</si>
  <si>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</si>
  <si>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</si>
  <si>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</si>
  <si>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</si>
  <si>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</si>
  <si>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</si>
  <si>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</si>
  <si>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</si>
  <si>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</si>
  <si>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</si>
  <si>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</si>
  <si>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</si>
  <si>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</si>
  <si>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</si>
  <si>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</si>
  <si>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</si>
  <si>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</si>
  <si>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</si>
  <si>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</si>
  <si>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</si>
  <si>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</si>
  <si>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</si>
  <si>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</si>
  <si>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</si>
  <si>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</si>
  <si>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</si>
  <si>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</si>
  <si>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</si>
  <si>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</si>
  <si>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</si>
  <si>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</si>
  <si>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</si>
  <si>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</si>
  <si>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</si>
  <si>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</si>
  <si>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</si>
  <si>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</si>
  <si>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</si>
  <si>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</si>
  <si>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</si>
  <si>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</si>
  <si>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</si>
  <si>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</si>
  <si>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</si>
  <si>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</si>
  <si>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</si>
  <si>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</si>
  <si>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</si>
  <si>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</si>
  <si>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</si>
  <si>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</si>
  <si>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</si>
  <si>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</si>
  <si>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</si>
  <si>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</si>
  <si>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</si>
  <si>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</si>
  <si>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</si>
  <si>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</si>
  <si>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</si>
  <si>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</si>
  <si>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</si>
  <si>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</si>
  <si>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</si>
  <si>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</si>
  <si>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</si>
  <si>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</si>
  <si>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</si>
  <si>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</si>
  <si>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</si>
  <si>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</si>
  <si>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</si>
  <si>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</si>
  <si>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</si>
  <si>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</si>
  <si>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</si>
  <si>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</si>
  <si>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</si>
  <si>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</si>
  <si>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</si>
  <si>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</si>
  <si>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</si>
  <si>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</si>
  <si>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</si>
  <si>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</si>
  <si>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</si>
  <si>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</si>
  <si>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</si>
  <si>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</si>
  <si>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</si>
  <si>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</si>
  <si>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</si>
  <si>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</si>
  <si>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</si>
  <si>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</si>
  <si>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</si>
  <si>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</si>
  <si>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</si>
  <si>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</si>
  <si>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</si>
  <si>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</si>
  <si>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</si>
  <si>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</si>
  <si>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</si>
  <si>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</si>
  <si>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</si>
  <si>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</si>
  <si>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</si>
  <si>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</si>
  <si>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</si>
  <si>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</si>
  <si>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</si>
  <si>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</si>
  <si>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</si>
  <si>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</si>
  <si>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</si>
  <si>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</si>
  <si>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</si>
  <si>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</si>
  <si>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</si>
  <si>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</si>
  <si>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</si>
  <si>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</si>
  <si>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</si>
  <si>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</si>
  <si>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</si>
  <si>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</si>
  <si>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</si>
  <si>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</si>
  <si>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</si>
  <si>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</si>
  <si>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</si>
  <si>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</si>
  <si>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</si>
  <si>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</si>
  <si>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</si>
  <si>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</si>
  <si>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</si>
  <si>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</si>
  <si>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</si>
  <si>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</si>
  <si>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</si>
  <si>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</si>
  <si>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</si>
  <si>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</si>
  <si>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</si>
  <si>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</si>
  <si>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</si>
  <si>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</si>
  <si>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</si>
  <si>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</si>
  <si>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</si>
  <si>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</si>
  <si>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</si>
  <si>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</si>
  <si>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</si>
  <si>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</si>
  <si>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</si>
  <si>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</si>
  <si>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</si>
  <si>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</si>
  <si>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</si>
  <si>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</si>
  <si>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</si>
  <si>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</si>
  <si>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</si>
  <si>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</si>
  <si>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</si>
  <si>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</si>
  <si>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</si>
  <si>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</si>
  <si>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</si>
  <si>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福井県坂井市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</si>
  <si>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</si>
  <si>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</si>
  <si>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</si>
  <si>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</si>
  <si>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</si>
  <si>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</si>
  <si>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</si>
  <si>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</si>
  <si>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</si>
  <si>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</si>
  <si>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</si>
  <si>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</si>
  <si>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</si>
  <si>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</si>
  <si>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</si>
  <si>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</si>
  <si>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</si>
  <si>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</si>
  <si>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</si>
  <si>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</si>
  <si>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</si>
  <si>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</si>
  <si>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</si>
  <si>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</si>
  <si>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</si>
  <si>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</si>
  <si>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</si>
  <si>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</si>
  <si>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</si>
  <si>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</si>
  <si>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</si>
  <si>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</si>
  <si>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</si>
  <si>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</si>
  <si>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</si>
  <si>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</si>
  <si>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</si>
  <si>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</si>
  <si>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</si>
  <si>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</si>
  <si>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</si>
  <si>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</si>
  <si>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</si>
  <si>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</si>
  <si>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</si>
  <si>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</si>
  <si>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</si>
  <si>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</si>
  <si>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</si>
  <si>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</si>
  <si>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</si>
  <si>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</si>
  <si>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</si>
  <si>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</si>
  <si>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</si>
  <si>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</si>
  <si>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</si>
  <si>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</si>
  <si>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</si>
  <si>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</si>
  <si>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</si>
  <si>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</si>
  <si>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</si>
  <si>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</si>
  <si>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</si>
  <si>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</si>
  <si>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</si>
  <si>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</si>
  <si>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</si>
  <si>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</si>
  <si>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</si>
  <si>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</si>
  <si>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</si>
  <si>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</si>
  <si>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</si>
  <si>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</si>
  <si>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</si>
  <si>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</si>
  <si>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</si>
  <si>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</si>
  <si>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</si>
  <si>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</si>
  <si>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</si>
  <si>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</si>
  <si>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</si>
  <si>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</si>
  <si>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</si>
  <si>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</si>
  <si>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</si>
  <si>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</si>
  <si>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</si>
  <si>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</si>
  <si>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</si>
  <si>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</si>
  <si>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</si>
  <si>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</si>
  <si>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</si>
  <si>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</si>
  <si>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</si>
  <si>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</si>
  <si>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</si>
  <si>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</si>
  <si>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</si>
  <si>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</si>
  <si>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</si>
  <si>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</si>
  <si>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</si>
  <si>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</si>
  <si>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</si>
  <si>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</si>
  <si>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</si>
  <si>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</si>
  <si>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</si>
  <si>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</si>
  <si>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</si>
  <si>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</si>
  <si>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</si>
  <si>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</si>
  <si>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</si>
  <si>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</si>
  <si>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</si>
  <si>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</si>
  <si>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</si>
  <si>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</si>
  <si>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</si>
  <si>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</si>
  <si>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</si>
  <si>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</si>
  <si>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</si>
  <si>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</si>
  <si>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</si>
  <si>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</si>
  <si>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</si>
  <si>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</si>
  <si>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</si>
  <si>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</si>
  <si>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</si>
  <si>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</si>
  <si>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</si>
  <si>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</si>
  <si>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</si>
  <si>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</si>
  <si>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</si>
  <si>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</si>
  <si>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</si>
  <si>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</si>
  <si>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</si>
  <si>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福井県坂井市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</si>
  <si>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</si>
  <si>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</si>
  <si>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</si>
  <si>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</si>
  <si>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</si>
  <si>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</si>
  <si>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</si>
  <si>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</si>
  <si>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</si>
  <si>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</si>
  <si>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</si>
  <si>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</si>
  <si>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</si>
  <si>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</si>
  <si>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</si>
  <si>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</si>
  <si>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</si>
  <si>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</si>
  <si>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</si>
  <si>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</si>
  <si>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</si>
  <si>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</si>
  <si>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</si>
  <si>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</si>
  <si>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</si>
  <si>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</si>
  <si>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</si>
  <si>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</si>
  <si>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</si>
  <si>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</si>
  <si>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</si>
  <si>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</si>
  <si>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</si>
  <si>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</si>
  <si>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</si>
  <si>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</si>
  <si>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</si>
  <si>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</si>
  <si>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</si>
  <si>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</si>
  <si>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</si>
  <si>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</si>
  <si>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</si>
  <si>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</si>
  <si>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</si>
  <si>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</si>
  <si>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</si>
  <si>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</si>
  <si>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</si>
  <si>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</si>
  <si>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</si>
  <si>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</si>
  <si>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</si>
  <si>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</si>
  <si>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</si>
  <si>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</si>
  <si>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</si>
  <si>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</si>
  <si>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</si>
  <si>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</si>
  <si>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</si>
  <si>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</si>
  <si>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</si>
  <si>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</si>
  <si>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</si>
  <si>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</si>
  <si>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</si>
  <si>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</si>
  <si>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</si>
  <si>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</si>
  <si>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</si>
  <si>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</si>
  <si>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</si>
  <si>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</si>
  <si>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</si>
  <si>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</si>
  <si>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</si>
  <si>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</si>
  <si>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</si>
  <si>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</si>
  <si>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</si>
  <si>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</si>
  <si>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</si>
  <si>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</si>
  <si>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</si>
  <si>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</si>
  <si>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</si>
  <si>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</si>
  <si>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</si>
  <si>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</si>
  <si>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</si>
  <si>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</si>
  <si>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</si>
  <si>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</si>
  <si>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</si>
  <si>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</si>
  <si>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</si>
  <si>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</si>
  <si>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農業集落排水事業会計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</si>
  <si>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</si>
  <si>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</si>
  <si>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</si>
  <si>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</si>
  <si>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</si>
  <si>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</si>
  <si>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</si>
  <si>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</si>
  <si>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</si>
  <si>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</si>
  <si>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</si>
  <si>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</si>
  <si>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</si>
  <si>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</si>
  <si>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</si>
  <si>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</si>
  <si>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</si>
  <si>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</si>
  <si>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</si>
  <si>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</si>
  <si>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</si>
  <si>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</si>
  <si>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</si>
  <si>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</si>
  <si>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</si>
  <si>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</si>
  <si>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</si>
  <si>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</si>
  <si>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</si>
  <si>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</si>
  <si>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</si>
  <si>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</si>
  <si>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</si>
  <si>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</si>
  <si>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</si>
  <si>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</si>
  <si>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</si>
  <si>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</si>
  <si>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</si>
  <si>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</si>
  <si>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</si>
  <si>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</si>
  <si>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</si>
  <si>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</si>
  <si>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</si>
  <si>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</si>
  <si>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</si>
  <si>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</si>
  <si>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</si>
  <si>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</si>
  <si>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</si>
  <si>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</si>
  <si>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</si>
  <si>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</si>
  <si>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</si>
  <si>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</si>
  <si>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</si>
  <si>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</si>
  <si>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</si>
  <si>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</si>
  <si>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</si>
  <si>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</si>
  <si>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</si>
  <si>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</si>
  <si>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</si>
  <si>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</si>
  <si>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</si>
  <si>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</si>
  <si>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</si>
  <si>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</si>
  <si>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</si>
  <si>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</si>
  <si>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</si>
  <si>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</si>
  <si>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</si>
  <si>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</si>
  <si>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</si>
  <si>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</si>
  <si>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</si>
  <si>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</si>
  <si>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</si>
  <si>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</si>
  <si>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公共下水道事業会計</t>
  </si>
  <si>
    <t>一般会計</t>
  </si>
  <si>
    <t>国民健康保険特別会計</t>
  </si>
  <si>
    <t>病院事業会計</t>
  </si>
  <si>
    <t>農業集落排水事業会計</t>
  </si>
  <si>
    <t>後期高齢者医療特別会計</t>
  </si>
  <si>
    <t>その他会計（赤字）</t>
  </si>
  <si>
    <t>その他会計（黒字）</t>
  </si>
  <si>
    <t>福井県自治会館組合</t>
    <rPh sb="0" eb="3">
      <t>フクイケン</t>
    </rPh>
    <rPh sb="3" eb="5">
      <t>ジチ</t>
    </rPh>
    <rPh sb="5" eb="7">
      <t>カイカン</t>
    </rPh>
    <rPh sb="7" eb="9">
      <t>クミアイ</t>
    </rPh>
    <phoneticPr fontId="2"/>
  </si>
  <si>
    <t>五領川公共下水道事務組合</t>
    <rPh sb="0" eb="2">
      <t>ゴリョウ</t>
    </rPh>
    <rPh sb="2" eb="3">
      <t>ガワ</t>
    </rPh>
    <rPh sb="3" eb="5">
      <t>コウキョウ</t>
    </rPh>
    <rPh sb="5" eb="8">
      <t>ゲスイドウ</t>
    </rPh>
    <rPh sb="8" eb="10">
      <t>ジム</t>
    </rPh>
    <rPh sb="10" eb="12">
      <t>クミアイ</t>
    </rPh>
    <phoneticPr fontId="2"/>
  </si>
  <si>
    <t>武生三国モーターボート競争施行組合</t>
    <rPh sb="0" eb="2">
      <t>タケフ</t>
    </rPh>
    <rPh sb="2" eb="4">
      <t>ミクニ</t>
    </rPh>
    <rPh sb="11" eb="13">
      <t>キョウソウ</t>
    </rPh>
    <rPh sb="13" eb="15">
      <t>セコウ</t>
    </rPh>
    <rPh sb="15" eb="17">
      <t>クミアイ</t>
    </rPh>
    <phoneticPr fontId="2"/>
  </si>
  <si>
    <t>福井坂井地区広域市町村圏事務組合</t>
    <rPh sb="0" eb="2">
      <t>フクイ</t>
    </rPh>
    <rPh sb="2" eb="4">
      <t>サカイ</t>
    </rPh>
    <rPh sb="4" eb="6">
      <t>チク</t>
    </rPh>
    <rPh sb="6" eb="8">
      <t>コウイキ</t>
    </rPh>
    <rPh sb="8" eb="11">
      <t>シチョウソン</t>
    </rPh>
    <rPh sb="11" eb="12">
      <t>ケン</t>
    </rPh>
    <rPh sb="12" eb="14">
      <t>ジム</t>
    </rPh>
    <rPh sb="14" eb="16">
      <t>クミアイ</t>
    </rPh>
    <phoneticPr fontId="2"/>
  </si>
  <si>
    <t>嶺北消防組合</t>
    <rPh sb="0" eb="2">
      <t>レイホク</t>
    </rPh>
    <rPh sb="2" eb="4">
      <t>ショウボウ</t>
    </rPh>
    <rPh sb="4" eb="6">
      <t>クミアイ</t>
    </rPh>
    <phoneticPr fontId="2"/>
  </si>
  <si>
    <t>坂井市農業振興公社</t>
    <rPh sb="0" eb="2">
      <t>サカイ</t>
    </rPh>
    <rPh sb="2" eb="3">
      <t>シ</t>
    </rPh>
    <rPh sb="3" eb="5">
      <t>ノウギョウ</t>
    </rPh>
    <rPh sb="5" eb="7">
      <t>シンコウ</t>
    </rPh>
    <rPh sb="7" eb="9">
      <t>コウシャ</t>
    </rPh>
    <phoneticPr fontId="2"/>
  </si>
  <si>
    <t>福井県下水道公社</t>
    <rPh sb="0" eb="3">
      <t>フクイケン</t>
    </rPh>
    <rPh sb="3" eb="6">
      <t>ゲスイドウ</t>
    </rPh>
    <rPh sb="6" eb="8">
      <t>コウシャ</t>
    </rPh>
    <phoneticPr fontId="2"/>
  </si>
  <si>
    <t>坂井市体育協会</t>
    <rPh sb="0" eb="3">
      <t>サカイシ</t>
    </rPh>
    <rPh sb="3" eb="5">
      <t>タイイク</t>
    </rPh>
    <rPh sb="5" eb="7">
      <t>キョウカイ</t>
    </rPh>
    <phoneticPr fontId="2"/>
  </si>
  <si>
    <t>坂井市公共施設等管理公社</t>
    <rPh sb="0" eb="3">
      <t>サカイシ</t>
    </rPh>
    <rPh sb="3" eb="5">
      <t>コウキョウ</t>
    </rPh>
    <rPh sb="5" eb="7">
      <t>シセツ</t>
    </rPh>
    <rPh sb="7" eb="8">
      <t>トウ</t>
    </rPh>
    <rPh sb="8" eb="10">
      <t>カンリ</t>
    </rPh>
    <rPh sb="10" eb="12">
      <t>コウシャ</t>
    </rPh>
    <phoneticPr fontId="2"/>
  </si>
  <si>
    <t>坂井市文化振興事業団</t>
    <rPh sb="0" eb="3">
      <t>サカイシ</t>
    </rPh>
    <rPh sb="3" eb="5">
      <t>ブンカ</t>
    </rPh>
    <rPh sb="5" eb="7">
      <t>シンコウ</t>
    </rPh>
    <rPh sb="7" eb="9">
      <t>ジギョウ</t>
    </rPh>
    <rPh sb="9" eb="10">
      <t>ダン</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</si>
  <si>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</si>
  <si>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坂井地区広域連合（事業会計）</t>
    <rPh sb="0" eb="2">
      <t>サカイ</t>
    </rPh>
    <rPh sb="2" eb="4">
      <t>チク</t>
    </rPh>
    <rPh sb="4" eb="6">
      <t>コウイキ</t>
    </rPh>
    <rPh sb="6" eb="8">
      <t>レンゴウ</t>
    </rPh>
    <rPh sb="9" eb="11">
      <t>ジギョウ</t>
    </rPh>
    <rPh sb="11" eb="13">
      <t>カイケイ</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</si>
  <si>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</si>
  <si>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坂井地区広域連合</t>
    <rPh sb="0" eb="2">
      <t>サカイ</t>
    </rPh>
    <rPh sb="2" eb="4">
      <t>チク</t>
    </rPh>
    <rPh sb="4" eb="6">
      <t>コウイキ</t>
    </rPh>
    <rPh sb="6" eb="8">
      <t>レンゴウ</t>
    </rPh>
    <phoneticPr fontId="2"/>
  </si>
  <si>
    <t>福井県市町総合事務組合（普通会計分）</t>
    <rPh sb="0" eb="3">
      <t>フクイケン</t>
    </rPh>
    <rPh sb="3" eb="5">
      <t>シチョウ</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</si>
  <si>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5">
      <t>シチョウ</t>
    </rPh>
    <rPh sb="5" eb="7">
      <t>ソウゴウ</t>
    </rPh>
    <rPh sb="7" eb="9">
      <t>ジム</t>
    </rPh>
    <rPh sb="9" eb="11">
      <t>クミアイ</t>
    </rPh>
    <rPh sb="12" eb="14">
      <t>ジギョウ</t>
    </rPh>
    <rPh sb="14" eb="16">
      <t>カイケイ</t>
    </rPh>
    <rPh sb="16" eb="17">
      <t>ブン</t>
    </rPh>
    <phoneticPr fontId="2"/>
  </si>
  <si>
    <t>丸岡文化財団</t>
    <rPh sb="0" eb="2">
      <t>マルオカ</t>
    </rPh>
    <rPh sb="2" eb="4">
      <t>ブンカ</t>
    </rPh>
    <rPh sb="4" eb="6">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</si>
  <si>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</si>
  <si>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</si>
  <si>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</si>
  <si>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</si>
  <si>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</si>
  <si>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</si>
  <si>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</si>
  <si>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</si>
  <si>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</si>
  <si>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</si>
  <si>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</si>
  <si>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</si>
  <si>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</si>
  <si>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将来負担比率及び実質公債費比率とも類似団体と比較して高くなっている。ともに低下傾向にあるものの、今後は普通建設事業に伴う地方債の発行額の増による上昇が見込まれる。</t>
    <rPh sb="17" eb="19">
      <t>ルイジ</t>
    </rPh>
    <rPh sb="19" eb="21">
      <t>ダンタイ</t>
    </rPh>
    <rPh sb="22" eb="24">
      <t>ヒカク</t>
    </rPh>
    <rPh sb="26" eb="27">
      <t>タカ</t>
    </rPh>
    <rPh sb="37" eb="39">
      <t>テイカ</t>
    </rPh>
    <rPh sb="39" eb="41">
      <t>ケイコウ</t>
    </rPh>
    <rPh sb="48" eb="50">
      <t>コンゴ</t>
    </rPh>
    <rPh sb="51" eb="53">
      <t>フツウ</t>
    </rPh>
    <rPh sb="53" eb="55">
      <t>ケンセツ</t>
    </rPh>
    <rPh sb="55" eb="57">
      <t>ジギョウ</t>
    </rPh>
    <rPh sb="58" eb="59">
      <t>トモナ</t>
    </rPh>
    <rPh sb="60" eb="63">
      <t>チホウサイ</t>
    </rPh>
    <rPh sb="64" eb="67">
      <t>ハッコウガク</t>
    </rPh>
    <rPh sb="68" eb="69">
      <t>ゾウ</t>
    </rPh>
    <rPh sb="72" eb="74">
      <t>ジョウショウ</t>
    </rPh>
    <rPh sb="75" eb="77">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</si>
</sst>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44857</c:v>
                </c:pt>
                <c:pt idx="1">
                  <c:v>57376</c:v>
                </c:pt>
                <c:pt idx="2">
                  <c:v>63722</c:v>
                </c:pt>
                <c:pt idx="3">
                  <c:v>61088</c:v>
                </c:pt>
                <c:pt idx="4">
                  <c:v>63522</c:v>
                </c:pt>
              </c:numCache>
            </c:numRef>
          </c:val>
          <c:smooth val="0"/>
        </c:ser>
        <c:dLbls>
          <c:showLegendKey val="0"/>
          <c:showVal val="0"/>
          <c:showCatName val="0"/>
          <c:showSerName val="0"/>
          <c:showPercent val="0"/>
          <c:showBubbleSize val="0"/>
        </c:dLbls>
        <c:marker val="1"/>
        <c:smooth val="0"/>
        <c:axId val="106215680"/>
        <c:axId val="106230144"/>
      </c:lineChart>
      <c:catAx>
        <c:axId val="106215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30144"/>
        <c:crosses val="autoZero"/>
        <c:auto val="1"/>
        <c:lblAlgn val="ctr"/>
        <c:lblOffset val="100"/>
        <c:tickLblSkip val="1"/>
        <c:tickMarkSkip val="1"/>
        <c:noMultiLvlLbl val="0"/>
      </c:catAx>
      <c:valAx>
        <c:axId val="1062301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15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4.29</c:v>
                </c:pt>
                <c:pt idx="1">
                  <c:v>4</c:v>
                </c:pt>
                <c:pt idx="2">
                  <c:v>4.96</c:v>
                </c:pt>
                <c:pt idx="3">
                  <c:v>3.89</c:v>
                </c:pt>
                <c:pt idx="4">
                  <c:v>4.26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8.9600000000000009</c:v>
                </c:pt>
                <c:pt idx="1">
                  <c:v>10.97</c:v>
                </c:pt>
                <c:pt idx="2">
                  <c:v>13.14</c:v>
                </c:pt>
                <c:pt idx="3">
                  <c:v>14.66</c:v>
                </c:pt>
                <c:pt idx="4">
                  <c:v>16.47</c:v>
                </c:pt>
              </c:numCache>
            </c:numRef>
          </c:val>
        </c:ser>
        <c:dLbls>
          <c:showLegendKey val="0"/>
          <c:showVal val="0"/>
          <c:showCatName val="0"/>
          <c:showSerName val="0"/>
          <c:showPercent val="0"/>
          <c:showBubbleSize val="0"/>
        </c:dLbls>
        <c:gapWidth val="250"/>
        <c:overlap val="100"/>
        <c:axId val="105982976"/>
        <c:axId val="105985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2.91</c:v>
                </c:pt>
                <c:pt idx="1">
                  <c:v>1.64</c:v>
                </c:pt>
                <c:pt idx="2">
                  <c:v>3.3</c:v>
                </c:pt>
                <c:pt idx="3">
                  <c:v>0.21</c:v>
                </c:pt>
                <c:pt idx="4">
                  <c:v>2.34</c:v>
                </c:pt>
              </c:numCache>
            </c:numRef>
          </c:val>
          <c:smooth val="0"/>
        </c:ser>
        <c:dLbls>
          <c:showLegendKey val="0"/>
          <c:showVal val="0"/>
          <c:showCatName val="0"/>
          <c:showSerName val="0"/>
          <c:showPercent val="0"/>
          <c:showBubbleSize val="0"/>
        </c:dLbls>
        <c:marker val="1"/>
        <c:smooth val="0"/>
        <c:axId val="105982976"/>
        <c:axId val="105985152"/>
      </c:lineChart>
      <c:catAx>
        <c:axId val="10598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985152"/>
        <c:crosses val="autoZero"/>
        <c:auto val="1"/>
        <c:lblAlgn val="ctr"/>
        <c:lblOffset val="100"/>
        <c:tickLblSkip val="1"/>
        <c:tickMarkSkip val="1"/>
        <c:noMultiLvlLbl val="0"/>
      </c:catAx>
      <c:valAx>
        <c:axId val="10598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8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0.24</c:v>
                </c:pt>
                <c:pt idx="4">
                  <c:v>#N/A</c:v>
                </c:pt>
                <c:pt idx="5">
                  <c:v>0.27</c:v>
                </c:pt>
                <c:pt idx="6">
                  <c:v>#N/A</c:v>
                </c:pt>
                <c:pt idx="7">
                  <c:v>0.27</c:v>
                </c:pt>
                <c:pt idx="8">
                  <c:v>#N/A</c:v>
                </c:pt>
                <c:pt idx="9">
                  <c:v>0.28000000000000003</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1.61</c:v>
                </c:pt>
                <c:pt idx="2">
                  <c:v>#N/A</c:v>
                </c:pt>
                <c:pt idx="3">
                  <c:v>1.47</c:v>
                </c:pt>
                <c:pt idx="4">
                  <c:v>#N/A</c:v>
                </c:pt>
                <c:pt idx="5">
                  <c:v>1.04</c:v>
                </c:pt>
                <c:pt idx="6">
                  <c:v>#N/A</c:v>
                </c:pt>
                <c:pt idx="7">
                  <c:v>0.79</c:v>
                </c:pt>
                <c:pt idx="8">
                  <c:v>#N/A</c:v>
                </c:pt>
                <c:pt idx="9">
                  <c:v>0.93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0.74</c:v>
                </c:pt>
                <c:pt idx="2">
                  <c:v>#N/A</c:v>
                </c:pt>
                <c:pt idx="3">
                  <c:v>1.4</c:v>
                </c:pt>
                <c:pt idx="4">
                  <c:v>#N/A</c:v>
                </c:pt>
                <c:pt idx="5">
                  <c:v>1.8</c:v>
                </c:pt>
                <c:pt idx="6">
                  <c:v>#N/A</c:v>
                </c:pt>
                <c:pt idx="7">
                  <c:v>1.29</c:v>
                </c:pt>
                <c:pt idx="8">
                  <c:v>#N/A</c:v>
                </c:pt>
                <c:pt idx="9">
                  <c:v>0.94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4.29</c:v>
                </c:pt>
                <c:pt idx="2">
                  <c:v>#N/A</c:v>
                </c:pt>
                <c:pt idx="3">
                  <c:v>3.99</c:v>
                </c:pt>
                <c:pt idx="4">
                  <c:v>#N/A</c:v>
                </c:pt>
                <c:pt idx="5">
                  <c:v>4.95</c:v>
                </c:pt>
                <c:pt idx="6">
                  <c:v>#N/A</c:v>
                </c:pt>
                <c:pt idx="7">
                  <c:v>3.89</c:v>
                </c:pt>
                <c:pt idx="8">
                  <c:v>#N/A</c:v>
                </c:pt>
                <c:pt idx="9">
                  <c:v>4.26</c:v>
                </c:pt>
              </c:numCache>
            </c:numRef>
          </c:val>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5.51</c:v>
                </c:pt>
                <c:pt idx="2">
                  <c:v>#N/A</c:v>
                </c:pt>
                <c:pt idx="3">
                  <c:v>5.25</c:v>
                </c:pt>
                <c:pt idx="4">
                  <c:v>#N/A</c:v>
                </c:pt>
                <c:pt idx="5">
                  <c:v>5.19</c:v>
                </c:pt>
                <c:pt idx="6">
                  <c:v>#N/A</c:v>
                </c:pt>
                <c:pt idx="7">
                  <c:v>5.56</c:v>
                </c:pt>
                <c:pt idx="8">
                  <c:v>#N/A</c:v>
                </c:pt>
                <c:pt idx="9">
                  <c:v>5.87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6.62</c:v>
                </c:pt>
                <c:pt idx="2">
                  <c:v>#N/A</c:v>
                </c:pt>
                <c:pt idx="3">
                  <c:v>7.94</c:v>
                </c:pt>
                <c:pt idx="4">
                  <c:v>#N/A</c:v>
                </c:pt>
                <c:pt idx="5">
                  <c:v>8.57</c:v>
                </c:pt>
                <c:pt idx="6">
                  <c:v>#N/A</c:v>
                </c:pt>
                <c:pt idx="7">
                  <c:v>9.02</c:v>
                </c:pt>
                <c:pt idx="8">
                  <c:v>#N/A</c:v>
                </c:pt>
                <c:pt idx="9">
                  <c:v>8.59</c:v>
                </c:pt>
              </c:numCache>
            </c:numRef>
          </c:val>
        </c:ser>
        <c:dLbls>
          <c:showLegendKey val="0"/>
          <c:showVal val="0"/>
          <c:showCatName val="0"/>
          <c:showSerName val="0"/>
          <c:showPercent val="0"/>
          <c:showBubbleSize val="0"/>
        </c:dLbls>
        <c:gapWidth val="150"/>
        <c:overlap val="100"/>
        <c:axId val="128631936"/>
        <c:axId val="128633472"/>
      </c:barChart>
      <c:catAx>
        <c:axId val="12863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633472"/>
        <c:crosses val="autoZero"/>
        <c:auto val="1"/>
        <c:lblAlgn val="ctr"/>
        <c:lblOffset val="100"/>
        <c:tickLblSkip val="1"/>
        <c:tickMarkSkip val="1"/>
        <c:noMultiLvlLbl val="0"/>
      </c:catAx>
      <c:valAx>
        <c:axId val="12863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31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2968</c:v>
                </c:pt>
                <c:pt idx="5">
                  <c:v>2980</c:v>
                </c:pt>
                <c:pt idx="8">
                  <c:v>2986</c:v>
                </c:pt>
                <c:pt idx="11">
                  <c:v>3066</c:v>
                </c:pt>
                <c:pt idx="14">
                  <c:v>3014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51</c:v>
                </c:pt>
                <c:pt idx="3">
                  <c:v>36</c:v>
                </c:pt>
                <c:pt idx="6">
                  <c:v>12</c:v>
                </c:pt>
                <c:pt idx="9">
                  <c:v>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218</c:v>
                </c:pt>
                <c:pt idx="3">
                  <c:v>182</c:v>
                </c:pt>
                <c:pt idx="6">
                  <c:v>169</c:v>
                </c:pt>
                <c:pt idx="9">
                  <c:v>67</c:v>
                </c:pt>
                <c:pt idx="12">
                  <c:v>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1480</c:v>
                </c:pt>
                <c:pt idx="3">
                  <c:v>1332</c:v>
                </c:pt>
                <c:pt idx="6">
                  <c:v>1310</c:v>
                </c:pt>
                <c:pt idx="9">
                  <c:v>1345</c:v>
                </c:pt>
                <c:pt idx="12">
                  <c:v>1306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3542</c:v>
                </c:pt>
                <c:pt idx="3">
                  <c:v>3470</c:v>
                </c:pt>
                <c:pt idx="6">
                  <c:v>3354</c:v>
                </c:pt>
                <c:pt idx="9">
                  <c:v>3238</c:v>
                </c:pt>
                <c:pt idx="12">
                  <c:v>2913</c:v>
                </c:pt>
              </c:numCache>
            </c:numRef>
          </c:val>
        </c:ser>
        <c:dLbls>
          <c:showLegendKey val="0"/>
          <c:showVal val="0"/>
          <c:showCatName val="0"/>
          <c:showSerName val="0"/>
          <c:showPercent val="0"/>
          <c:showBubbleSize val="0"/>
        </c:dLbls>
        <c:gapWidth val="100"/>
        <c:overlap val="100"/>
        <c:axId val="116265344"/>
        <c:axId val="11626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2324</c:v>
                </c:pt>
                <c:pt idx="2">
                  <c:v>#N/A</c:v>
                </c:pt>
                <c:pt idx="3">
                  <c:v>#N/A</c:v>
                </c:pt>
                <c:pt idx="4">
                  <c:v>2041</c:v>
                </c:pt>
                <c:pt idx="5">
                  <c:v>#N/A</c:v>
                </c:pt>
                <c:pt idx="6">
                  <c:v>#N/A</c:v>
                </c:pt>
                <c:pt idx="7">
                  <c:v>1860</c:v>
                </c:pt>
                <c:pt idx="8">
                  <c:v>#N/A</c:v>
                </c:pt>
                <c:pt idx="9">
                  <c:v>#N/A</c:v>
                </c:pt>
                <c:pt idx="10">
                  <c:v>1586</c:v>
                </c:pt>
                <c:pt idx="11">
                  <c:v>#N/A</c:v>
                </c:pt>
                <c:pt idx="12">
                  <c:v>#N/A</c:v>
                </c:pt>
                <c:pt idx="13">
                  <c:v>1279</c:v>
                </c:pt>
                <c:pt idx="14">
                  <c:v>#N/A</c:v>
                </c:pt>
              </c:numCache>
            </c:numRef>
          </c:val>
          <c:smooth val="0"/>
        </c:ser>
        <c:dLbls>
          <c:showLegendKey val="0"/>
          <c:showVal val="0"/>
          <c:showCatName val="0"/>
          <c:showSerName val="0"/>
          <c:showPercent val="0"/>
          <c:showBubbleSize val="0"/>
        </c:dLbls>
        <c:marker val="1"/>
        <c:smooth val="0"/>
        <c:axId val="116265344"/>
        <c:axId val="116267264"/>
      </c:lineChart>
      <c:catAx>
        <c:axId val="11626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67264"/>
        <c:crosses val="autoZero"/>
        <c:auto val="1"/>
        <c:lblAlgn val="ctr"/>
        <c:lblOffset val="100"/>
        <c:tickLblSkip val="1"/>
        <c:tickMarkSkip val="1"/>
        <c:noMultiLvlLbl val="0"/>
      </c:catAx>
      <c:valAx>
        <c:axId val="11626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6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38443</c:v>
                </c:pt>
                <c:pt idx="5">
                  <c:v>39267</c:v>
                </c:pt>
                <c:pt idx="8">
                  <c:v>41359</c:v>
                </c:pt>
                <c:pt idx="11">
                  <c:v>44160</c:v>
                </c:pt>
                <c:pt idx="14">
                  <c:v>46780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1091</c:v>
                </c:pt>
                <c:pt idx="5">
                  <c:v>857</c:v>
                </c:pt>
                <c:pt idx="8">
                  <c:v>713</c:v>
                </c:pt>
                <c:pt idx="11">
                  <c:v>682</c:v>
                </c:pt>
                <c:pt idx="14">
                  <c:v>651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3116</c:v>
                </c:pt>
                <c:pt idx="5">
                  <c:v>3458</c:v>
                </c:pt>
                <c:pt idx="8">
                  <c:v>3971</c:v>
                </c:pt>
                <c:pt idx="11">
                  <c:v>4126</c:v>
                </c:pt>
                <c:pt idx="14">
                  <c:v>4697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126</c:v>
                </c:pt>
                <c:pt idx="3">
                  <c:v>129</c:v>
                </c:pt>
                <c:pt idx="6">
                  <c:v>135</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5306</c:v>
                </c:pt>
                <c:pt idx="3">
                  <c:v>5233</c:v>
                </c:pt>
                <c:pt idx="6">
                  <c:v>5202</c:v>
                </c:pt>
                <c:pt idx="9">
                  <c:v>4975</c:v>
                </c:pt>
                <c:pt idx="12">
                  <c:v>4798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1245</c:v>
                </c:pt>
                <c:pt idx="3">
                  <c:v>1128</c:v>
                </c:pt>
                <c:pt idx="6">
                  <c:v>1033</c:v>
                </c:pt>
                <c:pt idx="9">
                  <c:v>1458</c:v>
                </c:pt>
                <c:pt idx="12">
                  <c:v>2030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22592</c:v>
                </c:pt>
                <c:pt idx="3">
                  <c:v>21370</c:v>
                </c:pt>
                <c:pt idx="6">
                  <c:v>20438</c:v>
                </c:pt>
                <c:pt idx="9">
                  <c:v>20086</c:v>
                </c:pt>
                <c:pt idx="12">
                  <c:v>19599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60</c:v>
                </c:pt>
                <c:pt idx="3">
                  <c:v>14</c:v>
                </c:pt>
                <c:pt idx="6">
                  <c:v>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31940</c:v>
                </c:pt>
                <c:pt idx="3">
                  <c:v>33326</c:v>
                </c:pt>
                <c:pt idx="6">
                  <c:v>35156</c:v>
                </c:pt>
                <c:pt idx="9">
                  <c:v>37386</c:v>
                </c:pt>
                <c:pt idx="12">
                  <c:v>39558</c:v>
                </c:pt>
              </c:numCache>
            </c:numRef>
          </c:val>
        </c:ser>
        <c:dLbls>
          <c:showLegendKey val="0"/>
          <c:showVal val="0"/>
          <c:showCatName val="0"/>
          <c:showSerName val="0"/>
          <c:showPercent val="0"/>
          <c:showBubbleSize val="0"/>
        </c:dLbls>
        <c:gapWidth val="100"/>
        <c:overlap val="100"/>
        <c:axId val="128293120"/>
        <c:axId val="128303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18620</c:v>
                </c:pt>
                <c:pt idx="2">
                  <c:v>#N/A</c:v>
                </c:pt>
                <c:pt idx="3">
                  <c:v>#N/A</c:v>
                </c:pt>
                <c:pt idx="4">
                  <c:v>17619</c:v>
                </c:pt>
                <c:pt idx="5">
                  <c:v>#N/A</c:v>
                </c:pt>
                <c:pt idx="6">
                  <c:v>#N/A</c:v>
                </c:pt>
                <c:pt idx="7">
                  <c:v>15923</c:v>
                </c:pt>
                <c:pt idx="8">
                  <c:v>#N/A</c:v>
                </c:pt>
                <c:pt idx="9">
                  <c:v>#N/A</c:v>
                </c:pt>
                <c:pt idx="10">
                  <c:v>14937</c:v>
                </c:pt>
                <c:pt idx="11">
                  <c:v>#N/A</c:v>
                </c:pt>
                <c:pt idx="12">
                  <c:v>#N/A</c:v>
                </c:pt>
                <c:pt idx="13">
                  <c:v>13857</c:v>
                </c:pt>
                <c:pt idx="14">
                  <c:v>#N/A</c:v>
                </c:pt>
              </c:numCache>
            </c:numRef>
          </c:val>
          <c:smooth val="0"/>
        </c:ser>
        <c:dLbls>
          <c:showLegendKey val="0"/>
          <c:showVal val="0"/>
          <c:showCatName val="0"/>
          <c:showSerName val="0"/>
          <c:showPercent val="0"/>
          <c:showBubbleSize val="0"/>
        </c:dLbls>
        <c:marker val="1"/>
        <c:smooth val="0"/>
        <c:axId val="128293120"/>
        <c:axId val="128303488"/>
      </c:lineChart>
      <c:catAx>
        <c:axId val="1282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303488"/>
        <c:crosses val="autoZero"/>
        <c:auto val="1"/>
        <c:lblAlgn val="ctr"/>
        <c:lblOffset val="100"/>
        <c:tickLblSkip val="1"/>
        <c:tickMarkSkip val="1"/>
        <c:noMultiLvlLbl val="0"/>
      </c:catAx>
      <c:valAx>
        <c:axId val="12830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9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8886656"/>
        <c:axId val="128901120"/>
      </c:scatterChart>
      <c:valAx>
        <c:axId val="128886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901120"/>
        <c:crosses val="autoZero"/>
        <c:crossBetween val="midCat"/>
      </c:valAx>
      <c:valAx>
        <c:axId val="128901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886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c:v>
                </c:pt>
                <c:pt idx="1">
                  <c:v>11.8</c:v>
                </c:pt>
                <c:pt idx="2">
                  <c:v>10.8</c:v>
                </c:pt>
                <c:pt idx="3">
                  <c:v>9.6</c:v>
                </c:pt>
                <c:pt idx="4">
                  <c:v>8.1999999999999993</c:v>
                </c:pt>
              </c:numCache>
            </c:numRef>
          </c:xVal>
          <c:yVal>
            <c:numRef>
              <c:f>公会計指標分析・財政指標組合せ分析表!$K$73:$O$73</c:f>
              <c:numCache>
                <c:formatCode>#,##0.0;"▲ "#,##0.0</c:formatCode>
                <c:ptCount val="5"/>
                <c:pt idx="0">
                  <c:v>97.1</c:v>
                </c:pt>
                <c:pt idx="1">
                  <c:v>92.8</c:v>
                </c:pt>
                <c:pt idx="2">
                  <c:v>82.8</c:v>
                </c:pt>
                <c:pt idx="3">
                  <c:v>79.2</c:v>
                </c:pt>
                <c:pt idx="4">
                  <c:v>72.599999999999994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131228800"/>
        <c:axId val="131230720"/>
      </c:scatterChart>
      <c:valAx>
        <c:axId val="131228800"/>
        <c:scaling>
          <c:orientation val="minMax"/>
          <c:max val="13.5"/>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30720"/>
        <c:crosses val="autoZero"/>
        <c:crossBetween val="midCat"/>
      </c:valAx>
      <c:valAx>
        <c:axId val="131230720"/>
        <c:scaling>
          <c:orientation val="minMax"/>
          <c:max val="108"/>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228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実質公債費率は年々減少傾向にある。元利償還金の額について平成</a:t>
          </a:r>
          <a:r>
            <a:rPr lang="en-US" altLang="ja-JP" sz="1400">
              <a:solidFill>
                <a:schemeClr val="dk1"/>
              </a:solidFill>
              <a:effectLst/>
              <a:latin typeface="+mn-lt"/>
              <a:ea typeface="+mn-ea"/>
              <a:cs typeface="+mn-cs"/>
            </a:rPr>
            <a:t>22</a:t>
          </a:r>
          <a:r>
            <a:rPr lang="ja-JP" altLang="ja-JP" sz="1400">
              <a:solidFill>
                <a:schemeClr val="dk1"/>
              </a:solidFill>
              <a:effectLst/>
              <a:latin typeface="+mn-lt"/>
              <a:ea typeface="+mn-ea"/>
              <a:cs typeface="+mn-cs"/>
            </a:rPr>
            <a:t>年度をピークに減少傾向となっていることや、公営企業債の元利償還金の対する繰入金及び組合等が起こした地方債の元利償還金に対する負担金が減少となっていることが要因と考えられる。</a:t>
          </a:r>
        </a:p>
        <a:p>
          <a:r>
            <a:rPr lang="ja-JP" altLang="ja-JP" sz="1400">
              <a:solidFill>
                <a:schemeClr val="dk1"/>
              </a:solidFill>
              <a:effectLst/>
              <a:latin typeface="+mn-lt"/>
              <a:ea typeface="+mn-ea"/>
              <a:cs typeface="+mn-cs"/>
            </a:rPr>
            <a:t>　今後も合併後に借入した地方債の償還が徐々に開始され、新たに学校耐震改修や体育施設の建設等で地方債の発行が増加するため厳しい状況となることが予想される。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地方債の現在高については償還が年々終わっていくものもあり、平成</a:t>
          </a:r>
          <a:r>
            <a:rPr lang="en-US" altLang="ja-JP" sz="1400">
              <a:solidFill>
                <a:schemeClr val="dk1"/>
              </a:solidFill>
              <a:effectLst/>
              <a:latin typeface="+mn-lt"/>
              <a:ea typeface="+mn-ea"/>
              <a:cs typeface="+mn-cs"/>
            </a:rPr>
            <a:t>21</a:t>
          </a:r>
          <a:r>
            <a:rPr lang="ja-JP" altLang="ja-JP" sz="1400">
              <a:solidFill>
                <a:schemeClr val="dk1"/>
              </a:solidFill>
              <a:effectLst/>
              <a:latin typeface="+mn-lt"/>
              <a:ea typeface="+mn-ea"/>
              <a:cs typeface="+mn-cs"/>
            </a:rPr>
            <a:t>年度までは減少傾向であったが、臨時財政対策債および合併特例債の発行の増によりその後は増加傾向にある。また企業債の償還が進んだことにより公営企業債等繰入見込額が、勤続年数が長い職員が多く退職したことにより退職手当負担見込額がそれぞれ減少しているが、組合等負担等見込額は借入額の増により増加している。</a:t>
          </a:r>
        </a:p>
        <a:p>
          <a:r>
            <a:rPr lang="ja-JP" altLang="ja-JP" sz="1400">
              <a:solidFill>
                <a:schemeClr val="dk1"/>
              </a:solidFill>
              <a:effectLst/>
              <a:latin typeface="+mn-lt"/>
              <a:ea typeface="+mn-ea"/>
              <a:cs typeface="+mn-cs"/>
            </a:rPr>
            <a:t>　一方で、充当可能財源等については、合併特例債償還費および臨時財政対策債償還費の増により基準財政需要額算入見込額が増加している。また充当可能基金についても財政調整基金等の積立の増により増加している。近年は毎年の償還額以上の地方債を発行しているため、今後も将来負担比率は増加していくと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福井県坂井市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93,041
91,809
209.67
38,388,210
37,334,171
938,566
22,023,826
39,558,112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福井県坂井市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93,041
91,809
209.67
38,388,210
37,334,171
938,566
22,023,826
39,558,112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福井県坂井市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93,041
91,809
209.67
38,388,210
37,334,171
938,566
22,023,826
39,558,112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福井県坂井市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93,041
91,809
209.67
38,388,210
37,334,171
938,566
22,023,826
39,558,112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人口の減少や長引く景気低迷の影響などにより、</a:t>
          </a:r>
          <a:r>
            <a:rPr lang="en-US" altLang="ja-JP" sz="1400">
              <a:solidFill>
                <a:schemeClr val="dk1"/>
              </a:solidFill>
              <a:effectLst/>
              <a:latin typeface="+mn-lt"/>
              <a:ea typeface="+mn-ea"/>
              <a:cs typeface="+mn-cs"/>
            </a:rPr>
            <a:t>0.68</a:t>
          </a:r>
          <a:r>
            <a:rPr lang="ja-JP" altLang="ja-JP" sz="1400">
              <a:solidFill>
                <a:schemeClr val="dk1"/>
              </a:solidFill>
              <a:effectLst/>
              <a:latin typeface="+mn-lt"/>
              <a:ea typeface="+mn-ea"/>
              <a:cs typeface="+mn-cs"/>
            </a:rPr>
            <a:t>と類似団体平均を下回っている。退職者不補充等による職員数の削減による人件費の削減、民間的経営手法の導入による事務事業費削減など行財政改革を推進して歳出削減を図るとともに、税収等の徴収率向上対策による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8" name="直線コネクタ 67"/>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45508</xdr:rowOff>
    </xdr:to>
    <xdr:cxnSp macro="">
      <xdr:nvCxnSpPr>
        <xdr:cNvPr id="74" name="直線コネクタ 73"/>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76" name="テキスト ボックス 75"/>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45508</xdr:rowOff>
    </xdr:to>
    <xdr:cxnSp macro="">
      <xdr:nvCxnSpPr>
        <xdr:cNvPr id="77" name="直線コネクタ 76"/>
        <xdr:cNvCxnSpPr/>
      </xdr:nvCxnSpPr>
      <xdr:spPr>
        <a:xfrm>
          <a:off x="1447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8"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2" name="テキスト ボックス 91"/>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81085</xdr:rowOff>
    </xdr:from>
    <xdr:ext cx="762000" cy="259045"/>
    <xdr:sp macro="" textlink="">
      <xdr:nvSpPr>
        <xdr:cNvPr id="94" name="テキスト ボックス 93"/>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96" name="テキスト ボックス 95"/>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経常収支比率は前年度比</a:t>
          </a:r>
          <a:r>
            <a:rPr lang="en-US" altLang="ja-JP" sz="1200">
              <a:solidFill>
                <a:schemeClr val="dk1"/>
              </a:solidFill>
              <a:effectLst/>
              <a:latin typeface="+mn-lt"/>
              <a:ea typeface="+mn-ea"/>
              <a:cs typeface="+mn-cs"/>
            </a:rPr>
            <a:t>3.2</a:t>
          </a:r>
          <a:r>
            <a:rPr lang="ja-JP" altLang="ja-JP" sz="1200">
              <a:solidFill>
                <a:schemeClr val="dk1"/>
              </a:solidFill>
              <a:effectLst/>
              <a:latin typeface="+mn-lt"/>
              <a:ea typeface="+mn-ea"/>
              <a:cs typeface="+mn-cs"/>
            </a:rPr>
            <a:t>ポイント減の</a:t>
          </a:r>
          <a:r>
            <a:rPr lang="en-US" altLang="ja-JP" sz="1200">
              <a:solidFill>
                <a:schemeClr val="dk1"/>
              </a:solidFill>
              <a:effectLst/>
              <a:latin typeface="+mn-lt"/>
              <a:ea typeface="+mn-ea"/>
              <a:cs typeface="+mn-cs"/>
            </a:rPr>
            <a:t>88.8%</a:t>
          </a:r>
          <a:r>
            <a:rPr lang="ja-JP" altLang="ja-JP" sz="1200">
              <a:solidFill>
                <a:schemeClr val="dk1"/>
              </a:solidFill>
              <a:effectLst/>
              <a:latin typeface="+mn-lt"/>
              <a:ea typeface="+mn-ea"/>
              <a:cs typeface="+mn-cs"/>
            </a:rPr>
            <a:t>となり、類似団体の平均と同水準となった。減となった要因は、歳入は地方税が微減であったが、地方消費税交付金の大幅な増により経常一般財源等が前年度より増となったことに対して、歳出は公債費の減少と経常経費抑制措置が僅かながら影響したことにより、経常経費充当一般財源等が前年度より僅かであるが減少したことによる。しかし今後は、景気回復に合わせるほどの税収の伸びは期待できず、また人件費はこれ以上の減少は見込まれないことから、経常経費の削減も限界に近い状況であるので、受益者負担の適正化等の行財政改革を推し進めて行く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5588</xdr:rowOff>
    </xdr:from>
    <xdr:to>
      <xdr:col>7</xdr:col>
      <xdr:colOff>152400</xdr:colOff>
      <xdr:row>64</xdr:row>
      <xdr:rowOff>160020</xdr:rowOff>
    </xdr:to>
    <xdr:cxnSp macro="">
      <xdr:nvCxnSpPr>
        <xdr:cNvPr id="129" name="直線コネクタ 128"/>
        <xdr:cNvCxnSpPr/>
      </xdr:nvCxnSpPr>
      <xdr:spPr>
        <a:xfrm flipV="1">
          <a:off x="4114800" y="1097838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24892</xdr:rowOff>
    </xdr:from>
    <xdr:to>
      <xdr:col>6</xdr:col>
      <xdr:colOff>0</xdr:colOff>
      <xdr:row>64</xdr:row>
      <xdr:rowOff>160020</xdr:rowOff>
    </xdr:to>
    <xdr:cxnSp macro="">
      <xdr:nvCxnSpPr>
        <xdr:cNvPr id="132" name="直線コネクタ 131"/>
        <xdr:cNvCxnSpPr/>
      </xdr:nvCxnSpPr>
      <xdr:spPr>
        <a:xfrm>
          <a:off x="3225800" y="109976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4" name="テキスト ボックス 133"/>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152908</xdr:rowOff>
    </xdr:from>
    <xdr:to>
      <xdr:col>4</xdr:col>
      <xdr:colOff>482600</xdr:colOff>
      <xdr:row>64</xdr:row>
      <xdr:rowOff>24892</xdr:rowOff>
    </xdr:to>
    <xdr:cxnSp macro="">
      <xdr:nvCxnSpPr>
        <xdr:cNvPr id="135" name="直線コネクタ 134"/>
        <xdr:cNvCxnSpPr/>
      </xdr:nvCxnSpPr>
      <xdr:spPr>
        <a:xfrm>
          <a:off x="2336800" y="109542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37" name="テキスト ボックス 136"/>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152908</xdr:rowOff>
    </xdr:from>
    <xdr:to>
      <xdr:col>3</xdr:col>
      <xdr:colOff>279400</xdr:colOff>
      <xdr:row>64</xdr:row>
      <xdr:rowOff>5588</xdr:rowOff>
    </xdr:to>
    <xdr:cxnSp macro="">
      <xdr:nvCxnSpPr>
        <xdr:cNvPr id="138" name="直線コネクタ 137"/>
        <xdr:cNvCxnSpPr/>
      </xdr:nvCxnSpPr>
      <xdr:spPr>
        <a:xfrm flipV="1">
          <a:off x="1447800" y="109542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2" name="テキスト ボックス 141"/>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126238</xdr:rowOff>
    </xdr:from>
    <xdr:to>
      <xdr:col>7</xdr:col>
      <xdr:colOff>203200</xdr:colOff>
      <xdr:row>64</xdr:row>
      <xdr:rowOff>56388</xdr:rowOff>
    </xdr:to>
    <xdr:sp macro="" textlink="">
      <xdr:nvSpPr>
        <xdr:cNvPr id="148" name="円/楕円 147"/>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98315</xdr:rowOff>
    </xdr:from>
    <xdr:ext cx="762000" cy="259045"/>
    <xdr:sp macro="" textlink="">
      <xdr:nvSpPr>
        <xdr:cNvPr id="149"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0" name="円/楕円 149"/>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1" name="テキスト ボックス 150"/>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145542</xdr:rowOff>
    </xdr:from>
    <xdr:to>
      <xdr:col>4</xdr:col>
      <xdr:colOff>533400</xdr:colOff>
      <xdr:row>64</xdr:row>
      <xdr:rowOff>75692</xdr:rowOff>
    </xdr:to>
    <xdr:sp macro="" textlink="">
      <xdr:nvSpPr>
        <xdr:cNvPr id="152" name="円/楕円 151"/>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85869</xdr:rowOff>
    </xdr:from>
    <xdr:ext cx="762000" cy="259045"/>
    <xdr:sp macro="" textlink="">
      <xdr:nvSpPr>
        <xdr:cNvPr id="153" name="テキスト ボックス 152"/>
        <xdr:cNvSpPr txBox="1"/>
      </xdr:nvSpPr>
      <xdr:spPr>
        <a:xfrm>
          <a:off x="2844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102108</xdr:rowOff>
    </xdr:from>
    <xdr:to>
      <xdr:col>3</xdr:col>
      <xdr:colOff>330200</xdr:colOff>
      <xdr:row>64</xdr:row>
      <xdr:rowOff>32258</xdr:rowOff>
    </xdr:to>
    <xdr:sp macro="" textlink="">
      <xdr:nvSpPr>
        <xdr:cNvPr id="154" name="円/楕円 153"/>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42435</xdr:rowOff>
    </xdr:from>
    <xdr:ext cx="762000" cy="259045"/>
    <xdr:sp macro="" textlink="">
      <xdr:nvSpPr>
        <xdr:cNvPr id="155" name="テキスト ボックス 154"/>
        <xdr:cNvSpPr txBox="1"/>
      </xdr:nvSpPr>
      <xdr:spPr>
        <a:xfrm>
          <a:off x="1955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126238</xdr:rowOff>
    </xdr:from>
    <xdr:to>
      <xdr:col>2</xdr:col>
      <xdr:colOff>127000</xdr:colOff>
      <xdr:row>64</xdr:row>
      <xdr:rowOff>56388</xdr:rowOff>
    </xdr:to>
    <xdr:sp macro="" textlink="">
      <xdr:nvSpPr>
        <xdr:cNvPr id="156" name="円/楕円 155"/>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66565</xdr:rowOff>
    </xdr:from>
    <xdr:ext cx="762000" cy="259045"/>
    <xdr:sp macro="" textlink="">
      <xdr:nvSpPr>
        <xdr:cNvPr id="157" name="テキスト ボックス 156"/>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[112,432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　人口１人当たりの人件費・物件費等の決算額は、前年度比</a:t>
          </a:r>
          <a:r>
            <a:rPr lang="en-US" altLang="ja-JP" sz="1200">
              <a:solidFill>
                <a:schemeClr val="dk1"/>
              </a:solidFill>
              <a:effectLst/>
              <a:latin typeface="+mn-lt"/>
              <a:ea typeface="+mn-ea"/>
              <a:cs typeface="+mn-cs"/>
            </a:rPr>
            <a:t>1,979</a:t>
          </a:r>
          <a:r>
            <a:rPr lang="ja-JP" altLang="ja-JP" sz="1200">
              <a:solidFill>
                <a:schemeClr val="dk1"/>
              </a:solidFill>
              <a:effectLst/>
              <a:latin typeface="+mn-lt"/>
              <a:ea typeface="+mn-ea"/>
              <a:cs typeface="+mn-cs"/>
            </a:rPr>
            <a:t>円増の</a:t>
          </a:r>
          <a:r>
            <a:rPr lang="en-US" altLang="ja-JP" sz="1200">
              <a:solidFill>
                <a:schemeClr val="dk1"/>
              </a:solidFill>
              <a:effectLst/>
              <a:latin typeface="+mn-lt"/>
              <a:ea typeface="+mn-ea"/>
              <a:cs typeface="+mn-cs"/>
            </a:rPr>
            <a:t>112,432</a:t>
          </a:r>
          <a:r>
            <a:rPr lang="ja-JP" altLang="ja-JP" sz="1200">
              <a:solidFill>
                <a:schemeClr val="dk1"/>
              </a:solidFill>
              <a:effectLst/>
              <a:latin typeface="+mn-lt"/>
              <a:ea typeface="+mn-ea"/>
              <a:cs typeface="+mn-cs"/>
            </a:rPr>
            <a:t>円となったものの、類似団体の平均は下回る結果となった。増となった要因としては、人件費においては、共済負担率改正や、給与改定による増、物件費においては、主に委託料や賃金が増加によるものである。また、ごみ処理や消防等の業務を一部事務組合で行っているが、この人件費・物件費等に充てている負担金も合計した場合はさらに増加することになる。今後はこれらも含めた経費について、引き続き抑制していく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37743</xdr:rowOff>
    </xdr:from>
    <xdr:to>
      <xdr:col>7</xdr:col>
      <xdr:colOff>152400</xdr:colOff>
      <xdr:row>83</xdr:row>
      <xdr:rowOff>71853</xdr:rowOff>
    </xdr:to>
    <xdr:cxnSp macro="">
      <xdr:nvCxnSpPr>
        <xdr:cNvPr id="194" name="直線コネクタ 193"/>
        <xdr:cNvCxnSpPr/>
      </xdr:nvCxnSpPr>
      <xdr:spPr>
        <a:xfrm>
          <a:off x="4114800" y="14268093"/>
          <a:ext cx="838200" cy="3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114621</xdr:rowOff>
    </xdr:from>
    <xdr:to>
      <xdr:col>6</xdr:col>
      <xdr:colOff>0</xdr:colOff>
      <xdr:row>83</xdr:row>
      <xdr:rowOff>37743</xdr:rowOff>
    </xdr:to>
    <xdr:cxnSp macro="">
      <xdr:nvCxnSpPr>
        <xdr:cNvPr id="197" name="直線コネクタ 196"/>
        <xdr:cNvCxnSpPr/>
      </xdr:nvCxnSpPr>
      <xdr:spPr>
        <a:xfrm>
          <a:off x="3225800" y="14173521"/>
          <a:ext cx="889000" cy="9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98048</xdr:rowOff>
    </xdr:from>
    <xdr:ext cx="736600" cy="259045"/>
    <xdr:sp macro="" textlink="">
      <xdr:nvSpPr>
        <xdr:cNvPr id="199" name="テキスト ボックス 198"/>
        <xdr:cNvSpPr txBox="1"/>
      </xdr:nvSpPr>
      <xdr:spPr>
        <a:xfrm>
          <a:off x="3733800" y="13985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114621</xdr:rowOff>
    </xdr:from>
    <xdr:to>
      <xdr:col>4</xdr:col>
      <xdr:colOff>482600</xdr:colOff>
      <xdr:row>82</xdr:row>
      <xdr:rowOff>117897</xdr:rowOff>
    </xdr:to>
    <xdr:cxnSp macro="">
      <xdr:nvCxnSpPr>
        <xdr:cNvPr id="200" name="直線コネクタ 199"/>
        <xdr:cNvCxnSpPr/>
      </xdr:nvCxnSpPr>
      <xdr:spPr>
        <a:xfrm flipV="1">
          <a:off x="2336800" y="14173521"/>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15788</xdr:rowOff>
    </xdr:from>
    <xdr:ext cx="762000" cy="259045"/>
    <xdr:sp macro="" textlink="">
      <xdr:nvSpPr>
        <xdr:cNvPr id="202" name="テキスト ボックス 201"/>
        <xdr:cNvSpPr txBox="1"/>
      </xdr:nvSpPr>
      <xdr:spPr>
        <a:xfrm>
          <a:off x="2844800" y="1424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117897</xdr:rowOff>
    </xdr:from>
    <xdr:to>
      <xdr:col>3</xdr:col>
      <xdr:colOff>279400</xdr:colOff>
      <xdr:row>82</xdr:row>
      <xdr:rowOff>164502</xdr:rowOff>
    </xdr:to>
    <xdr:cxnSp macro="">
      <xdr:nvCxnSpPr>
        <xdr:cNvPr id="203" name="直線コネクタ 202"/>
        <xdr:cNvCxnSpPr/>
      </xdr:nvCxnSpPr>
      <xdr:spPr>
        <a:xfrm flipV="1">
          <a:off x="1447800" y="14176797"/>
          <a:ext cx="889000" cy="4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38574</xdr:rowOff>
    </xdr:from>
    <xdr:ext cx="762000" cy="259045"/>
    <xdr:sp macro="" textlink="">
      <xdr:nvSpPr>
        <xdr:cNvPr id="205" name="テキスト ボックス 204"/>
        <xdr:cNvSpPr txBox="1"/>
      </xdr:nvSpPr>
      <xdr:spPr>
        <a:xfrm>
          <a:off x="1955800" y="142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128371</xdr:rowOff>
    </xdr:from>
    <xdr:ext cx="762000" cy="259045"/>
    <xdr:sp macro="" textlink="">
      <xdr:nvSpPr>
        <xdr:cNvPr id="207" name="テキスト ボックス 206"/>
        <xdr:cNvSpPr txBox="1"/>
      </xdr:nvSpPr>
      <xdr:spPr>
        <a:xfrm>
          <a:off x="1066800" y="143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21053</xdr:rowOff>
    </xdr:from>
    <xdr:to>
      <xdr:col>7</xdr:col>
      <xdr:colOff>203200</xdr:colOff>
      <xdr:row>83</xdr:row>
      <xdr:rowOff>122653</xdr:rowOff>
    </xdr:to>
    <xdr:sp macro="" textlink="">
      <xdr:nvSpPr>
        <xdr:cNvPr id="213" name="円/楕円 212"/>
        <xdr:cNvSpPr/>
      </xdr:nvSpPr>
      <xdr:spPr>
        <a:xfrm>
          <a:off x="4902200" y="142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37580</xdr:rowOff>
    </xdr:from>
    <xdr:ext cx="762000" cy="259045"/>
    <xdr:sp macro="" textlink="">
      <xdr:nvSpPr>
        <xdr:cNvPr id="214" name="人件費・物件費等の状況該当値テキスト"/>
        <xdr:cNvSpPr txBox="1"/>
      </xdr:nvSpPr>
      <xdr:spPr>
        <a:xfrm>
          <a:off x="5041900" y="140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112,432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158393</xdr:rowOff>
    </xdr:from>
    <xdr:to>
      <xdr:col>6</xdr:col>
      <xdr:colOff>50800</xdr:colOff>
      <xdr:row>83</xdr:row>
      <xdr:rowOff>88543</xdr:rowOff>
    </xdr:to>
    <xdr:sp macro="" textlink="">
      <xdr:nvSpPr>
        <xdr:cNvPr id="215" name="円/楕円 214"/>
        <xdr:cNvSpPr/>
      </xdr:nvSpPr>
      <xdr:spPr>
        <a:xfrm>
          <a:off x="4064000" y="142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73320</xdr:rowOff>
    </xdr:from>
    <xdr:ext cx="736600" cy="259045"/>
    <xdr:sp macro="" textlink="">
      <xdr:nvSpPr>
        <xdr:cNvPr id="216" name="テキスト ボックス 215"/>
        <xdr:cNvSpPr txBox="1"/>
      </xdr:nvSpPr>
      <xdr:spPr>
        <a:xfrm>
          <a:off x="3733800" y="14303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110,453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63821</xdr:rowOff>
    </xdr:from>
    <xdr:to>
      <xdr:col>4</xdr:col>
      <xdr:colOff>533400</xdr:colOff>
      <xdr:row>82</xdr:row>
      <xdr:rowOff>165421</xdr:rowOff>
    </xdr:to>
    <xdr:sp macro="" textlink="">
      <xdr:nvSpPr>
        <xdr:cNvPr id="217" name="円/楕円 216"/>
        <xdr:cNvSpPr/>
      </xdr:nvSpPr>
      <xdr:spPr>
        <a:xfrm>
          <a:off x="3175000" y="141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4148</xdr:rowOff>
    </xdr:from>
    <xdr:ext cx="762000" cy="259045"/>
    <xdr:sp macro="" textlink="">
      <xdr:nvSpPr>
        <xdr:cNvPr id="218" name="テキスト ボックス 217"/>
        <xdr:cNvSpPr txBox="1"/>
      </xdr:nvSpPr>
      <xdr:spPr>
        <a:xfrm>
          <a:off x="2844800" y="1389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104,966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67097</xdr:rowOff>
    </xdr:from>
    <xdr:to>
      <xdr:col>3</xdr:col>
      <xdr:colOff>330200</xdr:colOff>
      <xdr:row>82</xdr:row>
      <xdr:rowOff>168697</xdr:rowOff>
    </xdr:to>
    <xdr:sp macro="" textlink="">
      <xdr:nvSpPr>
        <xdr:cNvPr id="219" name="円/楕円 218"/>
        <xdr:cNvSpPr/>
      </xdr:nvSpPr>
      <xdr:spPr>
        <a:xfrm>
          <a:off x="2286000" y="141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7424</xdr:rowOff>
    </xdr:from>
    <xdr:ext cx="762000" cy="259045"/>
    <xdr:sp macro="" textlink="">
      <xdr:nvSpPr>
        <xdr:cNvPr id="220" name="テキスト ボックス 219"/>
        <xdr:cNvSpPr txBox="1"/>
      </xdr:nvSpPr>
      <xdr:spPr>
        <a:xfrm>
          <a:off x="1955800" y="1389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105,156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113702</xdr:rowOff>
    </xdr:from>
    <xdr:to>
      <xdr:col>2</xdr:col>
      <xdr:colOff>127000</xdr:colOff>
      <xdr:row>83</xdr:row>
      <xdr:rowOff>43852</xdr:rowOff>
    </xdr:to>
    <xdr:sp macro="" textlink="">
      <xdr:nvSpPr>
        <xdr:cNvPr id="221" name="円/楕円 220"/>
        <xdr:cNvSpPr/>
      </xdr:nvSpPr>
      <xdr:spPr>
        <a:xfrm>
          <a:off x="1397000" y="141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54029</xdr:rowOff>
    </xdr:from>
    <xdr:ext cx="762000" cy="259045"/>
    <xdr:sp macro="" textlink="">
      <xdr:nvSpPr>
        <xdr:cNvPr id="222" name="テキスト ボックス 221"/>
        <xdr:cNvSpPr txBox="1"/>
      </xdr:nvSpPr>
      <xdr:spPr>
        <a:xfrm>
          <a:off x="1066800" y="139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400">
              <a:solidFill>
                <a:schemeClr val="dk1"/>
              </a:solidFill>
              <a:effectLst/>
              <a:latin typeface="+mn-lt"/>
              <a:ea typeface="+mn-ea"/>
              <a:cs typeface="+mn-cs"/>
            </a:rPr>
            <a:t>ラスパイレス指数は前年度比</a:t>
          </a:r>
          <a:r>
            <a:rPr lang="en-US" altLang="ja-JP" sz="1400">
              <a:solidFill>
                <a:schemeClr val="dk1"/>
              </a:solidFill>
              <a:effectLst/>
              <a:latin typeface="+mn-lt"/>
              <a:ea typeface="+mn-ea"/>
              <a:cs typeface="+mn-cs"/>
            </a:rPr>
            <a:t>2.1</a:t>
          </a:r>
          <a:r>
            <a:rPr lang="ja-JP" altLang="ja-JP" sz="1400">
              <a:solidFill>
                <a:schemeClr val="dk1"/>
              </a:solidFill>
              <a:effectLst/>
              <a:latin typeface="+mn-lt"/>
              <a:ea typeface="+mn-ea"/>
              <a:cs typeface="+mn-cs"/>
            </a:rPr>
            <a:t>ポイント増の</a:t>
          </a:r>
          <a:r>
            <a:rPr lang="en-US" altLang="ja-JP" sz="1400">
              <a:solidFill>
                <a:schemeClr val="dk1"/>
              </a:solidFill>
              <a:effectLst/>
              <a:latin typeface="+mn-lt"/>
              <a:ea typeface="+mn-ea"/>
              <a:cs typeface="+mn-cs"/>
            </a:rPr>
            <a:t>97.5</a:t>
          </a:r>
          <a:r>
            <a:rPr lang="ja-JP" altLang="ja-JP" sz="1400">
              <a:solidFill>
                <a:schemeClr val="dk1"/>
              </a:solidFill>
              <a:effectLst/>
              <a:latin typeface="+mn-lt"/>
              <a:ea typeface="+mn-ea"/>
              <a:cs typeface="+mn-cs"/>
            </a:rPr>
            <a:t>となったが、類似団体の平均値を</a:t>
          </a:r>
          <a:r>
            <a:rPr lang="en-US" altLang="ja-JP" sz="1400">
              <a:solidFill>
                <a:schemeClr val="dk1"/>
              </a:solidFill>
              <a:effectLst/>
              <a:latin typeface="+mn-lt"/>
              <a:ea typeface="+mn-ea"/>
              <a:cs typeface="+mn-cs"/>
            </a:rPr>
            <a:t>0.9</a:t>
          </a:r>
          <a:r>
            <a:rPr lang="ja-JP" altLang="ja-JP" sz="1400">
              <a:solidFill>
                <a:schemeClr val="dk1"/>
              </a:solidFill>
              <a:effectLst/>
              <a:latin typeface="+mn-lt"/>
              <a:ea typeface="+mn-ea"/>
              <a:cs typeface="+mn-cs"/>
            </a:rPr>
            <a:t>ポイント下回っている。引き続き国や他団体の動向を注視しながら適正な給与水準の維持に努める。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131536</xdr:rowOff>
    </xdr:from>
    <xdr:to>
      <xdr:col>24</xdr:col>
      <xdr:colOff>558800</xdr:colOff>
      <xdr:row>83</xdr:row>
      <xdr:rowOff>29936</xdr:rowOff>
    </xdr:to>
    <xdr:cxnSp macro="">
      <xdr:nvCxnSpPr>
        <xdr:cNvPr id="258" name="直線コネクタ 257"/>
        <xdr:cNvCxnSpPr/>
      </xdr:nvCxnSpPr>
      <xdr:spPr>
        <a:xfrm>
          <a:off x="16179800" y="1401898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81</xdr:row>
      <xdr:rowOff>131536</xdr:rowOff>
    </xdr:to>
    <xdr:cxnSp macro="">
      <xdr:nvCxnSpPr>
        <xdr:cNvPr id="261" name="直線コネクタ 260"/>
        <xdr:cNvCxnSpPr/>
      </xdr:nvCxnSpPr>
      <xdr:spPr>
        <a:xfrm>
          <a:off x="15290800" y="139615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87</xdr:row>
      <xdr:rowOff>79527</xdr:rowOff>
    </xdr:to>
    <xdr:cxnSp macro="">
      <xdr:nvCxnSpPr>
        <xdr:cNvPr id="264" name="直線コネクタ 263"/>
        <xdr:cNvCxnSpPr/>
      </xdr:nvCxnSpPr>
      <xdr:spPr>
        <a:xfrm flipV="1">
          <a:off x="14401800" y="13961534"/>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5" name="フローチャート : 判断 264"/>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6" name="テキスト ボックス 265"/>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147562</xdr:rowOff>
    </xdr:from>
    <xdr:to>
      <xdr:col>21</xdr:col>
      <xdr:colOff>0</xdr:colOff>
      <xdr:row>87</xdr:row>
      <xdr:rowOff>79527</xdr:rowOff>
    </xdr:to>
    <xdr:cxnSp macro="">
      <xdr:nvCxnSpPr>
        <xdr:cNvPr id="267" name="直線コネクタ 266"/>
        <xdr:cNvCxnSpPr/>
      </xdr:nvCxnSpPr>
      <xdr:spPr>
        <a:xfrm>
          <a:off x="13512800" y="1489226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87086</xdr:rowOff>
    </xdr:from>
    <xdr:to>
      <xdr:col>21</xdr:col>
      <xdr:colOff>50800</xdr:colOff>
      <xdr:row>89</xdr:row>
      <xdr:rowOff>17236</xdr:rowOff>
    </xdr:to>
    <xdr:sp macro="" textlink="">
      <xdr:nvSpPr>
        <xdr:cNvPr id="268" name="フローチャート : 判断 267"/>
        <xdr:cNvSpPr/>
      </xdr:nvSpPr>
      <xdr:spPr>
        <a:xfrm>
          <a:off x="14351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69" name="テキスト ボックス 268"/>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150482</xdr:rowOff>
    </xdr:from>
    <xdr:ext cx="762000" cy="259045"/>
    <xdr:sp macro="" textlink="">
      <xdr:nvSpPr>
        <xdr:cNvPr id="271" name="テキスト ボックス 270"/>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7" name="円/楕円 276"/>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8"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80736</xdr:rowOff>
    </xdr:from>
    <xdr:to>
      <xdr:col>23</xdr:col>
      <xdr:colOff>457200</xdr:colOff>
      <xdr:row>82</xdr:row>
      <xdr:rowOff>10886</xdr:rowOff>
    </xdr:to>
    <xdr:sp macro="" textlink="">
      <xdr:nvSpPr>
        <xdr:cNvPr id="279" name="円/楕円 278"/>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21063</xdr:rowOff>
    </xdr:from>
    <xdr:ext cx="736600" cy="259045"/>
    <xdr:sp macro="" textlink="">
      <xdr:nvSpPr>
        <xdr:cNvPr id="280" name="テキスト ボックス 279"/>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81" name="円/楕円 280"/>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82" name="テキスト ボックス 281"/>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28727</xdr:rowOff>
    </xdr:from>
    <xdr:to>
      <xdr:col>21</xdr:col>
      <xdr:colOff>50800</xdr:colOff>
      <xdr:row>87</xdr:row>
      <xdr:rowOff>130327</xdr:rowOff>
    </xdr:to>
    <xdr:sp macro="" textlink="">
      <xdr:nvSpPr>
        <xdr:cNvPr id="283" name="円/楕円 282"/>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140504</xdr:rowOff>
    </xdr:from>
    <xdr:ext cx="762000" cy="259045"/>
    <xdr:sp macro="" textlink="">
      <xdr:nvSpPr>
        <xdr:cNvPr id="284" name="テキスト ボックス 283"/>
        <xdr:cNvSpPr txBox="1"/>
      </xdr:nvSpPr>
      <xdr:spPr>
        <a:xfrm>
          <a:off x="14020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96762</xdr:rowOff>
    </xdr:from>
    <xdr:to>
      <xdr:col>19</xdr:col>
      <xdr:colOff>533400</xdr:colOff>
      <xdr:row>87</xdr:row>
      <xdr:rowOff>26912</xdr:rowOff>
    </xdr:to>
    <xdr:sp macro="" textlink="">
      <xdr:nvSpPr>
        <xdr:cNvPr id="285" name="円/楕円 284"/>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37089</xdr:rowOff>
    </xdr:from>
    <xdr:ext cx="762000" cy="259045"/>
    <xdr:sp macro="" textlink="">
      <xdr:nvSpPr>
        <xdr:cNvPr id="286" name="テキスト ボックス 285"/>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人口千人当たりの職員数は前年度比</a:t>
          </a:r>
          <a:r>
            <a:rPr lang="en-US" altLang="ja-JP" sz="1400">
              <a:solidFill>
                <a:schemeClr val="dk1"/>
              </a:solidFill>
              <a:effectLst/>
              <a:latin typeface="+mn-lt"/>
              <a:ea typeface="+mn-ea"/>
              <a:cs typeface="+mn-cs"/>
            </a:rPr>
            <a:t>0.04</a:t>
          </a:r>
          <a:r>
            <a:rPr lang="ja-JP" altLang="ja-JP" sz="1400">
              <a:solidFill>
                <a:schemeClr val="dk1"/>
              </a:solidFill>
              <a:effectLst/>
              <a:latin typeface="+mn-lt"/>
              <a:ea typeface="+mn-ea"/>
              <a:cs typeface="+mn-cs"/>
            </a:rPr>
            <a:t>人減の</a:t>
          </a:r>
          <a:r>
            <a:rPr lang="en-US" altLang="ja-JP" sz="1400">
              <a:solidFill>
                <a:schemeClr val="dk1"/>
              </a:solidFill>
              <a:effectLst/>
              <a:latin typeface="+mn-lt"/>
              <a:ea typeface="+mn-ea"/>
              <a:cs typeface="+mn-cs"/>
            </a:rPr>
            <a:t>7.45</a:t>
          </a:r>
          <a:r>
            <a:rPr lang="ja-JP" altLang="ja-JP" sz="1400">
              <a:solidFill>
                <a:schemeClr val="dk1"/>
              </a:solidFill>
              <a:effectLst/>
              <a:latin typeface="+mn-lt"/>
              <a:ea typeface="+mn-ea"/>
              <a:cs typeface="+mn-cs"/>
            </a:rPr>
            <a:t>人となった。市町村合併により人口が膨らむとともに職員数も膨れ上がったため、定員適正化計画を策定し、退職者補充の抑制、民間委託の推進、指定管理者制度の導入により計画的な職員数の削減に取り組んだことにより減少してきている。今後も市民サービスの低下を招かないように職員削減を進めるとともに、人員の適正配置や職員資質の向上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54504</xdr:rowOff>
    </xdr:from>
    <xdr:to>
      <xdr:col>24</xdr:col>
      <xdr:colOff>558800</xdr:colOff>
      <xdr:row>62</xdr:row>
      <xdr:rowOff>62547</xdr:rowOff>
    </xdr:to>
    <xdr:cxnSp macro="">
      <xdr:nvCxnSpPr>
        <xdr:cNvPr id="321" name="直線コネクタ 320"/>
        <xdr:cNvCxnSpPr/>
      </xdr:nvCxnSpPr>
      <xdr:spPr>
        <a:xfrm flipV="1">
          <a:off x="16179800" y="1068440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36406</xdr:rowOff>
    </xdr:from>
    <xdr:to>
      <xdr:col>23</xdr:col>
      <xdr:colOff>406400</xdr:colOff>
      <xdr:row>62</xdr:row>
      <xdr:rowOff>62547</xdr:rowOff>
    </xdr:to>
    <xdr:cxnSp macro="">
      <xdr:nvCxnSpPr>
        <xdr:cNvPr id="324" name="直線コネクタ 323"/>
        <xdr:cNvCxnSpPr/>
      </xdr:nvCxnSpPr>
      <xdr:spPr>
        <a:xfrm>
          <a:off x="15290800" y="1066630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5" name="フローチャート : 判断 324"/>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16950</xdr:rowOff>
    </xdr:from>
    <xdr:ext cx="736600" cy="259045"/>
    <xdr:sp macro="" textlink="">
      <xdr:nvSpPr>
        <xdr:cNvPr id="326" name="テキスト ボックス 325"/>
        <xdr:cNvSpPr txBox="1"/>
      </xdr:nvSpPr>
      <xdr:spPr>
        <a:xfrm>
          <a:off x="15798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36406</xdr:rowOff>
    </xdr:from>
    <xdr:to>
      <xdr:col>22</xdr:col>
      <xdr:colOff>203200</xdr:colOff>
      <xdr:row>62</xdr:row>
      <xdr:rowOff>62547</xdr:rowOff>
    </xdr:to>
    <xdr:cxnSp macro="">
      <xdr:nvCxnSpPr>
        <xdr:cNvPr id="327" name="直線コネクタ 326"/>
        <xdr:cNvCxnSpPr/>
      </xdr:nvCxnSpPr>
      <xdr:spPr>
        <a:xfrm flipV="1">
          <a:off x="14401800" y="1066630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8" name="フローチャート : 判断 327"/>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16950</xdr:rowOff>
    </xdr:from>
    <xdr:ext cx="762000" cy="259045"/>
    <xdr:sp macro="" textlink="">
      <xdr:nvSpPr>
        <xdr:cNvPr id="329" name="テキスト ボックス 328"/>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62547</xdr:rowOff>
    </xdr:from>
    <xdr:to>
      <xdr:col>21</xdr:col>
      <xdr:colOff>0</xdr:colOff>
      <xdr:row>62</xdr:row>
      <xdr:rowOff>98743</xdr:rowOff>
    </xdr:to>
    <xdr:cxnSp macro="">
      <xdr:nvCxnSpPr>
        <xdr:cNvPr id="330" name="直線コネクタ 329"/>
        <xdr:cNvCxnSpPr/>
      </xdr:nvCxnSpPr>
      <xdr:spPr>
        <a:xfrm flipV="1">
          <a:off x="13512800" y="1069244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31" name="フローチャート : 判断 330"/>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20972</xdr:rowOff>
    </xdr:from>
    <xdr:ext cx="762000" cy="259045"/>
    <xdr:sp macro="" textlink="">
      <xdr:nvSpPr>
        <xdr:cNvPr id="332" name="テキスト ボックス 331"/>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33" name="フローチャート : 判断 332"/>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71243</xdr:rowOff>
    </xdr:from>
    <xdr:ext cx="762000" cy="259045"/>
    <xdr:sp macro="" textlink="">
      <xdr:nvSpPr>
        <xdr:cNvPr id="334" name="テキスト ボックス 333"/>
        <xdr:cNvSpPr txBox="1"/>
      </xdr:nvSpPr>
      <xdr:spPr>
        <a:xfrm>
          <a:off x="13131800" y="103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3704</xdr:rowOff>
    </xdr:from>
    <xdr:to>
      <xdr:col>24</xdr:col>
      <xdr:colOff>609600</xdr:colOff>
      <xdr:row>62</xdr:row>
      <xdr:rowOff>105304</xdr:rowOff>
    </xdr:to>
    <xdr:sp macro="" textlink="">
      <xdr:nvSpPr>
        <xdr:cNvPr id="340" name="円/楕円 339"/>
        <xdr:cNvSpPr/>
      </xdr:nvSpPr>
      <xdr:spPr>
        <a:xfrm>
          <a:off x="16967200" y="10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147231</xdr:rowOff>
    </xdr:from>
    <xdr:ext cx="762000" cy="259045"/>
    <xdr:sp macro="" textlink="">
      <xdr:nvSpPr>
        <xdr:cNvPr id="341" name="定員管理の状況該当値テキスト"/>
        <xdr:cNvSpPr txBox="1"/>
      </xdr:nvSpPr>
      <xdr:spPr>
        <a:xfrm>
          <a:off x="17106900" y="1060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11747</xdr:rowOff>
    </xdr:from>
    <xdr:to>
      <xdr:col>23</xdr:col>
      <xdr:colOff>457200</xdr:colOff>
      <xdr:row>62</xdr:row>
      <xdr:rowOff>113347</xdr:rowOff>
    </xdr:to>
    <xdr:sp macro="" textlink="">
      <xdr:nvSpPr>
        <xdr:cNvPr id="342" name="円/楕円 341"/>
        <xdr:cNvSpPr/>
      </xdr:nvSpPr>
      <xdr:spPr>
        <a:xfrm>
          <a:off x="16129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98124</xdr:rowOff>
    </xdr:from>
    <xdr:ext cx="736600" cy="259045"/>
    <xdr:sp macro="" textlink="">
      <xdr:nvSpPr>
        <xdr:cNvPr id="343" name="テキスト ボックス 342"/>
        <xdr:cNvSpPr txBox="1"/>
      </xdr:nvSpPr>
      <xdr:spPr>
        <a:xfrm>
          <a:off x="15798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157056</xdr:rowOff>
    </xdr:from>
    <xdr:to>
      <xdr:col>22</xdr:col>
      <xdr:colOff>254000</xdr:colOff>
      <xdr:row>62</xdr:row>
      <xdr:rowOff>87206</xdr:rowOff>
    </xdr:to>
    <xdr:sp macro="" textlink="">
      <xdr:nvSpPr>
        <xdr:cNvPr id="344" name="円/楕円 343"/>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71983</xdr:rowOff>
    </xdr:from>
    <xdr:ext cx="762000" cy="259045"/>
    <xdr:sp macro="" textlink="">
      <xdr:nvSpPr>
        <xdr:cNvPr id="345" name="テキスト ボックス 344"/>
        <xdr:cNvSpPr txBox="1"/>
      </xdr:nvSpPr>
      <xdr:spPr>
        <a:xfrm>
          <a:off x="14909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11747</xdr:rowOff>
    </xdr:from>
    <xdr:to>
      <xdr:col>21</xdr:col>
      <xdr:colOff>50800</xdr:colOff>
      <xdr:row>62</xdr:row>
      <xdr:rowOff>113347</xdr:rowOff>
    </xdr:to>
    <xdr:sp macro="" textlink="">
      <xdr:nvSpPr>
        <xdr:cNvPr id="346" name="円/楕円 345"/>
        <xdr:cNvSpPr/>
      </xdr:nvSpPr>
      <xdr:spPr>
        <a:xfrm>
          <a:off x="14351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98124</xdr:rowOff>
    </xdr:from>
    <xdr:ext cx="762000" cy="259045"/>
    <xdr:sp macro="" textlink="">
      <xdr:nvSpPr>
        <xdr:cNvPr id="347" name="テキスト ボックス 346"/>
        <xdr:cNvSpPr txBox="1"/>
      </xdr:nvSpPr>
      <xdr:spPr>
        <a:xfrm>
          <a:off x="14020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47943</xdr:rowOff>
    </xdr:from>
    <xdr:to>
      <xdr:col>19</xdr:col>
      <xdr:colOff>533400</xdr:colOff>
      <xdr:row>62</xdr:row>
      <xdr:rowOff>149543</xdr:rowOff>
    </xdr:to>
    <xdr:sp macro="" textlink="">
      <xdr:nvSpPr>
        <xdr:cNvPr id="348" name="円/楕円 347"/>
        <xdr:cNvSpPr/>
      </xdr:nvSpPr>
      <xdr:spPr>
        <a:xfrm>
          <a:off x="13462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134320</xdr:rowOff>
    </xdr:from>
    <xdr:ext cx="762000" cy="259045"/>
    <xdr:sp macro="" textlink="">
      <xdr:nvSpPr>
        <xdr:cNvPr id="349" name="テキスト ボックス 348"/>
        <xdr:cNvSpPr txBox="1"/>
      </xdr:nvSpPr>
      <xdr:spPr>
        <a:xfrm>
          <a:off x="13131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実質公債費比率は前年度比</a:t>
          </a:r>
          <a:r>
            <a:rPr lang="en-US" altLang="ja-JP" sz="1200">
              <a:solidFill>
                <a:schemeClr val="dk1"/>
              </a:solidFill>
              <a:effectLst/>
              <a:latin typeface="+mn-lt"/>
              <a:ea typeface="+mn-ea"/>
              <a:cs typeface="+mn-cs"/>
            </a:rPr>
            <a:t>1.4</a:t>
          </a:r>
          <a:r>
            <a:rPr lang="ja-JP" altLang="ja-JP" sz="1200">
              <a:solidFill>
                <a:schemeClr val="dk1"/>
              </a:solidFill>
              <a:effectLst/>
              <a:latin typeface="+mn-lt"/>
              <a:ea typeface="+mn-ea"/>
              <a:cs typeface="+mn-cs"/>
            </a:rPr>
            <a:t>ポイント減の</a:t>
          </a:r>
          <a:r>
            <a:rPr lang="en-US" altLang="ja-JP" sz="1200">
              <a:solidFill>
                <a:schemeClr val="dk1"/>
              </a:solidFill>
              <a:effectLst/>
              <a:latin typeface="+mn-lt"/>
              <a:ea typeface="+mn-ea"/>
              <a:cs typeface="+mn-cs"/>
            </a:rPr>
            <a:t>8.2%</a:t>
          </a:r>
          <a:r>
            <a:rPr lang="ja-JP" altLang="ja-JP" sz="1200">
              <a:solidFill>
                <a:schemeClr val="dk1"/>
              </a:solidFill>
              <a:effectLst/>
              <a:latin typeface="+mn-lt"/>
              <a:ea typeface="+mn-ea"/>
              <a:cs typeface="+mn-cs"/>
            </a:rPr>
            <a:t>となったが、類似団体の平均値よりは</a:t>
          </a:r>
          <a:r>
            <a:rPr lang="en-US" altLang="ja-JP" sz="1200">
              <a:solidFill>
                <a:schemeClr val="dk1"/>
              </a:solidFill>
              <a:effectLst/>
              <a:latin typeface="+mn-lt"/>
              <a:ea typeface="+mn-ea"/>
              <a:cs typeface="+mn-cs"/>
            </a:rPr>
            <a:t>0.4</a:t>
          </a:r>
          <a:r>
            <a:rPr lang="ja-JP" altLang="ja-JP" sz="1200">
              <a:solidFill>
                <a:schemeClr val="dk1"/>
              </a:solidFill>
              <a:effectLst/>
              <a:latin typeface="+mn-lt"/>
              <a:ea typeface="+mn-ea"/>
              <a:cs typeface="+mn-cs"/>
            </a:rPr>
            <a:t>ポイント高くなっている。比率が減少した要因は、大型事業の償還完了による元利償還金の減少や、災害復旧費等に係る基準財政需要額の増加などによるものである。比率は改善傾向にあるものの、普通会計及び公営企業会計に係る地方債の元利償還金は高い水準にあることや、今後も普通建設事業費の増加に伴う地方債の発行額の増加も避けられないため、限られた財源を普通建設事業の必要性などを精査したうえで重点的に配分することにより、地方債の発行の抑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18415</xdr:rowOff>
    </xdr:from>
    <xdr:to>
      <xdr:col>24</xdr:col>
      <xdr:colOff>558800</xdr:colOff>
      <xdr:row>40</xdr:row>
      <xdr:rowOff>102870</xdr:rowOff>
    </xdr:to>
    <xdr:cxnSp macro="">
      <xdr:nvCxnSpPr>
        <xdr:cNvPr id="379" name="直線コネクタ 378"/>
        <xdr:cNvCxnSpPr/>
      </xdr:nvCxnSpPr>
      <xdr:spPr>
        <a:xfrm flipV="1">
          <a:off x="16179800" y="687641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41</xdr:row>
      <xdr:rowOff>3810</xdr:rowOff>
    </xdr:to>
    <xdr:cxnSp macro="">
      <xdr:nvCxnSpPr>
        <xdr:cNvPr id="382" name="直線コネクタ 381"/>
        <xdr:cNvCxnSpPr/>
      </xdr:nvCxnSpPr>
      <xdr:spPr>
        <a:xfrm flipV="1">
          <a:off x="15290800" y="696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83" name="フローチャート : 判断 382"/>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151782</xdr:rowOff>
    </xdr:from>
    <xdr:ext cx="736600" cy="259045"/>
    <xdr:sp macro="" textlink="">
      <xdr:nvSpPr>
        <xdr:cNvPr id="384" name="テキスト ボックス 383"/>
        <xdr:cNvSpPr txBox="1"/>
      </xdr:nvSpPr>
      <xdr:spPr>
        <a:xfrm>
          <a:off x="15798800" y="666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64135</xdr:rowOff>
    </xdr:to>
    <xdr:cxnSp macro="">
      <xdr:nvCxnSpPr>
        <xdr:cNvPr id="385" name="直線コネクタ 384"/>
        <xdr:cNvCxnSpPr/>
      </xdr:nvCxnSpPr>
      <xdr:spPr>
        <a:xfrm flipV="1">
          <a:off x="14401800" y="703326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6" name="フローチャート :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64135</xdr:rowOff>
    </xdr:from>
    <xdr:to>
      <xdr:col>21</xdr:col>
      <xdr:colOff>0</xdr:colOff>
      <xdr:row>41</xdr:row>
      <xdr:rowOff>136525</xdr:rowOff>
    </xdr:to>
    <xdr:cxnSp macro="">
      <xdr:nvCxnSpPr>
        <xdr:cNvPr id="388" name="直線コネクタ 387"/>
        <xdr:cNvCxnSpPr/>
      </xdr:nvCxnSpPr>
      <xdr:spPr>
        <a:xfrm flipV="1">
          <a:off x="13512800" y="709358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9" name="フローチャート : 判断 388"/>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94949</xdr:rowOff>
    </xdr:from>
    <xdr:ext cx="762000" cy="259045"/>
    <xdr:sp macro="" textlink="">
      <xdr:nvSpPr>
        <xdr:cNvPr id="390" name="テキスト ボックス 389"/>
        <xdr:cNvSpPr txBox="1"/>
      </xdr:nvSpPr>
      <xdr:spPr>
        <a:xfrm>
          <a:off x="14020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91" name="フローチャート : 判断 390"/>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149242</xdr:rowOff>
    </xdr:from>
    <xdr:ext cx="762000" cy="259045"/>
    <xdr:sp macro="" textlink="">
      <xdr:nvSpPr>
        <xdr:cNvPr id="392" name="テキスト ボックス 391"/>
        <xdr:cNvSpPr txBox="1"/>
      </xdr:nvSpPr>
      <xdr:spPr>
        <a:xfrm>
          <a:off x="13131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98" name="円/楕円 397"/>
        <xdr:cNvSpPr/>
      </xdr:nvSpPr>
      <xdr:spPr>
        <a:xfrm>
          <a:off x="16967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111142</xdr:rowOff>
    </xdr:from>
    <xdr:ext cx="762000" cy="259045"/>
    <xdr:sp macro="" textlink="">
      <xdr:nvSpPr>
        <xdr:cNvPr id="399" name="公債費負担の状況該当値テキスト"/>
        <xdr:cNvSpPr txBox="1"/>
      </xdr:nvSpPr>
      <xdr:spPr>
        <a:xfrm>
          <a:off x="17106900" y="67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0" name="円/楕円 399"/>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401" name="テキスト ボックス 400"/>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2" name="円/楕円 401"/>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39387</xdr:rowOff>
    </xdr:from>
    <xdr:ext cx="762000" cy="259045"/>
    <xdr:sp macro="" textlink="">
      <xdr:nvSpPr>
        <xdr:cNvPr id="403" name="テキスト ボックス 402"/>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13335</xdr:rowOff>
    </xdr:from>
    <xdr:to>
      <xdr:col>21</xdr:col>
      <xdr:colOff>50800</xdr:colOff>
      <xdr:row>41</xdr:row>
      <xdr:rowOff>114935</xdr:rowOff>
    </xdr:to>
    <xdr:sp macro="" textlink="">
      <xdr:nvSpPr>
        <xdr:cNvPr id="404" name="円/楕円 403"/>
        <xdr:cNvSpPr/>
      </xdr:nvSpPr>
      <xdr:spPr>
        <a:xfrm>
          <a:off x="14351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99712</xdr:rowOff>
    </xdr:from>
    <xdr:ext cx="762000" cy="259045"/>
    <xdr:sp macro="" textlink="">
      <xdr:nvSpPr>
        <xdr:cNvPr id="405" name="テキスト ボックス 404"/>
        <xdr:cNvSpPr txBox="1"/>
      </xdr:nvSpPr>
      <xdr:spPr>
        <a:xfrm>
          <a:off x="14020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406" name="円/楕円 405"/>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xdr:rowOff>
    </xdr:from>
    <xdr:ext cx="762000" cy="259045"/>
    <xdr:sp macro="" textlink="">
      <xdr:nvSpPr>
        <xdr:cNvPr id="407" name="テキスト ボックス 406"/>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前年度と比較して</a:t>
          </a:r>
          <a:r>
            <a:rPr lang="en-US" altLang="ja-JP" sz="1200">
              <a:solidFill>
                <a:schemeClr val="dk1"/>
              </a:solidFill>
              <a:effectLst/>
              <a:latin typeface="+mn-lt"/>
              <a:ea typeface="+mn-ea"/>
              <a:cs typeface="+mn-cs"/>
            </a:rPr>
            <a:t>6.6</a:t>
          </a:r>
          <a:r>
            <a:rPr lang="ja-JP" altLang="ja-JP" sz="1200">
              <a:solidFill>
                <a:schemeClr val="dk1"/>
              </a:solidFill>
              <a:effectLst/>
              <a:latin typeface="+mn-lt"/>
              <a:ea typeface="+mn-ea"/>
              <a:cs typeface="+mn-cs"/>
            </a:rPr>
            <a:t>ポイント改善しているが、類似団体の平均値より</a:t>
          </a:r>
          <a:r>
            <a:rPr lang="en-US" altLang="ja-JP" sz="1200">
              <a:solidFill>
                <a:schemeClr val="dk1"/>
              </a:solidFill>
              <a:effectLst/>
              <a:latin typeface="+mn-lt"/>
              <a:ea typeface="+mn-ea"/>
              <a:cs typeface="+mn-cs"/>
            </a:rPr>
            <a:t>35.3</a:t>
          </a:r>
          <a:r>
            <a:rPr lang="ja-JP" altLang="ja-JP" sz="1200">
              <a:solidFill>
                <a:schemeClr val="dk1"/>
              </a:solidFill>
              <a:effectLst/>
              <a:latin typeface="+mn-lt"/>
              <a:ea typeface="+mn-ea"/>
              <a:cs typeface="+mn-cs"/>
            </a:rPr>
            <a:t>ポイント高くなっている。減少した要因は、将来負担額については公営企業債に係る元利償還金に充当するための普通会計等からの繰入見込額が減少したこと及び退職手当負担見込額の減少などによるものである。これまでも公的資金補償金免除繰上償還を実施するなど地方債残高の削減に取り組んでいるが、今後も普通建設事業費の増加に伴う地方債発行額の増加は避けられないため、限られた財源を必要性及び優先順位などを精査したうえで重点的に配分することにより地方債の発行を抑制し、財政の健全化に努める。</a:t>
          </a:r>
          <a:endParaRPr kumimoji="1" lang="ja-JP" altLang="en-US" sz="14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39963</xdr:rowOff>
    </xdr:from>
    <xdr:to>
      <xdr:col>24</xdr:col>
      <xdr:colOff>558800</xdr:colOff>
      <xdr:row>17</xdr:row>
      <xdr:rowOff>93049</xdr:rowOff>
    </xdr:to>
    <xdr:cxnSp macro="">
      <xdr:nvCxnSpPr>
        <xdr:cNvPr id="441" name="直線コネクタ 440"/>
        <xdr:cNvCxnSpPr/>
      </xdr:nvCxnSpPr>
      <xdr:spPr>
        <a:xfrm flipV="1">
          <a:off x="16179800" y="2954613"/>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93049</xdr:rowOff>
    </xdr:from>
    <xdr:to>
      <xdr:col>23</xdr:col>
      <xdr:colOff>406400</xdr:colOff>
      <xdr:row>17</xdr:row>
      <xdr:rowOff>122005</xdr:rowOff>
    </xdr:to>
    <xdr:cxnSp macro="">
      <xdr:nvCxnSpPr>
        <xdr:cNvPr id="444" name="直線コネクタ 443"/>
        <xdr:cNvCxnSpPr/>
      </xdr:nvCxnSpPr>
      <xdr:spPr>
        <a:xfrm flipV="1">
          <a:off x="15290800" y="300769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45" name="フローチャート : 判断 444"/>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45568</xdr:rowOff>
    </xdr:from>
    <xdr:ext cx="736600" cy="259045"/>
    <xdr:sp macro="" textlink="">
      <xdr:nvSpPr>
        <xdr:cNvPr id="446" name="テキスト ボックス 445"/>
        <xdr:cNvSpPr txBox="1"/>
      </xdr:nvSpPr>
      <xdr:spPr>
        <a:xfrm>
          <a:off x="15798800" y="244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122005</xdr:rowOff>
    </xdr:from>
    <xdr:to>
      <xdr:col>22</xdr:col>
      <xdr:colOff>203200</xdr:colOff>
      <xdr:row>18</xdr:row>
      <xdr:rowOff>30988</xdr:rowOff>
    </xdr:to>
    <xdr:cxnSp macro="">
      <xdr:nvCxnSpPr>
        <xdr:cNvPr id="447" name="直線コネクタ 446"/>
        <xdr:cNvCxnSpPr/>
      </xdr:nvCxnSpPr>
      <xdr:spPr>
        <a:xfrm flipV="1">
          <a:off x="14401800" y="303665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136610</xdr:rowOff>
    </xdr:from>
    <xdr:to>
      <xdr:col>22</xdr:col>
      <xdr:colOff>254000</xdr:colOff>
      <xdr:row>16</xdr:row>
      <xdr:rowOff>66760</xdr:rowOff>
    </xdr:to>
    <xdr:sp macro="" textlink="">
      <xdr:nvSpPr>
        <xdr:cNvPr id="448" name="フローチャート : 判断 447"/>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49" name="テキスト ボックス 448"/>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30988</xdr:rowOff>
    </xdr:from>
    <xdr:to>
      <xdr:col>21</xdr:col>
      <xdr:colOff>0</xdr:colOff>
      <xdr:row>18</xdr:row>
      <xdr:rowOff>65574</xdr:rowOff>
    </xdr:to>
    <xdr:cxnSp macro="">
      <xdr:nvCxnSpPr>
        <xdr:cNvPr id="450" name="直線コネクタ 449"/>
        <xdr:cNvCxnSpPr/>
      </xdr:nvCxnSpPr>
      <xdr:spPr>
        <a:xfrm flipV="1">
          <a:off x="13512800" y="3117088"/>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39963</xdr:rowOff>
    </xdr:from>
    <xdr:to>
      <xdr:col>21</xdr:col>
      <xdr:colOff>50800</xdr:colOff>
      <xdr:row>16</xdr:row>
      <xdr:rowOff>141563</xdr:rowOff>
    </xdr:to>
    <xdr:sp macro="" textlink="">
      <xdr:nvSpPr>
        <xdr:cNvPr id="451" name="フローチャート : 判断 450"/>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151740</xdr:rowOff>
    </xdr:from>
    <xdr:ext cx="762000" cy="259045"/>
    <xdr:sp macro="" textlink="">
      <xdr:nvSpPr>
        <xdr:cNvPr id="452" name="テキスト ボックス 451"/>
        <xdr:cNvSpPr txBox="1"/>
      </xdr:nvSpPr>
      <xdr:spPr>
        <a:xfrm>
          <a:off x="14020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53" name="フローチャート : 判断 452"/>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76810</xdr:rowOff>
    </xdr:from>
    <xdr:ext cx="762000" cy="259045"/>
    <xdr:sp macro="" textlink="">
      <xdr:nvSpPr>
        <xdr:cNvPr id="454" name="テキスト ボックス 453"/>
        <xdr:cNvSpPr txBox="1"/>
      </xdr:nvSpPr>
      <xdr:spPr>
        <a:xfrm>
          <a:off x="13131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160613</xdr:rowOff>
    </xdr:from>
    <xdr:to>
      <xdr:col>24</xdr:col>
      <xdr:colOff>609600</xdr:colOff>
      <xdr:row>17</xdr:row>
      <xdr:rowOff>90763</xdr:rowOff>
    </xdr:to>
    <xdr:sp macro="" textlink="">
      <xdr:nvSpPr>
        <xdr:cNvPr id="460" name="円/楕円 459"/>
        <xdr:cNvSpPr/>
      </xdr:nvSpPr>
      <xdr:spPr>
        <a:xfrm>
          <a:off x="16967200" y="29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132690</xdr:rowOff>
    </xdr:from>
    <xdr:ext cx="762000" cy="259045"/>
    <xdr:sp macro="" textlink="">
      <xdr:nvSpPr>
        <xdr:cNvPr id="461" name="将来負担の状況該当値テキスト"/>
        <xdr:cNvSpPr txBox="1"/>
      </xdr:nvSpPr>
      <xdr:spPr>
        <a:xfrm>
          <a:off x="17106900" y="287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42249</xdr:rowOff>
    </xdr:from>
    <xdr:to>
      <xdr:col>23</xdr:col>
      <xdr:colOff>457200</xdr:colOff>
      <xdr:row>17</xdr:row>
      <xdr:rowOff>143849</xdr:rowOff>
    </xdr:to>
    <xdr:sp macro="" textlink="">
      <xdr:nvSpPr>
        <xdr:cNvPr id="462" name="円/楕円 461"/>
        <xdr:cNvSpPr/>
      </xdr:nvSpPr>
      <xdr:spPr>
        <a:xfrm>
          <a:off x="161290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128626</xdr:rowOff>
    </xdr:from>
    <xdr:ext cx="736600" cy="259045"/>
    <xdr:sp macro="" textlink="">
      <xdr:nvSpPr>
        <xdr:cNvPr id="463" name="テキスト ボックス 462"/>
        <xdr:cNvSpPr txBox="1"/>
      </xdr:nvSpPr>
      <xdr:spPr>
        <a:xfrm>
          <a:off x="15798800" y="304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71205</xdr:rowOff>
    </xdr:from>
    <xdr:to>
      <xdr:col>22</xdr:col>
      <xdr:colOff>254000</xdr:colOff>
      <xdr:row>18</xdr:row>
      <xdr:rowOff>1355</xdr:rowOff>
    </xdr:to>
    <xdr:sp macro="" textlink="">
      <xdr:nvSpPr>
        <xdr:cNvPr id="464" name="円/楕円 463"/>
        <xdr:cNvSpPr/>
      </xdr:nvSpPr>
      <xdr:spPr>
        <a:xfrm>
          <a:off x="15240000" y="298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157582</xdr:rowOff>
    </xdr:from>
    <xdr:ext cx="762000" cy="259045"/>
    <xdr:sp macro="" textlink="">
      <xdr:nvSpPr>
        <xdr:cNvPr id="465" name="テキスト ボックス 464"/>
        <xdr:cNvSpPr txBox="1"/>
      </xdr:nvSpPr>
      <xdr:spPr>
        <a:xfrm>
          <a:off x="14909800" y="307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151638</xdr:rowOff>
    </xdr:from>
    <xdr:to>
      <xdr:col>21</xdr:col>
      <xdr:colOff>50800</xdr:colOff>
      <xdr:row>18</xdr:row>
      <xdr:rowOff>81788</xdr:rowOff>
    </xdr:to>
    <xdr:sp macro="" textlink="">
      <xdr:nvSpPr>
        <xdr:cNvPr id="466" name="円/楕円 465"/>
        <xdr:cNvSpPr/>
      </xdr:nvSpPr>
      <xdr:spPr>
        <a:xfrm>
          <a:off x="1435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66565</xdr:rowOff>
    </xdr:from>
    <xdr:ext cx="762000" cy="259045"/>
    <xdr:sp macro="" textlink="">
      <xdr:nvSpPr>
        <xdr:cNvPr id="467" name="テキスト ボックス 466"/>
        <xdr:cNvSpPr txBox="1"/>
      </xdr:nvSpPr>
      <xdr:spPr>
        <a:xfrm>
          <a:off x="14020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14774</xdr:rowOff>
    </xdr:from>
    <xdr:to>
      <xdr:col>19</xdr:col>
      <xdr:colOff>533400</xdr:colOff>
      <xdr:row>18</xdr:row>
      <xdr:rowOff>116374</xdr:rowOff>
    </xdr:to>
    <xdr:sp macro="" textlink="">
      <xdr:nvSpPr>
        <xdr:cNvPr id="468" name="円/楕円 467"/>
        <xdr:cNvSpPr/>
      </xdr:nvSpPr>
      <xdr:spPr>
        <a:xfrm>
          <a:off x="13462000" y="310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101151</xdr:rowOff>
    </xdr:from>
    <xdr:ext cx="762000" cy="259045"/>
    <xdr:sp macro="" textlink="">
      <xdr:nvSpPr>
        <xdr:cNvPr id="469" name="テキスト ボックス 468"/>
        <xdr:cNvSpPr txBox="1"/>
      </xdr:nvSpPr>
      <xdr:spPr>
        <a:xfrm>
          <a:off x="13131800" y="318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福井県坂井市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93,041
91,809
209.67
38,388,210
37,334,171
938,566
22,023,826
39,558,112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人件費に係る比率は前年度比</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ポイント減の</a:t>
          </a:r>
          <a:r>
            <a:rPr lang="en-US" altLang="ja-JP" sz="1200">
              <a:solidFill>
                <a:schemeClr val="dk1"/>
              </a:solidFill>
              <a:effectLst/>
              <a:latin typeface="+mn-lt"/>
              <a:ea typeface="+mn-ea"/>
              <a:cs typeface="+mn-cs"/>
            </a:rPr>
            <a:t>21.2</a:t>
          </a:r>
          <a:r>
            <a:rPr lang="ja-JP" altLang="ja-JP" sz="1200">
              <a:solidFill>
                <a:schemeClr val="dk1"/>
              </a:solidFill>
              <a:effectLst/>
              <a:latin typeface="+mn-lt"/>
              <a:ea typeface="+mn-ea"/>
              <a:cs typeface="+mn-cs"/>
            </a:rPr>
            <a:t>％となり、類似団体の平均より</a:t>
          </a:r>
          <a:r>
            <a:rPr lang="en-US" altLang="ja-JP" sz="1200">
              <a:solidFill>
                <a:schemeClr val="dk1"/>
              </a:solidFill>
              <a:effectLst/>
              <a:latin typeface="+mn-lt"/>
              <a:ea typeface="+mn-ea"/>
              <a:cs typeface="+mn-cs"/>
            </a:rPr>
            <a:t>1.5</a:t>
          </a:r>
          <a:r>
            <a:rPr lang="ja-JP" altLang="ja-JP" sz="1200">
              <a:solidFill>
                <a:schemeClr val="dk1"/>
              </a:solidFill>
              <a:effectLst/>
              <a:latin typeface="+mn-lt"/>
              <a:ea typeface="+mn-ea"/>
              <a:cs typeface="+mn-cs"/>
            </a:rPr>
            <a:t>ポイント下回っている。昨年度は共済負担率の改正や給与改定により増加となったが、国に準じた適正な給与体系を維持するとともに、退職者補充の抑制、民間委託の推進、指定管理者制度の導入及び効率的な行政組織体制の確立による計画的な職員数の削減に取り組んできたことにより減少してきている。今後も消防業務などの一部事務組合も含めた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36</xdr:row>
      <xdr:rowOff>27940</xdr:rowOff>
    </xdr:to>
    <xdr:cxnSp macro="">
      <xdr:nvCxnSpPr>
        <xdr:cNvPr id="66" name="直線コネクタ 65"/>
        <xdr:cNvCxnSpPr/>
      </xdr:nvCxnSpPr>
      <xdr:spPr>
        <a:xfrm flipV="1">
          <a:off x="3987800" y="61239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27940</xdr:rowOff>
    </xdr:to>
    <xdr:cxnSp macro="">
      <xdr:nvCxnSpPr>
        <xdr:cNvPr id="69" name="直線コネクタ 68"/>
        <xdr:cNvCxnSpPr/>
      </xdr:nvCxnSpPr>
      <xdr:spPr>
        <a:xfrm>
          <a:off x="3098800" y="613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20320</xdr:rowOff>
    </xdr:to>
    <xdr:cxnSp macro="">
      <xdr:nvCxnSpPr>
        <xdr:cNvPr id="72" name="直線コネクタ 71"/>
        <xdr:cNvCxnSpPr/>
      </xdr:nvCxnSpPr>
      <xdr:spPr>
        <a:xfrm flipV="1">
          <a:off x="2209800" y="613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73660</xdr:rowOff>
    </xdr:to>
    <xdr:cxnSp macro="">
      <xdr:nvCxnSpPr>
        <xdr:cNvPr id="75" name="直線コネクタ 74"/>
        <xdr:cNvCxnSpPr/>
      </xdr:nvCxnSpPr>
      <xdr:spPr>
        <a:xfrm flipV="1">
          <a:off x="1320800" y="619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63517</xdr:rowOff>
    </xdr:from>
    <xdr:ext cx="736600" cy="259045"/>
    <xdr:sp macro="" textlink="">
      <xdr:nvSpPr>
        <xdr:cNvPr id="88" name="テキスト ボックス 87"/>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9" name="円/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3" name="円/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　物件費に係る比率は前年度比</a:t>
          </a:r>
          <a:r>
            <a:rPr lang="en-US" altLang="ja-JP" sz="1200">
              <a:solidFill>
                <a:schemeClr val="dk1"/>
              </a:solidFill>
              <a:effectLst/>
              <a:latin typeface="+mn-lt"/>
              <a:ea typeface="+mn-ea"/>
              <a:cs typeface="+mn-cs"/>
            </a:rPr>
            <a:t>0.6</a:t>
          </a:r>
          <a:r>
            <a:rPr lang="ja-JP" altLang="ja-JP" sz="1200">
              <a:solidFill>
                <a:schemeClr val="dk1"/>
              </a:solidFill>
              <a:effectLst/>
              <a:latin typeface="+mn-lt"/>
              <a:ea typeface="+mn-ea"/>
              <a:cs typeface="+mn-cs"/>
            </a:rPr>
            <a:t>ポイント減の</a:t>
          </a:r>
          <a:r>
            <a:rPr lang="en-US" altLang="ja-JP" sz="1200">
              <a:solidFill>
                <a:schemeClr val="dk1"/>
              </a:solidFill>
              <a:effectLst/>
              <a:latin typeface="+mn-lt"/>
              <a:ea typeface="+mn-ea"/>
              <a:cs typeface="+mn-cs"/>
            </a:rPr>
            <a:t>14.9</a:t>
          </a:r>
          <a:r>
            <a:rPr lang="ja-JP" altLang="ja-JP" sz="1200">
              <a:solidFill>
                <a:schemeClr val="dk1"/>
              </a:solidFill>
              <a:effectLst/>
              <a:latin typeface="+mn-lt"/>
              <a:ea typeface="+mn-ea"/>
              <a:cs typeface="+mn-cs"/>
            </a:rPr>
            <a:t>％となり、類似団体内平均値より</a:t>
          </a:r>
          <a:r>
            <a:rPr lang="en-US" altLang="ja-JP" sz="1200">
              <a:solidFill>
                <a:schemeClr val="dk1"/>
              </a:solidFill>
              <a:effectLst/>
              <a:latin typeface="+mn-lt"/>
              <a:ea typeface="+mn-ea"/>
              <a:cs typeface="+mn-cs"/>
            </a:rPr>
            <a:t>0.5</a:t>
          </a:r>
          <a:r>
            <a:rPr lang="ja-JP" altLang="ja-JP" sz="1200">
              <a:solidFill>
                <a:schemeClr val="dk1"/>
              </a:solidFill>
              <a:effectLst/>
              <a:latin typeface="+mn-lt"/>
              <a:ea typeface="+mn-ea"/>
              <a:cs typeface="+mn-cs"/>
            </a:rPr>
            <a:t>ポイント下回っている。今年度は減となったが、住民ニーズに応えるサービス向上と業務効率化を図るため、公の施設の指定管理者制度の導入や、正職員を削減し臨時職員に振り替えていること、業務委託の増加などにより増加傾向にある。今後も民間活力の活用による経営の効率化や施設の統廃合等の運用改善を検討し、財政の健全化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xdr:rowOff>
    </xdr:from>
    <xdr:to>
      <xdr:col>24</xdr:col>
      <xdr:colOff>31750</xdr:colOff>
      <xdr:row>16</xdr:row>
      <xdr:rowOff>58420</xdr:rowOff>
    </xdr:to>
    <xdr:cxnSp macro="">
      <xdr:nvCxnSpPr>
        <xdr:cNvPr id="125" name="直線コネクタ 124"/>
        <xdr:cNvCxnSpPr/>
      </xdr:nvCxnSpPr>
      <xdr:spPr>
        <a:xfrm flipV="1">
          <a:off x="15671800" y="27467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129286</xdr:rowOff>
    </xdr:from>
    <xdr:to>
      <xdr:col>22</xdr:col>
      <xdr:colOff>565150</xdr:colOff>
      <xdr:row>16</xdr:row>
      <xdr:rowOff>58420</xdr:rowOff>
    </xdr:to>
    <xdr:cxnSp macro="">
      <xdr:nvCxnSpPr>
        <xdr:cNvPr id="128" name="直線コネクタ 127"/>
        <xdr:cNvCxnSpPr/>
      </xdr:nvCxnSpPr>
      <xdr:spPr>
        <a:xfrm>
          <a:off x="14782800" y="27010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9669</xdr:rowOff>
    </xdr:from>
    <xdr:ext cx="736600" cy="259045"/>
    <xdr:sp macro="" textlink="">
      <xdr:nvSpPr>
        <xdr:cNvPr id="130" name="テキスト ボックス 129"/>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83566</xdr:rowOff>
    </xdr:from>
    <xdr:to>
      <xdr:col>21</xdr:col>
      <xdr:colOff>361950</xdr:colOff>
      <xdr:row>15</xdr:row>
      <xdr:rowOff>129286</xdr:rowOff>
    </xdr:to>
    <xdr:cxnSp macro="">
      <xdr:nvCxnSpPr>
        <xdr:cNvPr id="131" name="直線コネクタ 130"/>
        <xdr:cNvCxnSpPr/>
      </xdr:nvCxnSpPr>
      <xdr:spPr>
        <a:xfrm>
          <a:off x="13893800" y="2655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33" name="テキスト ボックス 132"/>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19558</xdr:rowOff>
    </xdr:from>
    <xdr:to>
      <xdr:col>20</xdr:col>
      <xdr:colOff>158750</xdr:colOff>
      <xdr:row>15</xdr:row>
      <xdr:rowOff>83566</xdr:rowOff>
    </xdr:to>
    <xdr:cxnSp macro="">
      <xdr:nvCxnSpPr>
        <xdr:cNvPr id="134" name="直線コネクタ 133"/>
        <xdr:cNvCxnSpPr/>
      </xdr:nvCxnSpPr>
      <xdr:spPr>
        <a:xfrm>
          <a:off x="13004800" y="2591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44" name="円/楕円 143"/>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140733</xdr:rowOff>
    </xdr:from>
    <xdr:ext cx="762000" cy="259045"/>
    <xdr:sp macro="" textlink="">
      <xdr:nvSpPr>
        <xdr:cNvPr id="145" name="物件費該当値テキスト"/>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6" name="円/楕円 145"/>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93997</xdr:rowOff>
    </xdr:from>
    <xdr:ext cx="736600" cy="259045"/>
    <xdr:sp macro="" textlink="">
      <xdr:nvSpPr>
        <xdr:cNvPr id="147" name="テキスト ボックス 146"/>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78486</xdr:rowOff>
    </xdr:from>
    <xdr:to>
      <xdr:col>21</xdr:col>
      <xdr:colOff>412750</xdr:colOff>
      <xdr:row>16</xdr:row>
      <xdr:rowOff>8636</xdr:rowOff>
    </xdr:to>
    <xdr:sp macro="" textlink="">
      <xdr:nvSpPr>
        <xdr:cNvPr id="148" name="円/楕円 147"/>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164863</xdr:rowOff>
    </xdr:from>
    <xdr:ext cx="762000" cy="259045"/>
    <xdr:sp macro="" textlink="">
      <xdr:nvSpPr>
        <xdr:cNvPr id="149" name="テキスト ボックス 148"/>
        <xdr:cNvSpPr txBox="1"/>
      </xdr:nvSpPr>
      <xdr:spPr>
        <a:xfrm>
          <a:off x="14401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32766</xdr:rowOff>
    </xdr:from>
    <xdr:to>
      <xdr:col>20</xdr:col>
      <xdr:colOff>209550</xdr:colOff>
      <xdr:row>15</xdr:row>
      <xdr:rowOff>134366</xdr:rowOff>
    </xdr:to>
    <xdr:sp macro="" textlink="">
      <xdr:nvSpPr>
        <xdr:cNvPr id="150" name="円/楕円 149"/>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51" name="テキスト ボックス 150"/>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52" name="円/楕円 151"/>
        <xdr:cNvSpPr/>
      </xdr:nvSpPr>
      <xdr:spPr>
        <a:xfrm>
          <a:off x="12954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53" name="テキスト ボックス 152"/>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扶助費に係る比率は、前年度比</a:t>
          </a:r>
          <a:r>
            <a:rPr lang="en-US" altLang="ja-JP" sz="1200">
              <a:solidFill>
                <a:schemeClr val="dk1"/>
              </a:solidFill>
              <a:effectLst/>
              <a:latin typeface="+mn-lt"/>
              <a:ea typeface="+mn-ea"/>
              <a:cs typeface="+mn-cs"/>
            </a:rPr>
            <a:t>0.3</a:t>
          </a:r>
          <a:r>
            <a:rPr lang="ja-JP" altLang="ja-JP" sz="1200">
              <a:solidFill>
                <a:schemeClr val="dk1"/>
              </a:solidFill>
              <a:effectLst/>
              <a:latin typeface="+mn-lt"/>
              <a:ea typeface="+mn-ea"/>
              <a:cs typeface="+mn-cs"/>
            </a:rPr>
            <a:t>ポイント減の</a:t>
          </a:r>
          <a:r>
            <a:rPr lang="en-US" altLang="ja-JP" sz="1200">
              <a:solidFill>
                <a:schemeClr val="dk1"/>
              </a:solidFill>
              <a:effectLst/>
              <a:latin typeface="+mn-lt"/>
              <a:ea typeface="+mn-ea"/>
              <a:cs typeface="+mn-cs"/>
            </a:rPr>
            <a:t>8.8%</a:t>
          </a:r>
          <a:r>
            <a:rPr lang="ja-JP" altLang="ja-JP" sz="1200">
              <a:solidFill>
                <a:schemeClr val="dk1"/>
              </a:solidFill>
              <a:effectLst/>
              <a:latin typeface="+mn-lt"/>
              <a:ea typeface="+mn-ea"/>
              <a:cs typeface="+mn-cs"/>
            </a:rPr>
            <a:t>となり、類似団体の平均より</a:t>
          </a:r>
          <a:r>
            <a:rPr lang="en-US" altLang="ja-JP" sz="1200">
              <a:solidFill>
                <a:schemeClr val="dk1"/>
              </a:solidFill>
              <a:effectLst/>
              <a:latin typeface="+mn-lt"/>
              <a:ea typeface="+mn-ea"/>
              <a:cs typeface="+mn-cs"/>
            </a:rPr>
            <a:t>1.1</a:t>
          </a:r>
          <a:r>
            <a:rPr lang="ja-JP" altLang="ja-JP" sz="1200">
              <a:solidFill>
                <a:schemeClr val="dk1"/>
              </a:solidFill>
              <a:effectLst/>
              <a:latin typeface="+mn-lt"/>
              <a:ea typeface="+mn-ea"/>
              <a:cs typeface="+mn-cs"/>
            </a:rPr>
            <a:t>ポイント下回っているが、児童福祉費や社会福祉費等で増加傾向にあり、今後も幼保一元化の推進や高齢化等の影響によりこの傾向が続くことが見込まれる。扶助費を抑制することは難しいが、行政改革を通じて事務的経費の抑制に努め、財政の健全化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6350</xdr:rowOff>
    </xdr:from>
    <xdr:to>
      <xdr:col>7</xdr:col>
      <xdr:colOff>15875</xdr:colOff>
      <xdr:row>55</xdr:row>
      <xdr:rowOff>44450</xdr:rowOff>
    </xdr:to>
    <xdr:cxnSp macro="">
      <xdr:nvCxnSpPr>
        <xdr:cNvPr id="186" name="直線コネクタ 185"/>
        <xdr:cNvCxnSpPr/>
      </xdr:nvCxnSpPr>
      <xdr:spPr>
        <a:xfrm flipV="1">
          <a:off x="3987800" y="943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44450</xdr:rowOff>
    </xdr:to>
    <xdr:cxnSp macro="">
      <xdr:nvCxnSpPr>
        <xdr:cNvPr id="189" name="直線コネクタ 188"/>
        <xdr:cNvCxnSpPr/>
      </xdr:nvCxnSpPr>
      <xdr:spPr>
        <a:xfrm>
          <a:off x="3098800" y="941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118127</xdr:rowOff>
    </xdr:from>
    <xdr:ext cx="736600" cy="259045"/>
    <xdr:sp macro="" textlink="">
      <xdr:nvSpPr>
        <xdr:cNvPr id="191" name="テキスト ボックス 190"/>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152400</xdr:rowOff>
    </xdr:to>
    <xdr:cxnSp macro="">
      <xdr:nvCxnSpPr>
        <xdr:cNvPr id="192" name="直線コネクタ 191"/>
        <xdr:cNvCxnSpPr/>
      </xdr:nvCxnSpPr>
      <xdr:spPr>
        <a:xfrm>
          <a:off x="2209800" y="9347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6350</xdr:rowOff>
    </xdr:to>
    <xdr:cxnSp macro="">
      <xdr:nvCxnSpPr>
        <xdr:cNvPr id="195" name="直線コネクタ 194"/>
        <xdr:cNvCxnSpPr/>
      </xdr:nvCxnSpPr>
      <xdr:spPr>
        <a:xfrm flipV="1">
          <a:off x="1320800" y="934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80027</xdr:rowOff>
    </xdr:from>
    <xdr:ext cx="762000" cy="259045"/>
    <xdr:sp macro="" textlink="">
      <xdr:nvSpPr>
        <xdr:cNvPr id="197" name="テキスト ボックス 196"/>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199" name="テキスト ボックス 198"/>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127000</xdr:rowOff>
    </xdr:from>
    <xdr:to>
      <xdr:col>7</xdr:col>
      <xdr:colOff>66675</xdr:colOff>
      <xdr:row>55</xdr:row>
      <xdr:rowOff>57150</xdr:rowOff>
    </xdr:to>
    <xdr:sp macro="" textlink="">
      <xdr:nvSpPr>
        <xdr:cNvPr id="205" name="円/楕円 204"/>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143527</xdr:rowOff>
    </xdr:from>
    <xdr:ext cx="762000" cy="259045"/>
    <xdr:sp macro="" textlink="">
      <xdr:nvSpPr>
        <xdr:cNvPr id="206" name="扶助費該当値テキスト"/>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165100</xdr:rowOff>
    </xdr:from>
    <xdr:to>
      <xdr:col>5</xdr:col>
      <xdr:colOff>600075</xdr:colOff>
      <xdr:row>55</xdr:row>
      <xdr:rowOff>95250</xdr:rowOff>
    </xdr:to>
    <xdr:sp macro="" textlink="">
      <xdr:nvSpPr>
        <xdr:cNvPr id="207" name="円/楕円 206"/>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105427</xdr:rowOff>
    </xdr:from>
    <xdr:ext cx="736600" cy="259045"/>
    <xdr:sp macro="" textlink="">
      <xdr:nvSpPr>
        <xdr:cNvPr id="208" name="テキスト ボックス 207"/>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09" name="円/楕円 208"/>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10" name="テキスト ボックス 209"/>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1" name="円/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13" name="円/楕円 212"/>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14" name="テキスト ボックス 213"/>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維持補修費、貸付金、繰出金等に係る比率は前年度比</a:t>
          </a:r>
          <a:r>
            <a:rPr lang="en-US" altLang="ja-JP" sz="1200">
              <a:solidFill>
                <a:schemeClr val="dk1"/>
              </a:solidFill>
              <a:effectLst/>
              <a:latin typeface="+mn-lt"/>
              <a:ea typeface="+mn-ea"/>
              <a:cs typeface="+mn-cs"/>
            </a:rPr>
            <a:t>0.3</a:t>
          </a:r>
          <a:r>
            <a:rPr lang="ja-JP" altLang="ja-JP" sz="1200">
              <a:solidFill>
                <a:schemeClr val="dk1"/>
              </a:solidFill>
              <a:effectLst/>
              <a:latin typeface="+mn-lt"/>
              <a:ea typeface="+mn-ea"/>
              <a:cs typeface="+mn-cs"/>
            </a:rPr>
            <a:t>ポイント増の</a:t>
          </a:r>
          <a:r>
            <a:rPr lang="en-US" altLang="ja-JP" sz="1200">
              <a:solidFill>
                <a:schemeClr val="dk1"/>
              </a:solidFill>
              <a:effectLst/>
              <a:latin typeface="+mn-lt"/>
              <a:ea typeface="+mn-ea"/>
              <a:cs typeface="+mn-cs"/>
            </a:rPr>
            <a:t>10.9</a:t>
          </a:r>
          <a:r>
            <a:rPr lang="ja-JP" altLang="ja-JP" sz="1200">
              <a:solidFill>
                <a:schemeClr val="dk1"/>
              </a:solidFill>
              <a:effectLst/>
              <a:latin typeface="+mn-lt"/>
              <a:ea typeface="+mn-ea"/>
              <a:cs typeface="+mn-cs"/>
            </a:rPr>
            <a:t>％となり、類似団体の平均より</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ポイント低くなっている。増加した要因は、国民健康保険事業や後期高齢者医療事業、介護保険事業等の事業会計に対する繰出金の増などが挙げられる。また今後は、各公共施設の経年劣化などによる維持補修費について、年々増加していく傾向にあるため、公共施設の管理形態なども含め施設運営などの改善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107950</xdr:rowOff>
    </xdr:from>
    <xdr:to>
      <xdr:col>24</xdr:col>
      <xdr:colOff>31750</xdr:colOff>
      <xdr:row>56</xdr:row>
      <xdr:rowOff>136525</xdr:rowOff>
    </xdr:to>
    <xdr:cxnSp macro="">
      <xdr:nvCxnSpPr>
        <xdr:cNvPr id="251" name="直線コネクタ 250"/>
        <xdr:cNvCxnSpPr/>
      </xdr:nvCxnSpPr>
      <xdr:spPr>
        <a:xfrm>
          <a:off x="15671800" y="97091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107950</xdr:rowOff>
    </xdr:to>
    <xdr:cxnSp macro="">
      <xdr:nvCxnSpPr>
        <xdr:cNvPr id="254" name="直線コネクタ 253"/>
        <xdr:cNvCxnSpPr/>
      </xdr:nvCxnSpPr>
      <xdr:spPr>
        <a:xfrm>
          <a:off x="14782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5"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56" name="テキスト ボックス 25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50800</xdr:rowOff>
    </xdr:to>
    <xdr:cxnSp macro="">
      <xdr:nvCxnSpPr>
        <xdr:cNvPr id="257" name="直線コネクタ 256"/>
        <xdr:cNvCxnSpPr/>
      </xdr:nvCxnSpPr>
      <xdr:spPr>
        <a:xfrm>
          <a:off x="13893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258" name="フローチャート : 判断 257"/>
        <xdr:cNvSpPr/>
      </xdr:nvSpPr>
      <xdr:spPr>
        <a:xfrm>
          <a:off x="14732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19702</xdr:rowOff>
    </xdr:from>
    <xdr:ext cx="762000" cy="259045"/>
    <xdr:sp macro="" textlink="">
      <xdr:nvSpPr>
        <xdr:cNvPr id="259" name="テキスト ボックス 258"/>
        <xdr:cNvSpPr txBox="1"/>
      </xdr:nvSpPr>
      <xdr:spPr>
        <a:xfrm>
          <a:off x="14401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165100</xdr:rowOff>
    </xdr:from>
    <xdr:to>
      <xdr:col>20</xdr:col>
      <xdr:colOff>158750</xdr:colOff>
      <xdr:row>56</xdr:row>
      <xdr:rowOff>12700</xdr:rowOff>
    </xdr:to>
    <xdr:cxnSp macro="">
      <xdr:nvCxnSpPr>
        <xdr:cNvPr id="260" name="直線コネクタ 259"/>
        <xdr:cNvCxnSpPr/>
      </xdr:nvCxnSpPr>
      <xdr:spPr>
        <a:xfrm>
          <a:off x="13004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114300</xdr:rowOff>
    </xdr:from>
    <xdr:to>
      <xdr:col>20</xdr:col>
      <xdr:colOff>209550</xdr:colOff>
      <xdr:row>59</xdr:row>
      <xdr:rowOff>44450</xdr:rowOff>
    </xdr:to>
    <xdr:sp macro="" textlink="">
      <xdr:nvSpPr>
        <xdr:cNvPr id="261" name="フローチャート :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62" name="テキスト ボックス 261"/>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63" name="フローチャート : 判断 262"/>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64" name="テキスト ボックス 263"/>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85725</xdr:rowOff>
    </xdr:from>
    <xdr:to>
      <xdr:col>24</xdr:col>
      <xdr:colOff>82550</xdr:colOff>
      <xdr:row>57</xdr:row>
      <xdr:rowOff>15875</xdr:rowOff>
    </xdr:to>
    <xdr:sp macro="" textlink="">
      <xdr:nvSpPr>
        <xdr:cNvPr id="270" name="円/楕円 269"/>
        <xdr:cNvSpPr/>
      </xdr:nvSpPr>
      <xdr:spPr>
        <a:xfrm>
          <a:off x="164592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102252</xdr:rowOff>
    </xdr:from>
    <xdr:ext cx="762000" cy="259045"/>
    <xdr:sp macro="" textlink="">
      <xdr:nvSpPr>
        <xdr:cNvPr id="271" name="その他該当値テキスト"/>
        <xdr:cNvSpPr txBox="1"/>
      </xdr:nvSpPr>
      <xdr:spPr>
        <a:xfrm>
          <a:off x="165989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57150</xdr:rowOff>
    </xdr:from>
    <xdr:to>
      <xdr:col>22</xdr:col>
      <xdr:colOff>615950</xdr:colOff>
      <xdr:row>56</xdr:row>
      <xdr:rowOff>158750</xdr:rowOff>
    </xdr:to>
    <xdr:sp macro="" textlink="">
      <xdr:nvSpPr>
        <xdr:cNvPr id="272" name="円/楕円 271"/>
        <xdr:cNvSpPr/>
      </xdr:nvSpPr>
      <xdr:spPr>
        <a:xfrm>
          <a:off x="15621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168927</xdr:rowOff>
    </xdr:from>
    <xdr:ext cx="736600" cy="259045"/>
    <xdr:sp macro="" textlink="">
      <xdr:nvSpPr>
        <xdr:cNvPr id="273" name="テキスト ボックス 272"/>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4" name="円/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114300</xdr:rowOff>
    </xdr:from>
    <xdr:to>
      <xdr:col>19</xdr:col>
      <xdr:colOff>6350</xdr:colOff>
      <xdr:row>56</xdr:row>
      <xdr:rowOff>44450</xdr:rowOff>
    </xdr:to>
    <xdr:sp macro="" textlink="">
      <xdr:nvSpPr>
        <xdr:cNvPr id="278" name="円/楕円 277"/>
        <xdr:cNvSpPr/>
      </xdr:nvSpPr>
      <xdr:spPr>
        <a:xfrm>
          <a:off x="12954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54627</xdr:rowOff>
    </xdr:from>
    <xdr:ext cx="762000" cy="259045"/>
    <xdr:sp macro="" textlink="">
      <xdr:nvSpPr>
        <xdr:cNvPr id="279" name="テキスト ボックス 278"/>
        <xdr:cNvSpPr txBox="1"/>
      </xdr:nvSpPr>
      <xdr:spPr>
        <a:xfrm>
          <a:off x="12623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補助費等に係る比率は前年度比</a:t>
          </a:r>
          <a:r>
            <a:rPr lang="en-US" altLang="ja-JP" sz="1200">
              <a:solidFill>
                <a:schemeClr val="dk1"/>
              </a:solidFill>
              <a:effectLst/>
              <a:latin typeface="+mn-lt"/>
              <a:ea typeface="+mn-ea"/>
              <a:cs typeface="+mn-cs"/>
            </a:rPr>
            <a:t>0.2</a:t>
          </a:r>
          <a:r>
            <a:rPr lang="ja-JP" altLang="ja-JP" sz="1200">
              <a:solidFill>
                <a:schemeClr val="dk1"/>
              </a:solidFill>
              <a:effectLst/>
              <a:latin typeface="+mn-lt"/>
              <a:ea typeface="+mn-ea"/>
              <a:cs typeface="+mn-cs"/>
            </a:rPr>
            <a:t>ポイント増の</a:t>
          </a:r>
          <a:r>
            <a:rPr lang="en-US" altLang="ja-JP" sz="1200">
              <a:solidFill>
                <a:schemeClr val="dk1"/>
              </a:solidFill>
              <a:effectLst/>
              <a:latin typeface="+mn-lt"/>
              <a:ea typeface="+mn-ea"/>
              <a:cs typeface="+mn-cs"/>
            </a:rPr>
            <a:t>20.6</a:t>
          </a:r>
          <a:r>
            <a:rPr lang="ja-JP" altLang="ja-JP" sz="1200">
              <a:solidFill>
                <a:schemeClr val="dk1"/>
              </a:solidFill>
              <a:effectLst/>
              <a:latin typeface="+mn-lt"/>
              <a:ea typeface="+mn-ea"/>
              <a:cs typeface="+mn-cs"/>
            </a:rPr>
            <a:t>％となり、類似団体の平均より</a:t>
          </a:r>
          <a:r>
            <a:rPr lang="en-US" altLang="ja-JP" sz="1200">
              <a:solidFill>
                <a:schemeClr val="dk1"/>
              </a:solidFill>
              <a:effectLst/>
              <a:latin typeface="+mn-lt"/>
              <a:ea typeface="+mn-ea"/>
              <a:cs typeface="+mn-cs"/>
            </a:rPr>
            <a:t>9.7</a:t>
          </a:r>
          <a:r>
            <a:rPr lang="ja-JP" altLang="ja-JP" sz="1200">
              <a:solidFill>
                <a:schemeClr val="dk1"/>
              </a:solidFill>
              <a:effectLst/>
              <a:latin typeface="+mn-lt"/>
              <a:ea typeface="+mn-ea"/>
              <a:cs typeface="+mn-cs"/>
            </a:rPr>
            <a:t>ポイント高くなっている。その要因として、消防業務及びゴミ処理業務などを一部事務組合で行っていること及び下水道事業、病院事業などの公営企業に対する負担が大きいことなどが挙げられる。補助費等の縮減の取り組みとして、補助金交付基準の見直しや既得権化している補助金の見直しや廃止を行う必要がある。また公営企業としての独立採算制を前提とした経営健全化の促進及び一部事務組合のあり方などについての検討も必要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149860</xdr:rowOff>
    </xdr:from>
    <xdr:to>
      <xdr:col>24</xdr:col>
      <xdr:colOff>31750</xdr:colOff>
      <xdr:row>40</xdr:row>
      <xdr:rowOff>161290</xdr:rowOff>
    </xdr:to>
    <xdr:cxnSp macro="">
      <xdr:nvCxnSpPr>
        <xdr:cNvPr id="307" name="直線コネクタ 306"/>
        <xdr:cNvCxnSpPr/>
      </xdr:nvCxnSpPr>
      <xdr:spPr>
        <a:xfrm>
          <a:off x="15671800" y="70078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138430</xdr:rowOff>
    </xdr:from>
    <xdr:to>
      <xdr:col>22</xdr:col>
      <xdr:colOff>565150</xdr:colOff>
      <xdr:row>40</xdr:row>
      <xdr:rowOff>149860</xdr:rowOff>
    </xdr:to>
    <xdr:cxnSp macro="">
      <xdr:nvCxnSpPr>
        <xdr:cNvPr id="310" name="直線コネクタ 309"/>
        <xdr:cNvCxnSpPr/>
      </xdr:nvCxnSpPr>
      <xdr:spPr>
        <a:xfrm>
          <a:off x="14782800" y="6996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11" name="フローチャート : 判断 310"/>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56532</xdr:rowOff>
    </xdr:from>
    <xdr:ext cx="736600" cy="259045"/>
    <xdr:sp macro="" textlink="">
      <xdr:nvSpPr>
        <xdr:cNvPr id="312" name="テキスト ボックス 311"/>
        <xdr:cNvSpPr txBox="1"/>
      </xdr:nvSpPr>
      <xdr:spPr>
        <a:xfrm>
          <a:off x="15290800" y="622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98425</xdr:rowOff>
    </xdr:from>
    <xdr:to>
      <xdr:col>21</xdr:col>
      <xdr:colOff>361950</xdr:colOff>
      <xdr:row>40</xdr:row>
      <xdr:rowOff>138430</xdr:rowOff>
    </xdr:to>
    <xdr:cxnSp macro="">
      <xdr:nvCxnSpPr>
        <xdr:cNvPr id="313" name="直線コネクタ 312"/>
        <xdr:cNvCxnSpPr/>
      </xdr:nvCxnSpPr>
      <xdr:spPr>
        <a:xfrm>
          <a:off x="13893800" y="69564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5" name="テキスト ボックス 314"/>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86995</xdr:rowOff>
    </xdr:from>
    <xdr:to>
      <xdr:col>20</xdr:col>
      <xdr:colOff>158750</xdr:colOff>
      <xdr:row>40</xdr:row>
      <xdr:rowOff>98425</xdr:rowOff>
    </xdr:to>
    <xdr:cxnSp macro="">
      <xdr:nvCxnSpPr>
        <xdr:cNvPr id="316" name="直線コネクタ 315"/>
        <xdr:cNvCxnSpPr/>
      </xdr:nvCxnSpPr>
      <xdr:spPr>
        <a:xfrm>
          <a:off x="13004800" y="69449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7" name="フローチャート : 判断 316"/>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56532</xdr:rowOff>
    </xdr:from>
    <xdr:ext cx="762000" cy="259045"/>
    <xdr:sp macro="" textlink="">
      <xdr:nvSpPr>
        <xdr:cNvPr id="318" name="テキスト ボックス 317"/>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9" name="フローチャート : 判断 318"/>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10812</xdr:rowOff>
    </xdr:from>
    <xdr:ext cx="762000" cy="259045"/>
    <xdr:sp macro="" textlink="">
      <xdr:nvSpPr>
        <xdr:cNvPr id="320" name="テキスト ボックス 319"/>
        <xdr:cNvSpPr txBox="1"/>
      </xdr:nvSpPr>
      <xdr:spPr>
        <a:xfrm>
          <a:off x="12623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110490</xdr:rowOff>
    </xdr:from>
    <xdr:to>
      <xdr:col>24</xdr:col>
      <xdr:colOff>82550</xdr:colOff>
      <xdr:row>41</xdr:row>
      <xdr:rowOff>40640</xdr:rowOff>
    </xdr:to>
    <xdr:sp macro="" textlink="">
      <xdr:nvSpPr>
        <xdr:cNvPr id="326" name="円/楕円 325"/>
        <xdr:cNvSpPr/>
      </xdr:nvSpPr>
      <xdr:spPr>
        <a:xfrm>
          <a:off x="164592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19067</xdr:rowOff>
    </xdr:from>
    <xdr:ext cx="762000" cy="259045"/>
    <xdr:sp macro="" textlink="">
      <xdr:nvSpPr>
        <xdr:cNvPr id="327" name="補助費等該当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99060</xdr:rowOff>
    </xdr:from>
    <xdr:to>
      <xdr:col>22</xdr:col>
      <xdr:colOff>615950</xdr:colOff>
      <xdr:row>41</xdr:row>
      <xdr:rowOff>29210</xdr:rowOff>
    </xdr:to>
    <xdr:sp macro="" textlink="">
      <xdr:nvSpPr>
        <xdr:cNvPr id="328" name="円/楕円 327"/>
        <xdr:cNvSpPr/>
      </xdr:nvSpPr>
      <xdr:spPr>
        <a:xfrm>
          <a:off x="15621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13987</xdr:rowOff>
    </xdr:from>
    <xdr:ext cx="736600" cy="259045"/>
    <xdr:sp macro="" textlink="">
      <xdr:nvSpPr>
        <xdr:cNvPr id="329" name="テキスト ボックス 328"/>
        <xdr:cNvSpPr txBox="1"/>
      </xdr:nvSpPr>
      <xdr:spPr>
        <a:xfrm>
          <a:off x="15290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87630</xdr:rowOff>
    </xdr:from>
    <xdr:to>
      <xdr:col>21</xdr:col>
      <xdr:colOff>412750</xdr:colOff>
      <xdr:row>41</xdr:row>
      <xdr:rowOff>17780</xdr:rowOff>
    </xdr:to>
    <xdr:sp macro="" textlink="">
      <xdr:nvSpPr>
        <xdr:cNvPr id="330" name="円/楕円 329"/>
        <xdr:cNvSpPr/>
      </xdr:nvSpPr>
      <xdr:spPr>
        <a:xfrm>
          <a:off x="147320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2557</xdr:rowOff>
    </xdr:from>
    <xdr:ext cx="762000" cy="259045"/>
    <xdr:sp macro="" textlink="">
      <xdr:nvSpPr>
        <xdr:cNvPr id="331" name="テキスト ボックス 330"/>
        <xdr:cNvSpPr txBox="1"/>
      </xdr:nvSpPr>
      <xdr:spPr>
        <a:xfrm>
          <a:off x="144018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47625</xdr:rowOff>
    </xdr:from>
    <xdr:to>
      <xdr:col>20</xdr:col>
      <xdr:colOff>209550</xdr:colOff>
      <xdr:row>40</xdr:row>
      <xdr:rowOff>149225</xdr:rowOff>
    </xdr:to>
    <xdr:sp macro="" textlink="">
      <xdr:nvSpPr>
        <xdr:cNvPr id="332" name="円/楕円 331"/>
        <xdr:cNvSpPr/>
      </xdr:nvSpPr>
      <xdr:spPr>
        <a:xfrm>
          <a:off x="13843000" y="69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134002</xdr:rowOff>
    </xdr:from>
    <xdr:ext cx="762000" cy="259045"/>
    <xdr:sp macro="" textlink="">
      <xdr:nvSpPr>
        <xdr:cNvPr id="333" name="テキスト ボックス 332"/>
        <xdr:cNvSpPr txBox="1"/>
      </xdr:nvSpPr>
      <xdr:spPr>
        <a:xfrm>
          <a:off x="13512800" y="699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36195</xdr:rowOff>
    </xdr:from>
    <xdr:to>
      <xdr:col>19</xdr:col>
      <xdr:colOff>6350</xdr:colOff>
      <xdr:row>40</xdr:row>
      <xdr:rowOff>137795</xdr:rowOff>
    </xdr:to>
    <xdr:sp macro="" textlink="">
      <xdr:nvSpPr>
        <xdr:cNvPr id="334" name="円/楕円 333"/>
        <xdr:cNvSpPr/>
      </xdr:nvSpPr>
      <xdr:spPr>
        <a:xfrm>
          <a:off x="12954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122572</xdr:rowOff>
    </xdr:from>
    <xdr:ext cx="762000" cy="259045"/>
    <xdr:sp macro="" textlink="">
      <xdr:nvSpPr>
        <xdr:cNvPr id="335" name="テキスト ボックス 334"/>
        <xdr:cNvSpPr txBox="1"/>
      </xdr:nvSpPr>
      <xdr:spPr>
        <a:xfrm>
          <a:off x="12623800" y="698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公債費に係る比率は、大型事業の償還完了による元利償還金の減少の影響もあり前年度比</a:t>
          </a:r>
          <a:r>
            <a:rPr lang="en-US" altLang="ja-JP" sz="1200">
              <a:solidFill>
                <a:schemeClr val="dk1"/>
              </a:solidFill>
              <a:effectLst/>
              <a:latin typeface="+mn-lt"/>
              <a:ea typeface="+mn-ea"/>
              <a:cs typeface="+mn-cs"/>
            </a:rPr>
            <a:t>1.8</a:t>
          </a:r>
          <a:r>
            <a:rPr lang="ja-JP" altLang="ja-JP" sz="1200">
              <a:solidFill>
                <a:schemeClr val="dk1"/>
              </a:solidFill>
              <a:effectLst/>
              <a:latin typeface="+mn-lt"/>
              <a:ea typeface="+mn-ea"/>
              <a:cs typeface="+mn-cs"/>
            </a:rPr>
            <a:t>ポイント減の</a:t>
          </a:r>
          <a:r>
            <a:rPr lang="en-US" altLang="ja-JP" sz="1200">
              <a:solidFill>
                <a:schemeClr val="dk1"/>
              </a:solidFill>
              <a:effectLst/>
              <a:latin typeface="+mn-lt"/>
              <a:ea typeface="+mn-ea"/>
              <a:cs typeface="+mn-cs"/>
            </a:rPr>
            <a:t>12.4</a:t>
          </a:r>
          <a:r>
            <a:rPr lang="ja-JP" altLang="ja-JP" sz="1200">
              <a:solidFill>
                <a:schemeClr val="dk1"/>
              </a:solidFill>
              <a:effectLst/>
              <a:latin typeface="+mn-lt"/>
              <a:ea typeface="+mn-ea"/>
              <a:cs typeface="+mn-cs"/>
            </a:rPr>
            <a:t>％となり、類似団体の平均より</a:t>
          </a:r>
          <a:r>
            <a:rPr lang="en-US" altLang="ja-JP" sz="1200">
              <a:solidFill>
                <a:schemeClr val="dk1"/>
              </a:solidFill>
              <a:effectLst/>
              <a:latin typeface="+mn-lt"/>
              <a:ea typeface="+mn-ea"/>
              <a:cs typeface="+mn-cs"/>
            </a:rPr>
            <a:t>3.6</a:t>
          </a:r>
          <a:r>
            <a:rPr lang="ja-JP" altLang="ja-JP" sz="1200">
              <a:solidFill>
                <a:schemeClr val="dk1"/>
              </a:solidFill>
              <a:effectLst/>
              <a:latin typeface="+mn-lt"/>
              <a:ea typeface="+mn-ea"/>
              <a:cs typeface="+mn-cs"/>
            </a:rPr>
            <a:t>ポイント低くなっている。しかし今後は、近年実施した大型整備事業の償還開始により比率の上昇が見込まれるため、中長期的な財政計画のもと臨時財政対策債も含めて慎重な地方債の発行に努める必要があ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122428</xdr:rowOff>
    </xdr:from>
    <xdr:to>
      <xdr:col>7</xdr:col>
      <xdr:colOff>15875</xdr:colOff>
      <xdr:row>77</xdr:row>
      <xdr:rowOff>33274</xdr:rowOff>
    </xdr:to>
    <xdr:cxnSp macro="">
      <xdr:nvCxnSpPr>
        <xdr:cNvPr id="365" name="直線コネクタ 364"/>
        <xdr:cNvCxnSpPr/>
      </xdr:nvCxnSpPr>
      <xdr:spPr>
        <a:xfrm flipV="1">
          <a:off x="3987800" y="131526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33274</xdr:rowOff>
    </xdr:from>
    <xdr:to>
      <xdr:col>5</xdr:col>
      <xdr:colOff>549275</xdr:colOff>
      <xdr:row>77</xdr:row>
      <xdr:rowOff>51563</xdr:rowOff>
    </xdr:to>
    <xdr:cxnSp macro="">
      <xdr:nvCxnSpPr>
        <xdr:cNvPr id="368" name="直線コネクタ 367"/>
        <xdr:cNvCxnSpPr/>
      </xdr:nvCxnSpPr>
      <xdr:spPr>
        <a:xfrm flipV="1">
          <a:off x="3098800" y="13234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74422</xdr:rowOff>
    </xdr:to>
    <xdr:cxnSp macro="">
      <xdr:nvCxnSpPr>
        <xdr:cNvPr id="371" name="直線コネクタ 370"/>
        <xdr:cNvCxnSpPr/>
      </xdr:nvCxnSpPr>
      <xdr:spPr>
        <a:xfrm flipV="1">
          <a:off x="2209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3" name="テキスト ボックス 372"/>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74422</xdr:rowOff>
    </xdr:from>
    <xdr:to>
      <xdr:col>3</xdr:col>
      <xdr:colOff>142875</xdr:colOff>
      <xdr:row>77</xdr:row>
      <xdr:rowOff>83565</xdr:rowOff>
    </xdr:to>
    <xdr:cxnSp macro="">
      <xdr:nvCxnSpPr>
        <xdr:cNvPr id="374" name="直線コネクタ 373"/>
        <xdr:cNvCxnSpPr/>
      </xdr:nvCxnSpPr>
      <xdr:spPr>
        <a:xfrm flipV="1">
          <a:off x="1320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7" name="フローチャート :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78" name="テキスト ボックス 377"/>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4" name="円/楕円 383"/>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5"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6" name="円/楕円 385"/>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7" name="テキスト ボックス 386"/>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8" name="円/楕円 387"/>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9" name="テキスト ボックス 388"/>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90" name="円/楕円 389"/>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91" name="テキスト ボックス 39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92" name="円/楕円 391"/>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144542</xdr:rowOff>
    </xdr:from>
    <xdr:ext cx="762000" cy="259045"/>
    <xdr:sp macro="" textlink="">
      <xdr:nvSpPr>
        <xdr:cNvPr id="393" name="テキスト ボックス 392"/>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公債費以外の経費に係る比率は前年度比</a:t>
          </a:r>
          <a:r>
            <a:rPr lang="en-US" altLang="ja-JP" sz="1200">
              <a:solidFill>
                <a:schemeClr val="dk1"/>
              </a:solidFill>
              <a:effectLst/>
              <a:latin typeface="+mn-lt"/>
              <a:ea typeface="+mn-ea"/>
              <a:cs typeface="+mn-cs"/>
            </a:rPr>
            <a:t>1.4</a:t>
          </a:r>
          <a:r>
            <a:rPr lang="ja-JP" altLang="ja-JP" sz="1200">
              <a:solidFill>
                <a:schemeClr val="dk1"/>
              </a:solidFill>
              <a:effectLst/>
              <a:latin typeface="+mn-lt"/>
              <a:ea typeface="+mn-ea"/>
              <a:cs typeface="+mn-cs"/>
            </a:rPr>
            <a:t>ポイント減の</a:t>
          </a:r>
          <a:r>
            <a:rPr lang="en-US" altLang="ja-JP" sz="1200">
              <a:solidFill>
                <a:schemeClr val="dk1"/>
              </a:solidFill>
              <a:effectLst/>
              <a:latin typeface="+mn-lt"/>
              <a:ea typeface="+mn-ea"/>
              <a:cs typeface="+mn-cs"/>
            </a:rPr>
            <a:t>76.4</a:t>
          </a:r>
          <a:r>
            <a:rPr lang="ja-JP" altLang="ja-JP" sz="1200">
              <a:solidFill>
                <a:schemeClr val="dk1"/>
              </a:solidFill>
              <a:effectLst/>
              <a:latin typeface="+mn-lt"/>
              <a:ea typeface="+mn-ea"/>
              <a:cs typeface="+mn-cs"/>
            </a:rPr>
            <a:t>％となっている。人件費、扶助費、その他は類似団体の平均に近いが、物件費、補助費等が平均より高くなっている。特に補助費等が大きく上回っており、今後も定員適正化をはじめとする行財政改革を推進し、健全で持続可能な財政基盤の確立に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133858</xdr:rowOff>
    </xdr:from>
    <xdr:to>
      <xdr:col>24</xdr:col>
      <xdr:colOff>31750</xdr:colOff>
      <xdr:row>78</xdr:row>
      <xdr:rowOff>26415</xdr:rowOff>
    </xdr:to>
    <xdr:cxnSp macro="">
      <xdr:nvCxnSpPr>
        <xdr:cNvPr id="424" name="直線コネクタ 423"/>
        <xdr:cNvCxnSpPr/>
      </xdr:nvCxnSpPr>
      <xdr:spPr>
        <a:xfrm flipV="1">
          <a:off x="15671800" y="13335508"/>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78</xdr:row>
      <xdr:rowOff>26415</xdr:rowOff>
    </xdr:to>
    <xdr:cxnSp macro="">
      <xdr:nvCxnSpPr>
        <xdr:cNvPr id="427" name="直線コネクタ 426"/>
        <xdr:cNvCxnSpPr/>
      </xdr:nvCxnSpPr>
      <xdr:spPr>
        <a:xfrm>
          <a:off x="14782800" y="13253213"/>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8" name="フローチャート : 判断 427"/>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11955</xdr:rowOff>
    </xdr:from>
    <xdr:ext cx="736600" cy="259045"/>
    <xdr:sp macro="" textlink="">
      <xdr:nvSpPr>
        <xdr:cNvPr id="429" name="テキスト ボックス 428"/>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159004</xdr:rowOff>
    </xdr:from>
    <xdr:to>
      <xdr:col>21</xdr:col>
      <xdr:colOff>361950</xdr:colOff>
      <xdr:row>77</xdr:row>
      <xdr:rowOff>51563</xdr:rowOff>
    </xdr:to>
    <xdr:cxnSp macro="">
      <xdr:nvCxnSpPr>
        <xdr:cNvPr id="430" name="直線コネクタ 429"/>
        <xdr:cNvCxnSpPr/>
      </xdr:nvCxnSpPr>
      <xdr:spPr>
        <a:xfrm>
          <a:off x="13893800" y="131892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1" name="フローチャート : 判断 430"/>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2" name="テキスト ボックス 431"/>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159004</xdr:rowOff>
    </xdr:from>
    <xdr:to>
      <xdr:col>20</xdr:col>
      <xdr:colOff>158750</xdr:colOff>
      <xdr:row>77</xdr:row>
      <xdr:rowOff>1270</xdr:rowOff>
    </xdr:to>
    <xdr:cxnSp macro="">
      <xdr:nvCxnSpPr>
        <xdr:cNvPr id="433" name="直線コネクタ 432"/>
        <xdr:cNvCxnSpPr/>
      </xdr:nvCxnSpPr>
      <xdr:spPr>
        <a:xfrm flipV="1">
          <a:off x="13004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6" name="フローチャート : 判断 435"/>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37" name="テキスト ボックス 436"/>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43" name="円/楕円 442"/>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55135</xdr:rowOff>
    </xdr:from>
    <xdr:ext cx="762000" cy="259045"/>
    <xdr:sp macro="" textlink="">
      <xdr:nvSpPr>
        <xdr:cNvPr id="444"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147065</xdr:rowOff>
    </xdr:from>
    <xdr:to>
      <xdr:col>22</xdr:col>
      <xdr:colOff>615950</xdr:colOff>
      <xdr:row>78</xdr:row>
      <xdr:rowOff>77215</xdr:rowOff>
    </xdr:to>
    <xdr:sp macro="" textlink="">
      <xdr:nvSpPr>
        <xdr:cNvPr id="445" name="円/楕円 444"/>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61992</xdr:rowOff>
    </xdr:from>
    <xdr:ext cx="736600" cy="259045"/>
    <xdr:sp macro="" textlink="">
      <xdr:nvSpPr>
        <xdr:cNvPr id="446" name="テキスト ボックス 445"/>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47" name="円/楕円 446"/>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48" name="テキスト ボックス 447"/>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108204</xdr:rowOff>
    </xdr:from>
    <xdr:to>
      <xdr:col>20</xdr:col>
      <xdr:colOff>209550</xdr:colOff>
      <xdr:row>77</xdr:row>
      <xdr:rowOff>38354</xdr:rowOff>
    </xdr:to>
    <xdr:sp macro="" textlink="">
      <xdr:nvSpPr>
        <xdr:cNvPr id="449" name="円/楕円 448"/>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23131</xdr:rowOff>
    </xdr:from>
    <xdr:ext cx="762000" cy="259045"/>
    <xdr:sp macro="" textlink="">
      <xdr:nvSpPr>
        <xdr:cNvPr id="450" name="テキスト ボックス 449"/>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1" name="円/楕円 450"/>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52" name="テキスト ボックス 451"/>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福井県坂井市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70593</xdr:rowOff>
    </xdr:from>
    <xdr:to>
      <xdr:col>4</xdr:col>
      <xdr:colOff>1117600</xdr:colOff>
      <xdr:row>16</xdr:row>
      <xdr:rowOff>86938</xdr:rowOff>
    </xdr:to>
    <xdr:cxnSp macro="">
      <xdr:nvCxnSpPr>
        <xdr:cNvPr id="50" name="直線コネクタ 49"/>
        <xdr:cNvCxnSpPr/>
      </xdr:nvCxnSpPr>
      <xdr:spPr bwMode="auto">
        <a:xfrm flipV="1">
          <a:off x="5003800" y="2861418"/>
          <a:ext cx="6477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86938</xdr:rowOff>
    </xdr:from>
    <xdr:to>
      <xdr:col>4</xdr:col>
      <xdr:colOff>469900</xdr:colOff>
      <xdr:row>16</xdr:row>
      <xdr:rowOff>138659</xdr:rowOff>
    </xdr:to>
    <xdr:cxnSp macro="">
      <xdr:nvCxnSpPr>
        <xdr:cNvPr id="53" name="直線コネクタ 52"/>
        <xdr:cNvCxnSpPr/>
      </xdr:nvCxnSpPr>
      <xdr:spPr bwMode="auto">
        <a:xfrm flipV="1">
          <a:off x="4305300" y="2877763"/>
          <a:ext cx="698500" cy="51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30103</xdr:rowOff>
    </xdr:from>
    <xdr:ext cx="736600" cy="259045"/>
    <xdr:sp macro="" textlink="">
      <xdr:nvSpPr>
        <xdr:cNvPr id="55" name="テキスト ボックス 54"/>
        <xdr:cNvSpPr txBox="1"/>
      </xdr:nvSpPr>
      <xdr:spPr>
        <a:xfrm>
          <a:off x="4622800" y="299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98463</xdr:rowOff>
    </xdr:from>
    <xdr:to>
      <xdr:col>3</xdr:col>
      <xdr:colOff>904875</xdr:colOff>
      <xdr:row>16</xdr:row>
      <xdr:rowOff>138659</xdr:rowOff>
    </xdr:to>
    <xdr:cxnSp macro="">
      <xdr:nvCxnSpPr>
        <xdr:cNvPr id="56" name="直線コネクタ 55"/>
        <xdr:cNvCxnSpPr/>
      </xdr:nvCxnSpPr>
      <xdr:spPr bwMode="auto">
        <a:xfrm>
          <a:off x="3606800" y="2889288"/>
          <a:ext cx="698500" cy="40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59574</xdr:rowOff>
    </xdr:from>
    <xdr:ext cx="762000" cy="259045"/>
    <xdr:sp macro="" textlink="">
      <xdr:nvSpPr>
        <xdr:cNvPr id="58" name="テキスト ボックス 57"/>
        <xdr:cNvSpPr txBox="1"/>
      </xdr:nvSpPr>
      <xdr:spPr>
        <a:xfrm>
          <a:off x="3924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48076</xdr:rowOff>
    </xdr:from>
    <xdr:to>
      <xdr:col>3</xdr:col>
      <xdr:colOff>206375</xdr:colOff>
      <xdr:row>16</xdr:row>
      <xdr:rowOff>98463</xdr:rowOff>
    </xdr:to>
    <xdr:cxnSp macro="">
      <xdr:nvCxnSpPr>
        <xdr:cNvPr id="59" name="直線コネクタ 58"/>
        <xdr:cNvCxnSpPr/>
      </xdr:nvCxnSpPr>
      <xdr:spPr bwMode="auto">
        <a:xfrm>
          <a:off x="2908300" y="2838901"/>
          <a:ext cx="698500" cy="50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29894</xdr:rowOff>
    </xdr:from>
    <xdr:ext cx="762000" cy="259045"/>
    <xdr:sp macro="" textlink="">
      <xdr:nvSpPr>
        <xdr:cNvPr id="61" name="テキスト ボックス 60"/>
        <xdr:cNvSpPr txBox="1"/>
      </xdr:nvSpPr>
      <xdr:spPr>
        <a:xfrm>
          <a:off x="32258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151166</xdr:rowOff>
    </xdr:from>
    <xdr:ext cx="762000" cy="259045"/>
    <xdr:sp macro="" textlink="">
      <xdr:nvSpPr>
        <xdr:cNvPr id="63" name="テキスト ボックス 62"/>
        <xdr:cNvSpPr txBox="1"/>
      </xdr:nvSpPr>
      <xdr:spPr>
        <a:xfrm>
          <a:off x="2527300" y="294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19793</xdr:rowOff>
    </xdr:from>
    <xdr:to>
      <xdr:col>5</xdr:col>
      <xdr:colOff>34925</xdr:colOff>
      <xdr:row>16</xdr:row>
      <xdr:rowOff>121393</xdr:rowOff>
    </xdr:to>
    <xdr:sp macro="" textlink="">
      <xdr:nvSpPr>
        <xdr:cNvPr id="69" name="円/楕円 68"/>
        <xdr:cNvSpPr/>
      </xdr:nvSpPr>
      <xdr:spPr bwMode="auto">
        <a:xfrm>
          <a:off x="5600700" y="2810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36320</xdr:rowOff>
    </xdr:from>
    <xdr:ext cx="762000" cy="259045"/>
    <xdr:sp macro="" textlink="">
      <xdr:nvSpPr>
        <xdr:cNvPr id="70" name="人口1人当たり決算額の推移該当値テキスト130"/>
        <xdr:cNvSpPr txBox="1"/>
      </xdr:nvSpPr>
      <xdr:spPr>
        <a:xfrm>
          <a:off x="5740400" y="26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36138</xdr:rowOff>
    </xdr:from>
    <xdr:to>
      <xdr:col>4</xdr:col>
      <xdr:colOff>520700</xdr:colOff>
      <xdr:row>16</xdr:row>
      <xdr:rowOff>137738</xdr:rowOff>
    </xdr:to>
    <xdr:sp macro="" textlink="">
      <xdr:nvSpPr>
        <xdr:cNvPr id="71" name="円/楕円 70"/>
        <xdr:cNvSpPr/>
      </xdr:nvSpPr>
      <xdr:spPr bwMode="auto">
        <a:xfrm>
          <a:off x="4953000" y="282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147915</xdr:rowOff>
    </xdr:from>
    <xdr:ext cx="736600" cy="259045"/>
    <xdr:sp macro="" textlink="">
      <xdr:nvSpPr>
        <xdr:cNvPr id="72" name="テキスト ボックス 71"/>
        <xdr:cNvSpPr txBox="1"/>
      </xdr:nvSpPr>
      <xdr:spPr>
        <a:xfrm>
          <a:off x="4622800" y="259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75,603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87859</xdr:rowOff>
    </xdr:from>
    <xdr:to>
      <xdr:col>3</xdr:col>
      <xdr:colOff>955675</xdr:colOff>
      <xdr:row>17</xdr:row>
      <xdr:rowOff>18009</xdr:rowOff>
    </xdr:to>
    <xdr:sp macro="" textlink="">
      <xdr:nvSpPr>
        <xdr:cNvPr id="73" name="円/楕円 72"/>
        <xdr:cNvSpPr/>
      </xdr:nvSpPr>
      <xdr:spPr bwMode="auto">
        <a:xfrm>
          <a:off x="4254500" y="287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28186</xdr:rowOff>
    </xdr:from>
    <xdr:ext cx="762000" cy="259045"/>
    <xdr:sp macro="" textlink="">
      <xdr:nvSpPr>
        <xdr:cNvPr id="74" name="テキスト ボックス 73"/>
        <xdr:cNvSpPr txBox="1"/>
      </xdr:nvSpPr>
      <xdr:spPr>
        <a:xfrm>
          <a:off x="3924300" y="264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72,888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47663</xdr:rowOff>
    </xdr:from>
    <xdr:to>
      <xdr:col>3</xdr:col>
      <xdr:colOff>257175</xdr:colOff>
      <xdr:row>16</xdr:row>
      <xdr:rowOff>149263</xdr:rowOff>
    </xdr:to>
    <xdr:sp macro="" textlink="">
      <xdr:nvSpPr>
        <xdr:cNvPr id="75" name="円/楕円 74"/>
        <xdr:cNvSpPr/>
      </xdr:nvSpPr>
      <xdr:spPr bwMode="auto">
        <a:xfrm>
          <a:off x="3556000" y="283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159440</xdr:rowOff>
    </xdr:from>
    <xdr:ext cx="762000" cy="259045"/>
    <xdr:sp macro="" textlink="">
      <xdr:nvSpPr>
        <xdr:cNvPr id="76" name="テキスト ボックス 75"/>
        <xdr:cNvSpPr txBox="1"/>
      </xdr:nvSpPr>
      <xdr:spPr>
        <a:xfrm>
          <a:off x="3225800" y="260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74,998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168726</xdr:rowOff>
    </xdr:from>
    <xdr:to>
      <xdr:col>2</xdr:col>
      <xdr:colOff>692150</xdr:colOff>
      <xdr:row>16</xdr:row>
      <xdr:rowOff>98876</xdr:rowOff>
    </xdr:to>
    <xdr:sp macro="" textlink="">
      <xdr:nvSpPr>
        <xdr:cNvPr id="77" name="円/楕円 76"/>
        <xdr:cNvSpPr/>
      </xdr:nvSpPr>
      <xdr:spPr bwMode="auto">
        <a:xfrm>
          <a:off x="2857500" y="2788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109053</xdr:rowOff>
    </xdr:from>
    <xdr:ext cx="762000" cy="259045"/>
    <xdr:sp macro="" textlink="">
      <xdr:nvSpPr>
        <xdr:cNvPr id="78" name="テキスト ボックス 77"/>
        <xdr:cNvSpPr txBox="1"/>
      </xdr:nvSpPr>
      <xdr:spPr>
        <a:xfrm>
          <a:off x="2527300" y="255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120076</xdr:rowOff>
    </xdr:from>
    <xdr:to>
      <xdr:col>4</xdr:col>
      <xdr:colOff>1117600</xdr:colOff>
      <xdr:row>35</xdr:row>
      <xdr:rowOff>225200</xdr:rowOff>
    </xdr:to>
    <xdr:cxnSp macro="">
      <xdr:nvCxnSpPr>
        <xdr:cNvPr id="113" name="直線コネクタ 112"/>
        <xdr:cNvCxnSpPr/>
      </xdr:nvCxnSpPr>
      <xdr:spPr bwMode="auto">
        <a:xfrm>
          <a:off x="5003800" y="6730426"/>
          <a:ext cx="647700" cy="105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27625</xdr:rowOff>
    </xdr:from>
    <xdr:to>
      <xdr:col>4</xdr:col>
      <xdr:colOff>469900</xdr:colOff>
      <xdr:row>35</xdr:row>
      <xdr:rowOff>120076</xdr:rowOff>
    </xdr:to>
    <xdr:cxnSp macro="">
      <xdr:nvCxnSpPr>
        <xdr:cNvPr id="116" name="直線コネクタ 115"/>
        <xdr:cNvCxnSpPr/>
      </xdr:nvCxnSpPr>
      <xdr:spPr bwMode="auto">
        <a:xfrm>
          <a:off x="4305300" y="6637975"/>
          <a:ext cx="698500" cy="9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173844</xdr:rowOff>
    </xdr:from>
    <xdr:ext cx="736600" cy="259045"/>
    <xdr:sp macro="" textlink="">
      <xdr:nvSpPr>
        <xdr:cNvPr id="118" name="テキスト ボックス 117"/>
        <xdr:cNvSpPr txBox="1"/>
      </xdr:nvSpPr>
      <xdr:spPr>
        <a:xfrm>
          <a:off x="4622800" y="678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308639</xdr:rowOff>
    </xdr:from>
    <xdr:to>
      <xdr:col>3</xdr:col>
      <xdr:colOff>904875</xdr:colOff>
      <xdr:row>35</xdr:row>
      <xdr:rowOff>27625</xdr:rowOff>
    </xdr:to>
    <xdr:cxnSp macro="">
      <xdr:nvCxnSpPr>
        <xdr:cNvPr id="119" name="直線コネクタ 118"/>
        <xdr:cNvCxnSpPr/>
      </xdr:nvCxnSpPr>
      <xdr:spPr bwMode="auto">
        <a:xfrm>
          <a:off x="3606800" y="6576089"/>
          <a:ext cx="698500" cy="61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106994</xdr:rowOff>
    </xdr:from>
    <xdr:ext cx="762000" cy="259045"/>
    <xdr:sp macro="" textlink="">
      <xdr:nvSpPr>
        <xdr:cNvPr id="121" name="テキスト ボックス 120"/>
        <xdr:cNvSpPr txBox="1"/>
      </xdr:nvSpPr>
      <xdr:spPr>
        <a:xfrm>
          <a:off x="3924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202765</xdr:rowOff>
    </xdr:from>
    <xdr:to>
      <xdr:col>3</xdr:col>
      <xdr:colOff>206375</xdr:colOff>
      <xdr:row>34</xdr:row>
      <xdr:rowOff>308639</xdr:rowOff>
    </xdr:to>
    <xdr:cxnSp macro="">
      <xdr:nvCxnSpPr>
        <xdr:cNvPr id="122" name="直線コネクタ 121"/>
        <xdr:cNvCxnSpPr/>
      </xdr:nvCxnSpPr>
      <xdr:spPr bwMode="auto">
        <a:xfrm>
          <a:off x="2908300" y="6470215"/>
          <a:ext cx="698500" cy="10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51249</xdr:rowOff>
    </xdr:from>
    <xdr:ext cx="762000" cy="259045"/>
    <xdr:sp macro="" textlink="">
      <xdr:nvSpPr>
        <xdr:cNvPr id="124" name="テキスト ボックス 123"/>
        <xdr:cNvSpPr txBox="1"/>
      </xdr:nvSpPr>
      <xdr:spPr>
        <a:xfrm>
          <a:off x="3225800" y="66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311428</xdr:rowOff>
    </xdr:from>
    <xdr:ext cx="762000" cy="259045"/>
    <xdr:sp macro="" textlink="">
      <xdr:nvSpPr>
        <xdr:cNvPr id="126" name="テキスト ボックス 125"/>
        <xdr:cNvSpPr txBox="1"/>
      </xdr:nvSpPr>
      <xdr:spPr>
        <a:xfrm>
          <a:off x="2527300" y="657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174400</xdr:rowOff>
    </xdr:from>
    <xdr:to>
      <xdr:col>5</xdr:col>
      <xdr:colOff>34925</xdr:colOff>
      <xdr:row>35</xdr:row>
      <xdr:rowOff>276000</xdr:rowOff>
    </xdr:to>
    <xdr:sp macro="" textlink="">
      <xdr:nvSpPr>
        <xdr:cNvPr id="132" name="円/楕円 131"/>
        <xdr:cNvSpPr/>
      </xdr:nvSpPr>
      <xdr:spPr bwMode="auto">
        <a:xfrm>
          <a:off x="5600700" y="6784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146477</xdr:rowOff>
    </xdr:from>
    <xdr:ext cx="762000" cy="259045"/>
    <xdr:sp macro="" textlink="">
      <xdr:nvSpPr>
        <xdr:cNvPr id="133" name="人口1人当たり決算額の推移該当値テキスト445"/>
        <xdr:cNvSpPr txBox="1"/>
      </xdr:nvSpPr>
      <xdr:spPr>
        <a:xfrm>
          <a:off x="5740400" y="67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69276</xdr:rowOff>
    </xdr:from>
    <xdr:to>
      <xdr:col>4</xdr:col>
      <xdr:colOff>520700</xdr:colOff>
      <xdr:row>35</xdr:row>
      <xdr:rowOff>170876</xdr:rowOff>
    </xdr:to>
    <xdr:sp macro="" textlink="">
      <xdr:nvSpPr>
        <xdr:cNvPr id="134" name="円/楕円 133"/>
        <xdr:cNvSpPr/>
      </xdr:nvSpPr>
      <xdr:spPr bwMode="auto">
        <a:xfrm>
          <a:off x="4953000" y="667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181053</xdr:rowOff>
    </xdr:from>
    <xdr:ext cx="736600" cy="259045"/>
    <xdr:sp macro="" textlink="">
      <xdr:nvSpPr>
        <xdr:cNvPr id="135" name="テキスト ボックス 134"/>
        <xdr:cNvSpPr txBox="1"/>
      </xdr:nvSpPr>
      <xdr:spPr>
        <a:xfrm>
          <a:off x="4622800" y="644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319725</xdr:rowOff>
    </xdr:from>
    <xdr:to>
      <xdr:col>3</xdr:col>
      <xdr:colOff>955675</xdr:colOff>
      <xdr:row>35</xdr:row>
      <xdr:rowOff>78425</xdr:rowOff>
    </xdr:to>
    <xdr:sp macro="" textlink="">
      <xdr:nvSpPr>
        <xdr:cNvPr id="136" name="円/楕円 135"/>
        <xdr:cNvSpPr/>
      </xdr:nvSpPr>
      <xdr:spPr bwMode="auto">
        <a:xfrm>
          <a:off x="4254500" y="658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88601</xdr:rowOff>
    </xdr:from>
    <xdr:ext cx="762000" cy="259045"/>
    <xdr:sp macro="" textlink="">
      <xdr:nvSpPr>
        <xdr:cNvPr id="137" name="テキスト ボックス 136"/>
        <xdr:cNvSpPr txBox="1"/>
      </xdr:nvSpPr>
      <xdr:spPr>
        <a:xfrm>
          <a:off x="3924300" y="635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257839</xdr:rowOff>
    </xdr:from>
    <xdr:to>
      <xdr:col>3</xdr:col>
      <xdr:colOff>257175</xdr:colOff>
      <xdr:row>35</xdr:row>
      <xdr:rowOff>16539</xdr:rowOff>
    </xdr:to>
    <xdr:sp macro="" textlink="">
      <xdr:nvSpPr>
        <xdr:cNvPr id="138" name="円/楕円 137"/>
        <xdr:cNvSpPr/>
      </xdr:nvSpPr>
      <xdr:spPr bwMode="auto">
        <a:xfrm>
          <a:off x="3556000" y="6525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26716</xdr:rowOff>
    </xdr:from>
    <xdr:ext cx="762000" cy="259045"/>
    <xdr:sp macro="" textlink="">
      <xdr:nvSpPr>
        <xdr:cNvPr id="139" name="テキスト ボックス 138"/>
        <xdr:cNvSpPr txBox="1"/>
      </xdr:nvSpPr>
      <xdr:spPr>
        <a:xfrm>
          <a:off x="3225800" y="629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21,688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151965</xdr:rowOff>
    </xdr:from>
    <xdr:to>
      <xdr:col>2</xdr:col>
      <xdr:colOff>692150</xdr:colOff>
      <xdr:row>34</xdr:row>
      <xdr:rowOff>253564</xdr:rowOff>
    </xdr:to>
    <xdr:sp macro="" textlink="">
      <xdr:nvSpPr>
        <xdr:cNvPr id="140" name="円/楕円 139"/>
        <xdr:cNvSpPr/>
      </xdr:nvSpPr>
      <xdr:spPr bwMode="auto">
        <a:xfrm>
          <a:off x="2857500" y="64194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263742</xdr:rowOff>
    </xdr:from>
    <xdr:ext cx="762000" cy="259045"/>
    <xdr:sp macro="" textlink="">
      <xdr:nvSpPr>
        <xdr:cNvPr id="141" name="テキスト ボックス 140"/>
        <xdr:cNvSpPr txBox="1"/>
      </xdr:nvSpPr>
      <xdr:spPr>
        <a:xfrm>
          <a:off x="2527300" y="618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福井県坂井市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93,041
91,809
209.67
38,388,210
37,334,171
938,566
22,023,826
39,558,112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54912</xdr:rowOff>
    </xdr:from>
    <xdr:to>
      <xdr:col>6</xdr:col>
      <xdr:colOff>511175</xdr:colOff>
      <xdr:row>36</xdr:row>
      <xdr:rowOff>74961</xdr:rowOff>
    </xdr:to>
    <xdr:cxnSp macro="">
      <xdr:nvCxnSpPr>
        <xdr:cNvPr id="59" name="直線コネクタ 58"/>
        <xdr:cNvCxnSpPr/>
      </xdr:nvCxnSpPr>
      <xdr:spPr>
        <a:xfrm flipV="1">
          <a:off x="3797300" y="6227112"/>
          <a:ext cx="8382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74961</xdr:rowOff>
    </xdr:from>
    <xdr:to>
      <xdr:col>5</xdr:col>
      <xdr:colOff>358775</xdr:colOff>
      <xdr:row>36</xdr:row>
      <xdr:rowOff>103170</xdr:rowOff>
    </xdr:to>
    <xdr:cxnSp macro="">
      <xdr:nvCxnSpPr>
        <xdr:cNvPr id="62" name="直線コネクタ 61"/>
        <xdr:cNvCxnSpPr/>
      </xdr:nvCxnSpPr>
      <xdr:spPr>
        <a:xfrm flipV="1">
          <a:off x="2908300" y="6247161"/>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87698</xdr:rowOff>
    </xdr:from>
    <xdr:ext cx="534377" cy="259045"/>
    <xdr:sp macro="" textlink="">
      <xdr:nvSpPr>
        <xdr:cNvPr id="64" name="テキスト ボックス 63"/>
        <xdr:cNvSpPr txBox="1"/>
      </xdr:nvSpPr>
      <xdr:spPr>
        <a:xfrm>
          <a:off x="3530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51918</xdr:rowOff>
    </xdr:from>
    <xdr:to>
      <xdr:col>4</xdr:col>
      <xdr:colOff>155575</xdr:colOff>
      <xdr:row>36</xdr:row>
      <xdr:rowOff>103170</xdr:rowOff>
    </xdr:to>
    <xdr:cxnSp macro="">
      <xdr:nvCxnSpPr>
        <xdr:cNvPr id="65" name="直線コネクタ 64"/>
        <xdr:cNvCxnSpPr/>
      </xdr:nvCxnSpPr>
      <xdr:spPr>
        <a:xfrm>
          <a:off x="2019300" y="6224118"/>
          <a:ext cx="889000" cy="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102397</xdr:rowOff>
    </xdr:from>
    <xdr:ext cx="534377" cy="259045"/>
    <xdr:sp macro="" textlink="">
      <xdr:nvSpPr>
        <xdr:cNvPr id="67" name="テキスト ボックス 66"/>
        <xdr:cNvSpPr txBox="1"/>
      </xdr:nvSpPr>
      <xdr:spPr>
        <a:xfrm>
          <a:off x="2641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167018</xdr:rowOff>
    </xdr:from>
    <xdr:to>
      <xdr:col>2</xdr:col>
      <xdr:colOff>638175</xdr:colOff>
      <xdr:row>36</xdr:row>
      <xdr:rowOff>51918</xdr:rowOff>
    </xdr:to>
    <xdr:cxnSp macro="">
      <xdr:nvCxnSpPr>
        <xdr:cNvPr id="68" name="直線コネクタ 67"/>
        <xdr:cNvCxnSpPr/>
      </xdr:nvCxnSpPr>
      <xdr:spPr>
        <a:xfrm>
          <a:off x="1130300" y="6167768"/>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31165</xdr:rowOff>
    </xdr:from>
    <xdr:ext cx="534377" cy="259045"/>
    <xdr:sp macro="" textlink="">
      <xdr:nvSpPr>
        <xdr:cNvPr id="70" name="テキスト ボックス 69"/>
        <xdr:cNvSpPr txBox="1"/>
      </xdr:nvSpPr>
      <xdr:spPr>
        <a:xfrm>
          <a:off x="1752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123771</xdr:rowOff>
    </xdr:from>
    <xdr:ext cx="534377" cy="259045"/>
    <xdr:sp macro="" textlink="">
      <xdr:nvSpPr>
        <xdr:cNvPr id="72" name="テキスト ボックス 71"/>
        <xdr:cNvSpPr txBox="1"/>
      </xdr:nvSpPr>
      <xdr:spPr>
        <a:xfrm>
          <a:off x="863111" y="57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4112</xdr:rowOff>
    </xdr:from>
    <xdr:to>
      <xdr:col>6</xdr:col>
      <xdr:colOff>561975</xdr:colOff>
      <xdr:row>36</xdr:row>
      <xdr:rowOff>105712</xdr:rowOff>
    </xdr:to>
    <xdr:sp macro="" textlink="">
      <xdr:nvSpPr>
        <xdr:cNvPr id="78" name="円/楕円 77"/>
        <xdr:cNvSpPr/>
      </xdr:nvSpPr>
      <xdr:spPr>
        <a:xfrm>
          <a:off x="4584700" y="61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153989</xdr:rowOff>
    </xdr:from>
    <xdr:ext cx="534377" cy="259045"/>
    <xdr:sp macro="" textlink="">
      <xdr:nvSpPr>
        <xdr:cNvPr id="79" name="人件費該当値テキスト"/>
        <xdr:cNvSpPr txBox="1"/>
      </xdr:nvSpPr>
      <xdr:spPr>
        <a:xfrm>
          <a:off x="4686300" y="615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24161</xdr:rowOff>
    </xdr:from>
    <xdr:to>
      <xdr:col>5</xdr:col>
      <xdr:colOff>409575</xdr:colOff>
      <xdr:row>36</xdr:row>
      <xdr:rowOff>125761</xdr:rowOff>
    </xdr:to>
    <xdr:sp macro="" textlink="">
      <xdr:nvSpPr>
        <xdr:cNvPr id="80" name="円/楕円 79"/>
        <xdr:cNvSpPr/>
      </xdr:nvSpPr>
      <xdr:spPr>
        <a:xfrm>
          <a:off x="3746500" y="61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116888</xdr:rowOff>
    </xdr:from>
    <xdr:ext cx="534377" cy="259045"/>
    <xdr:sp macro="" textlink="">
      <xdr:nvSpPr>
        <xdr:cNvPr id="81" name="テキスト ボックス 80"/>
        <xdr:cNvSpPr txBox="1"/>
      </xdr:nvSpPr>
      <xdr:spPr>
        <a:xfrm>
          <a:off x="3530111" y="62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52370</xdr:rowOff>
    </xdr:from>
    <xdr:to>
      <xdr:col>4</xdr:col>
      <xdr:colOff>206375</xdr:colOff>
      <xdr:row>36</xdr:row>
      <xdr:rowOff>153970</xdr:rowOff>
    </xdr:to>
    <xdr:sp macro="" textlink="">
      <xdr:nvSpPr>
        <xdr:cNvPr id="82" name="円/楕円 81"/>
        <xdr:cNvSpPr/>
      </xdr:nvSpPr>
      <xdr:spPr>
        <a:xfrm>
          <a:off x="2857500" y="62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145097</xdr:rowOff>
    </xdr:from>
    <xdr:ext cx="534377" cy="259045"/>
    <xdr:sp macro="" textlink="">
      <xdr:nvSpPr>
        <xdr:cNvPr id="83" name="テキスト ボックス 82"/>
        <xdr:cNvSpPr txBox="1"/>
      </xdr:nvSpPr>
      <xdr:spPr>
        <a:xfrm>
          <a:off x="2641111" y="631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1118</xdr:rowOff>
    </xdr:from>
    <xdr:to>
      <xdr:col>3</xdr:col>
      <xdr:colOff>3175</xdr:colOff>
      <xdr:row>36</xdr:row>
      <xdr:rowOff>102718</xdr:rowOff>
    </xdr:to>
    <xdr:sp macro="" textlink="">
      <xdr:nvSpPr>
        <xdr:cNvPr id="84" name="円/楕円 83"/>
        <xdr:cNvSpPr/>
      </xdr:nvSpPr>
      <xdr:spPr>
        <a:xfrm>
          <a:off x="1968500" y="61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93845</xdr:rowOff>
    </xdr:from>
    <xdr:ext cx="534377" cy="259045"/>
    <xdr:sp macro="" textlink="">
      <xdr:nvSpPr>
        <xdr:cNvPr id="85" name="テキスト ボックス 84"/>
        <xdr:cNvSpPr txBox="1"/>
      </xdr:nvSpPr>
      <xdr:spPr>
        <a:xfrm>
          <a:off x="1752111" y="62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116218</xdr:rowOff>
    </xdr:from>
    <xdr:to>
      <xdr:col>1</xdr:col>
      <xdr:colOff>485775</xdr:colOff>
      <xdr:row>36</xdr:row>
      <xdr:rowOff>46368</xdr:rowOff>
    </xdr:to>
    <xdr:sp macro="" textlink="">
      <xdr:nvSpPr>
        <xdr:cNvPr id="86" name="円/楕円 85"/>
        <xdr:cNvSpPr/>
      </xdr:nvSpPr>
      <xdr:spPr>
        <a:xfrm>
          <a:off x="1079500" y="61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37495</xdr:rowOff>
    </xdr:from>
    <xdr:ext cx="534377" cy="259045"/>
    <xdr:sp macro="" textlink="">
      <xdr:nvSpPr>
        <xdr:cNvPr id="87" name="テキスト ボックス 86"/>
        <xdr:cNvSpPr txBox="1"/>
      </xdr:nvSpPr>
      <xdr:spPr>
        <a:xfrm>
          <a:off x="863111" y="620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27039</xdr:rowOff>
    </xdr:from>
    <xdr:to>
      <xdr:col>6</xdr:col>
      <xdr:colOff>511175</xdr:colOff>
      <xdr:row>55</xdr:row>
      <xdr:rowOff>55861</xdr:rowOff>
    </xdr:to>
    <xdr:cxnSp macro="">
      <xdr:nvCxnSpPr>
        <xdr:cNvPr id="117" name="直線コネクタ 116"/>
        <xdr:cNvCxnSpPr/>
      </xdr:nvCxnSpPr>
      <xdr:spPr>
        <a:xfrm flipV="1">
          <a:off x="3797300" y="9456789"/>
          <a:ext cx="8382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55861</xdr:rowOff>
    </xdr:from>
    <xdr:to>
      <xdr:col>5</xdr:col>
      <xdr:colOff>358775</xdr:colOff>
      <xdr:row>55</xdr:row>
      <xdr:rowOff>122917</xdr:rowOff>
    </xdr:to>
    <xdr:cxnSp macro="">
      <xdr:nvCxnSpPr>
        <xdr:cNvPr id="120" name="直線コネクタ 119"/>
        <xdr:cNvCxnSpPr/>
      </xdr:nvCxnSpPr>
      <xdr:spPr>
        <a:xfrm flipV="1">
          <a:off x="2908300" y="9485611"/>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2329</xdr:rowOff>
    </xdr:from>
    <xdr:ext cx="534377" cy="259045"/>
    <xdr:sp macro="" textlink="">
      <xdr:nvSpPr>
        <xdr:cNvPr id="122" name="テキスト ボックス 121"/>
        <xdr:cNvSpPr txBox="1"/>
      </xdr:nvSpPr>
      <xdr:spPr>
        <a:xfrm>
          <a:off x="3530111" y="96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122917</xdr:rowOff>
    </xdr:from>
    <xdr:to>
      <xdr:col>4</xdr:col>
      <xdr:colOff>155575</xdr:colOff>
      <xdr:row>55</xdr:row>
      <xdr:rowOff>158750</xdr:rowOff>
    </xdr:to>
    <xdr:cxnSp macro="">
      <xdr:nvCxnSpPr>
        <xdr:cNvPr id="123" name="直線コネクタ 122"/>
        <xdr:cNvCxnSpPr/>
      </xdr:nvCxnSpPr>
      <xdr:spPr>
        <a:xfrm flipV="1">
          <a:off x="2019300" y="9552667"/>
          <a:ext cx="8890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37781</xdr:rowOff>
    </xdr:from>
    <xdr:ext cx="534377" cy="259045"/>
    <xdr:sp macro="" textlink="">
      <xdr:nvSpPr>
        <xdr:cNvPr id="125" name="テキスト ボックス 124"/>
        <xdr:cNvSpPr txBox="1"/>
      </xdr:nvSpPr>
      <xdr:spPr>
        <a:xfrm>
          <a:off x="2641111" y="963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143167</xdr:rowOff>
    </xdr:from>
    <xdr:to>
      <xdr:col>2</xdr:col>
      <xdr:colOff>638175</xdr:colOff>
      <xdr:row>55</xdr:row>
      <xdr:rowOff>158750</xdr:rowOff>
    </xdr:to>
    <xdr:cxnSp macro="">
      <xdr:nvCxnSpPr>
        <xdr:cNvPr id="126" name="直線コネクタ 125"/>
        <xdr:cNvCxnSpPr/>
      </xdr:nvCxnSpPr>
      <xdr:spPr>
        <a:xfrm>
          <a:off x="1130300" y="9572917"/>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63669</xdr:rowOff>
    </xdr:from>
    <xdr:ext cx="534377" cy="259045"/>
    <xdr:sp macro="" textlink="">
      <xdr:nvSpPr>
        <xdr:cNvPr id="128" name="テキスト ボックス 127"/>
        <xdr:cNvSpPr txBox="1"/>
      </xdr:nvSpPr>
      <xdr:spPr>
        <a:xfrm>
          <a:off x="1752111" y="96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33665</xdr:rowOff>
    </xdr:from>
    <xdr:ext cx="534377" cy="259045"/>
    <xdr:sp macro="" textlink="">
      <xdr:nvSpPr>
        <xdr:cNvPr id="130" name="テキスト ボックス 129"/>
        <xdr:cNvSpPr txBox="1"/>
      </xdr:nvSpPr>
      <xdr:spPr>
        <a:xfrm>
          <a:off x="863111" y="96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147689</xdr:rowOff>
    </xdr:from>
    <xdr:to>
      <xdr:col>6</xdr:col>
      <xdr:colOff>561975</xdr:colOff>
      <xdr:row>55</xdr:row>
      <xdr:rowOff>77839</xdr:rowOff>
    </xdr:to>
    <xdr:sp macro="" textlink="">
      <xdr:nvSpPr>
        <xdr:cNvPr id="136" name="円/楕円 135"/>
        <xdr:cNvSpPr/>
      </xdr:nvSpPr>
      <xdr:spPr>
        <a:xfrm>
          <a:off x="4584700" y="94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126116</xdr:rowOff>
    </xdr:from>
    <xdr:ext cx="534377" cy="259045"/>
    <xdr:sp macro="" textlink="">
      <xdr:nvSpPr>
        <xdr:cNvPr id="137" name="物件費該当値テキスト"/>
        <xdr:cNvSpPr txBox="1"/>
      </xdr:nvSpPr>
      <xdr:spPr>
        <a:xfrm>
          <a:off x="4686300" y="938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56,914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5061</xdr:rowOff>
    </xdr:from>
    <xdr:to>
      <xdr:col>5</xdr:col>
      <xdr:colOff>409575</xdr:colOff>
      <xdr:row>55</xdr:row>
      <xdr:rowOff>106661</xdr:rowOff>
    </xdr:to>
    <xdr:sp macro="" textlink="">
      <xdr:nvSpPr>
        <xdr:cNvPr id="138" name="円/楕円 137"/>
        <xdr:cNvSpPr/>
      </xdr:nvSpPr>
      <xdr:spPr>
        <a:xfrm>
          <a:off x="3746500" y="94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123188</xdr:rowOff>
    </xdr:from>
    <xdr:ext cx="534377" cy="259045"/>
    <xdr:sp macro="" textlink="">
      <xdr:nvSpPr>
        <xdr:cNvPr id="139" name="テキスト ボックス 138"/>
        <xdr:cNvSpPr txBox="1"/>
      </xdr:nvSpPr>
      <xdr:spPr>
        <a:xfrm>
          <a:off x="3530111" y="9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72117</xdr:rowOff>
    </xdr:from>
    <xdr:to>
      <xdr:col>4</xdr:col>
      <xdr:colOff>206375</xdr:colOff>
      <xdr:row>56</xdr:row>
      <xdr:rowOff>2267</xdr:rowOff>
    </xdr:to>
    <xdr:sp macro="" textlink="">
      <xdr:nvSpPr>
        <xdr:cNvPr id="140" name="円/楕円 139"/>
        <xdr:cNvSpPr/>
      </xdr:nvSpPr>
      <xdr:spPr>
        <a:xfrm>
          <a:off x="2857500" y="95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18794</xdr:rowOff>
    </xdr:from>
    <xdr:ext cx="534377" cy="259045"/>
    <xdr:sp macro="" textlink="">
      <xdr:nvSpPr>
        <xdr:cNvPr id="141" name="テキスト ボックス 140"/>
        <xdr:cNvSpPr txBox="1"/>
      </xdr:nvSpPr>
      <xdr:spPr>
        <a:xfrm>
          <a:off x="2641111" y="927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107950</xdr:rowOff>
    </xdr:from>
    <xdr:to>
      <xdr:col>3</xdr:col>
      <xdr:colOff>3175</xdr:colOff>
      <xdr:row>56</xdr:row>
      <xdr:rowOff>38100</xdr:rowOff>
    </xdr:to>
    <xdr:sp macro="" textlink="">
      <xdr:nvSpPr>
        <xdr:cNvPr id="142" name="円/楕円 141"/>
        <xdr:cNvSpPr/>
      </xdr:nvSpPr>
      <xdr:spPr>
        <a:xfrm>
          <a:off x="19685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54627</xdr:rowOff>
    </xdr:from>
    <xdr:ext cx="534377" cy="259045"/>
    <xdr:sp macro="" textlink="">
      <xdr:nvSpPr>
        <xdr:cNvPr id="143" name="テキスト ボックス 142"/>
        <xdr:cNvSpPr txBox="1"/>
      </xdr:nvSpPr>
      <xdr:spPr>
        <a:xfrm>
          <a:off x="1752111" y="931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92367</xdr:rowOff>
    </xdr:from>
    <xdr:to>
      <xdr:col>1</xdr:col>
      <xdr:colOff>485775</xdr:colOff>
      <xdr:row>56</xdr:row>
      <xdr:rowOff>22517</xdr:rowOff>
    </xdr:to>
    <xdr:sp macro="" textlink="">
      <xdr:nvSpPr>
        <xdr:cNvPr id="144" name="円/楕円 143"/>
        <xdr:cNvSpPr/>
      </xdr:nvSpPr>
      <xdr:spPr>
        <a:xfrm>
          <a:off x="1079500" y="95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39044</xdr:rowOff>
    </xdr:from>
    <xdr:ext cx="534377" cy="259045"/>
    <xdr:sp macro="" textlink="">
      <xdr:nvSpPr>
        <xdr:cNvPr id="145" name="テキスト ボックス 144"/>
        <xdr:cNvSpPr txBox="1"/>
      </xdr:nvSpPr>
      <xdr:spPr>
        <a:xfrm>
          <a:off x="863111" y="929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154885</xdr:rowOff>
    </xdr:from>
    <xdr:to>
      <xdr:col>6</xdr:col>
      <xdr:colOff>511175</xdr:colOff>
      <xdr:row>77</xdr:row>
      <xdr:rowOff>9561</xdr:rowOff>
    </xdr:to>
    <xdr:cxnSp macro="">
      <xdr:nvCxnSpPr>
        <xdr:cNvPr id="176" name="直線コネクタ 175"/>
        <xdr:cNvCxnSpPr/>
      </xdr:nvCxnSpPr>
      <xdr:spPr>
        <a:xfrm>
          <a:off x="3797300" y="13185085"/>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154885</xdr:rowOff>
    </xdr:from>
    <xdr:to>
      <xdr:col>5</xdr:col>
      <xdr:colOff>358775</xdr:colOff>
      <xdr:row>77</xdr:row>
      <xdr:rowOff>78795</xdr:rowOff>
    </xdr:to>
    <xdr:cxnSp macro="">
      <xdr:nvCxnSpPr>
        <xdr:cNvPr id="179" name="直線コネクタ 178"/>
        <xdr:cNvCxnSpPr/>
      </xdr:nvCxnSpPr>
      <xdr:spPr>
        <a:xfrm flipV="1">
          <a:off x="2908300" y="13185085"/>
          <a:ext cx="889000" cy="9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89625</xdr:rowOff>
    </xdr:from>
    <xdr:ext cx="469744" cy="259045"/>
    <xdr:sp macro="" textlink="">
      <xdr:nvSpPr>
        <xdr:cNvPr id="181" name="テキスト ボックス 180"/>
        <xdr:cNvSpPr txBox="1"/>
      </xdr:nvSpPr>
      <xdr:spPr>
        <a:xfrm>
          <a:off x="3562427" y="127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58710</xdr:rowOff>
    </xdr:from>
    <xdr:to>
      <xdr:col>4</xdr:col>
      <xdr:colOff>155575</xdr:colOff>
      <xdr:row>77</xdr:row>
      <xdr:rowOff>78795</xdr:rowOff>
    </xdr:to>
    <xdr:cxnSp macro="">
      <xdr:nvCxnSpPr>
        <xdr:cNvPr id="182" name="直線コネクタ 181"/>
        <xdr:cNvCxnSpPr/>
      </xdr:nvCxnSpPr>
      <xdr:spPr>
        <a:xfrm>
          <a:off x="2019300" y="13260360"/>
          <a:ext cx="889000" cy="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71500</xdr:rowOff>
    </xdr:from>
    <xdr:ext cx="469744" cy="259045"/>
    <xdr:sp macro="" textlink="">
      <xdr:nvSpPr>
        <xdr:cNvPr id="184" name="テキスト ボックス 183"/>
        <xdr:cNvSpPr txBox="1"/>
      </xdr:nvSpPr>
      <xdr:spPr>
        <a:xfrm>
          <a:off x="2673427" y="1275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58710</xdr:rowOff>
    </xdr:from>
    <xdr:to>
      <xdr:col>2</xdr:col>
      <xdr:colOff>638175</xdr:colOff>
      <xdr:row>77</xdr:row>
      <xdr:rowOff>106880</xdr:rowOff>
    </xdr:to>
    <xdr:cxnSp macro="">
      <xdr:nvCxnSpPr>
        <xdr:cNvPr id="185" name="直線コネクタ 184"/>
        <xdr:cNvCxnSpPr/>
      </xdr:nvCxnSpPr>
      <xdr:spPr>
        <a:xfrm flipV="1">
          <a:off x="1130300" y="13260360"/>
          <a:ext cx="88900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1940</xdr:rowOff>
    </xdr:from>
    <xdr:ext cx="469744" cy="259045"/>
    <xdr:sp macro="" textlink="">
      <xdr:nvSpPr>
        <xdr:cNvPr id="187" name="テキスト ボックス 186"/>
        <xdr:cNvSpPr txBox="1"/>
      </xdr:nvSpPr>
      <xdr:spPr>
        <a:xfrm>
          <a:off x="1784427" y="1268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71337</xdr:rowOff>
    </xdr:from>
    <xdr:ext cx="469744" cy="259045"/>
    <xdr:sp macro="" textlink="">
      <xdr:nvSpPr>
        <xdr:cNvPr id="189" name="テキスト ボックス 188"/>
        <xdr:cNvSpPr txBox="1"/>
      </xdr:nvSpPr>
      <xdr:spPr>
        <a:xfrm>
          <a:off x="895427" y="125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130211</xdr:rowOff>
    </xdr:from>
    <xdr:to>
      <xdr:col>6</xdr:col>
      <xdr:colOff>561975</xdr:colOff>
      <xdr:row>77</xdr:row>
      <xdr:rowOff>60361</xdr:rowOff>
    </xdr:to>
    <xdr:sp macro="" textlink="">
      <xdr:nvSpPr>
        <xdr:cNvPr id="195" name="円/楕円 194"/>
        <xdr:cNvSpPr/>
      </xdr:nvSpPr>
      <xdr:spPr>
        <a:xfrm>
          <a:off x="4584700" y="131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108638</xdr:rowOff>
    </xdr:from>
    <xdr:ext cx="469744" cy="259045"/>
    <xdr:sp macro="" textlink="">
      <xdr:nvSpPr>
        <xdr:cNvPr id="196" name="維持補修費該当値テキスト"/>
        <xdr:cNvSpPr txBox="1"/>
      </xdr:nvSpPr>
      <xdr:spPr>
        <a:xfrm>
          <a:off x="4686300" y="1313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104085</xdr:rowOff>
    </xdr:from>
    <xdr:to>
      <xdr:col>5</xdr:col>
      <xdr:colOff>409575</xdr:colOff>
      <xdr:row>77</xdr:row>
      <xdr:rowOff>34235</xdr:rowOff>
    </xdr:to>
    <xdr:sp macro="" textlink="">
      <xdr:nvSpPr>
        <xdr:cNvPr id="197" name="円/楕円 196"/>
        <xdr:cNvSpPr/>
      </xdr:nvSpPr>
      <xdr:spPr>
        <a:xfrm>
          <a:off x="3746500" y="131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25362</xdr:rowOff>
    </xdr:from>
    <xdr:ext cx="469744" cy="259045"/>
    <xdr:sp macro="" textlink="">
      <xdr:nvSpPr>
        <xdr:cNvPr id="198" name="テキスト ボックス 197"/>
        <xdr:cNvSpPr txBox="1"/>
      </xdr:nvSpPr>
      <xdr:spPr>
        <a:xfrm>
          <a:off x="3562427" y="1322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27995</xdr:rowOff>
    </xdr:from>
    <xdr:to>
      <xdr:col>4</xdr:col>
      <xdr:colOff>206375</xdr:colOff>
      <xdr:row>77</xdr:row>
      <xdr:rowOff>129595</xdr:rowOff>
    </xdr:to>
    <xdr:sp macro="" textlink="">
      <xdr:nvSpPr>
        <xdr:cNvPr id="199" name="円/楕円 198"/>
        <xdr:cNvSpPr/>
      </xdr:nvSpPr>
      <xdr:spPr>
        <a:xfrm>
          <a:off x="2857500" y="132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120722</xdr:rowOff>
    </xdr:from>
    <xdr:ext cx="469744" cy="259045"/>
    <xdr:sp macro="" textlink="">
      <xdr:nvSpPr>
        <xdr:cNvPr id="200" name="テキスト ボックス 199"/>
        <xdr:cNvSpPr txBox="1"/>
      </xdr:nvSpPr>
      <xdr:spPr>
        <a:xfrm>
          <a:off x="2673427" y="133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7910</xdr:rowOff>
    </xdr:from>
    <xdr:to>
      <xdr:col>3</xdr:col>
      <xdr:colOff>3175</xdr:colOff>
      <xdr:row>77</xdr:row>
      <xdr:rowOff>109510</xdr:rowOff>
    </xdr:to>
    <xdr:sp macro="" textlink="">
      <xdr:nvSpPr>
        <xdr:cNvPr id="201" name="円/楕円 200"/>
        <xdr:cNvSpPr/>
      </xdr:nvSpPr>
      <xdr:spPr>
        <a:xfrm>
          <a:off x="1968500" y="1320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100637</xdr:rowOff>
    </xdr:from>
    <xdr:ext cx="469744" cy="259045"/>
    <xdr:sp macro="" textlink="">
      <xdr:nvSpPr>
        <xdr:cNvPr id="202" name="テキスト ボックス 201"/>
        <xdr:cNvSpPr txBox="1"/>
      </xdr:nvSpPr>
      <xdr:spPr>
        <a:xfrm>
          <a:off x="1784427" y="1330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56080</xdr:rowOff>
    </xdr:from>
    <xdr:to>
      <xdr:col>1</xdr:col>
      <xdr:colOff>485775</xdr:colOff>
      <xdr:row>77</xdr:row>
      <xdr:rowOff>157680</xdr:rowOff>
    </xdr:to>
    <xdr:sp macro="" textlink="">
      <xdr:nvSpPr>
        <xdr:cNvPr id="203" name="円/楕円 202"/>
        <xdr:cNvSpPr/>
      </xdr:nvSpPr>
      <xdr:spPr>
        <a:xfrm>
          <a:off x="1079500" y="132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148807</xdr:rowOff>
    </xdr:from>
    <xdr:ext cx="469744" cy="259045"/>
    <xdr:sp macro="" textlink="">
      <xdr:nvSpPr>
        <xdr:cNvPr id="204" name="テキスト ボックス 203"/>
        <xdr:cNvSpPr txBox="1"/>
      </xdr:nvSpPr>
      <xdr:spPr>
        <a:xfrm>
          <a:off x="895427" y="1335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90703</xdr:rowOff>
    </xdr:from>
    <xdr:to>
      <xdr:col>6</xdr:col>
      <xdr:colOff>511175</xdr:colOff>
      <xdr:row>95</xdr:row>
      <xdr:rowOff>122537</xdr:rowOff>
    </xdr:to>
    <xdr:cxnSp macro="">
      <xdr:nvCxnSpPr>
        <xdr:cNvPr id="234" name="直線コネクタ 233"/>
        <xdr:cNvCxnSpPr/>
      </xdr:nvCxnSpPr>
      <xdr:spPr>
        <a:xfrm flipV="1">
          <a:off x="3797300" y="16378453"/>
          <a:ext cx="838200" cy="3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122537</xdr:rowOff>
    </xdr:from>
    <xdr:to>
      <xdr:col>5</xdr:col>
      <xdr:colOff>358775</xdr:colOff>
      <xdr:row>96</xdr:row>
      <xdr:rowOff>71825</xdr:rowOff>
    </xdr:to>
    <xdr:cxnSp macro="">
      <xdr:nvCxnSpPr>
        <xdr:cNvPr id="237" name="直線コネクタ 236"/>
        <xdr:cNvCxnSpPr/>
      </xdr:nvCxnSpPr>
      <xdr:spPr>
        <a:xfrm flipV="1">
          <a:off x="2908300" y="16410287"/>
          <a:ext cx="889000" cy="1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15308</xdr:rowOff>
    </xdr:from>
    <xdr:ext cx="534377" cy="259045"/>
    <xdr:sp macro="" textlink="">
      <xdr:nvSpPr>
        <xdr:cNvPr id="239" name="テキスト ボックス 238"/>
        <xdr:cNvSpPr txBox="1"/>
      </xdr:nvSpPr>
      <xdr:spPr>
        <a:xfrm>
          <a:off x="3530111" y="161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71825</xdr:rowOff>
    </xdr:from>
    <xdr:to>
      <xdr:col>4</xdr:col>
      <xdr:colOff>155575</xdr:colOff>
      <xdr:row>96</xdr:row>
      <xdr:rowOff>96265</xdr:rowOff>
    </xdr:to>
    <xdr:cxnSp macro="">
      <xdr:nvCxnSpPr>
        <xdr:cNvPr id="240" name="直線コネクタ 239"/>
        <xdr:cNvCxnSpPr/>
      </xdr:nvCxnSpPr>
      <xdr:spPr>
        <a:xfrm flipV="1">
          <a:off x="2019300" y="16531025"/>
          <a:ext cx="889000" cy="2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120063</xdr:rowOff>
    </xdr:from>
    <xdr:ext cx="534377" cy="259045"/>
    <xdr:sp macro="" textlink="">
      <xdr:nvSpPr>
        <xdr:cNvPr id="242" name="テキスト ボックス 241"/>
        <xdr:cNvSpPr txBox="1"/>
      </xdr:nvSpPr>
      <xdr:spPr>
        <a:xfrm>
          <a:off x="2641111" y="162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51384</xdr:rowOff>
    </xdr:from>
    <xdr:to>
      <xdr:col>2</xdr:col>
      <xdr:colOff>638175</xdr:colOff>
      <xdr:row>96</xdr:row>
      <xdr:rowOff>96265</xdr:rowOff>
    </xdr:to>
    <xdr:cxnSp macro="">
      <xdr:nvCxnSpPr>
        <xdr:cNvPr id="243" name="直線コネクタ 242"/>
        <xdr:cNvCxnSpPr/>
      </xdr:nvCxnSpPr>
      <xdr:spPr>
        <a:xfrm>
          <a:off x="1130300" y="16510584"/>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133760</xdr:rowOff>
    </xdr:from>
    <xdr:ext cx="534377" cy="259045"/>
    <xdr:sp macro="" textlink="">
      <xdr:nvSpPr>
        <xdr:cNvPr id="245" name="テキスト ボックス 244"/>
        <xdr:cNvSpPr txBox="1"/>
      </xdr:nvSpPr>
      <xdr:spPr>
        <a:xfrm>
          <a:off x="1752111" y="16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100892</xdr:rowOff>
    </xdr:from>
    <xdr:ext cx="534377" cy="259045"/>
    <xdr:sp macro="" textlink="">
      <xdr:nvSpPr>
        <xdr:cNvPr id="247" name="テキスト ボックス 246"/>
        <xdr:cNvSpPr txBox="1"/>
      </xdr:nvSpPr>
      <xdr:spPr>
        <a:xfrm>
          <a:off x="863111" y="1656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39903</xdr:rowOff>
    </xdr:from>
    <xdr:to>
      <xdr:col>6</xdr:col>
      <xdr:colOff>561975</xdr:colOff>
      <xdr:row>95</xdr:row>
      <xdr:rowOff>141503</xdr:rowOff>
    </xdr:to>
    <xdr:sp macro="" textlink="">
      <xdr:nvSpPr>
        <xdr:cNvPr id="253" name="円/楕円 252"/>
        <xdr:cNvSpPr/>
      </xdr:nvSpPr>
      <xdr:spPr>
        <a:xfrm>
          <a:off x="4584700" y="163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18330</xdr:rowOff>
    </xdr:from>
    <xdr:ext cx="534377" cy="259045"/>
    <xdr:sp macro="" textlink="">
      <xdr:nvSpPr>
        <xdr:cNvPr id="254" name="扶助費該当値テキスト"/>
        <xdr:cNvSpPr txBox="1"/>
      </xdr:nvSpPr>
      <xdr:spPr>
        <a:xfrm>
          <a:off x="4686300" y="163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73,572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71737</xdr:rowOff>
    </xdr:from>
    <xdr:to>
      <xdr:col>5</xdr:col>
      <xdr:colOff>409575</xdr:colOff>
      <xdr:row>96</xdr:row>
      <xdr:rowOff>1887</xdr:rowOff>
    </xdr:to>
    <xdr:sp macro="" textlink="">
      <xdr:nvSpPr>
        <xdr:cNvPr id="255" name="円/楕円 254"/>
        <xdr:cNvSpPr/>
      </xdr:nvSpPr>
      <xdr:spPr>
        <a:xfrm>
          <a:off x="3746500" y="163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164464</xdr:rowOff>
    </xdr:from>
    <xdr:ext cx="534377" cy="259045"/>
    <xdr:sp macro="" textlink="">
      <xdr:nvSpPr>
        <xdr:cNvPr id="256" name="テキスト ボックス 255"/>
        <xdr:cNvSpPr txBox="1"/>
      </xdr:nvSpPr>
      <xdr:spPr>
        <a:xfrm>
          <a:off x="3530111" y="1645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21025</xdr:rowOff>
    </xdr:from>
    <xdr:to>
      <xdr:col>4</xdr:col>
      <xdr:colOff>206375</xdr:colOff>
      <xdr:row>96</xdr:row>
      <xdr:rowOff>122625</xdr:rowOff>
    </xdr:to>
    <xdr:sp macro="" textlink="">
      <xdr:nvSpPr>
        <xdr:cNvPr id="257" name="円/楕円 256"/>
        <xdr:cNvSpPr/>
      </xdr:nvSpPr>
      <xdr:spPr>
        <a:xfrm>
          <a:off x="2857500" y="164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113752</xdr:rowOff>
    </xdr:from>
    <xdr:ext cx="534377" cy="259045"/>
    <xdr:sp macro="" textlink="">
      <xdr:nvSpPr>
        <xdr:cNvPr id="258" name="テキスト ボックス 257"/>
        <xdr:cNvSpPr txBox="1"/>
      </xdr:nvSpPr>
      <xdr:spPr>
        <a:xfrm>
          <a:off x="2641111" y="165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45465</xdr:rowOff>
    </xdr:from>
    <xdr:to>
      <xdr:col>3</xdr:col>
      <xdr:colOff>3175</xdr:colOff>
      <xdr:row>96</xdr:row>
      <xdr:rowOff>147065</xdr:rowOff>
    </xdr:to>
    <xdr:sp macro="" textlink="">
      <xdr:nvSpPr>
        <xdr:cNvPr id="259" name="円/楕円 258"/>
        <xdr:cNvSpPr/>
      </xdr:nvSpPr>
      <xdr:spPr>
        <a:xfrm>
          <a:off x="1968500" y="165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138192</xdr:rowOff>
    </xdr:from>
    <xdr:ext cx="534377" cy="259045"/>
    <xdr:sp macro="" textlink="">
      <xdr:nvSpPr>
        <xdr:cNvPr id="260" name="テキスト ボックス 259"/>
        <xdr:cNvSpPr txBox="1"/>
      </xdr:nvSpPr>
      <xdr:spPr>
        <a:xfrm>
          <a:off x="1752111" y="165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584</xdr:rowOff>
    </xdr:from>
    <xdr:to>
      <xdr:col>1</xdr:col>
      <xdr:colOff>485775</xdr:colOff>
      <xdr:row>96</xdr:row>
      <xdr:rowOff>102184</xdr:rowOff>
    </xdr:to>
    <xdr:sp macro="" textlink="">
      <xdr:nvSpPr>
        <xdr:cNvPr id="261" name="円/楕円 260"/>
        <xdr:cNvSpPr/>
      </xdr:nvSpPr>
      <xdr:spPr>
        <a:xfrm>
          <a:off x="1079500" y="164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118711</xdr:rowOff>
    </xdr:from>
    <xdr:ext cx="534377" cy="259045"/>
    <xdr:sp macro="" textlink="">
      <xdr:nvSpPr>
        <xdr:cNvPr id="262" name="テキスト ボックス 261"/>
        <xdr:cNvSpPr txBox="1"/>
      </xdr:nvSpPr>
      <xdr:spPr>
        <a:xfrm>
          <a:off x="863111" y="162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164922</xdr:rowOff>
    </xdr:from>
    <xdr:to>
      <xdr:col>15</xdr:col>
      <xdr:colOff>180975</xdr:colOff>
      <xdr:row>34</xdr:row>
      <xdr:rowOff>20244</xdr:rowOff>
    </xdr:to>
    <xdr:cxnSp macro="">
      <xdr:nvCxnSpPr>
        <xdr:cNvPr id="291" name="直線コネクタ 290"/>
        <xdr:cNvCxnSpPr/>
      </xdr:nvCxnSpPr>
      <xdr:spPr>
        <a:xfrm>
          <a:off x="9639300" y="5822772"/>
          <a:ext cx="838200" cy="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164922</xdr:rowOff>
    </xdr:from>
    <xdr:to>
      <xdr:col>14</xdr:col>
      <xdr:colOff>28575</xdr:colOff>
      <xdr:row>34</xdr:row>
      <xdr:rowOff>81356</xdr:rowOff>
    </xdr:to>
    <xdr:cxnSp macro="">
      <xdr:nvCxnSpPr>
        <xdr:cNvPr id="294" name="直線コネクタ 293"/>
        <xdr:cNvCxnSpPr/>
      </xdr:nvCxnSpPr>
      <xdr:spPr>
        <a:xfrm flipV="1">
          <a:off x="8750300" y="5822772"/>
          <a:ext cx="889000" cy="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51122</xdr:rowOff>
    </xdr:from>
    <xdr:ext cx="534377" cy="259045"/>
    <xdr:sp macro="" textlink="">
      <xdr:nvSpPr>
        <xdr:cNvPr id="296" name="テキスト ボックス 295"/>
        <xdr:cNvSpPr txBox="1"/>
      </xdr:nvSpPr>
      <xdr:spPr>
        <a:xfrm>
          <a:off x="9372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81356</xdr:rowOff>
    </xdr:from>
    <xdr:to>
      <xdr:col>12</xdr:col>
      <xdr:colOff>511175</xdr:colOff>
      <xdr:row>34</xdr:row>
      <xdr:rowOff>121806</xdr:rowOff>
    </xdr:to>
    <xdr:cxnSp macro="">
      <xdr:nvCxnSpPr>
        <xdr:cNvPr id="297" name="直線コネクタ 296"/>
        <xdr:cNvCxnSpPr/>
      </xdr:nvCxnSpPr>
      <xdr:spPr>
        <a:xfrm flipV="1">
          <a:off x="7861300" y="5910656"/>
          <a:ext cx="889000" cy="4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124706</xdr:rowOff>
    </xdr:from>
    <xdr:ext cx="534377" cy="259045"/>
    <xdr:sp macro="" textlink="">
      <xdr:nvSpPr>
        <xdr:cNvPr id="299" name="テキスト ボックス 298"/>
        <xdr:cNvSpPr txBox="1"/>
      </xdr:nvSpPr>
      <xdr:spPr>
        <a:xfrm>
          <a:off x="8483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71831</xdr:rowOff>
    </xdr:from>
    <xdr:to>
      <xdr:col>11</xdr:col>
      <xdr:colOff>307975</xdr:colOff>
      <xdr:row>34</xdr:row>
      <xdr:rowOff>121806</xdr:rowOff>
    </xdr:to>
    <xdr:cxnSp macro="">
      <xdr:nvCxnSpPr>
        <xdr:cNvPr id="300" name="直線コネクタ 299"/>
        <xdr:cNvCxnSpPr/>
      </xdr:nvCxnSpPr>
      <xdr:spPr>
        <a:xfrm>
          <a:off x="6972300" y="5901131"/>
          <a:ext cx="889000" cy="4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80154</xdr:rowOff>
    </xdr:from>
    <xdr:ext cx="534377" cy="259045"/>
    <xdr:sp macro="" textlink="">
      <xdr:nvSpPr>
        <xdr:cNvPr id="302" name="テキスト ボックス 301"/>
        <xdr:cNvSpPr txBox="1"/>
      </xdr:nvSpPr>
      <xdr:spPr>
        <a:xfrm>
          <a:off x="7594111" y="62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85450</xdr:rowOff>
    </xdr:from>
    <xdr:ext cx="534377" cy="259045"/>
    <xdr:sp macro="" textlink="">
      <xdr:nvSpPr>
        <xdr:cNvPr id="304" name="テキスト ボックス 303"/>
        <xdr:cNvSpPr txBox="1"/>
      </xdr:nvSpPr>
      <xdr:spPr>
        <a:xfrm>
          <a:off x="6705111" y="62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140894</xdr:rowOff>
    </xdr:from>
    <xdr:to>
      <xdr:col>15</xdr:col>
      <xdr:colOff>231775</xdr:colOff>
      <xdr:row>34</xdr:row>
      <xdr:rowOff>71044</xdr:rowOff>
    </xdr:to>
    <xdr:sp macro="" textlink="">
      <xdr:nvSpPr>
        <xdr:cNvPr id="310" name="円/楕円 309"/>
        <xdr:cNvSpPr/>
      </xdr:nvSpPr>
      <xdr:spPr>
        <a:xfrm>
          <a:off x="10426700" y="57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163771</xdr:rowOff>
    </xdr:from>
    <xdr:ext cx="534377" cy="259045"/>
    <xdr:sp macro="" textlink="">
      <xdr:nvSpPr>
        <xdr:cNvPr id="311" name="補助費等該当値テキスト"/>
        <xdr:cNvSpPr txBox="1"/>
      </xdr:nvSpPr>
      <xdr:spPr>
        <a:xfrm>
          <a:off x="10528300" y="5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69,406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114122</xdr:rowOff>
    </xdr:from>
    <xdr:to>
      <xdr:col>14</xdr:col>
      <xdr:colOff>79375</xdr:colOff>
      <xdr:row>34</xdr:row>
      <xdr:rowOff>44272</xdr:rowOff>
    </xdr:to>
    <xdr:sp macro="" textlink="">
      <xdr:nvSpPr>
        <xdr:cNvPr id="312" name="円/楕円 311"/>
        <xdr:cNvSpPr/>
      </xdr:nvSpPr>
      <xdr:spPr>
        <a:xfrm>
          <a:off x="9588500" y="57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60799</xdr:rowOff>
    </xdr:from>
    <xdr:ext cx="534377" cy="259045"/>
    <xdr:sp macro="" textlink="">
      <xdr:nvSpPr>
        <xdr:cNvPr id="313" name="テキスト ボックス 312"/>
        <xdr:cNvSpPr txBox="1"/>
      </xdr:nvSpPr>
      <xdr:spPr>
        <a:xfrm>
          <a:off x="9372111" y="55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30556</xdr:rowOff>
    </xdr:from>
    <xdr:to>
      <xdr:col>12</xdr:col>
      <xdr:colOff>561975</xdr:colOff>
      <xdr:row>34</xdr:row>
      <xdr:rowOff>132156</xdr:rowOff>
    </xdr:to>
    <xdr:sp macro="" textlink="">
      <xdr:nvSpPr>
        <xdr:cNvPr id="314" name="円/楕円 313"/>
        <xdr:cNvSpPr/>
      </xdr:nvSpPr>
      <xdr:spPr>
        <a:xfrm>
          <a:off x="8699500" y="58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148683</xdr:rowOff>
    </xdr:from>
    <xdr:ext cx="534377" cy="259045"/>
    <xdr:sp macro="" textlink="">
      <xdr:nvSpPr>
        <xdr:cNvPr id="315" name="テキスト ボックス 314"/>
        <xdr:cNvSpPr txBox="1"/>
      </xdr:nvSpPr>
      <xdr:spPr>
        <a:xfrm>
          <a:off x="8483111" y="563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71006</xdr:rowOff>
    </xdr:from>
    <xdr:to>
      <xdr:col>11</xdr:col>
      <xdr:colOff>358775</xdr:colOff>
      <xdr:row>35</xdr:row>
      <xdr:rowOff>1156</xdr:rowOff>
    </xdr:to>
    <xdr:sp macro="" textlink="">
      <xdr:nvSpPr>
        <xdr:cNvPr id="316" name="円/楕円 315"/>
        <xdr:cNvSpPr/>
      </xdr:nvSpPr>
      <xdr:spPr>
        <a:xfrm>
          <a:off x="7810500" y="59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17683</xdr:rowOff>
    </xdr:from>
    <xdr:ext cx="534377" cy="259045"/>
    <xdr:sp macro="" textlink="">
      <xdr:nvSpPr>
        <xdr:cNvPr id="317" name="テキスト ボックス 316"/>
        <xdr:cNvSpPr txBox="1"/>
      </xdr:nvSpPr>
      <xdr:spPr>
        <a:xfrm>
          <a:off x="7594111" y="56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21031</xdr:rowOff>
    </xdr:from>
    <xdr:to>
      <xdr:col>10</xdr:col>
      <xdr:colOff>155575</xdr:colOff>
      <xdr:row>34</xdr:row>
      <xdr:rowOff>122631</xdr:rowOff>
    </xdr:to>
    <xdr:sp macro="" textlink="">
      <xdr:nvSpPr>
        <xdr:cNvPr id="318" name="円/楕円 317"/>
        <xdr:cNvSpPr/>
      </xdr:nvSpPr>
      <xdr:spPr>
        <a:xfrm>
          <a:off x="6921500" y="58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139158</xdr:rowOff>
    </xdr:from>
    <xdr:ext cx="534377" cy="259045"/>
    <xdr:sp macro="" textlink="">
      <xdr:nvSpPr>
        <xdr:cNvPr id="319" name="テキスト ボックス 318"/>
        <xdr:cNvSpPr txBox="1"/>
      </xdr:nvSpPr>
      <xdr:spPr>
        <a:xfrm>
          <a:off x="6705111" y="562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85,413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93196</xdr:rowOff>
    </xdr:from>
    <xdr:to>
      <xdr:col>15</xdr:col>
      <xdr:colOff>180975</xdr:colOff>
      <xdr:row>55</xdr:row>
      <xdr:rowOff>119692</xdr:rowOff>
    </xdr:to>
    <xdr:cxnSp macro="">
      <xdr:nvCxnSpPr>
        <xdr:cNvPr id="350" name="直線コネクタ 349"/>
        <xdr:cNvCxnSpPr/>
      </xdr:nvCxnSpPr>
      <xdr:spPr>
        <a:xfrm flipV="1">
          <a:off x="9639300" y="9522946"/>
          <a:ext cx="8382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91019</xdr:rowOff>
    </xdr:from>
    <xdr:to>
      <xdr:col>14</xdr:col>
      <xdr:colOff>28575</xdr:colOff>
      <xdr:row>55</xdr:row>
      <xdr:rowOff>119692</xdr:rowOff>
    </xdr:to>
    <xdr:cxnSp macro="">
      <xdr:nvCxnSpPr>
        <xdr:cNvPr id="353" name="直線コネクタ 352"/>
        <xdr:cNvCxnSpPr/>
      </xdr:nvCxnSpPr>
      <xdr:spPr>
        <a:xfrm>
          <a:off x="8750300" y="9520769"/>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24394</xdr:rowOff>
    </xdr:from>
    <xdr:ext cx="534377" cy="259045"/>
    <xdr:sp macro="" textlink="">
      <xdr:nvSpPr>
        <xdr:cNvPr id="355" name="テキスト ボックス 354"/>
        <xdr:cNvSpPr txBox="1"/>
      </xdr:nvSpPr>
      <xdr:spPr>
        <a:xfrm>
          <a:off x="9372111" y="96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91019</xdr:rowOff>
    </xdr:from>
    <xdr:to>
      <xdr:col>12</xdr:col>
      <xdr:colOff>511175</xdr:colOff>
      <xdr:row>55</xdr:row>
      <xdr:rowOff>160100</xdr:rowOff>
    </xdr:to>
    <xdr:cxnSp macro="">
      <xdr:nvCxnSpPr>
        <xdr:cNvPr id="356" name="直線コネクタ 355"/>
        <xdr:cNvCxnSpPr/>
      </xdr:nvCxnSpPr>
      <xdr:spPr>
        <a:xfrm flipV="1">
          <a:off x="7861300" y="9520769"/>
          <a:ext cx="889000" cy="6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42780</xdr:rowOff>
    </xdr:from>
    <xdr:ext cx="534377" cy="259045"/>
    <xdr:sp macro="" textlink="">
      <xdr:nvSpPr>
        <xdr:cNvPr id="358" name="テキスト ボックス 357"/>
        <xdr:cNvSpPr txBox="1"/>
      </xdr:nvSpPr>
      <xdr:spPr>
        <a:xfrm>
          <a:off x="8483111" y="9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160100</xdr:rowOff>
    </xdr:from>
    <xdr:to>
      <xdr:col>11</xdr:col>
      <xdr:colOff>307975</xdr:colOff>
      <xdr:row>56</xdr:row>
      <xdr:rowOff>124928</xdr:rowOff>
    </xdr:to>
    <xdr:cxnSp macro="">
      <xdr:nvCxnSpPr>
        <xdr:cNvPr id="359" name="直線コネクタ 358"/>
        <xdr:cNvCxnSpPr/>
      </xdr:nvCxnSpPr>
      <xdr:spPr>
        <a:xfrm flipV="1">
          <a:off x="6972300" y="9589850"/>
          <a:ext cx="889000" cy="1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157015</xdr:rowOff>
    </xdr:from>
    <xdr:ext cx="534377" cy="259045"/>
    <xdr:sp macro="" textlink="">
      <xdr:nvSpPr>
        <xdr:cNvPr id="361" name="テキスト ボックス 360"/>
        <xdr:cNvSpPr txBox="1"/>
      </xdr:nvSpPr>
      <xdr:spPr>
        <a:xfrm>
          <a:off x="7594111" y="97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156920</xdr:rowOff>
    </xdr:from>
    <xdr:ext cx="534377" cy="259045"/>
    <xdr:sp macro="" textlink="">
      <xdr:nvSpPr>
        <xdr:cNvPr id="363" name="テキスト ボックス 362"/>
        <xdr:cNvSpPr txBox="1"/>
      </xdr:nvSpPr>
      <xdr:spPr>
        <a:xfrm>
          <a:off x="6705111" y="94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42396</xdr:rowOff>
    </xdr:from>
    <xdr:to>
      <xdr:col>15</xdr:col>
      <xdr:colOff>231775</xdr:colOff>
      <xdr:row>55</xdr:row>
      <xdr:rowOff>143996</xdr:rowOff>
    </xdr:to>
    <xdr:sp macro="" textlink="">
      <xdr:nvSpPr>
        <xdr:cNvPr id="369" name="円/楕円 368"/>
        <xdr:cNvSpPr/>
      </xdr:nvSpPr>
      <xdr:spPr>
        <a:xfrm>
          <a:off x="10426700" y="94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65273</xdr:rowOff>
    </xdr:from>
    <xdr:ext cx="534377" cy="259045"/>
    <xdr:sp macro="" textlink="">
      <xdr:nvSpPr>
        <xdr:cNvPr id="370" name="普通建設事業費該当値テキスト"/>
        <xdr:cNvSpPr txBox="1"/>
      </xdr:nvSpPr>
      <xdr:spPr>
        <a:xfrm>
          <a:off x="10528300" y="93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63,522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68892</xdr:rowOff>
    </xdr:from>
    <xdr:to>
      <xdr:col>14</xdr:col>
      <xdr:colOff>79375</xdr:colOff>
      <xdr:row>55</xdr:row>
      <xdr:rowOff>170492</xdr:rowOff>
    </xdr:to>
    <xdr:sp macro="" textlink="">
      <xdr:nvSpPr>
        <xdr:cNvPr id="371" name="円/楕円 370"/>
        <xdr:cNvSpPr/>
      </xdr:nvSpPr>
      <xdr:spPr>
        <a:xfrm>
          <a:off x="9588500" y="94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15569</xdr:rowOff>
    </xdr:from>
    <xdr:ext cx="534377" cy="259045"/>
    <xdr:sp macro="" textlink="">
      <xdr:nvSpPr>
        <xdr:cNvPr id="372" name="テキスト ボックス 371"/>
        <xdr:cNvSpPr txBox="1"/>
      </xdr:nvSpPr>
      <xdr:spPr>
        <a:xfrm>
          <a:off x="9372111" y="927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40219</xdr:rowOff>
    </xdr:from>
    <xdr:to>
      <xdr:col>12</xdr:col>
      <xdr:colOff>561975</xdr:colOff>
      <xdr:row>55</xdr:row>
      <xdr:rowOff>141819</xdr:rowOff>
    </xdr:to>
    <xdr:sp macro="" textlink="">
      <xdr:nvSpPr>
        <xdr:cNvPr id="373" name="円/楕円 372"/>
        <xdr:cNvSpPr/>
      </xdr:nvSpPr>
      <xdr:spPr>
        <a:xfrm>
          <a:off x="8699500" y="9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158346</xdr:rowOff>
    </xdr:from>
    <xdr:ext cx="534377" cy="259045"/>
    <xdr:sp macro="" textlink="">
      <xdr:nvSpPr>
        <xdr:cNvPr id="374" name="テキスト ボックス 373"/>
        <xdr:cNvSpPr txBox="1"/>
      </xdr:nvSpPr>
      <xdr:spPr>
        <a:xfrm>
          <a:off x="8483111" y="9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109300</xdr:rowOff>
    </xdr:from>
    <xdr:to>
      <xdr:col>11</xdr:col>
      <xdr:colOff>358775</xdr:colOff>
      <xdr:row>56</xdr:row>
      <xdr:rowOff>39450</xdr:rowOff>
    </xdr:to>
    <xdr:sp macro="" textlink="">
      <xdr:nvSpPr>
        <xdr:cNvPr id="375" name="円/楕円 374"/>
        <xdr:cNvSpPr/>
      </xdr:nvSpPr>
      <xdr:spPr>
        <a:xfrm>
          <a:off x="7810500" y="95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55977</xdr:rowOff>
    </xdr:from>
    <xdr:ext cx="534377" cy="259045"/>
    <xdr:sp macro="" textlink="">
      <xdr:nvSpPr>
        <xdr:cNvPr id="376" name="テキスト ボックス 375"/>
        <xdr:cNvSpPr txBox="1"/>
      </xdr:nvSpPr>
      <xdr:spPr>
        <a:xfrm>
          <a:off x="7594111" y="93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74128</xdr:rowOff>
    </xdr:from>
    <xdr:to>
      <xdr:col>10</xdr:col>
      <xdr:colOff>155575</xdr:colOff>
      <xdr:row>57</xdr:row>
      <xdr:rowOff>4278</xdr:rowOff>
    </xdr:to>
    <xdr:sp macro="" textlink="">
      <xdr:nvSpPr>
        <xdr:cNvPr id="377" name="円/楕円 376"/>
        <xdr:cNvSpPr/>
      </xdr:nvSpPr>
      <xdr:spPr>
        <a:xfrm>
          <a:off x="6921500" y="96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166855</xdr:rowOff>
    </xdr:from>
    <xdr:ext cx="534377" cy="259045"/>
    <xdr:sp macro="" textlink="">
      <xdr:nvSpPr>
        <xdr:cNvPr id="378" name="テキスト ボックス 377"/>
        <xdr:cNvSpPr txBox="1"/>
      </xdr:nvSpPr>
      <xdr:spPr>
        <a:xfrm>
          <a:off x="6705111" y="976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99140</xdr:rowOff>
    </xdr:from>
    <xdr:to>
      <xdr:col>15</xdr:col>
      <xdr:colOff>180975</xdr:colOff>
      <xdr:row>78</xdr:row>
      <xdr:rowOff>137333</xdr:rowOff>
    </xdr:to>
    <xdr:cxnSp macro="">
      <xdr:nvCxnSpPr>
        <xdr:cNvPr id="409" name="直線コネクタ 408"/>
        <xdr:cNvCxnSpPr/>
      </xdr:nvCxnSpPr>
      <xdr:spPr>
        <a:xfrm>
          <a:off x="9639300" y="13472240"/>
          <a:ext cx="838200" cy="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169928</xdr:rowOff>
    </xdr:from>
    <xdr:ext cx="534377" cy="259045"/>
    <xdr:sp macro="" textlink="">
      <xdr:nvSpPr>
        <xdr:cNvPr id="413" name="テキスト ボックス 412"/>
        <xdr:cNvSpPr txBox="1"/>
      </xdr:nvSpPr>
      <xdr:spPr>
        <a:xfrm>
          <a:off x="9372111" y="1302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86533</xdr:rowOff>
    </xdr:from>
    <xdr:to>
      <xdr:col>15</xdr:col>
      <xdr:colOff>231775</xdr:colOff>
      <xdr:row>79</xdr:row>
      <xdr:rowOff>16683</xdr:rowOff>
    </xdr:to>
    <xdr:sp macro="" textlink="">
      <xdr:nvSpPr>
        <xdr:cNvPr id="419" name="円/楕円 418"/>
        <xdr:cNvSpPr/>
      </xdr:nvSpPr>
      <xdr:spPr>
        <a:xfrm>
          <a:off x="10426700" y="134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64960</xdr:rowOff>
    </xdr:from>
    <xdr:ext cx="469744" cy="259045"/>
    <xdr:sp macro="" textlink="">
      <xdr:nvSpPr>
        <xdr:cNvPr id="420" name="普通建設事業費 （ うち新規整備　）該当値テキスト"/>
        <xdr:cNvSpPr txBox="1"/>
      </xdr:nvSpPr>
      <xdr:spPr>
        <a:xfrm>
          <a:off x="10528300" y="1343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48340</xdr:rowOff>
    </xdr:from>
    <xdr:to>
      <xdr:col>14</xdr:col>
      <xdr:colOff>79375</xdr:colOff>
      <xdr:row>78</xdr:row>
      <xdr:rowOff>149940</xdr:rowOff>
    </xdr:to>
    <xdr:sp macro="" textlink="">
      <xdr:nvSpPr>
        <xdr:cNvPr id="421" name="円/楕円 420"/>
        <xdr:cNvSpPr/>
      </xdr:nvSpPr>
      <xdr:spPr>
        <a:xfrm>
          <a:off x="9588500" y="1342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141067</xdr:rowOff>
    </xdr:from>
    <xdr:ext cx="534377" cy="259045"/>
    <xdr:sp macro="" textlink="">
      <xdr:nvSpPr>
        <xdr:cNvPr id="422" name="テキスト ボックス 421"/>
        <xdr:cNvSpPr txBox="1"/>
      </xdr:nvSpPr>
      <xdr:spPr>
        <a:xfrm>
          <a:off x="9372111" y="1351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61356</xdr:rowOff>
    </xdr:from>
    <xdr:to>
      <xdr:col>15</xdr:col>
      <xdr:colOff>180975</xdr:colOff>
      <xdr:row>95</xdr:row>
      <xdr:rowOff>144909</xdr:rowOff>
    </xdr:to>
    <xdr:cxnSp macro="">
      <xdr:nvCxnSpPr>
        <xdr:cNvPr id="453" name="直線コネクタ 452"/>
        <xdr:cNvCxnSpPr/>
      </xdr:nvCxnSpPr>
      <xdr:spPr>
        <a:xfrm flipV="1">
          <a:off x="9639300" y="16349106"/>
          <a:ext cx="8382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12774</xdr:rowOff>
    </xdr:from>
    <xdr:ext cx="534377" cy="259045"/>
    <xdr:sp macro="" textlink="">
      <xdr:nvSpPr>
        <xdr:cNvPr id="457" name="テキスト ボックス 456"/>
        <xdr:cNvSpPr txBox="1"/>
      </xdr:nvSpPr>
      <xdr:spPr>
        <a:xfrm>
          <a:off x="9372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10556</xdr:rowOff>
    </xdr:from>
    <xdr:to>
      <xdr:col>15</xdr:col>
      <xdr:colOff>231775</xdr:colOff>
      <xdr:row>95</xdr:row>
      <xdr:rowOff>112156</xdr:rowOff>
    </xdr:to>
    <xdr:sp macro="" textlink="">
      <xdr:nvSpPr>
        <xdr:cNvPr id="463" name="円/楕円 462"/>
        <xdr:cNvSpPr/>
      </xdr:nvSpPr>
      <xdr:spPr>
        <a:xfrm>
          <a:off x="10426700" y="1629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33433</xdr:rowOff>
    </xdr:from>
    <xdr:ext cx="534377" cy="259045"/>
    <xdr:sp macro="" textlink="">
      <xdr:nvSpPr>
        <xdr:cNvPr id="464" name="普通建設事業費 （ うち更新整備　）該当値テキスト"/>
        <xdr:cNvSpPr txBox="1"/>
      </xdr:nvSpPr>
      <xdr:spPr>
        <a:xfrm>
          <a:off x="10528300" y="1614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94109</xdr:rowOff>
    </xdr:from>
    <xdr:to>
      <xdr:col>14</xdr:col>
      <xdr:colOff>79375</xdr:colOff>
      <xdr:row>96</xdr:row>
      <xdr:rowOff>24259</xdr:rowOff>
    </xdr:to>
    <xdr:sp macro="" textlink="">
      <xdr:nvSpPr>
        <xdr:cNvPr id="465" name="円/楕円 464"/>
        <xdr:cNvSpPr/>
      </xdr:nvSpPr>
      <xdr:spPr>
        <a:xfrm>
          <a:off x="9588500" y="163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40786</xdr:rowOff>
    </xdr:from>
    <xdr:ext cx="534377" cy="259045"/>
    <xdr:sp macro="" textlink="">
      <xdr:nvSpPr>
        <xdr:cNvPr id="466" name="テキスト ボックス 465"/>
        <xdr:cNvSpPr txBox="1"/>
      </xdr:nvSpPr>
      <xdr:spPr>
        <a:xfrm>
          <a:off x="9372111" y="1615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103814</xdr:rowOff>
    </xdr:from>
    <xdr:ext cx="378565" cy="259045"/>
    <xdr:sp macro="" textlink="">
      <xdr:nvSpPr>
        <xdr:cNvPr id="500" name="テキスト ボックス 499"/>
        <xdr:cNvSpPr txBox="1"/>
      </xdr:nvSpPr>
      <xdr:spPr>
        <a:xfrm>
          <a:off x="15292017" y="644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97604</xdr:rowOff>
    </xdr:from>
    <xdr:ext cx="378565" cy="259045"/>
    <xdr:sp macro="" textlink="">
      <xdr:nvSpPr>
        <xdr:cNvPr id="503" name="テキスト ボックス 502"/>
        <xdr:cNvSpPr txBox="1"/>
      </xdr:nvSpPr>
      <xdr:spPr>
        <a:xfrm>
          <a:off x="14403017" y="64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82288</xdr:rowOff>
    </xdr:from>
    <xdr:ext cx="378565" cy="259045"/>
    <xdr:sp macro="" textlink="">
      <xdr:nvSpPr>
        <xdr:cNvPr id="506" name="テキスト ボックス 505"/>
        <xdr:cNvSpPr txBox="1"/>
      </xdr:nvSpPr>
      <xdr:spPr>
        <a:xfrm>
          <a:off x="13514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74134</xdr:rowOff>
    </xdr:from>
    <xdr:ext cx="378565" cy="259045"/>
    <xdr:sp macro="" textlink="">
      <xdr:nvSpPr>
        <xdr:cNvPr id="508" name="テキスト ボックス 507"/>
        <xdr:cNvSpPr txBox="1"/>
      </xdr:nvSpPr>
      <xdr:spPr>
        <a:xfrm>
          <a:off x="12625017" y="6417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47901</xdr:rowOff>
    </xdr:from>
    <xdr:to>
      <xdr:col>23</xdr:col>
      <xdr:colOff>517525</xdr:colOff>
      <xdr:row>76</xdr:row>
      <xdr:rowOff>101964</xdr:rowOff>
    </xdr:to>
    <xdr:cxnSp macro="">
      <xdr:nvCxnSpPr>
        <xdr:cNvPr id="603" name="直線コネクタ 602"/>
        <xdr:cNvCxnSpPr/>
      </xdr:nvCxnSpPr>
      <xdr:spPr>
        <a:xfrm>
          <a:off x="15481300" y="13078101"/>
          <a:ext cx="8382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30331</xdr:rowOff>
    </xdr:from>
    <xdr:to>
      <xdr:col>22</xdr:col>
      <xdr:colOff>365125</xdr:colOff>
      <xdr:row>76</xdr:row>
      <xdr:rowOff>47901</xdr:rowOff>
    </xdr:to>
    <xdr:cxnSp macro="">
      <xdr:nvCxnSpPr>
        <xdr:cNvPr id="606" name="直線コネクタ 605"/>
        <xdr:cNvCxnSpPr/>
      </xdr:nvCxnSpPr>
      <xdr:spPr>
        <a:xfrm>
          <a:off x="14592300" y="13060531"/>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151053</xdr:rowOff>
    </xdr:from>
    <xdr:ext cx="534377" cy="259045"/>
    <xdr:sp macro="" textlink="">
      <xdr:nvSpPr>
        <xdr:cNvPr id="608" name="テキスト ボックス 607"/>
        <xdr:cNvSpPr txBox="1"/>
      </xdr:nvSpPr>
      <xdr:spPr>
        <a:xfrm>
          <a:off x="15214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10150</xdr:rowOff>
    </xdr:from>
    <xdr:to>
      <xdr:col>21</xdr:col>
      <xdr:colOff>161925</xdr:colOff>
      <xdr:row>76</xdr:row>
      <xdr:rowOff>30331</xdr:rowOff>
    </xdr:to>
    <xdr:cxnSp macro="">
      <xdr:nvCxnSpPr>
        <xdr:cNvPr id="609" name="直線コネクタ 608"/>
        <xdr:cNvCxnSpPr/>
      </xdr:nvCxnSpPr>
      <xdr:spPr>
        <a:xfrm>
          <a:off x="13703300" y="13040350"/>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150318</xdr:rowOff>
    </xdr:from>
    <xdr:ext cx="534377" cy="259045"/>
    <xdr:sp macro="" textlink="">
      <xdr:nvSpPr>
        <xdr:cNvPr id="611" name="テキスト ボックス 610"/>
        <xdr:cNvSpPr txBox="1"/>
      </xdr:nvSpPr>
      <xdr:spPr>
        <a:xfrm>
          <a:off x="14325111" y="126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163883</xdr:rowOff>
    </xdr:from>
    <xdr:to>
      <xdr:col>19</xdr:col>
      <xdr:colOff>644525</xdr:colOff>
      <xdr:row>76</xdr:row>
      <xdr:rowOff>10150</xdr:rowOff>
    </xdr:to>
    <xdr:cxnSp macro="">
      <xdr:nvCxnSpPr>
        <xdr:cNvPr id="612" name="直線コネクタ 611"/>
        <xdr:cNvCxnSpPr/>
      </xdr:nvCxnSpPr>
      <xdr:spPr>
        <a:xfrm>
          <a:off x="12814300" y="13022633"/>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128437</xdr:rowOff>
    </xdr:from>
    <xdr:ext cx="534377" cy="259045"/>
    <xdr:sp macro="" textlink="">
      <xdr:nvSpPr>
        <xdr:cNvPr id="614" name="テキスト ボックス 613"/>
        <xdr:cNvSpPr txBox="1"/>
      </xdr:nvSpPr>
      <xdr:spPr>
        <a:xfrm>
          <a:off x="13436111" y="12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123000</xdr:rowOff>
    </xdr:from>
    <xdr:ext cx="534377" cy="259045"/>
    <xdr:sp macro="" textlink="">
      <xdr:nvSpPr>
        <xdr:cNvPr id="616" name="テキスト ボックス 615"/>
        <xdr:cNvSpPr txBox="1"/>
      </xdr:nvSpPr>
      <xdr:spPr>
        <a:xfrm>
          <a:off x="12547111" y="1263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51164</xdr:rowOff>
    </xdr:from>
    <xdr:to>
      <xdr:col>23</xdr:col>
      <xdr:colOff>568325</xdr:colOff>
      <xdr:row>76</xdr:row>
      <xdr:rowOff>152764</xdr:rowOff>
    </xdr:to>
    <xdr:sp macro="" textlink="">
      <xdr:nvSpPr>
        <xdr:cNvPr id="622" name="円/楕円 621"/>
        <xdr:cNvSpPr/>
      </xdr:nvSpPr>
      <xdr:spPr>
        <a:xfrm>
          <a:off x="16268700" y="1308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29591</xdr:rowOff>
    </xdr:from>
    <xdr:ext cx="534377" cy="259045"/>
    <xdr:sp macro="" textlink="">
      <xdr:nvSpPr>
        <xdr:cNvPr id="623" name="公債費該当値テキスト"/>
        <xdr:cNvSpPr txBox="1"/>
      </xdr:nvSpPr>
      <xdr:spPr>
        <a:xfrm>
          <a:off x="16370300" y="13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31,311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168551</xdr:rowOff>
    </xdr:from>
    <xdr:to>
      <xdr:col>22</xdr:col>
      <xdr:colOff>415925</xdr:colOff>
      <xdr:row>76</xdr:row>
      <xdr:rowOff>98701</xdr:rowOff>
    </xdr:to>
    <xdr:sp macro="" textlink="">
      <xdr:nvSpPr>
        <xdr:cNvPr id="624" name="円/楕円 623"/>
        <xdr:cNvSpPr/>
      </xdr:nvSpPr>
      <xdr:spPr>
        <a:xfrm>
          <a:off x="15430500" y="130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89828</xdr:rowOff>
    </xdr:from>
    <xdr:ext cx="534377" cy="259045"/>
    <xdr:sp macro="" textlink="">
      <xdr:nvSpPr>
        <xdr:cNvPr id="625" name="テキスト ボックス 624"/>
        <xdr:cNvSpPr txBox="1"/>
      </xdr:nvSpPr>
      <xdr:spPr>
        <a:xfrm>
          <a:off x="15214111" y="1312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150981</xdr:rowOff>
    </xdr:from>
    <xdr:to>
      <xdr:col>21</xdr:col>
      <xdr:colOff>212725</xdr:colOff>
      <xdr:row>76</xdr:row>
      <xdr:rowOff>81131</xdr:rowOff>
    </xdr:to>
    <xdr:sp macro="" textlink="">
      <xdr:nvSpPr>
        <xdr:cNvPr id="626" name="円/楕円 625"/>
        <xdr:cNvSpPr/>
      </xdr:nvSpPr>
      <xdr:spPr>
        <a:xfrm>
          <a:off x="14541500" y="1300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72258</xdr:rowOff>
    </xdr:from>
    <xdr:ext cx="534377" cy="259045"/>
    <xdr:sp macro="" textlink="">
      <xdr:nvSpPr>
        <xdr:cNvPr id="627" name="テキスト ボックス 626"/>
        <xdr:cNvSpPr txBox="1"/>
      </xdr:nvSpPr>
      <xdr:spPr>
        <a:xfrm>
          <a:off x="14325111" y="1310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130799</xdr:rowOff>
    </xdr:from>
    <xdr:to>
      <xdr:col>20</xdr:col>
      <xdr:colOff>9525</xdr:colOff>
      <xdr:row>76</xdr:row>
      <xdr:rowOff>60948</xdr:rowOff>
    </xdr:to>
    <xdr:sp macro="" textlink="">
      <xdr:nvSpPr>
        <xdr:cNvPr id="628" name="円/楕円 627"/>
        <xdr:cNvSpPr/>
      </xdr:nvSpPr>
      <xdr:spPr>
        <a:xfrm>
          <a:off x="13652500" y="129895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52077</xdr:rowOff>
    </xdr:from>
    <xdr:ext cx="534377" cy="259045"/>
    <xdr:sp macro="" textlink="">
      <xdr:nvSpPr>
        <xdr:cNvPr id="629" name="テキスト ボックス 628"/>
        <xdr:cNvSpPr txBox="1"/>
      </xdr:nvSpPr>
      <xdr:spPr>
        <a:xfrm>
          <a:off x="13436111" y="130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113082</xdr:rowOff>
    </xdr:from>
    <xdr:to>
      <xdr:col>18</xdr:col>
      <xdr:colOff>492125</xdr:colOff>
      <xdr:row>76</xdr:row>
      <xdr:rowOff>43231</xdr:rowOff>
    </xdr:to>
    <xdr:sp macro="" textlink="">
      <xdr:nvSpPr>
        <xdr:cNvPr id="630" name="円/楕円 629"/>
        <xdr:cNvSpPr/>
      </xdr:nvSpPr>
      <xdr:spPr>
        <a:xfrm>
          <a:off x="12763500" y="129718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34360</xdr:rowOff>
    </xdr:from>
    <xdr:ext cx="534377" cy="259045"/>
    <xdr:sp macro="" textlink="">
      <xdr:nvSpPr>
        <xdr:cNvPr id="631" name="テキスト ボックス 630"/>
        <xdr:cNvSpPr txBox="1"/>
      </xdr:nvSpPr>
      <xdr:spPr>
        <a:xfrm>
          <a:off x="12547111" y="1306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96589</xdr:rowOff>
    </xdr:from>
    <xdr:to>
      <xdr:col>23</xdr:col>
      <xdr:colOff>517525</xdr:colOff>
      <xdr:row>98</xdr:row>
      <xdr:rowOff>152236</xdr:rowOff>
    </xdr:to>
    <xdr:cxnSp macro="">
      <xdr:nvCxnSpPr>
        <xdr:cNvPr id="660" name="直線コネクタ 659"/>
        <xdr:cNvCxnSpPr/>
      </xdr:nvCxnSpPr>
      <xdr:spPr>
        <a:xfrm flipV="1">
          <a:off x="15481300" y="16898689"/>
          <a:ext cx="838200" cy="5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103620</xdr:rowOff>
    </xdr:from>
    <xdr:to>
      <xdr:col>22</xdr:col>
      <xdr:colOff>365125</xdr:colOff>
      <xdr:row>98</xdr:row>
      <xdr:rowOff>152236</xdr:rowOff>
    </xdr:to>
    <xdr:cxnSp macro="">
      <xdr:nvCxnSpPr>
        <xdr:cNvPr id="663" name="直線コネクタ 662"/>
        <xdr:cNvCxnSpPr/>
      </xdr:nvCxnSpPr>
      <xdr:spPr>
        <a:xfrm>
          <a:off x="14592300" y="16905720"/>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90764</xdr:rowOff>
    </xdr:from>
    <xdr:ext cx="534377" cy="259045"/>
    <xdr:sp macro="" textlink="">
      <xdr:nvSpPr>
        <xdr:cNvPr id="665" name="テキスト ボックス 664"/>
        <xdr:cNvSpPr txBox="1"/>
      </xdr:nvSpPr>
      <xdr:spPr>
        <a:xfrm>
          <a:off x="15214111" y="165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103620</xdr:rowOff>
    </xdr:from>
    <xdr:to>
      <xdr:col>21</xdr:col>
      <xdr:colOff>161925</xdr:colOff>
      <xdr:row>98</xdr:row>
      <xdr:rowOff>116402</xdr:rowOff>
    </xdr:to>
    <xdr:cxnSp macro="">
      <xdr:nvCxnSpPr>
        <xdr:cNvPr id="666" name="直線コネクタ 665"/>
        <xdr:cNvCxnSpPr/>
      </xdr:nvCxnSpPr>
      <xdr:spPr>
        <a:xfrm flipV="1">
          <a:off x="13703300" y="16905720"/>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42226</xdr:rowOff>
    </xdr:from>
    <xdr:ext cx="534377" cy="259045"/>
    <xdr:sp macro="" textlink="">
      <xdr:nvSpPr>
        <xdr:cNvPr id="668" name="テキスト ボックス 667"/>
        <xdr:cNvSpPr txBox="1"/>
      </xdr:nvSpPr>
      <xdr:spPr>
        <a:xfrm>
          <a:off x="14325111" y="165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116402</xdr:rowOff>
    </xdr:from>
    <xdr:to>
      <xdr:col>19</xdr:col>
      <xdr:colOff>644525</xdr:colOff>
      <xdr:row>98</xdr:row>
      <xdr:rowOff>135110</xdr:rowOff>
    </xdr:to>
    <xdr:cxnSp macro="">
      <xdr:nvCxnSpPr>
        <xdr:cNvPr id="669" name="直線コネクタ 668"/>
        <xdr:cNvCxnSpPr/>
      </xdr:nvCxnSpPr>
      <xdr:spPr>
        <a:xfrm flipV="1">
          <a:off x="12814300" y="16918502"/>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49483</xdr:rowOff>
    </xdr:from>
    <xdr:ext cx="534377" cy="259045"/>
    <xdr:sp macro="" textlink="">
      <xdr:nvSpPr>
        <xdr:cNvPr id="671" name="テキスト ボックス 670"/>
        <xdr:cNvSpPr txBox="1"/>
      </xdr:nvSpPr>
      <xdr:spPr>
        <a:xfrm>
          <a:off x="13436111" y="165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42645</xdr:rowOff>
    </xdr:from>
    <xdr:ext cx="534377" cy="259045"/>
    <xdr:sp macro="" textlink="">
      <xdr:nvSpPr>
        <xdr:cNvPr id="673" name="テキスト ボックス 672"/>
        <xdr:cNvSpPr txBox="1"/>
      </xdr:nvSpPr>
      <xdr:spPr>
        <a:xfrm>
          <a:off x="12547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45789</xdr:rowOff>
    </xdr:from>
    <xdr:to>
      <xdr:col>23</xdr:col>
      <xdr:colOff>568325</xdr:colOff>
      <xdr:row>98</xdr:row>
      <xdr:rowOff>147389</xdr:rowOff>
    </xdr:to>
    <xdr:sp macro="" textlink="">
      <xdr:nvSpPr>
        <xdr:cNvPr id="679" name="円/楕円 678"/>
        <xdr:cNvSpPr/>
      </xdr:nvSpPr>
      <xdr:spPr>
        <a:xfrm>
          <a:off x="16268700" y="1684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132166</xdr:rowOff>
    </xdr:from>
    <xdr:ext cx="469744" cy="259045"/>
    <xdr:sp macro="" textlink="">
      <xdr:nvSpPr>
        <xdr:cNvPr id="680" name="積立金該当値テキスト"/>
        <xdr:cNvSpPr txBox="1"/>
      </xdr:nvSpPr>
      <xdr:spPr>
        <a:xfrm>
          <a:off x="16370300" y="1676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101436</xdr:rowOff>
    </xdr:from>
    <xdr:to>
      <xdr:col>22</xdr:col>
      <xdr:colOff>415925</xdr:colOff>
      <xdr:row>99</xdr:row>
      <xdr:rowOff>31586</xdr:rowOff>
    </xdr:to>
    <xdr:sp macro="" textlink="">
      <xdr:nvSpPr>
        <xdr:cNvPr id="681" name="円/楕円 680"/>
        <xdr:cNvSpPr/>
      </xdr:nvSpPr>
      <xdr:spPr>
        <a:xfrm>
          <a:off x="15430500" y="1690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22713</xdr:rowOff>
    </xdr:from>
    <xdr:ext cx="469744" cy="259045"/>
    <xdr:sp macro="" textlink="">
      <xdr:nvSpPr>
        <xdr:cNvPr id="682" name="テキスト ボックス 681"/>
        <xdr:cNvSpPr txBox="1"/>
      </xdr:nvSpPr>
      <xdr:spPr>
        <a:xfrm>
          <a:off x="15246427" y="1699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52820</xdr:rowOff>
    </xdr:from>
    <xdr:to>
      <xdr:col>21</xdr:col>
      <xdr:colOff>212725</xdr:colOff>
      <xdr:row>98</xdr:row>
      <xdr:rowOff>154420</xdr:rowOff>
    </xdr:to>
    <xdr:sp macro="" textlink="">
      <xdr:nvSpPr>
        <xdr:cNvPr id="683" name="円/楕円 682"/>
        <xdr:cNvSpPr/>
      </xdr:nvSpPr>
      <xdr:spPr>
        <a:xfrm>
          <a:off x="14541500" y="168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145547</xdr:rowOff>
    </xdr:from>
    <xdr:ext cx="469744" cy="259045"/>
    <xdr:sp macro="" textlink="">
      <xdr:nvSpPr>
        <xdr:cNvPr id="684" name="テキスト ボックス 683"/>
        <xdr:cNvSpPr txBox="1"/>
      </xdr:nvSpPr>
      <xdr:spPr>
        <a:xfrm>
          <a:off x="14357427" y="169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65602</xdr:rowOff>
    </xdr:from>
    <xdr:to>
      <xdr:col>20</xdr:col>
      <xdr:colOff>9525</xdr:colOff>
      <xdr:row>98</xdr:row>
      <xdr:rowOff>167202</xdr:rowOff>
    </xdr:to>
    <xdr:sp macro="" textlink="">
      <xdr:nvSpPr>
        <xdr:cNvPr id="685" name="円/楕円 684"/>
        <xdr:cNvSpPr/>
      </xdr:nvSpPr>
      <xdr:spPr>
        <a:xfrm>
          <a:off x="13652500" y="168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158329</xdr:rowOff>
    </xdr:from>
    <xdr:ext cx="469744" cy="259045"/>
    <xdr:sp macro="" textlink="">
      <xdr:nvSpPr>
        <xdr:cNvPr id="686" name="テキスト ボックス 685"/>
        <xdr:cNvSpPr txBox="1"/>
      </xdr:nvSpPr>
      <xdr:spPr>
        <a:xfrm>
          <a:off x="13468427" y="1696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84310</xdr:rowOff>
    </xdr:from>
    <xdr:to>
      <xdr:col>18</xdr:col>
      <xdr:colOff>492125</xdr:colOff>
      <xdr:row>99</xdr:row>
      <xdr:rowOff>14460</xdr:rowOff>
    </xdr:to>
    <xdr:sp macro="" textlink="">
      <xdr:nvSpPr>
        <xdr:cNvPr id="687" name="円/楕円 686"/>
        <xdr:cNvSpPr/>
      </xdr:nvSpPr>
      <xdr:spPr>
        <a:xfrm>
          <a:off x="12763500" y="168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5587</xdr:rowOff>
    </xdr:from>
    <xdr:ext cx="469744" cy="259045"/>
    <xdr:sp macro="" textlink="">
      <xdr:nvSpPr>
        <xdr:cNvPr id="688" name="テキスト ボックス 687"/>
        <xdr:cNvSpPr txBox="1"/>
      </xdr:nvSpPr>
      <xdr:spPr>
        <a:xfrm>
          <a:off x="12579427" y="1697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34430</xdr:rowOff>
    </xdr:from>
    <xdr:to>
      <xdr:col>32</xdr:col>
      <xdr:colOff>187325</xdr:colOff>
      <xdr:row>39</xdr:row>
      <xdr:rowOff>35496</xdr:rowOff>
    </xdr:to>
    <xdr:cxnSp macro="">
      <xdr:nvCxnSpPr>
        <xdr:cNvPr id="717" name="直線コネクタ 716"/>
        <xdr:cNvCxnSpPr/>
      </xdr:nvCxnSpPr>
      <xdr:spPr>
        <a:xfrm flipV="1">
          <a:off x="21323300" y="6720980"/>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27000</xdr:rowOff>
    </xdr:from>
    <xdr:to>
      <xdr:col>31</xdr:col>
      <xdr:colOff>34925</xdr:colOff>
      <xdr:row>39</xdr:row>
      <xdr:rowOff>35496</xdr:rowOff>
    </xdr:to>
    <xdr:cxnSp macro="">
      <xdr:nvCxnSpPr>
        <xdr:cNvPr id="720" name="直線コネクタ 719"/>
        <xdr:cNvCxnSpPr/>
      </xdr:nvCxnSpPr>
      <xdr:spPr>
        <a:xfrm>
          <a:off x="20434300" y="6713550"/>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138142</xdr:rowOff>
    </xdr:from>
    <xdr:ext cx="469744" cy="259045"/>
    <xdr:sp macro="" textlink="">
      <xdr:nvSpPr>
        <xdr:cNvPr id="722" name="テキスト ボックス 721"/>
        <xdr:cNvSpPr txBox="1"/>
      </xdr:nvSpPr>
      <xdr:spPr>
        <a:xfrm>
          <a:off x="21088427" y="63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27000</xdr:rowOff>
    </xdr:from>
    <xdr:to>
      <xdr:col>29</xdr:col>
      <xdr:colOff>517525</xdr:colOff>
      <xdr:row>39</xdr:row>
      <xdr:rowOff>41631</xdr:rowOff>
    </xdr:to>
    <xdr:cxnSp macro="">
      <xdr:nvCxnSpPr>
        <xdr:cNvPr id="723" name="直線コネクタ 722"/>
        <xdr:cNvCxnSpPr/>
      </xdr:nvCxnSpPr>
      <xdr:spPr>
        <a:xfrm flipV="1">
          <a:off x="19545300" y="671355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152963</xdr:rowOff>
    </xdr:from>
    <xdr:ext cx="469744" cy="259045"/>
    <xdr:sp macro="" textlink="">
      <xdr:nvSpPr>
        <xdr:cNvPr id="725" name="テキスト ボックス 724"/>
        <xdr:cNvSpPr txBox="1"/>
      </xdr:nvSpPr>
      <xdr:spPr>
        <a:xfrm>
          <a:off x="20199427" y="632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41631</xdr:rowOff>
    </xdr:from>
    <xdr:to>
      <xdr:col>28</xdr:col>
      <xdr:colOff>314325</xdr:colOff>
      <xdr:row>39</xdr:row>
      <xdr:rowOff>44450</xdr:rowOff>
    </xdr:to>
    <xdr:cxnSp macro="">
      <xdr:nvCxnSpPr>
        <xdr:cNvPr id="726" name="直線コネクタ 725"/>
        <xdr:cNvCxnSpPr/>
      </xdr:nvCxnSpPr>
      <xdr:spPr>
        <a:xfrm flipV="1">
          <a:off x="18656300" y="672818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167098</xdr:rowOff>
    </xdr:from>
    <xdr:ext cx="469744" cy="259045"/>
    <xdr:sp macro="" textlink="">
      <xdr:nvSpPr>
        <xdr:cNvPr id="728" name="テキスト ボックス 727"/>
        <xdr:cNvSpPr txBox="1"/>
      </xdr:nvSpPr>
      <xdr:spPr>
        <a:xfrm>
          <a:off x="19310427" y="633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171023</xdr:rowOff>
    </xdr:from>
    <xdr:ext cx="469744" cy="259045"/>
    <xdr:sp macro="" textlink="">
      <xdr:nvSpPr>
        <xdr:cNvPr id="730" name="テキスト ボックス 729"/>
        <xdr:cNvSpPr txBox="1"/>
      </xdr:nvSpPr>
      <xdr:spPr>
        <a:xfrm>
          <a:off x="18421427" y="634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155080</xdr:rowOff>
    </xdr:from>
    <xdr:to>
      <xdr:col>32</xdr:col>
      <xdr:colOff>238125</xdr:colOff>
      <xdr:row>39</xdr:row>
      <xdr:rowOff>85230</xdr:rowOff>
    </xdr:to>
    <xdr:sp macro="" textlink="">
      <xdr:nvSpPr>
        <xdr:cNvPr id="736" name="円/楕円 735"/>
        <xdr:cNvSpPr/>
      </xdr:nvSpPr>
      <xdr:spPr>
        <a:xfrm>
          <a:off x="22110700" y="66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71290</xdr:rowOff>
    </xdr:from>
    <xdr:ext cx="378565" cy="259045"/>
    <xdr:sp macro="" textlink="">
      <xdr:nvSpPr>
        <xdr:cNvPr id="737" name="投資及び出資金該当値テキスト"/>
        <xdr:cNvSpPr txBox="1"/>
      </xdr:nvSpPr>
      <xdr:spPr>
        <a:xfrm>
          <a:off x="22212300" y="6586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156146</xdr:rowOff>
    </xdr:from>
    <xdr:to>
      <xdr:col>31</xdr:col>
      <xdr:colOff>85725</xdr:colOff>
      <xdr:row>39</xdr:row>
      <xdr:rowOff>86296</xdr:rowOff>
    </xdr:to>
    <xdr:sp macro="" textlink="">
      <xdr:nvSpPr>
        <xdr:cNvPr id="738" name="円/楕円 737"/>
        <xdr:cNvSpPr/>
      </xdr:nvSpPr>
      <xdr:spPr>
        <a:xfrm>
          <a:off x="21272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77423</xdr:rowOff>
    </xdr:from>
    <xdr:ext cx="378565" cy="259045"/>
    <xdr:sp macro="" textlink="">
      <xdr:nvSpPr>
        <xdr:cNvPr id="739" name="テキスト ボックス 738"/>
        <xdr:cNvSpPr txBox="1"/>
      </xdr:nvSpPr>
      <xdr:spPr>
        <a:xfrm>
          <a:off x="21134017" y="676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147650</xdr:rowOff>
    </xdr:from>
    <xdr:to>
      <xdr:col>29</xdr:col>
      <xdr:colOff>568325</xdr:colOff>
      <xdr:row>39</xdr:row>
      <xdr:rowOff>77800</xdr:rowOff>
    </xdr:to>
    <xdr:sp macro="" textlink="">
      <xdr:nvSpPr>
        <xdr:cNvPr id="740" name="円/楕円 739"/>
        <xdr:cNvSpPr/>
      </xdr:nvSpPr>
      <xdr:spPr>
        <a:xfrm>
          <a:off x="203835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68927</xdr:rowOff>
    </xdr:from>
    <xdr:ext cx="378565" cy="259045"/>
    <xdr:sp macro="" textlink="">
      <xdr:nvSpPr>
        <xdr:cNvPr id="741" name="テキスト ボックス 740"/>
        <xdr:cNvSpPr txBox="1"/>
      </xdr:nvSpPr>
      <xdr:spPr>
        <a:xfrm>
          <a:off x="20245017" y="675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162281</xdr:rowOff>
    </xdr:from>
    <xdr:to>
      <xdr:col>28</xdr:col>
      <xdr:colOff>365125</xdr:colOff>
      <xdr:row>39</xdr:row>
      <xdr:rowOff>92431</xdr:rowOff>
    </xdr:to>
    <xdr:sp macro="" textlink="">
      <xdr:nvSpPr>
        <xdr:cNvPr id="742" name="円/楕円 741"/>
        <xdr:cNvSpPr/>
      </xdr:nvSpPr>
      <xdr:spPr>
        <a:xfrm>
          <a:off x="19494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83558</xdr:rowOff>
    </xdr:from>
    <xdr:ext cx="313932" cy="259045"/>
    <xdr:sp macro="" textlink="">
      <xdr:nvSpPr>
        <xdr:cNvPr id="743" name="テキスト ボックス 742"/>
        <xdr:cNvSpPr txBox="1"/>
      </xdr:nvSpPr>
      <xdr:spPr>
        <a:xfrm>
          <a:off x="19388333" y="677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147176</xdr:rowOff>
    </xdr:from>
    <xdr:to>
      <xdr:col>32</xdr:col>
      <xdr:colOff>187325</xdr:colOff>
      <xdr:row>57</xdr:row>
      <xdr:rowOff>151404</xdr:rowOff>
    </xdr:to>
    <xdr:cxnSp macro="">
      <xdr:nvCxnSpPr>
        <xdr:cNvPr id="772" name="直線コネクタ 771"/>
        <xdr:cNvCxnSpPr/>
      </xdr:nvCxnSpPr>
      <xdr:spPr>
        <a:xfrm>
          <a:off x="21323300" y="9919826"/>
          <a:ext cx="8382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145804</xdr:rowOff>
    </xdr:from>
    <xdr:to>
      <xdr:col>31</xdr:col>
      <xdr:colOff>34925</xdr:colOff>
      <xdr:row>57</xdr:row>
      <xdr:rowOff>147176</xdr:rowOff>
    </xdr:to>
    <xdr:cxnSp macro="">
      <xdr:nvCxnSpPr>
        <xdr:cNvPr id="775" name="直線コネクタ 774"/>
        <xdr:cNvCxnSpPr/>
      </xdr:nvCxnSpPr>
      <xdr:spPr>
        <a:xfrm>
          <a:off x="20434300" y="991845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151294</xdr:rowOff>
    </xdr:from>
    <xdr:ext cx="469744" cy="259045"/>
    <xdr:sp macro="" textlink="">
      <xdr:nvSpPr>
        <xdr:cNvPr id="777" name="テキスト ボックス 776"/>
        <xdr:cNvSpPr txBox="1"/>
      </xdr:nvSpPr>
      <xdr:spPr>
        <a:xfrm>
          <a:off x="21088427" y="95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145804</xdr:rowOff>
    </xdr:from>
    <xdr:to>
      <xdr:col>29</xdr:col>
      <xdr:colOff>517525</xdr:colOff>
      <xdr:row>57</xdr:row>
      <xdr:rowOff>169966</xdr:rowOff>
    </xdr:to>
    <xdr:cxnSp macro="">
      <xdr:nvCxnSpPr>
        <xdr:cNvPr id="778" name="直線コネクタ 777"/>
        <xdr:cNvCxnSpPr/>
      </xdr:nvCxnSpPr>
      <xdr:spPr>
        <a:xfrm flipV="1">
          <a:off x="19545300" y="9918454"/>
          <a:ext cx="889000" cy="2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138790</xdr:rowOff>
    </xdr:from>
    <xdr:ext cx="534377" cy="259045"/>
    <xdr:sp macro="" textlink="">
      <xdr:nvSpPr>
        <xdr:cNvPr id="780" name="テキスト ボックス 779"/>
        <xdr:cNvSpPr txBox="1"/>
      </xdr:nvSpPr>
      <xdr:spPr>
        <a:xfrm>
          <a:off x="20167111" y="95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161714</xdr:rowOff>
    </xdr:from>
    <xdr:to>
      <xdr:col>28</xdr:col>
      <xdr:colOff>314325</xdr:colOff>
      <xdr:row>57</xdr:row>
      <xdr:rowOff>169966</xdr:rowOff>
    </xdr:to>
    <xdr:cxnSp macro="">
      <xdr:nvCxnSpPr>
        <xdr:cNvPr id="781" name="直線コネクタ 780"/>
        <xdr:cNvCxnSpPr/>
      </xdr:nvCxnSpPr>
      <xdr:spPr>
        <a:xfrm>
          <a:off x="18656300" y="9934364"/>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130491</xdr:rowOff>
    </xdr:from>
    <xdr:ext cx="534377" cy="259045"/>
    <xdr:sp macro="" textlink="">
      <xdr:nvSpPr>
        <xdr:cNvPr id="783" name="テキスト ボックス 782"/>
        <xdr:cNvSpPr txBox="1"/>
      </xdr:nvSpPr>
      <xdr:spPr>
        <a:xfrm>
          <a:off x="19278111" y="95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114307</xdr:rowOff>
    </xdr:from>
    <xdr:ext cx="534377" cy="259045"/>
    <xdr:sp macro="" textlink="">
      <xdr:nvSpPr>
        <xdr:cNvPr id="785" name="テキスト ボックス 784"/>
        <xdr:cNvSpPr txBox="1"/>
      </xdr:nvSpPr>
      <xdr:spPr>
        <a:xfrm>
          <a:off x="18389111" y="95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100604</xdr:rowOff>
    </xdr:from>
    <xdr:to>
      <xdr:col>32</xdr:col>
      <xdr:colOff>238125</xdr:colOff>
      <xdr:row>58</xdr:row>
      <xdr:rowOff>30754</xdr:rowOff>
    </xdr:to>
    <xdr:sp macro="" textlink="">
      <xdr:nvSpPr>
        <xdr:cNvPr id="791" name="円/楕円 790"/>
        <xdr:cNvSpPr/>
      </xdr:nvSpPr>
      <xdr:spPr>
        <a:xfrm>
          <a:off x="22110700" y="987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123481</xdr:rowOff>
    </xdr:from>
    <xdr:ext cx="469744" cy="259045"/>
    <xdr:sp macro="" textlink="">
      <xdr:nvSpPr>
        <xdr:cNvPr id="792" name="貸付金該当値テキスト"/>
        <xdr:cNvSpPr txBox="1"/>
      </xdr:nvSpPr>
      <xdr:spPr>
        <a:xfrm>
          <a:off x="22212300" y="972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96376</xdr:rowOff>
    </xdr:from>
    <xdr:to>
      <xdr:col>31</xdr:col>
      <xdr:colOff>85725</xdr:colOff>
      <xdr:row>58</xdr:row>
      <xdr:rowOff>26526</xdr:rowOff>
    </xdr:to>
    <xdr:sp macro="" textlink="">
      <xdr:nvSpPr>
        <xdr:cNvPr id="793" name="円/楕円 792"/>
        <xdr:cNvSpPr/>
      </xdr:nvSpPr>
      <xdr:spPr>
        <a:xfrm>
          <a:off x="21272500" y="98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17653</xdr:rowOff>
    </xdr:from>
    <xdr:ext cx="469744" cy="259045"/>
    <xdr:sp macro="" textlink="">
      <xdr:nvSpPr>
        <xdr:cNvPr id="794" name="テキスト ボックス 793"/>
        <xdr:cNvSpPr txBox="1"/>
      </xdr:nvSpPr>
      <xdr:spPr>
        <a:xfrm>
          <a:off x="21088427" y="99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95004</xdr:rowOff>
    </xdr:from>
    <xdr:to>
      <xdr:col>29</xdr:col>
      <xdr:colOff>568325</xdr:colOff>
      <xdr:row>58</xdr:row>
      <xdr:rowOff>25154</xdr:rowOff>
    </xdr:to>
    <xdr:sp macro="" textlink="">
      <xdr:nvSpPr>
        <xdr:cNvPr id="795" name="円/楕円 794"/>
        <xdr:cNvSpPr/>
      </xdr:nvSpPr>
      <xdr:spPr>
        <a:xfrm>
          <a:off x="20383500" y="98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16281</xdr:rowOff>
    </xdr:from>
    <xdr:ext cx="469744" cy="259045"/>
    <xdr:sp macro="" textlink="">
      <xdr:nvSpPr>
        <xdr:cNvPr id="796" name="テキスト ボックス 795"/>
        <xdr:cNvSpPr txBox="1"/>
      </xdr:nvSpPr>
      <xdr:spPr>
        <a:xfrm>
          <a:off x="20199427" y="996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119166</xdr:rowOff>
    </xdr:from>
    <xdr:to>
      <xdr:col>28</xdr:col>
      <xdr:colOff>365125</xdr:colOff>
      <xdr:row>58</xdr:row>
      <xdr:rowOff>49316</xdr:rowOff>
    </xdr:to>
    <xdr:sp macro="" textlink="">
      <xdr:nvSpPr>
        <xdr:cNvPr id="797" name="円/楕円 796"/>
        <xdr:cNvSpPr/>
      </xdr:nvSpPr>
      <xdr:spPr>
        <a:xfrm>
          <a:off x="19494500" y="98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40443</xdr:rowOff>
    </xdr:from>
    <xdr:ext cx="469744" cy="259045"/>
    <xdr:sp macro="" textlink="">
      <xdr:nvSpPr>
        <xdr:cNvPr id="798" name="テキスト ボックス 797"/>
        <xdr:cNvSpPr txBox="1"/>
      </xdr:nvSpPr>
      <xdr:spPr>
        <a:xfrm>
          <a:off x="19310427" y="998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110914</xdr:rowOff>
    </xdr:from>
    <xdr:to>
      <xdr:col>27</xdr:col>
      <xdr:colOff>161925</xdr:colOff>
      <xdr:row>58</xdr:row>
      <xdr:rowOff>41064</xdr:rowOff>
    </xdr:to>
    <xdr:sp macro="" textlink="">
      <xdr:nvSpPr>
        <xdr:cNvPr id="799" name="円/楕円 798"/>
        <xdr:cNvSpPr/>
      </xdr:nvSpPr>
      <xdr:spPr>
        <a:xfrm>
          <a:off x="18605500" y="98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32191</xdr:rowOff>
    </xdr:from>
    <xdr:ext cx="469744" cy="259045"/>
    <xdr:sp macro="" textlink="">
      <xdr:nvSpPr>
        <xdr:cNvPr id="800" name="テキスト ボックス 799"/>
        <xdr:cNvSpPr txBox="1"/>
      </xdr:nvSpPr>
      <xdr:spPr>
        <a:xfrm>
          <a:off x="18421427" y="997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44374</xdr:rowOff>
    </xdr:from>
    <xdr:to>
      <xdr:col>32</xdr:col>
      <xdr:colOff>187325</xdr:colOff>
      <xdr:row>77</xdr:row>
      <xdr:rowOff>119354</xdr:rowOff>
    </xdr:to>
    <xdr:cxnSp macro="">
      <xdr:nvCxnSpPr>
        <xdr:cNvPr id="828" name="直線コネクタ 827"/>
        <xdr:cNvCxnSpPr/>
      </xdr:nvCxnSpPr>
      <xdr:spPr>
        <a:xfrm flipV="1">
          <a:off x="21323300" y="13246024"/>
          <a:ext cx="8382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119354</xdr:rowOff>
    </xdr:from>
    <xdr:to>
      <xdr:col>31</xdr:col>
      <xdr:colOff>34925</xdr:colOff>
      <xdr:row>77</xdr:row>
      <xdr:rowOff>168160</xdr:rowOff>
    </xdr:to>
    <xdr:cxnSp macro="">
      <xdr:nvCxnSpPr>
        <xdr:cNvPr id="831" name="直線コネクタ 830"/>
        <xdr:cNvCxnSpPr/>
      </xdr:nvCxnSpPr>
      <xdr:spPr>
        <a:xfrm flipV="1">
          <a:off x="20434300" y="13321004"/>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164599</xdr:rowOff>
    </xdr:from>
    <xdr:ext cx="534377" cy="259045"/>
    <xdr:sp macro="" textlink="">
      <xdr:nvSpPr>
        <xdr:cNvPr id="833" name="テキスト ボックス 832"/>
        <xdr:cNvSpPr txBox="1"/>
      </xdr:nvSpPr>
      <xdr:spPr>
        <a:xfrm>
          <a:off x="21056111" y="126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168160</xdr:rowOff>
    </xdr:from>
    <xdr:to>
      <xdr:col>29</xdr:col>
      <xdr:colOff>517525</xdr:colOff>
      <xdr:row>78</xdr:row>
      <xdr:rowOff>20462</xdr:rowOff>
    </xdr:to>
    <xdr:cxnSp macro="">
      <xdr:nvCxnSpPr>
        <xdr:cNvPr id="834" name="直線コネクタ 833"/>
        <xdr:cNvCxnSpPr/>
      </xdr:nvCxnSpPr>
      <xdr:spPr>
        <a:xfrm flipV="1">
          <a:off x="19545300" y="13369810"/>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25770</xdr:rowOff>
    </xdr:from>
    <xdr:ext cx="534377" cy="259045"/>
    <xdr:sp macro="" textlink="">
      <xdr:nvSpPr>
        <xdr:cNvPr id="836" name="テキスト ボックス 835"/>
        <xdr:cNvSpPr txBox="1"/>
      </xdr:nvSpPr>
      <xdr:spPr>
        <a:xfrm>
          <a:off x="20167111" y="127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20462</xdr:rowOff>
    </xdr:from>
    <xdr:to>
      <xdr:col>28</xdr:col>
      <xdr:colOff>314325</xdr:colOff>
      <xdr:row>78</xdr:row>
      <xdr:rowOff>28051</xdr:rowOff>
    </xdr:to>
    <xdr:cxnSp macro="">
      <xdr:nvCxnSpPr>
        <xdr:cNvPr id="837" name="直線コネクタ 836"/>
        <xdr:cNvCxnSpPr/>
      </xdr:nvCxnSpPr>
      <xdr:spPr>
        <a:xfrm flipV="1">
          <a:off x="18656300" y="13393562"/>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40172</xdr:rowOff>
    </xdr:from>
    <xdr:ext cx="534377" cy="259045"/>
    <xdr:sp macro="" textlink="">
      <xdr:nvSpPr>
        <xdr:cNvPr id="839" name="テキスト ボックス 838"/>
        <xdr:cNvSpPr txBox="1"/>
      </xdr:nvSpPr>
      <xdr:spPr>
        <a:xfrm>
          <a:off x="19278111" y="1272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23530</xdr:rowOff>
    </xdr:from>
    <xdr:ext cx="534377" cy="259045"/>
    <xdr:sp macro="" textlink="">
      <xdr:nvSpPr>
        <xdr:cNvPr id="841" name="テキスト ボックス 840"/>
        <xdr:cNvSpPr txBox="1"/>
      </xdr:nvSpPr>
      <xdr:spPr>
        <a:xfrm>
          <a:off x="18389111" y="127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165024</xdr:rowOff>
    </xdr:from>
    <xdr:to>
      <xdr:col>32</xdr:col>
      <xdr:colOff>238125</xdr:colOff>
      <xdr:row>77</xdr:row>
      <xdr:rowOff>95174</xdr:rowOff>
    </xdr:to>
    <xdr:sp macro="" textlink="">
      <xdr:nvSpPr>
        <xdr:cNvPr id="847" name="円/楕円 846"/>
        <xdr:cNvSpPr/>
      </xdr:nvSpPr>
      <xdr:spPr>
        <a:xfrm>
          <a:off x="22110700" y="131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143451</xdr:rowOff>
    </xdr:from>
    <xdr:ext cx="534377" cy="259045"/>
    <xdr:sp macro="" textlink="">
      <xdr:nvSpPr>
        <xdr:cNvPr id="848" name="繰出金該当値テキスト"/>
        <xdr:cNvSpPr txBox="1"/>
      </xdr:nvSpPr>
      <xdr:spPr>
        <a:xfrm>
          <a:off x="22212300" y="1317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31,670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68554</xdr:rowOff>
    </xdr:from>
    <xdr:to>
      <xdr:col>31</xdr:col>
      <xdr:colOff>85725</xdr:colOff>
      <xdr:row>77</xdr:row>
      <xdr:rowOff>170154</xdr:rowOff>
    </xdr:to>
    <xdr:sp macro="" textlink="">
      <xdr:nvSpPr>
        <xdr:cNvPr id="849" name="円/楕円 848"/>
        <xdr:cNvSpPr/>
      </xdr:nvSpPr>
      <xdr:spPr>
        <a:xfrm>
          <a:off x="21272500" y="132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161281</xdr:rowOff>
    </xdr:from>
    <xdr:ext cx="534377" cy="259045"/>
    <xdr:sp macro="" textlink="">
      <xdr:nvSpPr>
        <xdr:cNvPr id="850" name="テキスト ボックス 849"/>
        <xdr:cNvSpPr txBox="1"/>
      </xdr:nvSpPr>
      <xdr:spPr>
        <a:xfrm>
          <a:off x="21056111" y="133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117360</xdr:rowOff>
    </xdr:from>
    <xdr:to>
      <xdr:col>29</xdr:col>
      <xdr:colOff>568325</xdr:colOff>
      <xdr:row>78</xdr:row>
      <xdr:rowOff>47510</xdr:rowOff>
    </xdr:to>
    <xdr:sp macro="" textlink="">
      <xdr:nvSpPr>
        <xdr:cNvPr id="851" name="円/楕円 850"/>
        <xdr:cNvSpPr/>
      </xdr:nvSpPr>
      <xdr:spPr>
        <a:xfrm>
          <a:off x="20383500" y="133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38637</xdr:rowOff>
    </xdr:from>
    <xdr:ext cx="534377" cy="259045"/>
    <xdr:sp macro="" textlink="">
      <xdr:nvSpPr>
        <xdr:cNvPr id="852" name="テキスト ボックス 851"/>
        <xdr:cNvSpPr txBox="1"/>
      </xdr:nvSpPr>
      <xdr:spPr>
        <a:xfrm>
          <a:off x="20167111" y="1341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141112</xdr:rowOff>
    </xdr:from>
    <xdr:to>
      <xdr:col>28</xdr:col>
      <xdr:colOff>365125</xdr:colOff>
      <xdr:row>78</xdr:row>
      <xdr:rowOff>71262</xdr:rowOff>
    </xdr:to>
    <xdr:sp macro="" textlink="">
      <xdr:nvSpPr>
        <xdr:cNvPr id="853" name="円/楕円 852"/>
        <xdr:cNvSpPr/>
      </xdr:nvSpPr>
      <xdr:spPr>
        <a:xfrm>
          <a:off x="19494500" y="133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62389</xdr:rowOff>
    </xdr:from>
    <xdr:ext cx="534377" cy="259045"/>
    <xdr:sp macro="" textlink="">
      <xdr:nvSpPr>
        <xdr:cNvPr id="854" name="テキスト ボックス 853"/>
        <xdr:cNvSpPr txBox="1"/>
      </xdr:nvSpPr>
      <xdr:spPr>
        <a:xfrm>
          <a:off x="19278111" y="1343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148701</xdr:rowOff>
    </xdr:from>
    <xdr:to>
      <xdr:col>27</xdr:col>
      <xdr:colOff>161925</xdr:colOff>
      <xdr:row>78</xdr:row>
      <xdr:rowOff>78851</xdr:rowOff>
    </xdr:to>
    <xdr:sp macro="" textlink="">
      <xdr:nvSpPr>
        <xdr:cNvPr id="855" name="円/楕円 854"/>
        <xdr:cNvSpPr/>
      </xdr:nvSpPr>
      <xdr:spPr>
        <a:xfrm>
          <a:off x="18605500" y="133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69978</xdr:rowOff>
    </xdr:from>
    <xdr:ext cx="534377" cy="259045"/>
    <xdr:sp macro="" textlink="">
      <xdr:nvSpPr>
        <xdr:cNvPr id="856" name="テキスト ボックス 855"/>
        <xdr:cNvSpPr txBox="1"/>
      </xdr:nvSpPr>
      <xdr:spPr>
        <a:xfrm>
          <a:off x="18389111" y="1344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歳出決算総額は、住民一人当たり</a:t>
          </a:r>
          <a:r>
            <a:rPr lang="en-US" altLang="ja-JP" sz="1050">
              <a:solidFill>
                <a:schemeClr val="dk1"/>
              </a:solidFill>
              <a:effectLst/>
              <a:latin typeface="+mn-lt"/>
              <a:ea typeface="+mn-ea"/>
              <a:cs typeface="+mn-cs"/>
            </a:rPr>
            <a:t>401,266</a:t>
          </a:r>
          <a:r>
            <a:rPr lang="ja-JP" altLang="ja-JP" sz="1050">
              <a:solidFill>
                <a:schemeClr val="dk1"/>
              </a:solidFill>
              <a:effectLst/>
              <a:latin typeface="+mn-lt"/>
              <a:ea typeface="+mn-ea"/>
              <a:cs typeface="+mn-cs"/>
            </a:rPr>
            <a:t>円となっていて近年増加傾向にある。</a:t>
          </a:r>
        </a:p>
        <a:p>
          <a:r>
            <a:rPr lang="ja-JP" altLang="ja-JP" sz="1050">
              <a:solidFill>
                <a:schemeClr val="dk1"/>
              </a:solidFill>
              <a:effectLst/>
              <a:latin typeface="+mn-lt"/>
              <a:ea typeface="+mn-ea"/>
              <a:cs typeface="+mn-cs"/>
            </a:rPr>
            <a:t>　人件費については、住民一人当たり</a:t>
          </a:r>
          <a:r>
            <a:rPr lang="en-US" altLang="ja-JP" sz="1050">
              <a:solidFill>
                <a:schemeClr val="dk1"/>
              </a:solidFill>
              <a:effectLst/>
              <a:latin typeface="+mn-lt"/>
              <a:ea typeface="+mn-ea"/>
              <a:cs typeface="+mn-cs"/>
            </a:rPr>
            <a:t>58,709</a:t>
          </a:r>
          <a:r>
            <a:rPr lang="ja-JP" altLang="ja-JP" sz="1050">
              <a:solidFill>
                <a:schemeClr val="dk1"/>
              </a:solidFill>
              <a:effectLst/>
              <a:latin typeface="+mn-lt"/>
              <a:ea typeface="+mn-ea"/>
              <a:cs typeface="+mn-cs"/>
            </a:rPr>
            <a:t>円となっていて、平成</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までは国に準じた適正な給与体系を維持するとともに、退職者補充の抑制、民間委託の推進、指定管理者制度の導入及び効率的な行政組織体制の確立による計画的な職員数の削減に取り組んできたことにより減少傾向にあったが、給与改定などの影響もあり平成</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年度より増加となった。</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物件費については、住民一人当たり</a:t>
          </a:r>
          <a:r>
            <a:rPr lang="en-US" altLang="ja-JP" sz="1050">
              <a:solidFill>
                <a:schemeClr val="dk1"/>
              </a:solidFill>
              <a:effectLst/>
              <a:latin typeface="+mn-lt"/>
              <a:ea typeface="+mn-ea"/>
              <a:cs typeface="+mn-cs"/>
            </a:rPr>
            <a:t>56,914</a:t>
          </a:r>
          <a:r>
            <a:rPr lang="ja-JP" altLang="ja-JP" sz="1050">
              <a:solidFill>
                <a:schemeClr val="dk1"/>
              </a:solidFill>
              <a:effectLst/>
              <a:latin typeface="+mn-lt"/>
              <a:ea typeface="+mn-ea"/>
              <a:cs typeface="+mn-cs"/>
            </a:rPr>
            <a:t>円となっており、住民ニーズに応えるサービス向上と業務効率化を図るため、公の施設の指定管理者制度の導入や、正職員を削減し臨時職員に振り替えていること、業務委託の増加などの要因により増加傾向にある。</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扶助費については、住民一人当たり</a:t>
          </a:r>
          <a:r>
            <a:rPr lang="en-US" altLang="ja-JP" sz="1050">
              <a:solidFill>
                <a:schemeClr val="dk1"/>
              </a:solidFill>
              <a:effectLst/>
              <a:latin typeface="+mn-lt"/>
              <a:ea typeface="+mn-ea"/>
              <a:cs typeface="+mn-cs"/>
            </a:rPr>
            <a:t>73,572</a:t>
          </a:r>
          <a:r>
            <a:rPr lang="ja-JP" altLang="ja-JP" sz="1050">
              <a:solidFill>
                <a:schemeClr val="dk1"/>
              </a:solidFill>
              <a:effectLst/>
              <a:latin typeface="+mn-lt"/>
              <a:ea typeface="+mn-ea"/>
              <a:cs typeface="+mn-cs"/>
            </a:rPr>
            <a:t>円となっていて、特に近年は私立保育所数の増等の影響により児童福祉費が増加傾向にある。</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普通建設事業については、住民一人当たり</a:t>
          </a:r>
          <a:r>
            <a:rPr lang="en-US" altLang="ja-JP" sz="1050">
              <a:solidFill>
                <a:schemeClr val="dk1"/>
              </a:solidFill>
              <a:effectLst/>
              <a:latin typeface="+mn-lt"/>
              <a:ea typeface="+mn-ea"/>
              <a:cs typeface="+mn-cs"/>
            </a:rPr>
            <a:t>63,522</a:t>
          </a:r>
          <a:r>
            <a:rPr lang="ja-JP" altLang="ja-JP" sz="1050">
              <a:solidFill>
                <a:schemeClr val="dk1"/>
              </a:solidFill>
              <a:effectLst/>
              <a:latin typeface="+mn-lt"/>
              <a:ea typeface="+mn-ea"/>
              <a:cs typeface="+mn-cs"/>
            </a:rPr>
            <a:t>円となっていて年々増加傾向にある。これは近年の学校施設耐震等改修事業や平成</a:t>
          </a:r>
          <a:r>
            <a:rPr lang="en-US" altLang="ja-JP" sz="1050">
              <a:solidFill>
                <a:schemeClr val="dk1"/>
              </a:solidFill>
              <a:effectLst/>
              <a:latin typeface="+mn-lt"/>
              <a:ea typeface="+mn-ea"/>
              <a:cs typeface="+mn-cs"/>
            </a:rPr>
            <a:t>30</a:t>
          </a:r>
          <a:r>
            <a:rPr lang="ja-JP" altLang="ja-JP" sz="1050">
              <a:solidFill>
                <a:schemeClr val="dk1"/>
              </a:solidFill>
              <a:effectLst/>
              <a:latin typeface="+mn-lt"/>
              <a:ea typeface="+mn-ea"/>
              <a:cs typeface="+mn-cs"/>
            </a:rPr>
            <a:t>年度の国体に向けた体育施設整備事業、幼保一元化のための保育所等施設整備事業などの大型の建設事業が続いていることなどが要因として考えられ、今後も大型の建設事業が続くため横ばいまたは増加していくことが予想される。また、その財源の多くを地方債に頼っているため、現在減少傾向にある公債費は今後増加していくことも予想される。</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なお、補助費等については、住民一人当たり</a:t>
          </a:r>
          <a:r>
            <a:rPr lang="en-US" altLang="ja-JP" sz="1050">
              <a:solidFill>
                <a:schemeClr val="dk1"/>
              </a:solidFill>
              <a:effectLst/>
              <a:latin typeface="+mn-lt"/>
              <a:ea typeface="+mn-ea"/>
              <a:cs typeface="+mn-cs"/>
            </a:rPr>
            <a:t>69,406</a:t>
          </a:r>
          <a:r>
            <a:rPr lang="ja-JP" altLang="ja-JP" sz="1050">
              <a:solidFill>
                <a:schemeClr val="dk1"/>
              </a:solidFill>
              <a:effectLst/>
              <a:latin typeface="+mn-lt"/>
              <a:ea typeface="+mn-ea"/>
              <a:cs typeface="+mn-cs"/>
            </a:rPr>
            <a:t>円となっており、昨年度と比べると減少しているが、類似団体より高くなっており、これは消防業務及びゴミ処理業務などを一部事務組合で行っていること及び下水道事業、病院事業などの公営企業に対する負担が大きいことなど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福井県坂井市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93,041
91,809
209.67
38,388,210
37,334,171
938,566
22,023,826
39,558,112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72.6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141986</xdr:rowOff>
    </xdr:from>
    <xdr:to>
      <xdr:col>6</xdr:col>
      <xdr:colOff>511175</xdr:colOff>
      <xdr:row>36</xdr:row>
      <xdr:rowOff>92837</xdr:rowOff>
    </xdr:to>
    <xdr:cxnSp macro="">
      <xdr:nvCxnSpPr>
        <xdr:cNvPr id="61" name="直線コネクタ 60"/>
        <xdr:cNvCxnSpPr/>
      </xdr:nvCxnSpPr>
      <xdr:spPr>
        <a:xfrm flipV="1">
          <a:off x="3797300" y="6142736"/>
          <a:ext cx="8382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92837</xdr:rowOff>
    </xdr:from>
    <xdr:to>
      <xdr:col>5</xdr:col>
      <xdr:colOff>358775</xdr:colOff>
      <xdr:row>37</xdr:row>
      <xdr:rowOff>27686</xdr:rowOff>
    </xdr:to>
    <xdr:cxnSp macro="">
      <xdr:nvCxnSpPr>
        <xdr:cNvPr id="64" name="直線コネクタ 63"/>
        <xdr:cNvCxnSpPr/>
      </xdr:nvCxnSpPr>
      <xdr:spPr>
        <a:xfrm flipV="1">
          <a:off x="2908300" y="6265037"/>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61104</xdr:rowOff>
    </xdr:from>
    <xdr:ext cx="469744" cy="259045"/>
    <xdr:sp macro="" textlink="">
      <xdr:nvSpPr>
        <xdr:cNvPr id="66" name="テキスト ボックス 65"/>
        <xdr:cNvSpPr txBox="1"/>
      </xdr:nvSpPr>
      <xdr:spPr>
        <a:xfrm>
          <a:off x="3562427"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139319</xdr:rowOff>
    </xdr:from>
    <xdr:to>
      <xdr:col>4</xdr:col>
      <xdr:colOff>155575</xdr:colOff>
      <xdr:row>37</xdr:row>
      <xdr:rowOff>27686</xdr:rowOff>
    </xdr:to>
    <xdr:cxnSp macro="">
      <xdr:nvCxnSpPr>
        <xdr:cNvPr id="67" name="直線コネクタ 66"/>
        <xdr:cNvCxnSpPr/>
      </xdr:nvCxnSpPr>
      <xdr:spPr>
        <a:xfrm>
          <a:off x="2019300" y="6311519"/>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71772</xdr:rowOff>
    </xdr:from>
    <xdr:ext cx="469744" cy="259045"/>
    <xdr:sp macro="" textlink="">
      <xdr:nvSpPr>
        <xdr:cNvPr id="69" name="テキスト ボックス 68"/>
        <xdr:cNvSpPr txBox="1"/>
      </xdr:nvSpPr>
      <xdr:spPr>
        <a:xfrm>
          <a:off x="2673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104648</xdr:rowOff>
    </xdr:from>
    <xdr:to>
      <xdr:col>2</xdr:col>
      <xdr:colOff>638175</xdr:colOff>
      <xdr:row>36</xdr:row>
      <xdr:rowOff>139319</xdr:rowOff>
    </xdr:to>
    <xdr:cxnSp macro="">
      <xdr:nvCxnSpPr>
        <xdr:cNvPr id="70" name="直線コネクタ 69"/>
        <xdr:cNvCxnSpPr/>
      </xdr:nvCxnSpPr>
      <xdr:spPr>
        <a:xfrm>
          <a:off x="1130300" y="6105398"/>
          <a:ext cx="889000" cy="20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18051</xdr:rowOff>
    </xdr:from>
    <xdr:ext cx="469744" cy="259045"/>
    <xdr:sp macro="" textlink="">
      <xdr:nvSpPr>
        <xdr:cNvPr id="72" name="テキスト ボックス 71"/>
        <xdr:cNvSpPr txBox="1"/>
      </xdr:nvSpPr>
      <xdr:spPr>
        <a:xfrm>
          <a:off x="1784427" y="584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6621</xdr:rowOff>
    </xdr:from>
    <xdr:ext cx="469744" cy="259045"/>
    <xdr:sp macro="" textlink="">
      <xdr:nvSpPr>
        <xdr:cNvPr id="74" name="テキスト ボックス 73"/>
        <xdr:cNvSpPr txBox="1"/>
      </xdr:nvSpPr>
      <xdr:spPr>
        <a:xfrm>
          <a:off x="895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91186</xdr:rowOff>
    </xdr:from>
    <xdr:to>
      <xdr:col>6</xdr:col>
      <xdr:colOff>561975</xdr:colOff>
      <xdr:row>36</xdr:row>
      <xdr:rowOff>21336</xdr:rowOff>
    </xdr:to>
    <xdr:sp macro="" textlink="">
      <xdr:nvSpPr>
        <xdr:cNvPr id="80" name="円/楕円 79"/>
        <xdr:cNvSpPr/>
      </xdr:nvSpPr>
      <xdr:spPr>
        <a:xfrm>
          <a:off x="45847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69613</xdr:rowOff>
    </xdr:from>
    <xdr:ext cx="469744" cy="259045"/>
    <xdr:sp macro="" textlink="">
      <xdr:nvSpPr>
        <xdr:cNvPr id="81" name="議会費該当値テキスト"/>
        <xdr:cNvSpPr txBox="1"/>
      </xdr:nvSpPr>
      <xdr:spPr>
        <a:xfrm>
          <a:off x="4686300"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42037</xdr:rowOff>
    </xdr:from>
    <xdr:to>
      <xdr:col>5</xdr:col>
      <xdr:colOff>409575</xdr:colOff>
      <xdr:row>36</xdr:row>
      <xdr:rowOff>143637</xdr:rowOff>
    </xdr:to>
    <xdr:sp macro="" textlink="">
      <xdr:nvSpPr>
        <xdr:cNvPr id="82" name="円/楕円 81"/>
        <xdr:cNvSpPr/>
      </xdr:nvSpPr>
      <xdr:spPr>
        <a:xfrm>
          <a:off x="3746500" y="62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134764</xdr:rowOff>
    </xdr:from>
    <xdr:ext cx="469744" cy="259045"/>
    <xdr:sp macro="" textlink="">
      <xdr:nvSpPr>
        <xdr:cNvPr id="83" name="テキスト ボックス 82"/>
        <xdr:cNvSpPr txBox="1"/>
      </xdr:nvSpPr>
      <xdr:spPr>
        <a:xfrm>
          <a:off x="3562427" y="630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148336</xdr:rowOff>
    </xdr:from>
    <xdr:to>
      <xdr:col>4</xdr:col>
      <xdr:colOff>206375</xdr:colOff>
      <xdr:row>37</xdr:row>
      <xdr:rowOff>78486</xdr:rowOff>
    </xdr:to>
    <xdr:sp macro="" textlink="">
      <xdr:nvSpPr>
        <xdr:cNvPr id="84" name="円/楕円 83"/>
        <xdr:cNvSpPr/>
      </xdr:nvSpPr>
      <xdr:spPr>
        <a:xfrm>
          <a:off x="2857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69613</xdr:rowOff>
    </xdr:from>
    <xdr:ext cx="469744" cy="259045"/>
    <xdr:sp macro="" textlink="">
      <xdr:nvSpPr>
        <xdr:cNvPr id="85" name="テキスト ボックス 84"/>
        <xdr:cNvSpPr txBox="1"/>
      </xdr:nvSpPr>
      <xdr:spPr>
        <a:xfrm>
          <a:off x="2673427"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88519</xdr:rowOff>
    </xdr:from>
    <xdr:to>
      <xdr:col>3</xdr:col>
      <xdr:colOff>3175</xdr:colOff>
      <xdr:row>37</xdr:row>
      <xdr:rowOff>18669</xdr:rowOff>
    </xdr:to>
    <xdr:sp macro="" textlink="">
      <xdr:nvSpPr>
        <xdr:cNvPr id="86" name="円/楕円 85"/>
        <xdr:cNvSpPr/>
      </xdr:nvSpPr>
      <xdr:spPr>
        <a:xfrm>
          <a:off x="1968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9796</xdr:rowOff>
    </xdr:from>
    <xdr:ext cx="469744" cy="259045"/>
    <xdr:sp macro="" textlink="">
      <xdr:nvSpPr>
        <xdr:cNvPr id="87" name="テキスト ボックス 86"/>
        <xdr:cNvSpPr txBox="1"/>
      </xdr:nvSpPr>
      <xdr:spPr>
        <a:xfrm>
          <a:off x="1784427" y="63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53848</xdr:rowOff>
    </xdr:from>
    <xdr:to>
      <xdr:col>1</xdr:col>
      <xdr:colOff>485775</xdr:colOff>
      <xdr:row>35</xdr:row>
      <xdr:rowOff>155448</xdr:rowOff>
    </xdr:to>
    <xdr:sp macro="" textlink="">
      <xdr:nvSpPr>
        <xdr:cNvPr id="88" name="円/楕円 87"/>
        <xdr:cNvSpPr/>
      </xdr:nvSpPr>
      <xdr:spPr>
        <a:xfrm>
          <a:off x="1079500" y="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146575</xdr:rowOff>
    </xdr:from>
    <xdr:ext cx="469744" cy="259045"/>
    <xdr:sp macro="" textlink="">
      <xdr:nvSpPr>
        <xdr:cNvPr id="89" name="テキスト ボックス 88"/>
        <xdr:cNvSpPr txBox="1"/>
      </xdr:nvSpPr>
      <xdr:spPr>
        <a:xfrm>
          <a:off x="895427"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61,891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52342</xdr:rowOff>
    </xdr:from>
    <xdr:to>
      <xdr:col>6</xdr:col>
      <xdr:colOff>511175</xdr:colOff>
      <xdr:row>57</xdr:row>
      <xdr:rowOff>67904</xdr:rowOff>
    </xdr:to>
    <xdr:cxnSp macro="">
      <xdr:nvCxnSpPr>
        <xdr:cNvPr id="121" name="直線コネクタ 120"/>
        <xdr:cNvCxnSpPr/>
      </xdr:nvCxnSpPr>
      <xdr:spPr>
        <a:xfrm flipV="1">
          <a:off x="3797300" y="9653542"/>
          <a:ext cx="838200" cy="18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67904</xdr:rowOff>
    </xdr:from>
    <xdr:to>
      <xdr:col>5</xdr:col>
      <xdr:colOff>358775</xdr:colOff>
      <xdr:row>57</xdr:row>
      <xdr:rowOff>149334</xdr:rowOff>
    </xdr:to>
    <xdr:cxnSp macro="">
      <xdr:nvCxnSpPr>
        <xdr:cNvPr id="124" name="直線コネクタ 123"/>
        <xdr:cNvCxnSpPr/>
      </xdr:nvCxnSpPr>
      <xdr:spPr>
        <a:xfrm flipV="1">
          <a:off x="2908300" y="9840554"/>
          <a:ext cx="889000" cy="8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35136</xdr:rowOff>
    </xdr:from>
    <xdr:ext cx="534377" cy="259045"/>
    <xdr:sp macro="" textlink="">
      <xdr:nvSpPr>
        <xdr:cNvPr id="126" name="テキスト ボックス 125"/>
        <xdr:cNvSpPr txBox="1"/>
      </xdr:nvSpPr>
      <xdr:spPr>
        <a:xfrm>
          <a:off x="3530111" y="94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149334</xdr:rowOff>
    </xdr:from>
    <xdr:to>
      <xdr:col>4</xdr:col>
      <xdr:colOff>155575</xdr:colOff>
      <xdr:row>58</xdr:row>
      <xdr:rowOff>8533</xdr:rowOff>
    </xdr:to>
    <xdr:cxnSp macro="">
      <xdr:nvCxnSpPr>
        <xdr:cNvPr id="127" name="直線コネクタ 126"/>
        <xdr:cNvCxnSpPr/>
      </xdr:nvCxnSpPr>
      <xdr:spPr>
        <a:xfrm flipV="1">
          <a:off x="2019300" y="9921984"/>
          <a:ext cx="889000" cy="3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34548</xdr:rowOff>
    </xdr:from>
    <xdr:ext cx="534377" cy="259045"/>
    <xdr:sp macro="" textlink="">
      <xdr:nvSpPr>
        <xdr:cNvPr id="129" name="テキスト ボックス 128"/>
        <xdr:cNvSpPr txBox="1"/>
      </xdr:nvSpPr>
      <xdr:spPr>
        <a:xfrm>
          <a:off x="2641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147848</xdr:rowOff>
    </xdr:from>
    <xdr:to>
      <xdr:col>2</xdr:col>
      <xdr:colOff>638175</xdr:colOff>
      <xdr:row>58</xdr:row>
      <xdr:rowOff>8533</xdr:rowOff>
    </xdr:to>
    <xdr:cxnSp macro="">
      <xdr:nvCxnSpPr>
        <xdr:cNvPr id="130" name="直線コネクタ 129"/>
        <xdr:cNvCxnSpPr/>
      </xdr:nvCxnSpPr>
      <xdr:spPr>
        <a:xfrm>
          <a:off x="1130300" y="9920498"/>
          <a:ext cx="8890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4651</xdr:rowOff>
    </xdr:from>
    <xdr:ext cx="534377" cy="259045"/>
    <xdr:sp macro="" textlink="">
      <xdr:nvSpPr>
        <xdr:cNvPr id="132" name="テキスト ボックス 131"/>
        <xdr:cNvSpPr txBox="1"/>
      </xdr:nvSpPr>
      <xdr:spPr>
        <a:xfrm>
          <a:off x="1752111" y="94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132308</xdr:rowOff>
    </xdr:from>
    <xdr:ext cx="534377" cy="259045"/>
    <xdr:sp macro="" textlink="">
      <xdr:nvSpPr>
        <xdr:cNvPr id="134" name="テキスト ボックス 133"/>
        <xdr:cNvSpPr txBox="1"/>
      </xdr:nvSpPr>
      <xdr:spPr>
        <a:xfrm>
          <a:off x="863111" y="93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1542</xdr:rowOff>
    </xdr:from>
    <xdr:to>
      <xdr:col>6</xdr:col>
      <xdr:colOff>561975</xdr:colOff>
      <xdr:row>56</xdr:row>
      <xdr:rowOff>103142</xdr:rowOff>
    </xdr:to>
    <xdr:sp macro="" textlink="">
      <xdr:nvSpPr>
        <xdr:cNvPr id="140" name="円/楕円 139"/>
        <xdr:cNvSpPr/>
      </xdr:nvSpPr>
      <xdr:spPr>
        <a:xfrm>
          <a:off x="4584700" y="96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24419</xdr:rowOff>
    </xdr:from>
    <xdr:ext cx="534377" cy="259045"/>
    <xdr:sp macro="" textlink="">
      <xdr:nvSpPr>
        <xdr:cNvPr id="141" name="総務費該当値テキスト"/>
        <xdr:cNvSpPr txBox="1"/>
      </xdr:nvSpPr>
      <xdr:spPr>
        <a:xfrm>
          <a:off x="4686300" y="94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17104</xdr:rowOff>
    </xdr:from>
    <xdr:to>
      <xdr:col>5</xdr:col>
      <xdr:colOff>409575</xdr:colOff>
      <xdr:row>57</xdr:row>
      <xdr:rowOff>118704</xdr:rowOff>
    </xdr:to>
    <xdr:sp macro="" textlink="">
      <xdr:nvSpPr>
        <xdr:cNvPr id="142" name="円/楕円 141"/>
        <xdr:cNvSpPr/>
      </xdr:nvSpPr>
      <xdr:spPr>
        <a:xfrm>
          <a:off x="3746500" y="978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109831</xdr:rowOff>
    </xdr:from>
    <xdr:ext cx="534377" cy="259045"/>
    <xdr:sp macro="" textlink="">
      <xdr:nvSpPr>
        <xdr:cNvPr id="143" name="テキスト ボックス 142"/>
        <xdr:cNvSpPr txBox="1"/>
      </xdr:nvSpPr>
      <xdr:spPr>
        <a:xfrm>
          <a:off x="3530111" y="988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98534</xdr:rowOff>
    </xdr:from>
    <xdr:to>
      <xdr:col>4</xdr:col>
      <xdr:colOff>206375</xdr:colOff>
      <xdr:row>58</xdr:row>
      <xdr:rowOff>28684</xdr:rowOff>
    </xdr:to>
    <xdr:sp macro="" textlink="">
      <xdr:nvSpPr>
        <xdr:cNvPr id="144" name="円/楕円 143"/>
        <xdr:cNvSpPr/>
      </xdr:nvSpPr>
      <xdr:spPr>
        <a:xfrm>
          <a:off x="2857500" y="98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19811</xdr:rowOff>
    </xdr:from>
    <xdr:ext cx="534377" cy="259045"/>
    <xdr:sp macro="" textlink="">
      <xdr:nvSpPr>
        <xdr:cNvPr id="145" name="テキスト ボックス 144"/>
        <xdr:cNvSpPr txBox="1"/>
      </xdr:nvSpPr>
      <xdr:spPr>
        <a:xfrm>
          <a:off x="2641111" y="99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129183</xdr:rowOff>
    </xdr:from>
    <xdr:to>
      <xdr:col>3</xdr:col>
      <xdr:colOff>3175</xdr:colOff>
      <xdr:row>58</xdr:row>
      <xdr:rowOff>59333</xdr:rowOff>
    </xdr:to>
    <xdr:sp macro="" textlink="">
      <xdr:nvSpPr>
        <xdr:cNvPr id="146" name="円/楕円 145"/>
        <xdr:cNvSpPr/>
      </xdr:nvSpPr>
      <xdr:spPr>
        <a:xfrm>
          <a:off x="1968500" y="99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50460</xdr:rowOff>
    </xdr:from>
    <xdr:ext cx="534377" cy="259045"/>
    <xdr:sp macro="" textlink="">
      <xdr:nvSpPr>
        <xdr:cNvPr id="147" name="テキスト ボックス 146"/>
        <xdr:cNvSpPr txBox="1"/>
      </xdr:nvSpPr>
      <xdr:spPr>
        <a:xfrm>
          <a:off x="1752111" y="999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97048</xdr:rowOff>
    </xdr:from>
    <xdr:to>
      <xdr:col>1</xdr:col>
      <xdr:colOff>485775</xdr:colOff>
      <xdr:row>58</xdr:row>
      <xdr:rowOff>27198</xdr:rowOff>
    </xdr:to>
    <xdr:sp macro="" textlink="">
      <xdr:nvSpPr>
        <xdr:cNvPr id="148" name="円/楕円 147"/>
        <xdr:cNvSpPr/>
      </xdr:nvSpPr>
      <xdr:spPr>
        <a:xfrm>
          <a:off x="1079500" y="98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18325</xdr:rowOff>
    </xdr:from>
    <xdr:ext cx="534377" cy="259045"/>
    <xdr:sp macro="" textlink="">
      <xdr:nvSpPr>
        <xdr:cNvPr id="149" name="テキスト ボックス 148"/>
        <xdr:cNvSpPr txBox="1"/>
      </xdr:nvSpPr>
      <xdr:spPr>
        <a:xfrm>
          <a:off x="863111" y="996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17094</xdr:rowOff>
    </xdr:from>
    <xdr:to>
      <xdr:col>6</xdr:col>
      <xdr:colOff>511175</xdr:colOff>
      <xdr:row>74</xdr:row>
      <xdr:rowOff>147777</xdr:rowOff>
    </xdr:to>
    <xdr:cxnSp macro="">
      <xdr:nvCxnSpPr>
        <xdr:cNvPr id="179" name="直線コネクタ 178"/>
        <xdr:cNvCxnSpPr/>
      </xdr:nvCxnSpPr>
      <xdr:spPr>
        <a:xfrm flipV="1">
          <a:off x="3797300" y="12704394"/>
          <a:ext cx="8382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147777</xdr:rowOff>
    </xdr:from>
    <xdr:to>
      <xdr:col>5</xdr:col>
      <xdr:colOff>358775</xdr:colOff>
      <xdr:row>76</xdr:row>
      <xdr:rowOff>5435</xdr:rowOff>
    </xdr:to>
    <xdr:cxnSp macro="">
      <xdr:nvCxnSpPr>
        <xdr:cNvPr id="182" name="直線コネクタ 181"/>
        <xdr:cNvCxnSpPr/>
      </xdr:nvCxnSpPr>
      <xdr:spPr>
        <a:xfrm flipV="1">
          <a:off x="2908300" y="12835077"/>
          <a:ext cx="889000" cy="2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8243</xdr:rowOff>
    </xdr:from>
    <xdr:to>
      <xdr:col>5</xdr:col>
      <xdr:colOff>409575</xdr:colOff>
      <xdr:row>76</xdr:row>
      <xdr:rowOff>109843</xdr:rowOff>
    </xdr:to>
    <xdr:sp macro="" textlink="">
      <xdr:nvSpPr>
        <xdr:cNvPr id="183" name="フローチャート : 判断 182"/>
        <xdr:cNvSpPr/>
      </xdr:nvSpPr>
      <xdr:spPr>
        <a:xfrm>
          <a:off x="3746500" y="130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100970</xdr:rowOff>
    </xdr:from>
    <xdr:ext cx="599010" cy="259045"/>
    <xdr:sp macro="" textlink="">
      <xdr:nvSpPr>
        <xdr:cNvPr id="184" name="テキスト ボックス 183"/>
        <xdr:cNvSpPr txBox="1"/>
      </xdr:nvSpPr>
      <xdr:spPr>
        <a:xfrm>
          <a:off x="3497794" y="131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5435</xdr:rowOff>
    </xdr:from>
    <xdr:to>
      <xdr:col>4</xdr:col>
      <xdr:colOff>155575</xdr:colOff>
      <xdr:row>76</xdr:row>
      <xdr:rowOff>73082</xdr:rowOff>
    </xdr:to>
    <xdr:cxnSp macro="">
      <xdr:nvCxnSpPr>
        <xdr:cNvPr id="185" name="直線コネクタ 184"/>
        <xdr:cNvCxnSpPr/>
      </xdr:nvCxnSpPr>
      <xdr:spPr>
        <a:xfrm flipV="1">
          <a:off x="2019300" y="13035635"/>
          <a:ext cx="889000" cy="6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150222</xdr:rowOff>
    </xdr:from>
    <xdr:to>
      <xdr:col>4</xdr:col>
      <xdr:colOff>206375</xdr:colOff>
      <xdr:row>77</xdr:row>
      <xdr:rowOff>80372</xdr:rowOff>
    </xdr:to>
    <xdr:sp macro="" textlink="">
      <xdr:nvSpPr>
        <xdr:cNvPr id="186" name="フローチャート : 判断 185"/>
        <xdr:cNvSpPr/>
      </xdr:nvSpPr>
      <xdr:spPr>
        <a:xfrm>
          <a:off x="2857500" y="131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71499</xdr:rowOff>
    </xdr:from>
    <xdr:ext cx="599010" cy="259045"/>
    <xdr:sp macro="" textlink="">
      <xdr:nvSpPr>
        <xdr:cNvPr id="187" name="テキスト ボックス 186"/>
        <xdr:cNvSpPr txBox="1"/>
      </xdr:nvSpPr>
      <xdr:spPr>
        <a:xfrm>
          <a:off x="2608794" y="1327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73082</xdr:rowOff>
    </xdr:from>
    <xdr:to>
      <xdr:col>2</xdr:col>
      <xdr:colOff>638175</xdr:colOff>
      <xdr:row>76</xdr:row>
      <xdr:rowOff>80950</xdr:rowOff>
    </xdr:to>
    <xdr:cxnSp macro="">
      <xdr:nvCxnSpPr>
        <xdr:cNvPr id="188" name="直線コネクタ 187"/>
        <xdr:cNvCxnSpPr/>
      </xdr:nvCxnSpPr>
      <xdr:spPr>
        <a:xfrm flipV="1">
          <a:off x="1130300" y="13103282"/>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19977</xdr:rowOff>
    </xdr:from>
    <xdr:to>
      <xdr:col>3</xdr:col>
      <xdr:colOff>3175</xdr:colOff>
      <xdr:row>77</xdr:row>
      <xdr:rowOff>121577</xdr:rowOff>
    </xdr:to>
    <xdr:sp macro="" textlink="">
      <xdr:nvSpPr>
        <xdr:cNvPr id="189" name="フローチャート : 判断 188"/>
        <xdr:cNvSpPr/>
      </xdr:nvSpPr>
      <xdr:spPr>
        <a:xfrm>
          <a:off x="1968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112704</xdr:rowOff>
    </xdr:from>
    <xdr:ext cx="599010" cy="259045"/>
    <xdr:sp macro="" textlink="">
      <xdr:nvSpPr>
        <xdr:cNvPr id="190" name="テキスト ボックス 189"/>
        <xdr:cNvSpPr txBox="1"/>
      </xdr:nvSpPr>
      <xdr:spPr>
        <a:xfrm>
          <a:off x="1719794" y="133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25997</xdr:rowOff>
    </xdr:from>
    <xdr:to>
      <xdr:col>1</xdr:col>
      <xdr:colOff>485775</xdr:colOff>
      <xdr:row>77</xdr:row>
      <xdr:rowOff>127597</xdr:rowOff>
    </xdr:to>
    <xdr:sp macro="" textlink="">
      <xdr:nvSpPr>
        <xdr:cNvPr id="191" name="フローチャート : 判断 190"/>
        <xdr:cNvSpPr/>
      </xdr:nvSpPr>
      <xdr:spPr>
        <a:xfrm>
          <a:off x="1079500" y="132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118724</xdr:rowOff>
    </xdr:from>
    <xdr:ext cx="599010" cy="259045"/>
    <xdr:sp macro="" textlink="">
      <xdr:nvSpPr>
        <xdr:cNvPr id="192" name="テキスト ボックス 191"/>
        <xdr:cNvSpPr txBox="1"/>
      </xdr:nvSpPr>
      <xdr:spPr>
        <a:xfrm>
          <a:off x="830794" y="1332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137744</xdr:rowOff>
    </xdr:from>
    <xdr:to>
      <xdr:col>6</xdr:col>
      <xdr:colOff>561975</xdr:colOff>
      <xdr:row>74</xdr:row>
      <xdr:rowOff>67894</xdr:rowOff>
    </xdr:to>
    <xdr:sp macro="" textlink="">
      <xdr:nvSpPr>
        <xdr:cNvPr id="198" name="円/楕円 197"/>
        <xdr:cNvSpPr/>
      </xdr:nvSpPr>
      <xdr:spPr>
        <a:xfrm>
          <a:off x="4584700" y="126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160621</xdr:rowOff>
    </xdr:from>
    <xdr:ext cx="599010" cy="259045"/>
    <xdr:sp macro="" textlink="">
      <xdr:nvSpPr>
        <xdr:cNvPr id="199" name="民生費該当値テキスト"/>
        <xdr:cNvSpPr txBox="1"/>
      </xdr:nvSpPr>
      <xdr:spPr>
        <a:xfrm>
          <a:off x="4686300" y="1250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146,436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96977</xdr:rowOff>
    </xdr:from>
    <xdr:to>
      <xdr:col>5</xdr:col>
      <xdr:colOff>409575</xdr:colOff>
      <xdr:row>75</xdr:row>
      <xdr:rowOff>27127</xdr:rowOff>
    </xdr:to>
    <xdr:sp macro="" textlink="">
      <xdr:nvSpPr>
        <xdr:cNvPr id="200" name="円/楕円 199"/>
        <xdr:cNvSpPr/>
      </xdr:nvSpPr>
      <xdr:spPr>
        <a:xfrm>
          <a:off x="3746500" y="127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43654</xdr:rowOff>
    </xdr:from>
    <xdr:ext cx="599010" cy="259045"/>
    <xdr:sp macro="" textlink="">
      <xdr:nvSpPr>
        <xdr:cNvPr id="201" name="テキスト ボックス 200"/>
        <xdr:cNvSpPr txBox="1"/>
      </xdr:nvSpPr>
      <xdr:spPr>
        <a:xfrm>
          <a:off x="3497794" y="1255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139,576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126085</xdr:rowOff>
    </xdr:from>
    <xdr:to>
      <xdr:col>4</xdr:col>
      <xdr:colOff>206375</xdr:colOff>
      <xdr:row>76</xdr:row>
      <xdr:rowOff>56235</xdr:rowOff>
    </xdr:to>
    <xdr:sp macro="" textlink="">
      <xdr:nvSpPr>
        <xdr:cNvPr id="202" name="円/楕円 201"/>
        <xdr:cNvSpPr/>
      </xdr:nvSpPr>
      <xdr:spPr>
        <a:xfrm>
          <a:off x="2857500" y="129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72762</xdr:rowOff>
    </xdr:from>
    <xdr:ext cx="599010" cy="259045"/>
    <xdr:sp macro="" textlink="">
      <xdr:nvSpPr>
        <xdr:cNvPr id="203" name="テキスト ボックス 202"/>
        <xdr:cNvSpPr txBox="1"/>
      </xdr:nvSpPr>
      <xdr:spPr>
        <a:xfrm>
          <a:off x="2608794" y="1276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129,048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22282</xdr:rowOff>
    </xdr:from>
    <xdr:to>
      <xdr:col>3</xdr:col>
      <xdr:colOff>3175</xdr:colOff>
      <xdr:row>76</xdr:row>
      <xdr:rowOff>123882</xdr:rowOff>
    </xdr:to>
    <xdr:sp macro="" textlink="">
      <xdr:nvSpPr>
        <xdr:cNvPr id="204" name="円/楕円 203"/>
        <xdr:cNvSpPr/>
      </xdr:nvSpPr>
      <xdr:spPr>
        <a:xfrm>
          <a:off x="1968500" y="130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140409</xdr:rowOff>
    </xdr:from>
    <xdr:ext cx="599010" cy="259045"/>
    <xdr:sp macro="" textlink="">
      <xdr:nvSpPr>
        <xdr:cNvPr id="205" name="テキスト ボックス 204"/>
        <xdr:cNvSpPr txBox="1"/>
      </xdr:nvSpPr>
      <xdr:spPr>
        <a:xfrm>
          <a:off x="1719794" y="1282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125,497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30150</xdr:rowOff>
    </xdr:from>
    <xdr:to>
      <xdr:col>1</xdr:col>
      <xdr:colOff>485775</xdr:colOff>
      <xdr:row>76</xdr:row>
      <xdr:rowOff>131750</xdr:rowOff>
    </xdr:to>
    <xdr:sp macro="" textlink="">
      <xdr:nvSpPr>
        <xdr:cNvPr id="206" name="円/楕円 205"/>
        <xdr:cNvSpPr/>
      </xdr:nvSpPr>
      <xdr:spPr>
        <a:xfrm>
          <a:off x="1079500" y="130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148277</xdr:rowOff>
    </xdr:from>
    <xdr:ext cx="599010" cy="259045"/>
    <xdr:sp macro="" textlink="">
      <xdr:nvSpPr>
        <xdr:cNvPr id="207" name="テキスト ボックス 206"/>
        <xdr:cNvSpPr txBox="1"/>
      </xdr:nvSpPr>
      <xdr:spPr>
        <a:xfrm>
          <a:off x="830794" y="1283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146462</xdr:rowOff>
    </xdr:from>
    <xdr:to>
      <xdr:col>6</xdr:col>
      <xdr:colOff>511175</xdr:colOff>
      <xdr:row>98</xdr:row>
      <xdr:rowOff>171341</xdr:rowOff>
    </xdr:to>
    <xdr:cxnSp macro="">
      <xdr:nvCxnSpPr>
        <xdr:cNvPr id="237" name="直線コネクタ 236"/>
        <xdr:cNvCxnSpPr/>
      </xdr:nvCxnSpPr>
      <xdr:spPr>
        <a:xfrm flipV="1">
          <a:off x="3797300" y="16948562"/>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151492</xdr:rowOff>
    </xdr:from>
    <xdr:to>
      <xdr:col>5</xdr:col>
      <xdr:colOff>358775</xdr:colOff>
      <xdr:row>98</xdr:row>
      <xdr:rowOff>171341</xdr:rowOff>
    </xdr:to>
    <xdr:cxnSp macro="">
      <xdr:nvCxnSpPr>
        <xdr:cNvPr id="240" name="直線コネクタ 239"/>
        <xdr:cNvCxnSpPr/>
      </xdr:nvCxnSpPr>
      <xdr:spPr>
        <a:xfrm>
          <a:off x="2908300" y="16953592"/>
          <a:ext cx="8890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1" name="フローチャート : 判断 240"/>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118615</xdr:rowOff>
    </xdr:from>
    <xdr:ext cx="534377" cy="259045"/>
    <xdr:sp macro="" textlink="">
      <xdr:nvSpPr>
        <xdr:cNvPr id="242" name="テキスト ボックス 241"/>
        <xdr:cNvSpPr txBox="1"/>
      </xdr:nvSpPr>
      <xdr:spPr>
        <a:xfrm>
          <a:off x="3530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151492</xdr:rowOff>
    </xdr:from>
    <xdr:to>
      <xdr:col>4</xdr:col>
      <xdr:colOff>155575</xdr:colOff>
      <xdr:row>99</xdr:row>
      <xdr:rowOff>25761</xdr:rowOff>
    </xdr:to>
    <xdr:cxnSp macro="">
      <xdr:nvCxnSpPr>
        <xdr:cNvPr id="243" name="直線コネクタ 242"/>
        <xdr:cNvCxnSpPr/>
      </xdr:nvCxnSpPr>
      <xdr:spPr>
        <a:xfrm flipV="1">
          <a:off x="2019300" y="1695359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4" name="フローチャート : 判断 243"/>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164507</xdr:rowOff>
    </xdr:from>
    <xdr:ext cx="534377" cy="259045"/>
    <xdr:sp macro="" textlink="">
      <xdr:nvSpPr>
        <xdr:cNvPr id="245" name="テキスト ボックス 244"/>
        <xdr:cNvSpPr txBox="1"/>
      </xdr:nvSpPr>
      <xdr:spPr>
        <a:xfrm>
          <a:off x="2641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165646</xdr:rowOff>
    </xdr:from>
    <xdr:to>
      <xdr:col>2</xdr:col>
      <xdr:colOff>638175</xdr:colOff>
      <xdr:row>99</xdr:row>
      <xdr:rowOff>25761</xdr:rowOff>
    </xdr:to>
    <xdr:cxnSp macro="">
      <xdr:nvCxnSpPr>
        <xdr:cNvPr id="246" name="直線コネクタ 245"/>
        <xdr:cNvCxnSpPr/>
      </xdr:nvCxnSpPr>
      <xdr:spPr>
        <a:xfrm>
          <a:off x="1130300" y="16967746"/>
          <a:ext cx="889000" cy="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7" name="フローチャート : 判断 246"/>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21728</xdr:rowOff>
    </xdr:from>
    <xdr:ext cx="534377" cy="259045"/>
    <xdr:sp macro="" textlink="">
      <xdr:nvSpPr>
        <xdr:cNvPr id="248" name="テキスト ボックス 247"/>
        <xdr:cNvSpPr txBox="1"/>
      </xdr:nvSpPr>
      <xdr:spPr>
        <a:xfrm>
          <a:off x="1752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49" name="フローチャート : 判断 248"/>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157097</xdr:rowOff>
    </xdr:from>
    <xdr:ext cx="534377" cy="259045"/>
    <xdr:sp macro="" textlink="">
      <xdr:nvSpPr>
        <xdr:cNvPr id="250" name="テキスト ボックス 249"/>
        <xdr:cNvSpPr txBox="1"/>
      </xdr:nvSpPr>
      <xdr:spPr>
        <a:xfrm>
          <a:off x="863111" y="164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95662</xdr:rowOff>
    </xdr:from>
    <xdr:to>
      <xdr:col>6</xdr:col>
      <xdr:colOff>561975</xdr:colOff>
      <xdr:row>99</xdr:row>
      <xdr:rowOff>25812</xdr:rowOff>
    </xdr:to>
    <xdr:sp macro="" textlink="">
      <xdr:nvSpPr>
        <xdr:cNvPr id="256" name="円/楕円 255"/>
        <xdr:cNvSpPr/>
      </xdr:nvSpPr>
      <xdr:spPr>
        <a:xfrm>
          <a:off x="4584700" y="168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10589</xdr:rowOff>
    </xdr:from>
    <xdr:ext cx="534377" cy="259045"/>
    <xdr:sp macro="" textlink="">
      <xdr:nvSpPr>
        <xdr:cNvPr id="257" name="衛生費該当値テキスト"/>
        <xdr:cNvSpPr txBox="1"/>
      </xdr:nvSpPr>
      <xdr:spPr>
        <a:xfrm>
          <a:off x="4686300" y="1681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23,645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120541</xdr:rowOff>
    </xdr:from>
    <xdr:to>
      <xdr:col>5</xdr:col>
      <xdr:colOff>409575</xdr:colOff>
      <xdr:row>99</xdr:row>
      <xdr:rowOff>50691</xdr:rowOff>
    </xdr:to>
    <xdr:sp macro="" textlink="">
      <xdr:nvSpPr>
        <xdr:cNvPr id="258" name="円/楕円 257"/>
        <xdr:cNvSpPr/>
      </xdr:nvSpPr>
      <xdr:spPr>
        <a:xfrm>
          <a:off x="3746500" y="169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41818</xdr:rowOff>
    </xdr:from>
    <xdr:ext cx="534377" cy="259045"/>
    <xdr:sp macro="" textlink="">
      <xdr:nvSpPr>
        <xdr:cNvPr id="259" name="テキスト ボックス 258"/>
        <xdr:cNvSpPr txBox="1"/>
      </xdr:nvSpPr>
      <xdr:spPr>
        <a:xfrm>
          <a:off x="3530111" y="170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100692</xdr:rowOff>
    </xdr:from>
    <xdr:to>
      <xdr:col>4</xdr:col>
      <xdr:colOff>206375</xdr:colOff>
      <xdr:row>99</xdr:row>
      <xdr:rowOff>30842</xdr:rowOff>
    </xdr:to>
    <xdr:sp macro="" textlink="">
      <xdr:nvSpPr>
        <xdr:cNvPr id="260" name="円/楕円 259"/>
        <xdr:cNvSpPr/>
      </xdr:nvSpPr>
      <xdr:spPr>
        <a:xfrm>
          <a:off x="2857500" y="169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21969</xdr:rowOff>
    </xdr:from>
    <xdr:ext cx="534377" cy="259045"/>
    <xdr:sp macro="" textlink="">
      <xdr:nvSpPr>
        <xdr:cNvPr id="261" name="テキスト ボックス 260"/>
        <xdr:cNvSpPr txBox="1"/>
      </xdr:nvSpPr>
      <xdr:spPr>
        <a:xfrm>
          <a:off x="2641111" y="169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146411</xdr:rowOff>
    </xdr:from>
    <xdr:to>
      <xdr:col>3</xdr:col>
      <xdr:colOff>3175</xdr:colOff>
      <xdr:row>99</xdr:row>
      <xdr:rowOff>76561</xdr:rowOff>
    </xdr:to>
    <xdr:sp macro="" textlink="">
      <xdr:nvSpPr>
        <xdr:cNvPr id="262" name="円/楕円 261"/>
        <xdr:cNvSpPr/>
      </xdr:nvSpPr>
      <xdr:spPr>
        <a:xfrm>
          <a:off x="1968500" y="169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67688</xdr:rowOff>
    </xdr:from>
    <xdr:ext cx="534377" cy="259045"/>
    <xdr:sp macro="" textlink="">
      <xdr:nvSpPr>
        <xdr:cNvPr id="263" name="テキスト ボックス 262"/>
        <xdr:cNvSpPr txBox="1"/>
      </xdr:nvSpPr>
      <xdr:spPr>
        <a:xfrm>
          <a:off x="1752111" y="1704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114846</xdr:rowOff>
    </xdr:from>
    <xdr:to>
      <xdr:col>1</xdr:col>
      <xdr:colOff>485775</xdr:colOff>
      <xdr:row>99</xdr:row>
      <xdr:rowOff>44996</xdr:rowOff>
    </xdr:to>
    <xdr:sp macro="" textlink="">
      <xdr:nvSpPr>
        <xdr:cNvPr id="264" name="円/楕円 263"/>
        <xdr:cNvSpPr/>
      </xdr:nvSpPr>
      <xdr:spPr>
        <a:xfrm>
          <a:off x="1079500" y="1691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36123</xdr:rowOff>
    </xdr:from>
    <xdr:ext cx="534377" cy="259045"/>
    <xdr:sp macro="" textlink="">
      <xdr:nvSpPr>
        <xdr:cNvPr id="265" name="テキスト ボックス 264"/>
        <xdr:cNvSpPr txBox="1"/>
      </xdr:nvSpPr>
      <xdr:spPr>
        <a:xfrm>
          <a:off x="863111" y="1700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67554</xdr:rowOff>
    </xdr:from>
    <xdr:to>
      <xdr:col>15</xdr:col>
      <xdr:colOff>180975</xdr:colOff>
      <xdr:row>38</xdr:row>
      <xdr:rowOff>67645</xdr:rowOff>
    </xdr:to>
    <xdr:cxnSp macro="">
      <xdr:nvCxnSpPr>
        <xdr:cNvPr id="292" name="直線コネクタ 291"/>
        <xdr:cNvCxnSpPr/>
      </xdr:nvCxnSpPr>
      <xdr:spPr>
        <a:xfrm flipV="1">
          <a:off x="9639300" y="6582654"/>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53426</xdr:rowOff>
    </xdr:from>
    <xdr:to>
      <xdr:col>14</xdr:col>
      <xdr:colOff>28575</xdr:colOff>
      <xdr:row>38</xdr:row>
      <xdr:rowOff>67645</xdr:rowOff>
    </xdr:to>
    <xdr:cxnSp macro="">
      <xdr:nvCxnSpPr>
        <xdr:cNvPr id="295" name="直線コネクタ 294"/>
        <xdr:cNvCxnSpPr/>
      </xdr:nvCxnSpPr>
      <xdr:spPr>
        <a:xfrm>
          <a:off x="8750300" y="6568526"/>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6" name="フローチャート : 判断 295"/>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7" name="テキスト ボックス 296"/>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42271</xdr:rowOff>
    </xdr:from>
    <xdr:to>
      <xdr:col>12</xdr:col>
      <xdr:colOff>511175</xdr:colOff>
      <xdr:row>38</xdr:row>
      <xdr:rowOff>53426</xdr:rowOff>
    </xdr:to>
    <xdr:cxnSp macro="">
      <xdr:nvCxnSpPr>
        <xdr:cNvPr id="298" name="直線コネクタ 297"/>
        <xdr:cNvCxnSpPr/>
      </xdr:nvCxnSpPr>
      <xdr:spPr>
        <a:xfrm>
          <a:off x="7861300" y="6557371"/>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299" name="フローチャート : 判断 298"/>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0" name="テキスト ボックス 299"/>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11364</xdr:rowOff>
    </xdr:from>
    <xdr:to>
      <xdr:col>11</xdr:col>
      <xdr:colOff>307975</xdr:colOff>
      <xdr:row>38</xdr:row>
      <xdr:rowOff>42271</xdr:rowOff>
    </xdr:to>
    <xdr:cxnSp macro="">
      <xdr:nvCxnSpPr>
        <xdr:cNvPr id="301" name="直線コネクタ 300"/>
        <xdr:cNvCxnSpPr/>
      </xdr:nvCxnSpPr>
      <xdr:spPr>
        <a:xfrm>
          <a:off x="6972300" y="6526464"/>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2" name="フローチャート : 判断 301"/>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3" name="テキスト ボックス 302"/>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4" name="フローチャート : 判断 303"/>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110603</xdr:rowOff>
    </xdr:from>
    <xdr:ext cx="469744" cy="259045"/>
    <xdr:sp macro="" textlink="">
      <xdr:nvSpPr>
        <xdr:cNvPr id="305" name="テキスト ボックス 304"/>
        <xdr:cNvSpPr txBox="1"/>
      </xdr:nvSpPr>
      <xdr:spPr>
        <a:xfrm>
          <a:off x="6737427" y="6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16754</xdr:rowOff>
    </xdr:from>
    <xdr:to>
      <xdr:col>15</xdr:col>
      <xdr:colOff>231775</xdr:colOff>
      <xdr:row>38</xdr:row>
      <xdr:rowOff>118354</xdr:rowOff>
    </xdr:to>
    <xdr:sp macro="" textlink="">
      <xdr:nvSpPr>
        <xdr:cNvPr id="311" name="円/楕円 310"/>
        <xdr:cNvSpPr/>
      </xdr:nvSpPr>
      <xdr:spPr>
        <a:xfrm>
          <a:off x="10426700" y="653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469744" cy="259045"/>
    <xdr:sp macro="" textlink="">
      <xdr:nvSpPr>
        <xdr:cNvPr id="312" name="労働費該当値テキスト"/>
        <xdr:cNvSpPr txBox="1"/>
      </xdr:nvSpPr>
      <xdr:spPr>
        <a:xfrm>
          <a:off x="10528300" y="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16845</xdr:rowOff>
    </xdr:from>
    <xdr:to>
      <xdr:col>14</xdr:col>
      <xdr:colOff>79375</xdr:colOff>
      <xdr:row>38</xdr:row>
      <xdr:rowOff>118445</xdr:rowOff>
    </xdr:to>
    <xdr:sp macro="" textlink="">
      <xdr:nvSpPr>
        <xdr:cNvPr id="313" name="円/楕円 312"/>
        <xdr:cNvSpPr/>
      </xdr:nvSpPr>
      <xdr:spPr>
        <a:xfrm>
          <a:off x="9588500" y="65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109572</xdr:rowOff>
    </xdr:from>
    <xdr:ext cx="469744" cy="259045"/>
    <xdr:sp macro="" textlink="">
      <xdr:nvSpPr>
        <xdr:cNvPr id="314" name="テキスト ボックス 313"/>
        <xdr:cNvSpPr txBox="1"/>
      </xdr:nvSpPr>
      <xdr:spPr>
        <a:xfrm>
          <a:off x="9404427" y="662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2626</xdr:rowOff>
    </xdr:from>
    <xdr:to>
      <xdr:col>12</xdr:col>
      <xdr:colOff>561975</xdr:colOff>
      <xdr:row>38</xdr:row>
      <xdr:rowOff>104226</xdr:rowOff>
    </xdr:to>
    <xdr:sp macro="" textlink="">
      <xdr:nvSpPr>
        <xdr:cNvPr id="315" name="円/楕円 314"/>
        <xdr:cNvSpPr/>
      </xdr:nvSpPr>
      <xdr:spPr>
        <a:xfrm>
          <a:off x="8699500" y="651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95353</xdr:rowOff>
    </xdr:from>
    <xdr:ext cx="469744" cy="259045"/>
    <xdr:sp macro="" textlink="">
      <xdr:nvSpPr>
        <xdr:cNvPr id="316" name="テキスト ボックス 315"/>
        <xdr:cNvSpPr txBox="1"/>
      </xdr:nvSpPr>
      <xdr:spPr>
        <a:xfrm>
          <a:off x="8515427" y="661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162921</xdr:rowOff>
    </xdr:from>
    <xdr:to>
      <xdr:col>11</xdr:col>
      <xdr:colOff>358775</xdr:colOff>
      <xdr:row>38</xdr:row>
      <xdr:rowOff>93071</xdr:rowOff>
    </xdr:to>
    <xdr:sp macro="" textlink="">
      <xdr:nvSpPr>
        <xdr:cNvPr id="317" name="円/楕円 316"/>
        <xdr:cNvSpPr/>
      </xdr:nvSpPr>
      <xdr:spPr>
        <a:xfrm>
          <a:off x="7810500" y="6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84198</xdr:rowOff>
    </xdr:from>
    <xdr:ext cx="469744" cy="259045"/>
    <xdr:sp macro="" textlink="">
      <xdr:nvSpPr>
        <xdr:cNvPr id="318" name="テキスト ボックス 317"/>
        <xdr:cNvSpPr txBox="1"/>
      </xdr:nvSpPr>
      <xdr:spPr>
        <a:xfrm>
          <a:off x="7626427" y="659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132014</xdr:rowOff>
    </xdr:from>
    <xdr:to>
      <xdr:col>10</xdr:col>
      <xdr:colOff>155575</xdr:colOff>
      <xdr:row>38</xdr:row>
      <xdr:rowOff>62164</xdr:rowOff>
    </xdr:to>
    <xdr:sp macro="" textlink="">
      <xdr:nvSpPr>
        <xdr:cNvPr id="319" name="円/楕円 318"/>
        <xdr:cNvSpPr/>
      </xdr:nvSpPr>
      <xdr:spPr>
        <a:xfrm>
          <a:off x="6921500" y="64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53291</xdr:rowOff>
    </xdr:from>
    <xdr:ext cx="469744" cy="259045"/>
    <xdr:sp macro="" textlink="">
      <xdr:nvSpPr>
        <xdr:cNvPr id="320" name="テキスト ボックス 319"/>
        <xdr:cNvSpPr txBox="1"/>
      </xdr:nvSpPr>
      <xdr:spPr>
        <a:xfrm>
          <a:off x="6737427" y="656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47269</xdr:rowOff>
    </xdr:from>
    <xdr:to>
      <xdr:col>15</xdr:col>
      <xdr:colOff>180975</xdr:colOff>
      <xdr:row>55</xdr:row>
      <xdr:rowOff>125108</xdr:rowOff>
    </xdr:to>
    <xdr:cxnSp macro="">
      <xdr:nvCxnSpPr>
        <xdr:cNvPr id="349" name="直線コネクタ 348"/>
        <xdr:cNvCxnSpPr/>
      </xdr:nvCxnSpPr>
      <xdr:spPr>
        <a:xfrm flipV="1">
          <a:off x="9639300" y="9477019"/>
          <a:ext cx="8382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125108</xdr:rowOff>
    </xdr:from>
    <xdr:to>
      <xdr:col>14</xdr:col>
      <xdr:colOff>28575</xdr:colOff>
      <xdr:row>56</xdr:row>
      <xdr:rowOff>42850</xdr:rowOff>
    </xdr:to>
    <xdr:cxnSp macro="">
      <xdr:nvCxnSpPr>
        <xdr:cNvPr id="352" name="直線コネクタ 351"/>
        <xdr:cNvCxnSpPr/>
      </xdr:nvCxnSpPr>
      <xdr:spPr>
        <a:xfrm flipV="1">
          <a:off x="8750300" y="9554858"/>
          <a:ext cx="889000" cy="8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3" name="フローチャート : 判断 352"/>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50716</xdr:rowOff>
    </xdr:from>
    <xdr:ext cx="469744" cy="259045"/>
    <xdr:sp macro="" textlink="">
      <xdr:nvSpPr>
        <xdr:cNvPr id="354" name="テキスト ボックス 353"/>
        <xdr:cNvSpPr txBox="1"/>
      </xdr:nvSpPr>
      <xdr:spPr>
        <a:xfrm>
          <a:off x="9404427" y="982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18504</xdr:rowOff>
    </xdr:from>
    <xdr:to>
      <xdr:col>12</xdr:col>
      <xdr:colOff>511175</xdr:colOff>
      <xdr:row>56</xdr:row>
      <xdr:rowOff>42850</xdr:rowOff>
    </xdr:to>
    <xdr:cxnSp macro="">
      <xdr:nvCxnSpPr>
        <xdr:cNvPr id="355" name="直線コネクタ 354"/>
        <xdr:cNvCxnSpPr/>
      </xdr:nvCxnSpPr>
      <xdr:spPr>
        <a:xfrm>
          <a:off x="7861300" y="9619704"/>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6" name="フローチャート : 判断 355"/>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23512</xdr:rowOff>
    </xdr:from>
    <xdr:ext cx="534377" cy="259045"/>
    <xdr:sp macro="" textlink="">
      <xdr:nvSpPr>
        <xdr:cNvPr id="357" name="テキスト ボックス 356"/>
        <xdr:cNvSpPr txBox="1"/>
      </xdr:nvSpPr>
      <xdr:spPr>
        <a:xfrm>
          <a:off x="8483111" y="9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17932</xdr:rowOff>
    </xdr:from>
    <xdr:to>
      <xdr:col>11</xdr:col>
      <xdr:colOff>307975</xdr:colOff>
      <xdr:row>56</xdr:row>
      <xdr:rowOff>18504</xdr:rowOff>
    </xdr:to>
    <xdr:cxnSp macro="">
      <xdr:nvCxnSpPr>
        <xdr:cNvPr id="358" name="直線コネクタ 357"/>
        <xdr:cNvCxnSpPr/>
      </xdr:nvCxnSpPr>
      <xdr:spPr>
        <a:xfrm>
          <a:off x="6972300" y="961913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59" name="フローチャート : 判断 358"/>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56697</xdr:rowOff>
    </xdr:from>
    <xdr:ext cx="469744" cy="259045"/>
    <xdr:sp macro="" textlink="">
      <xdr:nvSpPr>
        <xdr:cNvPr id="360" name="テキスト ボックス 359"/>
        <xdr:cNvSpPr txBox="1"/>
      </xdr:nvSpPr>
      <xdr:spPr>
        <a:xfrm>
          <a:off x="7626427" y="98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1" name="フローチャート : 判断 360"/>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58450</xdr:rowOff>
    </xdr:from>
    <xdr:ext cx="469744" cy="259045"/>
    <xdr:sp macro="" textlink="">
      <xdr:nvSpPr>
        <xdr:cNvPr id="362" name="テキスト ボックス 361"/>
        <xdr:cNvSpPr txBox="1"/>
      </xdr:nvSpPr>
      <xdr:spPr>
        <a:xfrm>
          <a:off x="6737427" y="983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167919</xdr:rowOff>
    </xdr:from>
    <xdr:to>
      <xdr:col>15</xdr:col>
      <xdr:colOff>231775</xdr:colOff>
      <xdr:row>55</xdr:row>
      <xdr:rowOff>98069</xdr:rowOff>
    </xdr:to>
    <xdr:sp macro="" textlink="">
      <xdr:nvSpPr>
        <xdr:cNvPr id="368" name="円/楕円 367"/>
        <xdr:cNvSpPr/>
      </xdr:nvSpPr>
      <xdr:spPr>
        <a:xfrm>
          <a:off x="10426700" y="942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19346</xdr:rowOff>
    </xdr:from>
    <xdr:ext cx="534377" cy="259045"/>
    <xdr:sp macro="" textlink="">
      <xdr:nvSpPr>
        <xdr:cNvPr id="369" name="農林水産業費該当値テキスト"/>
        <xdr:cNvSpPr txBox="1"/>
      </xdr:nvSpPr>
      <xdr:spPr>
        <a:xfrm>
          <a:off x="10528300" y="92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17,926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74308</xdr:rowOff>
    </xdr:from>
    <xdr:to>
      <xdr:col>14</xdr:col>
      <xdr:colOff>79375</xdr:colOff>
      <xdr:row>56</xdr:row>
      <xdr:rowOff>4458</xdr:rowOff>
    </xdr:to>
    <xdr:sp macro="" textlink="">
      <xdr:nvSpPr>
        <xdr:cNvPr id="370" name="円/楕円 369"/>
        <xdr:cNvSpPr/>
      </xdr:nvSpPr>
      <xdr:spPr>
        <a:xfrm>
          <a:off x="9588500" y="950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20985</xdr:rowOff>
    </xdr:from>
    <xdr:ext cx="534377" cy="259045"/>
    <xdr:sp macro="" textlink="">
      <xdr:nvSpPr>
        <xdr:cNvPr id="371" name="テキスト ボックス 370"/>
        <xdr:cNvSpPr txBox="1"/>
      </xdr:nvSpPr>
      <xdr:spPr>
        <a:xfrm>
          <a:off x="9372111" y="92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163500</xdr:rowOff>
    </xdr:from>
    <xdr:to>
      <xdr:col>12</xdr:col>
      <xdr:colOff>561975</xdr:colOff>
      <xdr:row>56</xdr:row>
      <xdr:rowOff>93650</xdr:rowOff>
    </xdr:to>
    <xdr:sp macro="" textlink="">
      <xdr:nvSpPr>
        <xdr:cNvPr id="372" name="円/楕円 371"/>
        <xdr:cNvSpPr/>
      </xdr:nvSpPr>
      <xdr:spPr>
        <a:xfrm>
          <a:off x="8699500" y="95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110177</xdr:rowOff>
    </xdr:from>
    <xdr:ext cx="534377" cy="259045"/>
    <xdr:sp macro="" textlink="">
      <xdr:nvSpPr>
        <xdr:cNvPr id="373" name="テキスト ボックス 372"/>
        <xdr:cNvSpPr txBox="1"/>
      </xdr:nvSpPr>
      <xdr:spPr>
        <a:xfrm>
          <a:off x="8483111" y="936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139154</xdr:rowOff>
    </xdr:from>
    <xdr:to>
      <xdr:col>11</xdr:col>
      <xdr:colOff>358775</xdr:colOff>
      <xdr:row>56</xdr:row>
      <xdr:rowOff>69304</xdr:rowOff>
    </xdr:to>
    <xdr:sp macro="" textlink="">
      <xdr:nvSpPr>
        <xdr:cNvPr id="374" name="円/楕円 373"/>
        <xdr:cNvSpPr/>
      </xdr:nvSpPr>
      <xdr:spPr>
        <a:xfrm>
          <a:off x="7810500" y="956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85831</xdr:rowOff>
    </xdr:from>
    <xdr:ext cx="534377" cy="259045"/>
    <xdr:sp macro="" textlink="">
      <xdr:nvSpPr>
        <xdr:cNvPr id="375" name="テキスト ボックス 374"/>
        <xdr:cNvSpPr txBox="1"/>
      </xdr:nvSpPr>
      <xdr:spPr>
        <a:xfrm>
          <a:off x="7594111" y="934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138582</xdr:rowOff>
    </xdr:from>
    <xdr:to>
      <xdr:col>10</xdr:col>
      <xdr:colOff>155575</xdr:colOff>
      <xdr:row>56</xdr:row>
      <xdr:rowOff>68732</xdr:rowOff>
    </xdr:to>
    <xdr:sp macro="" textlink="">
      <xdr:nvSpPr>
        <xdr:cNvPr id="376" name="円/楕円 375"/>
        <xdr:cNvSpPr/>
      </xdr:nvSpPr>
      <xdr:spPr>
        <a:xfrm>
          <a:off x="6921500" y="95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85259</xdr:rowOff>
    </xdr:from>
    <xdr:ext cx="534377" cy="259045"/>
    <xdr:sp macro="" textlink="">
      <xdr:nvSpPr>
        <xdr:cNvPr id="377" name="テキスト ボックス 376"/>
        <xdr:cNvSpPr txBox="1"/>
      </xdr:nvSpPr>
      <xdr:spPr>
        <a:xfrm>
          <a:off x="6705111" y="934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6107</xdr:rowOff>
    </xdr:from>
    <xdr:to>
      <xdr:col>15</xdr:col>
      <xdr:colOff>180975</xdr:colOff>
      <xdr:row>77</xdr:row>
      <xdr:rowOff>46476</xdr:rowOff>
    </xdr:to>
    <xdr:cxnSp macro="">
      <xdr:nvCxnSpPr>
        <xdr:cNvPr id="404" name="直線コネクタ 403"/>
        <xdr:cNvCxnSpPr/>
      </xdr:nvCxnSpPr>
      <xdr:spPr>
        <a:xfrm flipV="1">
          <a:off x="9639300" y="13207757"/>
          <a:ext cx="838200" cy="4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46476</xdr:rowOff>
    </xdr:from>
    <xdr:to>
      <xdr:col>14</xdr:col>
      <xdr:colOff>28575</xdr:colOff>
      <xdr:row>77</xdr:row>
      <xdr:rowOff>50637</xdr:rowOff>
    </xdr:to>
    <xdr:cxnSp macro="">
      <xdr:nvCxnSpPr>
        <xdr:cNvPr id="407" name="直線コネクタ 406"/>
        <xdr:cNvCxnSpPr/>
      </xdr:nvCxnSpPr>
      <xdr:spPr>
        <a:xfrm flipV="1">
          <a:off x="8750300" y="13248126"/>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08" name="フローチャート : 判断 407"/>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74896</xdr:rowOff>
    </xdr:from>
    <xdr:ext cx="534377" cy="259045"/>
    <xdr:sp macro="" textlink="">
      <xdr:nvSpPr>
        <xdr:cNvPr id="409" name="テキスト ボックス 408"/>
        <xdr:cNvSpPr txBox="1"/>
      </xdr:nvSpPr>
      <xdr:spPr>
        <a:xfrm>
          <a:off x="9372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50637</xdr:rowOff>
    </xdr:from>
    <xdr:to>
      <xdr:col>12</xdr:col>
      <xdr:colOff>511175</xdr:colOff>
      <xdr:row>77</xdr:row>
      <xdr:rowOff>76149</xdr:rowOff>
    </xdr:to>
    <xdr:cxnSp macro="">
      <xdr:nvCxnSpPr>
        <xdr:cNvPr id="410" name="直線コネクタ 409"/>
        <xdr:cNvCxnSpPr/>
      </xdr:nvCxnSpPr>
      <xdr:spPr>
        <a:xfrm flipV="1">
          <a:off x="7861300" y="13252287"/>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1" name="フローチャート : 判断 410"/>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92544</xdr:rowOff>
    </xdr:from>
    <xdr:ext cx="534377" cy="259045"/>
    <xdr:sp macro="" textlink="">
      <xdr:nvSpPr>
        <xdr:cNvPr id="412" name="テキスト ボックス 411"/>
        <xdr:cNvSpPr txBox="1"/>
      </xdr:nvSpPr>
      <xdr:spPr>
        <a:xfrm>
          <a:off x="8483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55483</xdr:rowOff>
    </xdr:from>
    <xdr:to>
      <xdr:col>11</xdr:col>
      <xdr:colOff>307975</xdr:colOff>
      <xdr:row>77</xdr:row>
      <xdr:rowOff>76149</xdr:rowOff>
    </xdr:to>
    <xdr:cxnSp macro="">
      <xdr:nvCxnSpPr>
        <xdr:cNvPr id="413" name="直線コネクタ 412"/>
        <xdr:cNvCxnSpPr/>
      </xdr:nvCxnSpPr>
      <xdr:spPr>
        <a:xfrm>
          <a:off x="6972300" y="13257133"/>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4" name="フローチャート : 判断 413"/>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74416</xdr:rowOff>
    </xdr:from>
    <xdr:ext cx="534377" cy="259045"/>
    <xdr:sp macro="" textlink="">
      <xdr:nvSpPr>
        <xdr:cNvPr id="415" name="テキスト ボックス 414"/>
        <xdr:cNvSpPr txBox="1"/>
      </xdr:nvSpPr>
      <xdr:spPr>
        <a:xfrm>
          <a:off x="7594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6" name="フローチャート : 判断 415"/>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56631</xdr:rowOff>
    </xdr:from>
    <xdr:ext cx="534377" cy="259045"/>
    <xdr:sp macro="" textlink="">
      <xdr:nvSpPr>
        <xdr:cNvPr id="417" name="テキスト ボックス 416"/>
        <xdr:cNvSpPr txBox="1"/>
      </xdr:nvSpPr>
      <xdr:spPr>
        <a:xfrm>
          <a:off x="6705111" y="129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126757</xdr:rowOff>
    </xdr:from>
    <xdr:to>
      <xdr:col>15</xdr:col>
      <xdr:colOff>231775</xdr:colOff>
      <xdr:row>77</xdr:row>
      <xdr:rowOff>56907</xdr:rowOff>
    </xdr:to>
    <xdr:sp macro="" textlink="">
      <xdr:nvSpPr>
        <xdr:cNvPr id="423" name="円/楕円 422"/>
        <xdr:cNvSpPr/>
      </xdr:nvSpPr>
      <xdr:spPr>
        <a:xfrm>
          <a:off x="10426700" y="131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149634</xdr:rowOff>
    </xdr:from>
    <xdr:ext cx="534377" cy="259045"/>
    <xdr:sp macro="" textlink="">
      <xdr:nvSpPr>
        <xdr:cNvPr id="424" name="商工費該当値テキスト"/>
        <xdr:cNvSpPr txBox="1"/>
      </xdr:nvSpPr>
      <xdr:spPr>
        <a:xfrm>
          <a:off x="10528300" y="130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167126</xdr:rowOff>
    </xdr:from>
    <xdr:to>
      <xdr:col>14</xdr:col>
      <xdr:colOff>79375</xdr:colOff>
      <xdr:row>77</xdr:row>
      <xdr:rowOff>97276</xdr:rowOff>
    </xdr:to>
    <xdr:sp macro="" textlink="">
      <xdr:nvSpPr>
        <xdr:cNvPr id="425" name="円/楕円 424"/>
        <xdr:cNvSpPr/>
      </xdr:nvSpPr>
      <xdr:spPr>
        <a:xfrm>
          <a:off x="9588500" y="131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88403</xdr:rowOff>
    </xdr:from>
    <xdr:ext cx="534377" cy="259045"/>
    <xdr:sp macro="" textlink="">
      <xdr:nvSpPr>
        <xdr:cNvPr id="426" name="テキスト ボックス 425"/>
        <xdr:cNvSpPr txBox="1"/>
      </xdr:nvSpPr>
      <xdr:spPr>
        <a:xfrm>
          <a:off x="9372111" y="1329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171287</xdr:rowOff>
    </xdr:from>
    <xdr:to>
      <xdr:col>12</xdr:col>
      <xdr:colOff>561975</xdr:colOff>
      <xdr:row>77</xdr:row>
      <xdr:rowOff>101437</xdr:rowOff>
    </xdr:to>
    <xdr:sp macro="" textlink="">
      <xdr:nvSpPr>
        <xdr:cNvPr id="427" name="円/楕円 426"/>
        <xdr:cNvSpPr/>
      </xdr:nvSpPr>
      <xdr:spPr>
        <a:xfrm>
          <a:off x="8699500" y="132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92564</xdr:rowOff>
    </xdr:from>
    <xdr:ext cx="534377" cy="259045"/>
    <xdr:sp macro="" textlink="">
      <xdr:nvSpPr>
        <xdr:cNvPr id="428" name="テキスト ボックス 427"/>
        <xdr:cNvSpPr txBox="1"/>
      </xdr:nvSpPr>
      <xdr:spPr>
        <a:xfrm>
          <a:off x="8483111" y="132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25349</xdr:rowOff>
    </xdr:from>
    <xdr:to>
      <xdr:col>11</xdr:col>
      <xdr:colOff>358775</xdr:colOff>
      <xdr:row>77</xdr:row>
      <xdr:rowOff>126949</xdr:rowOff>
    </xdr:to>
    <xdr:sp macro="" textlink="">
      <xdr:nvSpPr>
        <xdr:cNvPr id="429" name="円/楕円 428"/>
        <xdr:cNvSpPr/>
      </xdr:nvSpPr>
      <xdr:spPr>
        <a:xfrm>
          <a:off x="7810500" y="132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118076</xdr:rowOff>
    </xdr:from>
    <xdr:ext cx="534377" cy="259045"/>
    <xdr:sp macro="" textlink="">
      <xdr:nvSpPr>
        <xdr:cNvPr id="430" name="テキスト ボックス 429"/>
        <xdr:cNvSpPr txBox="1"/>
      </xdr:nvSpPr>
      <xdr:spPr>
        <a:xfrm>
          <a:off x="7594111" y="1331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4683</xdr:rowOff>
    </xdr:from>
    <xdr:to>
      <xdr:col>10</xdr:col>
      <xdr:colOff>155575</xdr:colOff>
      <xdr:row>77</xdr:row>
      <xdr:rowOff>106283</xdr:rowOff>
    </xdr:to>
    <xdr:sp macro="" textlink="">
      <xdr:nvSpPr>
        <xdr:cNvPr id="431" name="円/楕円 430"/>
        <xdr:cNvSpPr/>
      </xdr:nvSpPr>
      <xdr:spPr>
        <a:xfrm>
          <a:off x="6921500" y="1320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97410</xdr:rowOff>
    </xdr:from>
    <xdr:ext cx="534377" cy="259045"/>
    <xdr:sp macro="" textlink="">
      <xdr:nvSpPr>
        <xdr:cNvPr id="432" name="テキスト ボックス 431"/>
        <xdr:cNvSpPr txBox="1"/>
      </xdr:nvSpPr>
      <xdr:spPr>
        <a:xfrm>
          <a:off x="6705111" y="132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171380</xdr:rowOff>
    </xdr:from>
    <xdr:to>
      <xdr:col>15</xdr:col>
      <xdr:colOff>180975</xdr:colOff>
      <xdr:row>98</xdr:row>
      <xdr:rowOff>75558</xdr:rowOff>
    </xdr:to>
    <xdr:cxnSp macro="">
      <xdr:nvCxnSpPr>
        <xdr:cNvPr id="462" name="直線コネクタ 461"/>
        <xdr:cNvCxnSpPr/>
      </xdr:nvCxnSpPr>
      <xdr:spPr>
        <a:xfrm>
          <a:off x="9639300" y="16802030"/>
          <a:ext cx="8382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171380</xdr:rowOff>
    </xdr:from>
    <xdr:to>
      <xdr:col>14</xdr:col>
      <xdr:colOff>28575</xdr:colOff>
      <xdr:row>98</xdr:row>
      <xdr:rowOff>4121</xdr:rowOff>
    </xdr:to>
    <xdr:cxnSp macro="">
      <xdr:nvCxnSpPr>
        <xdr:cNvPr id="465" name="直線コネクタ 464"/>
        <xdr:cNvCxnSpPr/>
      </xdr:nvCxnSpPr>
      <xdr:spPr>
        <a:xfrm flipV="1">
          <a:off x="8750300" y="1680203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6" name="フローチャート : 判断 465"/>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141037</xdr:rowOff>
    </xdr:from>
    <xdr:ext cx="534377" cy="259045"/>
    <xdr:sp macro="" textlink="">
      <xdr:nvSpPr>
        <xdr:cNvPr id="467" name="テキスト ボックス 466"/>
        <xdr:cNvSpPr txBox="1"/>
      </xdr:nvSpPr>
      <xdr:spPr>
        <a:xfrm>
          <a:off x="937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4121</xdr:rowOff>
    </xdr:from>
    <xdr:to>
      <xdr:col>12</xdr:col>
      <xdr:colOff>511175</xdr:colOff>
      <xdr:row>98</xdr:row>
      <xdr:rowOff>27172</xdr:rowOff>
    </xdr:to>
    <xdr:cxnSp macro="">
      <xdr:nvCxnSpPr>
        <xdr:cNvPr id="468" name="直線コネクタ 467"/>
        <xdr:cNvCxnSpPr/>
      </xdr:nvCxnSpPr>
      <xdr:spPr>
        <a:xfrm flipV="1">
          <a:off x="7861300" y="16806221"/>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69" name="フローチャート : 判断 468"/>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75677</xdr:rowOff>
    </xdr:from>
    <xdr:ext cx="534377" cy="259045"/>
    <xdr:sp macro="" textlink="">
      <xdr:nvSpPr>
        <xdr:cNvPr id="470" name="テキスト ボックス 469"/>
        <xdr:cNvSpPr txBox="1"/>
      </xdr:nvSpPr>
      <xdr:spPr>
        <a:xfrm>
          <a:off x="8483111" y="161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130023</xdr:rowOff>
    </xdr:from>
    <xdr:to>
      <xdr:col>11</xdr:col>
      <xdr:colOff>307975</xdr:colOff>
      <xdr:row>98</xdr:row>
      <xdr:rowOff>27172</xdr:rowOff>
    </xdr:to>
    <xdr:cxnSp macro="">
      <xdr:nvCxnSpPr>
        <xdr:cNvPr id="471" name="直線コネクタ 470"/>
        <xdr:cNvCxnSpPr/>
      </xdr:nvCxnSpPr>
      <xdr:spPr>
        <a:xfrm>
          <a:off x="6972300" y="16760673"/>
          <a:ext cx="889000" cy="6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2" name="フローチャート : 判断 471"/>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166488</xdr:rowOff>
    </xdr:from>
    <xdr:ext cx="534377" cy="259045"/>
    <xdr:sp macro="" textlink="">
      <xdr:nvSpPr>
        <xdr:cNvPr id="473" name="テキスト ボックス 472"/>
        <xdr:cNvSpPr txBox="1"/>
      </xdr:nvSpPr>
      <xdr:spPr>
        <a:xfrm>
          <a:off x="7594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4" name="フローチャート : 判断 473"/>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95871</xdr:rowOff>
    </xdr:from>
    <xdr:ext cx="534377" cy="259045"/>
    <xdr:sp macro="" textlink="">
      <xdr:nvSpPr>
        <xdr:cNvPr id="475" name="テキスト ボックス 474"/>
        <xdr:cNvSpPr txBox="1"/>
      </xdr:nvSpPr>
      <xdr:spPr>
        <a:xfrm>
          <a:off x="6705111" y="162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24758</xdr:rowOff>
    </xdr:from>
    <xdr:to>
      <xdr:col>15</xdr:col>
      <xdr:colOff>231775</xdr:colOff>
      <xdr:row>98</xdr:row>
      <xdr:rowOff>126358</xdr:rowOff>
    </xdr:to>
    <xdr:sp macro="" textlink="">
      <xdr:nvSpPr>
        <xdr:cNvPr id="481" name="円/楕円 480"/>
        <xdr:cNvSpPr/>
      </xdr:nvSpPr>
      <xdr:spPr>
        <a:xfrm>
          <a:off x="10426700" y="168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3185</xdr:rowOff>
    </xdr:from>
    <xdr:ext cx="534377" cy="259045"/>
    <xdr:sp macro="" textlink="">
      <xdr:nvSpPr>
        <xdr:cNvPr id="482" name="土木費該当値テキスト"/>
        <xdr:cNvSpPr txBox="1"/>
      </xdr:nvSpPr>
      <xdr:spPr>
        <a:xfrm>
          <a:off x="10528300" y="168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120580</xdr:rowOff>
    </xdr:from>
    <xdr:to>
      <xdr:col>14</xdr:col>
      <xdr:colOff>79375</xdr:colOff>
      <xdr:row>98</xdr:row>
      <xdr:rowOff>50730</xdr:rowOff>
    </xdr:to>
    <xdr:sp macro="" textlink="">
      <xdr:nvSpPr>
        <xdr:cNvPr id="483" name="円/楕円 482"/>
        <xdr:cNvSpPr/>
      </xdr:nvSpPr>
      <xdr:spPr>
        <a:xfrm>
          <a:off x="9588500" y="167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41857</xdr:rowOff>
    </xdr:from>
    <xdr:ext cx="534377" cy="259045"/>
    <xdr:sp macro="" textlink="">
      <xdr:nvSpPr>
        <xdr:cNvPr id="484" name="テキスト ボックス 483"/>
        <xdr:cNvSpPr txBox="1"/>
      </xdr:nvSpPr>
      <xdr:spPr>
        <a:xfrm>
          <a:off x="9372111" y="168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124771</xdr:rowOff>
    </xdr:from>
    <xdr:to>
      <xdr:col>12</xdr:col>
      <xdr:colOff>561975</xdr:colOff>
      <xdr:row>98</xdr:row>
      <xdr:rowOff>54921</xdr:rowOff>
    </xdr:to>
    <xdr:sp macro="" textlink="">
      <xdr:nvSpPr>
        <xdr:cNvPr id="485" name="円/楕円 484"/>
        <xdr:cNvSpPr/>
      </xdr:nvSpPr>
      <xdr:spPr>
        <a:xfrm>
          <a:off x="8699500" y="167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46048</xdr:rowOff>
    </xdr:from>
    <xdr:ext cx="534377" cy="259045"/>
    <xdr:sp macro="" textlink="">
      <xdr:nvSpPr>
        <xdr:cNvPr id="486" name="テキスト ボックス 485"/>
        <xdr:cNvSpPr txBox="1"/>
      </xdr:nvSpPr>
      <xdr:spPr>
        <a:xfrm>
          <a:off x="8483111" y="1684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147822</xdr:rowOff>
    </xdr:from>
    <xdr:to>
      <xdr:col>11</xdr:col>
      <xdr:colOff>358775</xdr:colOff>
      <xdr:row>98</xdr:row>
      <xdr:rowOff>77972</xdr:rowOff>
    </xdr:to>
    <xdr:sp macro="" textlink="">
      <xdr:nvSpPr>
        <xdr:cNvPr id="487" name="円/楕円 486"/>
        <xdr:cNvSpPr/>
      </xdr:nvSpPr>
      <xdr:spPr>
        <a:xfrm>
          <a:off x="7810500" y="167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69099</xdr:rowOff>
    </xdr:from>
    <xdr:ext cx="534377" cy="259045"/>
    <xdr:sp macro="" textlink="">
      <xdr:nvSpPr>
        <xdr:cNvPr id="488" name="テキスト ボックス 487"/>
        <xdr:cNvSpPr txBox="1"/>
      </xdr:nvSpPr>
      <xdr:spPr>
        <a:xfrm>
          <a:off x="7594111" y="1687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79223</xdr:rowOff>
    </xdr:from>
    <xdr:to>
      <xdr:col>10</xdr:col>
      <xdr:colOff>155575</xdr:colOff>
      <xdr:row>98</xdr:row>
      <xdr:rowOff>9373</xdr:rowOff>
    </xdr:to>
    <xdr:sp macro="" textlink="">
      <xdr:nvSpPr>
        <xdr:cNvPr id="489" name="円/楕円 488"/>
        <xdr:cNvSpPr/>
      </xdr:nvSpPr>
      <xdr:spPr>
        <a:xfrm>
          <a:off x="6921500" y="167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500</xdr:rowOff>
    </xdr:from>
    <xdr:ext cx="534377" cy="259045"/>
    <xdr:sp macro="" textlink="">
      <xdr:nvSpPr>
        <xdr:cNvPr id="490" name="テキスト ボックス 489"/>
        <xdr:cNvSpPr txBox="1"/>
      </xdr:nvSpPr>
      <xdr:spPr>
        <a:xfrm>
          <a:off x="6705111" y="168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164922</xdr:rowOff>
    </xdr:from>
    <xdr:to>
      <xdr:col>23</xdr:col>
      <xdr:colOff>517525</xdr:colOff>
      <xdr:row>37</xdr:row>
      <xdr:rowOff>16066</xdr:rowOff>
    </xdr:to>
    <xdr:cxnSp macro="">
      <xdr:nvCxnSpPr>
        <xdr:cNvPr id="520" name="直線コネクタ 519"/>
        <xdr:cNvCxnSpPr/>
      </xdr:nvCxnSpPr>
      <xdr:spPr>
        <a:xfrm>
          <a:off x="15481300" y="6337122"/>
          <a:ext cx="8382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164922</xdr:rowOff>
    </xdr:from>
    <xdr:to>
      <xdr:col>22</xdr:col>
      <xdr:colOff>365125</xdr:colOff>
      <xdr:row>37</xdr:row>
      <xdr:rowOff>147891</xdr:rowOff>
    </xdr:to>
    <xdr:cxnSp macro="">
      <xdr:nvCxnSpPr>
        <xdr:cNvPr id="523" name="直線コネクタ 522"/>
        <xdr:cNvCxnSpPr/>
      </xdr:nvCxnSpPr>
      <xdr:spPr>
        <a:xfrm flipV="1">
          <a:off x="14592300" y="6337122"/>
          <a:ext cx="889000" cy="15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4" name="フローチャート : 判断 523"/>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150804</xdr:rowOff>
    </xdr:from>
    <xdr:ext cx="534377" cy="259045"/>
    <xdr:sp macro="" textlink="">
      <xdr:nvSpPr>
        <xdr:cNvPr id="525" name="テキスト ボックス 524"/>
        <xdr:cNvSpPr txBox="1"/>
      </xdr:nvSpPr>
      <xdr:spPr>
        <a:xfrm>
          <a:off x="15214111" y="64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136957</xdr:rowOff>
    </xdr:from>
    <xdr:to>
      <xdr:col>21</xdr:col>
      <xdr:colOff>161925</xdr:colOff>
      <xdr:row>37</xdr:row>
      <xdr:rowOff>147891</xdr:rowOff>
    </xdr:to>
    <xdr:cxnSp macro="">
      <xdr:nvCxnSpPr>
        <xdr:cNvPr id="526" name="直線コネクタ 525"/>
        <xdr:cNvCxnSpPr/>
      </xdr:nvCxnSpPr>
      <xdr:spPr>
        <a:xfrm>
          <a:off x="13703300" y="6480607"/>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7" name="フローチャート : 判断 526"/>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34676</xdr:rowOff>
    </xdr:from>
    <xdr:ext cx="534377" cy="259045"/>
    <xdr:sp macro="" textlink="">
      <xdr:nvSpPr>
        <xdr:cNvPr id="528" name="テキスト ボックス 527"/>
        <xdr:cNvSpPr txBox="1"/>
      </xdr:nvSpPr>
      <xdr:spPr>
        <a:xfrm>
          <a:off x="14325111" y="65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127279</xdr:rowOff>
    </xdr:from>
    <xdr:to>
      <xdr:col>19</xdr:col>
      <xdr:colOff>644525</xdr:colOff>
      <xdr:row>37</xdr:row>
      <xdr:rowOff>136957</xdr:rowOff>
    </xdr:to>
    <xdr:cxnSp macro="">
      <xdr:nvCxnSpPr>
        <xdr:cNvPr id="529" name="直線コネクタ 528"/>
        <xdr:cNvCxnSpPr/>
      </xdr:nvCxnSpPr>
      <xdr:spPr>
        <a:xfrm>
          <a:off x="12814300" y="6470929"/>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0" name="フローチャート : 判断 529"/>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70946</xdr:rowOff>
    </xdr:from>
    <xdr:ext cx="534377" cy="259045"/>
    <xdr:sp macro="" textlink="">
      <xdr:nvSpPr>
        <xdr:cNvPr id="531" name="テキスト ボックス 530"/>
        <xdr:cNvSpPr txBox="1"/>
      </xdr:nvSpPr>
      <xdr:spPr>
        <a:xfrm>
          <a:off x="13436111" y="6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2" name="フローチャート : 判断 531"/>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89958</xdr:rowOff>
    </xdr:from>
    <xdr:ext cx="534377" cy="259045"/>
    <xdr:sp macro="" textlink="">
      <xdr:nvSpPr>
        <xdr:cNvPr id="533" name="テキスト ボックス 532"/>
        <xdr:cNvSpPr txBox="1"/>
      </xdr:nvSpPr>
      <xdr:spPr>
        <a:xfrm>
          <a:off x="12547111" y="66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136716</xdr:rowOff>
    </xdr:from>
    <xdr:to>
      <xdr:col>23</xdr:col>
      <xdr:colOff>568325</xdr:colOff>
      <xdr:row>37</xdr:row>
      <xdr:rowOff>66866</xdr:rowOff>
    </xdr:to>
    <xdr:sp macro="" textlink="">
      <xdr:nvSpPr>
        <xdr:cNvPr id="539" name="円/楕円 538"/>
        <xdr:cNvSpPr/>
      </xdr:nvSpPr>
      <xdr:spPr>
        <a:xfrm>
          <a:off x="16268700" y="63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159593</xdr:rowOff>
    </xdr:from>
    <xdr:ext cx="534377" cy="259045"/>
    <xdr:sp macro="" textlink="">
      <xdr:nvSpPr>
        <xdr:cNvPr id="540" name="消防費該当値テキスト"/>
        <xdr:cNvSpPr txBox="1"/>
      </xdr:nvSpPr>
      <xdr:spPr>
        <a:xfrm>
          <a:off x="16370300" y="61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19,745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114122</xdr:rowOff>
    </xdr:from>
    <xdr:to>
      <xdr:col>22</xdr:col>
      <xdr:colOff>415925</xdr:colOff>
      <xdr:row>37</xdr:row>
      <xdr:rowOff>44272</xdr:rowOff>
    </xdr:to>
    <xdr:sp macro="" textlink="">
      <xdr:nvSpPr>
        <xdr:cNvPr id="541" name="円/楕円 540"/>
        <xdr:cNvSpPr/>
      </xdr:nvSpPr>
      <xdr:spPr>
        <a:xfrm>
          <a:off x="15430500" y="628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60799</xdr:rowOff>
    </xdr:from>
    <xdr:ext cx="534377" cy="259045"/>
    <xdr:sp macro="" textlink="">
      <xdr:nvSpPr>
        <xdr:cNvPr id="542" name="テキスト ボックス 541"/>
        <xdr:cNvSpPr txBox="1"/>
      </xdr:nvSpPr>
      <xdr:spPr>
        <a:xfrm>
          <a:off x="15214111" y="60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97091</xdr:rowOff>
    </xdr:from>
    <xdr:to>
      <xdr:col>21</xdr:col>
      <xdr:colOff>212725</xdr:colOff>
      <xdr:row>38</xdr:row>
      <xdr:rowOff>27242</xdr:rowOff>
    </xdr:to>
    <xdr:sp macro="" textlink="">
      <xdr:nvSpPr>
        <xdr:cNvPr id="543" name="円/楕円 542"/>
        <xdr:cNvSpPr/>
      </xdr:nvSpPr>
      <xdr:spPr>
        <a:xfrm>
          <a:off x="14541500" y="64407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43768</xdr:rowOff>
    </xdr:from>
    <xdr:ext cx="534377" cy="259045"/>
    <xdr:sp macro="" textlink="">
      <xdr:nvSpPr>
        <xdr:cNvPr id="544" name="テキスト ボックス 543"/>
        <xdr:cNvSpPr txBox="1"/>
      </xdr:nvSpPr>
      <xdr:spPr>
        <a:xfrm>
          <a:off x="14325111" y="62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86157</xdr:rowOff>
    </xdr:from>
    <xdr:to>
      <xdr:col>20</xdr:col>
      <xdr:colOff>9525</xdr:colOff>
      <xdr:row>38</xdr:row>
      <xdr:rowOff>16307</xdr:rowOff>
    </xdr:to>
    <xdr:sp macro="" textlink="">
      <xdr:nvSpPr>
        <xdr:cNvPr id="545" name="円/楕円 544"/>
        <xdr:cNvSpPr/>
      </xdr:nvSpPr>
      <xdr:spPr>
        <a:xfrm>
          <a:off x="136525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32834</xdr:rowOff>
    </xdr:from>
    <xdr:ext cx="534377" cy="259045"/>
    <xdr:sp macro="" textlink="">
      <xdr:nvSpPr>
        <xdr:cNvPr id="546" name="テキスト ボックス 545"/>
        <xdr:cNvSpPr txBox="1"/>
      </xdr:nvSpPr>
      <xdr:spPr>
        <a:xfrm>
          <a:off x="13436111" y="62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76479</xdr:rowOff>
    </xdr:from>
    <xdr:to>
      <xdr:col>18</xdr:col>
      <xdr:colOff>492125</xdr:colOff>
      <xdr:row>38</xdr:row>
      <xdr:rowOff>6629</xdr:rowOff>
    </xdr:to>
    <xdr:sp macro="" textlink="">
      <xdr:nvSpPr>
        <xdr:cNvPr id="547" name="円/楕円 546"/>
        <xdr:cNvSpPr/>
      </xdr:nvSpPr>
      <xdr:spPr>
        <a:xfrm>
          <a:off x="12763500" y="64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23156</xdr:rowOff>
    </xdr:from>
    <xdr:ext cx="534377" cy="259045"/>
    <xdr:sp macro="" textlink="">
      <xdr:nvSpPr>
        <xdr:cNvPr id="548" name="テキスト ボックス 547"/>
        <xdr:cNvSpPr txBox="1"/>
      </xdr:nvSpPr>
      <xdr:spPr>
        <a:xfrm>
          <a:off x="12547111" y="61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102838</xdr:rowOff>
    </xdr:from>
    <xdr:to>
      <xdr:col>23</xdr:col>
      <xdr:colOff>517525</xdr:colOff>
      <xdr:row>54</xdr:row>
      <xdr:rowOff>101219</xdr:rowOff>
    </xdr:to>
    <xdr:cxnSp macro="">
      <xdr:nvCxnSpPr>
        <xdr:cNvPr id="578" name="直線コネクタ 577"/>
        <xdr:cNvCxnSpPr/>
      </xdr:nvCxnSpPr>
      <xdr:spPr>
        <a:xfrm>
          <a:off x="15481300" y="9189688"/>
          <a:ext cx="838200" cy="16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160445</xdr:rowOff>
    </xdr:from>
    <xdr:to>
      <xdr:col>22</xdr:col>
      <xdr:colOff>365125</xdr:colOff>
      <xdr:row>53</xdr:row>
      <xdr:rowOff>102838</xdr:rowOff>
    </xdr:to>
    <xdr:cxnSp macro="">
      <xdr:nvCxnSpPr>
        <xdr:cNvPr id="581" name="直線コネクタ 580"/>
        <xdr:cNvCxnSpPr/>
      </xdr:nvCxnSpPr>
      <xdr:spPr>
        <a:xfrm>
          <a:off x="14592300" y="9075845"/>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2" name="フローチャート : 判断 581"/>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35227</xdr:rowOff>
    </xdr:from>
    <xdr:ext cx="534377" cy="259045"/>
    <xdr:sp macro="" textlink="">
      <xdr:nvSpPr>
        <xdr:cNvPr id="583" name="テキスト ボックス 582"/>
        <xdr:cNvSpPr txBox="1"/>
      </xdr:nvSpPr>
      <xdr:spPr>
        <a:xfrm>
          <a:off x="15214111" y="963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160445</xdr:rowOff>
    </xdr:from>
    <xdr:to>
      <xdr:col>21</xdr:col>
      <xdr:colOff>161925</xdr:colOff>
      <xdr:row>53</xdr:row>
      <xdr:rowOff>77674</xdr:rowOff>
    </xdr:to>
    <xdr:cxnSp macro="">
      <xdr:nvCxnSpPr>
        <xdr:cNvPr id="584" name="直線コネクタ 583"/>
        <xdr:cNvCxnSpPr/>
      </xdr:nvCxnSpPr>
      <xdr:spPr>
        <a:xfrm flipV="1">
          <a:off x="13703300" y="9075845"/>
          <a:ext cx="889000" cy="8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5" name="フローチャート : 判断 584"/>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103408</xdr:rowOff>
    </xdr:from>
    <xdr:ext cx="534377" cy="259045"/>
    <xdr:sp macro="" textlink="">
      <xdr:nvSpPr>
        <xdr:cNvPr id="586" name="テキスト ボックス 585"/>
        <xdr:cNvSpPr txBox="1"/>
      </xdr:nvSpPr>
      <xdr:spPr>
        <a:xfrm>
          <a:off x="14325111" y="97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77674</xdr:rowOff>
    </xdr:from>
    <xdr:to>
      <xdr:col>19</xdr:col>
      <xdr:colOff>644525</xdr:colOff>
      <xdr:row>54</xdr:row>
      <xdr:rowOff>162770</xdr:rowOff>
    </xdr:to>
    <xdr:cxnSp macro="">
      <xdr:nvCxnSpPr>
        <xdr:cNvPr id="587" name="直線コネクタ 586"/>
        <xdr:cNvCxnSpPr/>
      </xdr:nvCxnSpPr>
      <xdr:spPr>
        <a:xfrm flipV="1">
          <a:off x="12814300" y="9164524"/>
          <a:ext cx="889000" cy="25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88" name="フローチャート : 判断 587"/>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142441</xdr:rowOff>
    </xdr:from>
    <xdr:ext cx="534377" cy="259045"/>
    <xdr:sp macro="" textlink="">
      <xdr:nvSpPr>
        <xdr:cNvPr id="589" name="テキスト ボックス 588"/>
        <xdr:cNvSpPr txBox="1"/>
      </xdr:nvSpPr>
      <xdr:spPr>
        <a:xfrm>
          <a:off x="13436111" y="974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0" name="フローチャート : 判断 589"/>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149756</xdr:rowOff>
    </xdr:from>
    <xdr:ext cx="534377" cy="259045"/>
    <xdr:sp macro="" textlink="">
      <xdr:nvSpPr>
        <xdr:cNvPr id="591" name="テキスト ボックス 590"/>
        <xdr:cNvSpPr txBox="1"/>
      </xdr:nvSpPr>
      <xdr:spPr>
        <a:xfrm>
          <a:off x="12547111" y="97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50419</xdr:rowOff>
    </xdr:from>
    <xdr:to>
      <xdr:col>23</xdr:col>
      <xdr:colOff>568325</xdr:colOff>
      <xdr:row>54</xdr:row>
      <xdr:rowOff>152019</xdr:rowOff>
    </xdr:to>
    <xdr:sp macro="" textlink="">
      <xdr:nvSpPr>
        <xdr:cNvPr id="597" name="円/楕円 596"/>
        <xdr:cNvSpPr/>
      </xdr:nvSpPr>
      <xdr:spPr>
        <a:xfrm>
          <a:off x="16268700" y="930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73296</xdr:rowOff>
    </xdr:from>
    <xdr:ext cx="534377" cy="259045"/>
    <xdr:sp macro="" textlink="">
      <xdr:nvSpPr>
        <xdr:cNvPr id="598" name="教育費該当値テキスト"/>
        <xdr:cNvSpPr txBox="1"/>
      </xdr:nvSpPr>
      <xdr:spPr>
        <a:xfrm>
          <a:off x="16370300" y="916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62,020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52038</xdr:rowOff>
    </xdr:from>
    <xdr:to>
      <xdr:col>22</xdr:col>
      <xdr:colOff>415925</xdr:colOff>
      <xdr:row>53</xdr:row>
      <xdr:rowOff>153638</xdr:rowOff>
    </xdr:to>
    <xdr:sp macro="" textlink="">
      <xdr:nvSpPr>
        <xdr:cNvPr id="599" name="円/楕円 598"/>
        <xdr:cNvSpPr/>
      </xdr:nvSpPr>
      <xdr:spPr>
        <a:xfrm>
          <a:off x="15430500" y="91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170165</xdr:rowOff>
    </xdr:from>
    <xdr:ext cx="534377" cy="259045"/>
    <xdr:sp macro="" textlink="">
      <xdr:nvSpPr>
        <xdr:cNvPr id="600" name="テキスト ボックス 599"/>
        <xdr:cNvSpPr txBox="1"/>
      </xdr:nvSpPr>
      <xdr:spPr>
        <a:xfrm>
          <a:off x="15214111" y="891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70,935</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109645</xdr:rowOff>
    </xdr:from>
    <xdr:to>
      <xdr:col>21</xdr:col>
      <xdr:colOff>212725</xdr:colOff>
      <xdr:row>53</xdr:row>
      <xdr:rowOff>39795</xdr:rowOff>
    </xdr:to>
    <xdr:sp macro="" textlink="">
      <xdr:nvSpPr>
        <xdr:cNvPr id="601" name="円/楕円 600"/>
        <xdr:cNvSpPr/>
      </xdr:nvSpPr>
      <xdr:spPr>
        <a:xfrm>
          <a:off x="14541500" y="90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56322</xdr:rowOff>
    </xdr:from>
    <xdr:ext cx="534377" cy="259045"/>
    <xdr:sp macro="" textlink="">
      <xdr:nvSpPr>
        <xdr:cNvPr id="602" name="テキスト ボックス 601"/>
        <xdr:cNvSpPr txBox="1"/>
      </xdr:nvSpPr>
      <xdr:spPr>
        <a:xfrm>
          <a:off x="14325111" y="880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76,911</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26874</xdr:rowOff>
    </xdr:from>
    <xdr:to>
      <xdr:col>20</xdr:col>
      <xdr:colOff>9525</xdr:colOff>
      <xdr:row>53</xdr:row>
      <xdr:rowOff>128474</xdr:rowOff>
    </xdr:to>
    <xdr:sp macro="" textlink="">
      <xdr:nvSpPr>
        <xdr:cNvPr id="603" name="円/楕円 602"/>
        <xdr:cNvSpPr/>
      </xdr:nvSpPr>
      <xdr:spPr>
        <a:xfrm>
          <a:off x="13652500" y="91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145001</xdr:rowOff>
    </xdr:from>
    <xdr:ext cx="534377" cy="259045"/>
    <xdr:sp macro="" textlink="">
      <xdr:nvSpPr>
        <xdr:cNvPr id="604" name="テキスト ボックス 603"/>
        <xdr:cNvSpPr txBox="1"/>
      </xdr:nvSpPr>
      <xdr:spPr>
        <a:xfrm>
          <a:off x="13436111" y="888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72,256</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111970</xdr:rowOff>
    </xdr:from>
    <xdr:to>
      <xdr:col>18</xdr:col>
      <xdr:colOff>492125</xdr:colOff>
      <xdr:row>55</xdr:row>
      <xdr:rowOff>42120</xdr:rowOff>
    </xdr:to>
    <xdr:sp macro="" textlink="">
      <xdr:nvSpPr>
        <xdr:cNvPr id="605" name="円/楕円 604"/>
        <xdr:cNvSpPr/>
      </xdr:nvSpPr>
      <xdr:spPr>
        <a:xfrm>
          <a:off x="12763500" y="93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58647</xdr:rowOff>
    </xdr:from>
    <xdr:ext cx="534377" cy="259045"/>
    <xdr:sp macro="" textlink="">
      <xdr:nvSpPr>
        <xdr:cNvPr id="606" name="テキスト ボックス 605"/>
        <xdr:cNvSpPr txBox="1"/>
      </xdr:nvSpPr>
      <xdr:spPr>
        <a:xfrm>
          <a:off x="12547111" y="91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39" name="フローチャート : 判断 638"/>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103815</xdr:rowOff>
    </xdr:from>
    <xdr:ext cx="378565" cy="259045"/>
    <xdr:sp macro="" textlink="">
      <xdr:nvSpPr>
        <xdr:cNvPr id="640" name="テキスト ボックス 639"/>
        <xdr:cNvSpPr txBox="1"/>
      </xdr:nvSpPr>
      <xdr:spPr>
        <a:xfrm>
          <a:off x="15292017" y="133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2" name="フローチャート : 判断 641"/>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97604</xdr:rowOff>
    </xdr:from>
    <xdr:ext cx="378565" cy="259045"/>
    <xdr:sp macro="" textlink="">
      <xdr:nvSpPr>
        <xdr:cNvPr id="643" name="テキスト ボックス 642"/>
        <xdr:cNvSpPr txBox="1"/>
      </xdr:nvSpPr>
      <xdr:spPr>
        <a:xfrm>
          <a:off x="14403017" y="13299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5" name="フローチャート : 判断 644"/>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82287</xdr:rowOff>
    </xdr:from>
    <xdr:ext cx="378565" cy="259045"/>
    <xdr:sp macro="" textlink="">
      <xdr:nvSpPr>
        <xdr:cNvPr id="646" name="テキスト ボックス 645"/>
        <xdr:cNvSpPr txBox="1"/>
      </xdr:nvSpPr>
      <xdr:spPr>
        <a:xfrm>
          <a:off x="13514017" y="1328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7" name="フローチャート : 判断 646"/>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74134</xdr:rowOff>
    </xdr:from>
    <xdr:ext cx="378565" cy="259045"/>
    <xdr:sp macro="" textlink="">
      <xdr:nvSpPr>
        <xdr:cNvPr id="648" name="テキスト ボックス 647"/>
        <xdr:cNvSpPr txBox="1"/>
      </xdr:nvSpPr>
      <xdr:spPr>
        <a:xfrm>
          <a:off x="12625017" y="13275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47901</xdr:rowOff>
    </xdr:from>
    <xdr:to>
      <xdr:col>23</xdr:col>
      <xdr:colOff>517525</xdr:colOff>
      <xdr:row>96</xdr:row>
      <xdr:rowOff>101964</xdr:rowOff>
    </xdr:to>
    <xdr:cxnSp macro="">
      <xdr:nvCxnSpPr>
        <xdr:cNvPr id="694" name="直線コネクタ 693"/>
        <xdr:cNvCxnSpPr/>
      </xdr:nvCxnSpPr>
      <xdr:spPr>
        <a:xfrm>
          <a:off x="15481300" y="16507101"/>
          <a:ext cx="8382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30331</xdr:rowOff>
    </xdr:from>
    <xdr:to>
      <xdr:col>22</xdr:col>
      <xdr:colOff>365125</xdr:colOff>
      <xdr:row>96</xdr:row>
      <xdr:rowOff>47901</xdr:rowOff>
    </xdr:to>
    <xdr:cxnSp macro="">
      <xdr:nvCxnSpPr>
        <xdr:cNvPr id="697" name="直線コネクタ 696"/>
        <xdr:cNvCxnSpPr/>
      </xdr:nvCxnSpPr>
      <xdr:spPr>
        <a:xfrm>
          <a:off x="14592300" y="16489531"/>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698" name="フローチャート : 判断 697"/>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151037</xdr:rowOff>
    </xdr:from>
    <xdr:ext cx="534377" cy="259045"/>
    <xdr:sp macro="" textlink="">
      <xdr:nvSpPr>
        <xdr:cNvPr id="699" name="テキスト ボックス 698"/>
        <xdr:cNvSpPr txBox="1"/>
      </xdr:nvSpPr>
      <xdr:spPr>
        <a:xfrm>
          <a:off x="15214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10150</xdr:rowOff>
    </xdr:from>
    <xdr:to>
      <xdr:col>21</xdr:col>
      <xdr:colOff>161925</xdr:colOff>
      <xdr:row>96</xdr:row>
      <xdr:rowOff>30331</xdr:rowOff>
    </xdr:to>
    <xdr:cxnSp macro="">
      <xdr:nvCxnSpPr>
        <xdr:cNvPr id="700" name="直線コネクタ 699"/>
        <xdr:cNvCxnSpPr/>
      </xdr:nvCxnSpPr>
      <xdr:spPr>
        <a:xfrm>
          <a:off x="13703300" y="16469350"/>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1" name="フローチャート : 判断 700"/>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150317</xdr:rowOff>
    </xdr:from>
    <xdr:ext cx="534377" cy="259045"/>
    <xdr:sp macro="" textlink="">
      <xdr:nvSpPr>
        <xdr:cNvPr id="702" name="テキスト ボックス 701"/>
        <xdr:cNvSpPr txBox="1"/>
      </xdr:nvSpPr>
      <xdr:spPr>
        <a:xfrm>
          <a:off x="14325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163883</xdr:rowOff>
    </xdr:from>
    <xdr:to>
      <xdr:col>19</xdr:col>
      <xdr:colOff>644525</xdr:colOff>
      <xdr:row>96</xdr:row>
      <xdr:rowOff>10150</xdr:rowOff>
    </xdr:to>
    <xdr:cxnSp macro="">
      <xdr:nvCxnSpPr>
        <xdr:cNvPr id="703" name="直線コネクタ 702"/>
        <xdr:cNvCxnSpPr/>
      </xdr:nvCxnSpPr>
      <xdr:spPr>
        <a:xfrm>
          <a:off x="12814300" y="16451633"/>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4" name="フローチャート : 判断 703"/>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128421</xdr:rowOff>
    </xdr:from>
    <xdr:ext cx="534377" cy="259045"/>
    <xdr:sp macro="" textlink="">
      <xdr:nvSpPr>
        <xdr:cNvPr id="705" name="テキスト ボックス 704"/>
        <xdr:cNvSpPr txBox="1"/>
      </xdr:nvSpPr>
      <xdr:spPr>
        <a:xfrm>
          <a:off x="13436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6" name="フローチャート : 判断 705"/>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123000</xdr:rowOff>
    </xdr:from>
    <xdr:ext cx="534377" cy="259045"/>
    <xdr:sp macro="" textlink="">
      <xdr:nvSpPr>
        <xdr:cNvPr id="707" name="テキスト ボックス 706"/>
        <xdr:cNvSpPr txBox="1"/>
      </xdr:nvSpPr>
      <xdr:spPr>
        <a:xfrm>
          <a:off x="12547111" y="160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51164</xdr:rowOff>
    </xdr:from>
    <xdr:to>
      <xdr:col>23</xdr:col>
      <xdr:colOff>568325</xdr:colOff>
      <xdr:row>96</xdr:row>
      <xdr:rowOff>152764</xdr:rowOff>
    </xdr:to>
    <xdr:sp macro="" textlink="">
      <xdr:nvSpPr>
        <xdr:cNvPr id="713" name="円/楕円 712"/>
        <xdr:cNvSpPr/>
      </xdr:nvSpPr>
      <xdr:spPr>
        <a:xfrm>
          <a:off x="16268700" y="1651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29591</xdr:rowOff>
    </xdr:from>
    <xdr:ext cx="534377" cy="259045"/>
    <xdr:sp macro="" textlink="">
      <xdr:nvSpPr>
        <xdr:cNvPr id="714" name="公債費該当値テキスト"/>
        <xdr:cNvSpPr txBox="1"/>
      </xdr:nvSpPr>
      <xdr:spPr>
        <a:xfrm>
          <a:off x="16370300" y="164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31,311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168551</xdr:rowOff>
    </xdr:from>
    <xdr:to>
      <xdr:col>22</xdr:col>
      <xdr:colOff>415925</xdr:colOff>
      <xdr:row>96</xdr:row>
      <xdr:rowOff>98701</xdr:rowOff>
    </xdr:to>
    <xdr:sp macro="" textlink="">
      <xdr:nvSpPr>
        <xdr:cNvPr id="715" name="円/楕円 714"/>
        <xdr:cNvSpPr/>
      </xdr:nvSpPr>
      <xdr:spPr>
        <a:xfrm>
          <a:off x="15430500" y="164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89828</xdr:rowOff>
    </xdr:from>
    <xdr:ext cx="534377" cy="259045"/>
    <xdr:sp macro="" textlink="">
      <xdr:nvSpPr>
        <xdr:cNvPr id="716" name="テキスト ボックス 715"/>
        <xdr:cNvSpPr txBox="1"/>
      </xdr:nvSpPr>
      <xdr:spPr>
        <a:xfrm>
          <a:off x="15214111" y="165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150981</xdr:rowOff>
    </xdr:from>
    <xdr:to>
      <xdr:col>21</xdr:col>
      <xdr:colOff>212725</xdr:colOff>
      <xdr:row>96</xdr:row>
      <xdr:rowOff>81131</xdr:rowOff>
    </xdr:to>
    <xdr:sp macro="" textlink="">
      <xdr:nvSpPr>
        <xdr:cNvPr id="717" name="円/楕円 716"/>
        <xdr:cNvSpPr/>
      </xdr:nvSpPr>
      <xdr:spPr>
        <a:xfrm>
          <a:off x="14541500" y="164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72258</xdr:rowOff>
    </xdr:from>
    <xdr:ext cx="534377" cy="259045"/>
    <xdr:sp macro="" textlink="">
      <xdr:nvSpPr>
        <xdr:cNvPr id="718" name="テキスト ボックス 717"/>
        <xdr:cNvSpPr txBox="1"/>
      </xdr:nvSpPr>
      <xdr:spPr>
        <a:xfrm>
          <a:off x="14325111" y="1653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130800</xdr:rowOff>
    </xdr:from>
    <xdr:to>
      <xdr:col>20</xdr:col>
      <xdr:colOff>9525</xdr:colOff>
      <xdr:row>96</xdr:row>
      <xdr:rowOff>60950</xdr:rowOff>
    </xdr:to>
    <xdr:sp macro="" textlink="">
      <xdr:nvSpPr>
        <xdr:cNvPr id="719" name="円/楕円 718"/>
        <xdr:cNvSpPr/>
      </xdr:nvSpPr>
      <xdr:spPr>
        <a:xfrm>
          <a:off x="13652500" y="1641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52077</xdr:rowOff>
    </xdr:from>
    <xdr:ext cx="534377" cy="259045"/>
    <xdr:sp macro="" textlink="">
      <xdr:nvSpPr>
        <xdr:cNvPr id="720" name="テキスト ボックス 719"/>
        <xdr:cNvSpPr txBox="1"/>
      </xdr:nvSpPr>
      <xdr:spPr>
        <a:xfrm>
          <a:off x="13436111" y="165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113083</xdr:rowOff>
    </xdr:from>
    <xdr:to>
      <xdr:col>18</xdr:col>
      <xdr:colOff>492125</xdr:colOff>
      <xdr:row>96</xdr:row>
      <xdr:rowOff>43233</xdr:rowOff>
    </xdr:to>
    <xdr:sp macro="" textlink="">
      <xdr:nvSpPr>
        <xdr:cNvPr id="721" name="円/楕円 720"/>
        <xdr:cNvSpPr/>
      </xdr:nvSpPr>
      <xdr:spPr>
        <a:xfrm>
          <a:off x="12763500" y="164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34360</xdr:rowOff>
    </xdr:from>
    <xdr:ext cx="534377" cy="259045"/>
    <xdr:sp macro="" textlink="">
      <xdr:nvSpPr>
        <xdr:cNvPr id="722" name="テキスト ボックス 721"/>
        <xdr:cNvSpPr txBox="1"/>
      </xdr:nvSpPr>
      <xdr:spPr>
        <a:xfrm>
          <a:off x="12547111" y="1649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5" name="フローチャート : 判断 754"/>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6" name="テキスト ボックス 755"/>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58" name="フローチャート : 判断 757"/>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113111</xdr:rowOff>
    </xdr:from>
    <xdr:ext cx="378565" cy="259045"/>
    <xdr:sp macro="" textlink="">
      <xdr:nvSpPr>
        <xdr:cNvPr id="759" name="テキスト ボックス 758"/>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1" name="フローチャート : 判断 760"/>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113301</xdr:rowOff>
    </xdr:from>
    <xdr:ext cx="378565" cy="259045"/>
    <xdr:sp macro="" textlink="">
      <xdr:nvSpPr>
        <xdr:cNvPr id="762" name="テキスト ボックス 761"/>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3" name="フローチャート : 判断 762"/>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169308</xdr:rowOff>
    </xdr:from>
    <xdr:ext cx="378565" cy="259045"/>
    <xdr:sp macro="" textlink="">
      <xdr:nvSpPr>
        <xdr:cNvPr id="764" name="テキスト ボックス 763"/>
        <xdr:cNvSpPr txBox="1"/>
      </xdr:nvSpPr>
      <xdr:spPr>
        <a:xfrm>
          <a:off x="18467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総務費は、住民一人当たり</a:t>
          </a:r>
          <a:r>
            <a:rPr lang="en-US" altLang="ja-JP" sz="1200">
              <a:solidFill>
                <a:schemeClr val="dk1"/>
              </a:solidFill>
              <a:effectLst/>
              <a:latin typeface="+mn-lt"/>
              <a:ea typeface="+mn-ea"/>
              <a:cs typeface="+mn-cs"/>
            </a:rPr>
            <a:t>54,350</a:t>
          </a:r>
          <a:r>
            <a:rPr lang="ja-JP" altLang="ja-JP" sz="1200">
              <a:solidFill>
                <a:schemeClr val="dk1"/>
              </a:solidFill>
              <a:effectLst/>
              <a:latin typeface="+mn-lt"/>
              <a:ea typeface="+mn-ea"/>
              <a:cs typeface="+mn-cs"/>
            </a:rPr>
            <a:t>円となって昨年と比較すると増加している。増加した要因として、公民館のコミュニティセンター化による教育費からの移管によるものや、旧竹田小学校の改修事業などが考えられる。また、今後は庁舎の改修やコミュニティセンターの改修等も控えているため増加していくと予想される。</a:t>
          </a:r>
        </a:p>
        <a:p>
          <a:r>
            <a:rPr lang="ja-JP" altLang="ja-JP" sz="1200">
              <a:solidFill>
                <a:schemeClr val="dk1"/>
              </a:solidFill>
              <a:effectLst/>
              <a:latin typeface="+mn-lt"/>
              <a:ea typeface="+mn-ea"/>
              <a:cs typeface="+mn-cs"/>
            </a:rPr>
            <a:t>　総額の約</a:t>
          </a:r>
          <a:r>
            <a:rPr lang="en-US" altLang="ja-JP" sz="1200">
              <a:solidFill>
                <a:schemeClr val="dk1"/>
              </a:solidFill>
              <a:effectLst/>
              <a:latin typeface="+mn-lt"/>
              <a:ea typeface="+mn-ea"/>
              <a:cs typeface="+mn-cs"/>
            </a:rPr>
            <a:t>1/3</a:t>
          </a:r>
          <a:r>
            <a:rPr lang="ja-JP" altLang="ja-JP" sz="1200">
              <a:solidFill>
                <a:schemeClr val="dk1"/>
              </a:solidFill>
              <a:effectLst/>
              <a:latin typeface="+mn-lt"/>
              <a:ea typeface="+mn-ea"/>
              <a:cs typeface="+mn-cs"/>
            </a:rPr>
            <a:t>を占める民生費については、住民一人当たり</a:t>
          </a:r>
          <a:r>
            <a:rPr lang="en-US" altLang="ja-JP" sz="1200">
              <a:solidFill>
                <a:schemeClr val="dk1"/>
              </a:solidFill>
              <a:effectLst/>
              <a:latin typeface="+mn-lt"/>
              <a:ea typeface="+mn-ea"/>
              <a:cs typeface="+mn-cs"/>
            </a:rPr>
            <a:t>146,436</a:t>
          </a:r>
          <a:r>
            <a:rPr lang="ja-JP" altLang="ja-JP" sz="1200">
              <a:solidFill>
                <a:schemeClr val="dk1"/>
              </a:solidFill>
              <a:effectLst/>
              <a:latin typeface="+mn-lt"/>
              <a:ea typeface="+mn-ea"/>
              <a:cs typeface="+mn-cs"/>
            </a:rPr>
            <a:t>円となっており、増加傾向にある。これまで進めてきた幼保一元化に向けた保育所等施設整備事業の工事費が増加していることに加え、国民健康保険事業への繰出金等についても増加傾向にあることなどが要因となっている。</a:t>
          </a:r>
        </a:p>
        <a:p>
          <a:r>
            <a:rPr lang="ja-JP" altLang="ja-JP" sz="1200">
              <a:solidFill>
                <a:schemeClr val="dk1"/>
              </a:solidFill>
              <a:effectLst/>
              <a:latin typeface="+mn-lt"/>
              <a:ea typeface="+mn-ea"/>
              <a:cs typeface="+mn-cs"/>
            </a:rPr>
            <a:t>　また、農林水産業費や消防費についても近年増加傾向にあるが、消防費については一部事務組合である嶺北消防組合の各消防署の改修等に係る負担金の増や、平成</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年度より実施している防災行政無線整備事業などがその要因となっている。</a:t>
          </a:r>
        </a:p>
        <a:p>
          <a:r>
            <a:rPr lang="ja-JP" altLang="ja-JP" sz="1200">
              <a:solidFill>
                <a:schemeClr val="dk1"/>
              </a:solidFill>
              <a:effectLst/>
              <a:latin typeface="+mn-lt"/>
              <a:ea typeface="+mn-ea"/>
              <a:cs typeface="+mn-cs"/>
            </a:rPr>
            <a:t>　公債費や土木費については減少傾向にあるが、土木費の住民一人当たりのコストは</a:t>
          </a:r>
          <a:r>
            <a:rPr lang="en-US" altLang="ja-JP" sz="1200">
              <a:solidFill>
                <a:schemeClr val="dk1"/>
              </a:solidFill>
              <a:effectLst/>
              <a:latin typeface="+mn-lt"/>
              <a:ea typeface="+mn-ea"/>
              <a:cs typeface="+mn-cs"/>
            </a:rPr>
            <a:t>27,367</a:t>
          </a:r>
          <a:r>
            <a:rPr lang="ja-JP" altLang="ja-JP" sz="1200">
              <a:solidFill>
                <a:schemeClr val="dk1"/>
              </a:solidFill>
              <a:effectLst/>
              <a:latin typeface="+mn-lt"/>
              <a:ea typeface="+mn-ea"/>
              <a:cs typeface="+mn-cs"/>
            </a:rPr>
            <a:t>円となっており、類似団体平均より例年低い傾向にある。要因としては公共下水道事業会計への補助金を抑制してきていることなどが挙げられる。</a:t>
          </a:r>
        </a:p>
        <a:p>
          <a:r>
            <a:rPr lang="ja-JP" altLang="ja-JP" sz="1200">
              <a:solidFill>
                <a:schemeClr val="dk1"/>
              </a:solidFill>
              <a:effectLst/>
              <a:latin typeface="+mn-lt"/>
              <a:ea typeface="+mn-ea"/>
              <a:cs typeface="+mn-cs"/>
            </a:rPr>
            <a:t>　なお、教育費は住民一人当たり</a:t>
          </a:r>
          <a:r>
            <a:rPr lang="en-US" altLang="ja-JP" sz="1200">
              <a:solidFill>
                <a:schemeClr val="dk1"/>
              </a:solidFill>
              <a:effectLst/>
              <a:latin typeface="+mn-lt"/>
              <a:ea typeface="+mn-ea"/>
              <a:cs typeface="+mn-cs"/>
            </a:rPr>
            <a:t>62,020</a:t>
          </a:r>
          <a:r>
            <a:rPr lang="ja-JP" altLang="ja-JP" sz="1200">
              <a:solidFill>
                <a:schemeClr val="dk1"/>
              </a:solidFill>
              <a:effectLst/>
              <a:latin typeface="+mn-lt"/>
              <a:ea typeface="+mn-ea"/>
              <a:cs typeface="+mn-cs"/>
            </a:rPr>
            <a:t>円となっており、平成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年度をピークに減少してきているが、今年度の減は公民館のコミュニティセンター化による総務費への移管が主な要因である。しかし近年、学校施設耐震等改修事業や平成</a:t>
          </a:r>
          <a:r>
            <a:rPr lang="en-US" altLang="ja-JP" sz="1200">
              <a:solidFill>
                <a:schemeClr val="dk1"/>
              </a:solidFill>
              <a:effectLst/>
              <a:latin typeface="+mn-lt"/>
              <a:ea typeface="+mn-ea"/>
              <a:cs typeface="+mn-cs"/>
            </a:rPr>
            <a:t>30</a:t>
          </a:r>
          <a:r>
            <a:rPr lang="ja-JP" altLang="ja-JP" sz="1200">
              <a:solidFill>
                <a:schemeClr val="dk1"/>
              </a:solidFill>
              <a:effectLst/>
              <a:latin typeface="+mn-lt"/>
              <a:ea typeface="+mn-ea"/>
              <a:cs typeface="+mn-cs"/>
            </a:rPr>
            <a:t>年度の国体に向けた体育施設整備事業などの大型の建設事業が続いているため、類似団体平均や県内平均に比べ高くなっているが、今後も小学校施設の大規模改修事業等が控えているため高い水準で推移され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財政調整基金の残高は、今年度に</a:t>
          </a:r>
          <a:r>
            <a:rPr lang="en-US" altLang="ja-JP" sz="1200">
              <a:solidFill>
                <a:schemeClr val="dk1"/>
              </a:solidFill>
              <a:effectLst/>
              <a:latin typeface="+mn-lt"/>
              <a:ea typeface="+mn-ea"/>
              <a:cs typeface="+mn-cs"/>
            </a:rPr>
            <a:t>4</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2,718</a:t>
          </a:r>
          <a:r>
            <a:rPr lang="ja-JP" altLang="ja-JP" sz="1200">
              <a:solidFill>
                <a:schemeClr val="dk1"/>
              </a:solidFill>
              <a:effectLst/>
              <a:latin typeface="+mn-lt"/>
              <a:ea typeface="+mn-ea"/>
              <a:cs typeface="+mn-cs"/>
            </a:rPr>
            <a:t>万</a:t>
          </a:r>
          <a:r>
            <a:rPr lang="en-US" altLang="ja-JP" sz="1200">
              <a:solidFill>
                <a:schemeClr val="dk1"/>
              </a:solidFill>
              <a:effectLst/>
              <a:latin typeface="+mn-lt"/>
              <a:ea typeface="+mn-ea"/>
              <a:cs typeface="+mn-cs"/>
            </a:rPr>
            <a:t>9</a:t>
          </a:r>
          <a:r>
            <a:rPr lang="ja-JP" altLang="ja-JP" sz="1200">
              <a:solidFill>
                <a:schemeClr val="dk1"/>
              </a:solidFill>
              <a:effectLst/>
              <a:latin typeface="+mn-lt"/>
              <a:ea typeface="+mn-ea"/>
              <a:cs typeface="+mn-cs"/>
            </a:rPr>
            <a:t>千円の積み立てを行ったことにより</a:t>
          </a:r>
          <a:r>
            <a:rPr lang="en-US" altLang="ja-JP" sz="1200">
              <a:solidFill>
                <a:schemeClr val="dk1"/>
              </a:solidFill>
              <a:effectLst/>
              <a:latin typeface="+mn-lt"/>
              <a:ea typeface="+mn-ea"/>
              <a:cs typeface="+mn-cs"/>
            </a:rPr>
            <a:t>36</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2,675</a:t>
          </a:r>
          <a:r>
            <a:rPr lang="ja-JP" altLang="ja-JP" sz="1200">
              <a:solidFill>
                <a:schemeClr val="dk1"/>
              </a:solidFill>
              <a:effectLst/>
              <a:latin typeface="+mn-lt"/>
              <a:ea typeface="+mn-ea"/>
              <a:cs typeface="+mn-cs"/>
            </a:rPr>
            <a:t>万</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千円となった。将来の財源不足に備えるため今後も計画的に積立を行う。</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また、実質収支額については、望ましいとされる標準財政規模の</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5</a:t>
          </a:r>
          <a:r>
            <a:rPr lang="ja-JP" altLang="ja-JP" sz="1200">
              <a:solidFill>
                <a:schemeClr val="dk1"/>
              </a:solidFill>
              <a:effectLst/>
              <a:latin typeface="+mn-lt"/>
              <a:ea typeface="+mn-ea"/>
              <a:cs typeface="+mn-cs"/>
            </a:rPr>
            <a:t>％を目標とし、翌年度の補正財源の為財政基盤の強化に努める。実質単年度収支については、昨年度より改善されたが、引き続き今後も定員適正化計画に基づく職員削減、民間的経営手法の導入による事務事業費削減など行政改革を推進して歳出削減を図るとともに、適正な賦課と徴収の強化による市税等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a:solidFill>
                <a:schemeClr val="dk1"/>
              </a:solidFill>
              <a:effectLst/>
              <a:latin typeface="+mn-lt"/>
              <a:ea typeface="+mn-ea"/>
              <a:cs typeface="+mn-cs"/>
            </a:rPr>
            <a:t>　本市において、実質収支が赤字となっている会計はない。全体的にみると今年度は増加となったが、各会計別にみると水道事業については昨年度までは増加傾向にあったが今年度は減少となった。その他会計については増加減少を繰り返しながら、ほぼ横ばいもしくは若干の増加傾向となっている。なお、病院事業会計については、入院外来ともに減少が続き収入も減少しており減少傾向であるため、経営改善に努め、経営の健全化を図ることとしたい。</a:t>
          </a:r>
        </a:p>
        <a:p>
          <a:r>
            <a:rPr lang="ja-JP" altLang="ja-JP" sz="1800">
              <a:solidFill>
                <a:schemeClr val="dk1"/>
              </a:solidFill>
              <a:effectLst/>
              <a:latin typeface="+mn-lt"/>
              <a:ea typeface="+mn-ea"/>
              <a:cs typeface="+mn-cs"/>
            </a:rPr>
            <a:t>　すべての会計において資金不足は発生していないが、今後も各会計ごとの実質収支額または資金不足額・剰余額に注意していく。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38388210</v>
      </c>
      <c r="BO4" s="409"/>
      <c r="BP4" s="409"/>
      <c r="BQ4" s="409"/>
      <c r="BR4" s="409"/>
      <c r="BS4" s="409"/>
      <c r="BT4" s="409"/>
      <c r="BU4" s="410"/>
      <c r="BV4" s="408">
        <v>37898807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4.3</v>
      </c>
      <c r="CU4" s="586"/>
      <c r="CV4" s="586"/>
      <c r="CW4" s="586"/>
      <c r="CX4" s="586"/>
      <c r="CY4" s="586"/>
      <c r="CZ4" s="586"/>
      <c r="DA4" s="587"/>
      <c r="DB4" s="585">
        <v>3.9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37334171</v>
      </c>
      <c r="BO5" s="414"/>
      <c r="BP5" s="414"/>
      <c r="BQ5" s="414"/>
      <c r="BR5" s="414"/>
      <c r="BS5" s="414"/>
      <c r="BT5" s="414"/>
      <c r="BU5" s="415"/>
      <c r="BV5" s="413">
        <v>36879726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88.8</v>
      </c>
      <c r="CU5" s="384"/>
      <c r="CV5" s="384"/>
      <c r="CW5" s="384"/>
      <c r="CX5" s="384"/>
      <c r="CY5" s="384"/>
      <c r="CZ5" s="384"/>
      <c r="DA5" s="385"/>
      <c r="DB5" s="383">
        <v>92</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1054039</v>
      </c>
      <c r="BO6" s="414"/>
      <c r="BP6" s="414"/>
      <c r="BQ6" s="414"/>
      <c r="BR6" s="414"/>
      <c r="BS6" s="414"/>
      <c r="BT6" s="414"/>
      <c r="BU6" s="415"/>
      <c r="BV6" s="413">
        <v>1019081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95.6</v>
      </c>
      <c r="CU6" s="560"/>
      <c r="CV6" s="560"/>
      <c r="CW6" s="560"/>
      <c r="CX6" s="560"/>
      <c r="CY6" s="560"/>
      <c r="CZ6" s="560"/>
      <c r="DA6" s="561"/>
      <c r="DB6" s="559">
        <v>100.2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115473</v>
      </c>
      <c r="BO7" s="414"/>
      <c r="BP7" s="414"/>
      <c r="BQ7" s="414"/>
      <c r="BR7" s="414"/>
      <c r="BS7" s="414"/>
      <c r="BT7" s="414"/>
      <c r="BU7" s="415"/>
      <c r="BV7" s="413">
        <v>169635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22023826</v>
      </c>
      <c r="CU7" s="414"/>
      <c r="CV7" s="414"/>
      <c r="CW7" s="414"/>
      <c r="CX7" s="414"/>
      <c r="CY7" s="414"/>
      <c r="CZ7" s="414"/>
      <c r="DA7" s="415"/>
      <c r="DB7" s="413">
        <v>21830396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938566</v>
      </c>
      <c r="BO8" s="414"/>
      <c r="BP8" s="414"/>
      <c r="BQ8" s="414"/>
      <c r="BR8" s="414"/>
      <c r="BS8" s="414"/>
      <c r="BT8" s="414"/>
      <c r="BU8" s="415"/>
      <c r="BV8" s="413">
        <v>849446</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0.68</v>
      </c>
      <c r="CU8" s="523"/>
      <c r="CV8" s="523"/>
      <c r="CW8" s="523"/>
      <c r="CX8" s="523"/>
      <c r="CY8" s="523"/>
      <c r="CZ8" s="523"/>
      <c r="DA8" s="524"/>
      <c r="DB8" s="522">
        <v>0.68</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90280</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92</v>
      </c>
      <c r="AV9" s="471"/>
      <c r="AW9" s="471"/>
      <c r="AX9" s="471"/>
      <c r="AY9" s="393" t="s">
        <v>99</v>
      </c>
      <c r="AZ9" s="394"/>
      <c r="BA9" s="394"/>
      <c r="BB9" s="394"/>
      <c r="BC9" s="394"/>
      <c r="BD9" s="394"/>
      <c r="BE9" s="394"/>
      <c r="BF9" s="394"/>
      <c r="BG9" s="394"/>
      <c r="BH9" s="394"/>
      <c r="BI9" s="394"/>
      <c r="BJ9" s="394"/>
      <c r="BK9" s="394"/>
      <c r="BL9" s="394"/>
      <c r="BM9" s="395"/>
      <c r="BN9" s="413">
        <v>89120</v>
      </c>
      <c r="BO9" s="414"/>
      <c r="BP9" s="414"/>
      <c r="BQ9" s="414"/>
      <c r="BR9" s="414"/>
      <c r="BS9" s="414"/>
      <c r="BT9" s="414"/>
      <c r="BU9" s="415"/>
      <c r="BV9" s="413">
        <v>-247213</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11.4</v>
      </c>
      <c r="CU9" s="384"/>
      <c r="CV9" s="384"/>
      <c r="CW9" s="384"/>
      <c r="CX9" s="384"/>
      <c r="CY9" s="384"/>
      <c r="CZ9" s="384"/>
      <c r="DA9" s="385"/>
      <c r="DB9" s="383">
        <v>12.8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91900</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427189</v>
      </c>
      <c r="BO10" s="414"/>
      <c r="BP10" s="414"/>
      <c r="BQ10" s="414"/>
      <c r="BR10" s="414"/>
      <c r="BS10" s="414"/>
      <c r="BT10" s="414"/>
      <c r="BU10" s="415"/>
      <c r="BV10" s="413">
        <v>292018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93041</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91809</v>
      </c>
      <c r="S13" s="515"/>
      <c r="T13" s="515"/>
      <c r="U13" s="515"/>
      <c r="V13" s="516"/>
      <c r="W13" s="502" t="s">
        <v>121</v>
      </c>
      <c r="X13" s="426"/>
      <c r="Y13" s="426"/>
      <c r="Z13" s="426"/>
      <c r="AA13" s="426"/>
      <c r="AB13" s="427"/>
      <c r="AC13" s="389">
        <v>2152</v>
      </c>
      <c r="AD13" s="390"/>
      <c r="AE13" s="390"/>
      <c r="AF13" s="390"/>
      <c r="AG13" s="391"/>
      <c r="AH13" s="389">
        <v>2901</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516309</v>
      </c>
      <c r="BO13" s="414"/>
      <c r="BP13" s="414"/>
      <c r="BQ13" s="414"/>
      <c r="BR13" s="414"/>
      <c r="BS13" s="414"/>
      <c r="BT13" s="414"/>
      <c r="BU13" s="415"/>
      <c r="BV13" s="413">
        <v>44805</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8.1999999999999993</v>
      </c>
      <c r="CU13" s="384"/>
      <c r="CV13" s="384"/>
      <c r="CW13" s="384"/>
      <c r="CX13" s="384"/>
      <c r="CY13" s="384"/>
      <c r="CZ13" s="384"/>
      <c r="DA13" s="385"/>
      <c r="DB13" s="383">
        <v>9.6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93531</v>
      </c>
      <c r="S14" s="515"/>
      <c r="T14" s="515"/>
      <c r="U14" s="515"/>
      <c r="V14" s="516"/>
      <c r="W14" s="517"/>
      <c r="X14" s="429"/>
      <c r="Y14" s="429"/>
      <c r="Z14" s="429"/>
      <c r="AA14" s="429"/>
      <c r="AB14" s="430"/>
      <c r="AC14" s="507">
        <v>4.5999999999999996</v>
      </c>
      <c r="AD14" s="508"/>
      <c r="AE14" s="508"/>
      <c r="AF14" s="508"/>
      <c r="AG14" s="509"/>
      <c r="AH14" s="507">
        <v>5.8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72.599999999999994</v>
      </c>
      <c r="CU14" s="486"/>
      <c r="CV14" s="486"/>
      <c r="CW14" s="486"/>
      <c r="CX14" s="486"/>
      <c r="CY14" s="486"/>
      <c r="CZ14" s="486"/>
      <c r="DA14" s="487"/>
      <c r="DB14" s="518">
        <v>79.2</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92344</v>
      </c>
      <c r="S15" s="515"/>
      <c r="T15" s="515"/>
      <c r="U15" s="515"/>
      <c r="V15" s="516"/>
      <c r="W15" s="502" t="s">
        <v>128</v>
      </c>
      <c r="X15" s="426"/>
      <c r="Y15" s="426"/>
      <c r="Z15" s="426"/>
      <c r="AA15" s="426"/>
      <c r="AB15" s="427"/>
      <c r="AC15" s="389">
        <v>15884</v>
      </c>
      <c r="AD15" s="390"/>
      <c r="AE15" s="390"/>
      <c r="AF15" s="390"/>
      <c r="AG15" s="391"/>
      <c r="AH15" s="389">
        <v>17810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10718625</v>
      </c>
      <c r="BO15" s="409"/>
      <c r="BP15" s="409"/>
      <c r="BQ15" s="409"/>
      <c r="BR15" s="409"/>
      <c r="BS15" s="409"/>
      <c r="BT15" s="409"/>
      <c r="BU15" s="410"/>
      <c r="BV15" s="408">
        <v>10358708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33.799999999999997</v>
      </c>
      <c r="AD16" s="508"/>
      <c r="AE16" s="508"/>
      <c r="AF16" s="508"/>
      <c r="AG16" s="509"/>
      <c r="AH16" s="507">
        <v>35.799999999999997</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16063225</v>
      </c>
      <c r="BO16" s="414"/>
      <c r="BP16" s="414"/>
      <c r="BQ16" s="414"/>
      <c r="BR16" s="414"/>
      <c r="BS16" s="414"/>
      <c r="BT16" s="414"/>
      <c r="BU16" s="415"/>
      <c r="BV16" s="413">
        <v>15260329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28938</v>
      </c>
      <c r="AD17" s="390"/>
      <c r="AE17" s="390"/>
      <c r="AF17" s="390"/>
      <c r="AG17" s="391"/>
      <c r="AH17" s="389">
        <v>28891</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13578326</v>
      </c>
      <c r="BO17" s="414"/>
      <c r="BP17" s="414"/>
      <c r="BQ17" s="414"/>
      <c r="BR17" s="414"/>
      <c r="BS17" s="414"/>
      <c r="BT17" s="414"/>
      <c r="BU17" s="415"/>
      <c r="BV17" s="413">
        <v>13261598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209.67</v>
      </c>
      <c r="M18" s="478"/>
      <c r="N18" s="478"/>
      <c r="O18" s="478"/>
      <c r="P18" s="478"/>
      <c r="Q18" s="478"/>
      <c r="R18" s="479"/>
      <c r="S18" s="479"/>
      <c r="T18" s="479"/>
      <c r="U18" s="479"/>
      <c r="V18" s="480"/>
      <c r="W18" s="494"/>
      <c r="X18" s="495"/>
      <c r="Y18" s="495"/>
      <c r="Z18" s="495"/>
      <c r="AA18" s="495"/>
      <c r="AB18" s="503"/>
      <c r="AC18" s="377">
        <v>61.6</v>
      </c>
      <c r="AD18" s="378"/>
      <c r="AE18" s="378"/>
      <c r="AF18" s="378"/>
      <c r="AG18" s="481"/>
      <c r="AH18" s="377">
        <v>58.1</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20322196</v>
      </c>
      <c r="BO18" s="414"/>
      <c r="BP18" s="414"/>
      <c r="BQ18" s="414"/>
      <c r="BR18" s="414"/>
      <c r="BS18" s="414"/>
      <c r="BT18" s="414"/>
      <c r="BU18" s="415"/>
      <c r="BV18" s="413">
        <v>20511423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431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25048998</v>
      </c>
      <c r="BO19" s="414"/>
      <c r="BP19" s="414"/>
      <c r="BQ19" s="414"/>
      <c r="BR19" s="414"/>
      <c r="BS19" s="414"/>
      <c r="BT19" s="414"/>
      <c r="BU19" s="415"/>
      <c r="BV19" s="413">
        <v>24666366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29454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39558112</v>
      </c>
      <c r="BO23" s="414"/>
      <c r="BP23" s="414"/>
      <c r="BQ23" s="414"/>
      <c r="BR23" s="414"/>
      <c r="BS23" s="414"/>
      <c r="BT23" s="414"/>
      <c r="BU23" s="415"/>
      <c r="BV23" s="413">
        <v>37385837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9500</v>
      </c>
      <c r="R24" s="390"/>
      <c r="S24" s="390"/>
      <c r="T24" s="390"/>
      <c r="U24" s="390"/>
      <c r="V24" s="391"/>
      <c r="W24" s="455"/>
      <c r="X24" s="446"/>
      <c r="Y24" s="447"/>
      <c r="Z24" s="386" t="s">
        <v>152</v>
      </c>
      <c r="AA24" s="387"/>
      <c r="AB24" s="387"/>
      <c r="AC24" s="387"/>
      <c r="AD24" s="387"/>
      <c r="AE24" s="387"/>
      <c r="AF24" s="387"/>
      <c r="AG24" s="388"/>
      <c r="AH24" s="389">
        <v>691</v>
      </c>
      <c r="AI24" s="390"/>
      <c r="AJ24" s="390"/>
      <c r="AK24" s="390"/>
      <c r="AL24" s="391"/>
      <c r="AM24" s="389">
        <v>2028085</v>
      </c>
      <c r="AN24" s="390"/>
      <c r="AO24" s="390"/>
      <c r="AP24" s="390"/>
      <c r="AQ24" s="390"/>
      <c r="AR24" s="391"/>
      <c r="AS24" s="389">
        <v>2935</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26397406</v>
      </c>
      <c r="BO24" s="414"/>
      <c r="BP24" s="414"/>
      <c r="BQ24" s="414"/>
      <c r="BR24" s="414"/>
      <c r="BS24" s="414"/>
      <c r="BT24" s="414"/>
      <c r="BU24" s="415"/>
      <c r="BV24" s="413">
        <v>25173839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7800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2878388</v>
      </c>
      <c r="BO25" s="409"/>
      <c r="BP25" s="409"/>
      <c r="BQ25" s="409"/>
      <c r="BR25" s="409"/>
      <c r="BS25" s="409"/>
      <c r="BT25" s="409"/>
      <c r="BU25" s="410"/>
      <c r="BV25" s="408">
        <v>745129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6700</v>
      </c>
      <c r="R26" s="390"/>
      <c r="S26" s="390"/>
      <c r="T26" s="390"/>
      <c r="U26" s="390"/>
      <c r="V26" s="391"/>
      <c r="W26" s="455"/>
      <c r="X26" s="446"/>
      <c r="Y26" s="447"/>
      <c r="Z26" s="386" t="s">
        <v>158</v>
      </c>
      <c r="AA26" s="468"/>
      <c r="AB26" s="468"/>
      <c r="AC26" s="468"/>
      <c r="AD26" s="468"/>
      <c r="AE26" s="468"/>
      <c r="AF26" s="468"/>
      <c r="AG26" s="469"/>
      <c r="AH26" s="389">
        <v>57</v>
      </c>
      <c r="AI26" s="390"/>
      <c r="AJ26" s="390"/>
      <c r="AK26" s="390"/>
      <c r="AL26" s="391"/>
      <c r="AM26" s="389">
        <v>155667</v>
      </c>
      <c r="AN26" s="390"/>
      <c r="AO26" s="390"/>
      <c r="AP26" s="390"/>
      <c r="AQ26" s="390"/>
      <c r="AR26" s="391"/>
      <c r="AS26" s="389">
        <v>2731</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v>70000</v>
      </c>
      <c r="BO26" s="414"/>
      <c r="BP26" s="414"/>
      <c r="BQ26" s="414"/>
      <c r="BR26" s="414"/>
      <c r="BS26" s="414"/>
      <c r="BT26" s="414"/>
      <c r="BU26" s="415"/>
      <c r="BV26" s="413">
        <v>70000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4900</v>
      </c>
      <c r="R27" s="390"/>
      <c r="S27" s="390"/>
      <c r="T27" s="390"/>
      <c r="U27" s="390"/>
      <c r="V27" s="391"/>
      <c r="W27" s="455"/>
      <c r="X27" s="446"/>
      <c r="Y27" s="447"/>
      <c r="Z27" s="386" t="s">
        <v>161</v>
      </c>
      <c r="AA27" s="387"/>
      <c r="AB27" s="387"/>
      <c r="AC27" s="387"/>
      <c r="AD27" s="387"/>
      <c r="AE27" s="387"/>
      <c r="AF27" s="387"/>
      <c r="AG27" s="388"/>
      <c r="AH27" s="389">
        <v>2</v>
      </c>
      <c r="AI27" s="390"/>
      <c r="AJ27" s="390"/>
      <c r="AK27" s="390"/>
      <c r="AL27" s="391"/>
      <c r="AM27" s="389" t="s">
        <v>162</v>
      </c>
      <c r="AN27" s="390"/>
      <c r="AO27" s="390"/>
      <c r="AP27" s="390"/>
      <c r="AQ27" s="390"/>
      <c r="AR27" s="391"/>
      <c r="AS27" s="389" t="s">
        <v>162</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1863783</v>
      </c>
      <c r="BO27" s="417"/>
      <c r="BP27" s="417"/>
      <c r="BQ27" s="417"/>
      <c r="BR27" s="417"/>
      <c r="BS27" s="417"/>
      <c r="BT27" s="417"/>
      <c r="BU27" s="418"/>
      <c r="BV27" s="416">
        <v>1863560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4200</v>
      </c>
      <c r="R28" s="390"/>
      <c r="S28" s="390"/>
      <c r="T28" s="390"/>
      <c r="U28" s="390"/>
      <c r="V28" s="391"/>
      <c r="W28" s="455"/>
      <c r="X28" s="446"/>
      <c r="Y28" s="447"/>
      <c r="Z28" s="386" t="s">
        <v>165</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3626752</v>
      </c>
      <c r="BO28" s="409"/>
      <c r="BP28" s="409"/>
      <c r="BQ28" s="409"/>
      <c r="BR28" s="409"/>
      <c r="BS28" s="409"/>
      <c r="BT28" s="409"/>
      <c r="BU28" s="410"/>
      <c r="BV28" s="408">
        <v>3199563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24</v>
      </c>
      <c r="M29" s="390"/>
      <c r="N29" s="390"/>
      <c r="O29" s="390"/>
      <c r="P29" s="391"/>
      <c r="Q29" s="389">
        <v>4000</v>
      </c>
      <c r="R29" s="390"/>
      <c r="S29" s="390"/>
      <c r="T29" s="390"/>
      <c r="U29" s="390"/>
      <c r="V29" s="391"/>
      <c r="W29" s="456"/>
      <c r="X29" s="457"/>
      <c r="Y29" s="458"/>
      <c r="Z29" s="386" t="s">
        <v>169</v>
      </c>
      <c r="AA29" s="387"/>
      <c r="AB29" s="387"/>
      <c r="AC29" s="387"/>
      <c r="AD29" s="387"/>
      <c r="AE29" s="387"/>
      <c r="AF29" s="387"/>
      <c r="AG29" s="388"/>
      <c r="AH29" s="389">
        <v>693</v>
      </c>
      <c r="AI29" s="390"/>
      <c r="AJ29" s="390"/>
      <c r="AK29" s="390"/>
      <c r="AL29" s="391"/>
      <c r="AM29" s="389">
        <v>2035913</v>
      </c>
      <c r="AN29" s="390"/>
      <c r="AO29" s="390"/>
      <c r="AP29" s="390"/>
      <c r="AQ29" s="390"/>
      <c r="AR29" s="391"/>
      <c r="AS29" s="389">
        <v>2938</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35845</v>
      </c>
      <c r="BO29" s="414"/>
      <c r="BP29" s="414"/>
      <c r="BQ29" s="414"/>
      <c r="BR29" s="414"/>
      <c r="BS29" s="414"/>
      <c r="BT29" s="414"/>
      <c r="BU29" s="415"/>
      <c r="BV29" s="413">
        <v>35836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97.5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3989895</v>
      </c>
      <c r="BO30" s="417"/>
      <c r="BP30" s="417"/>
      <c r="BQ30" s="417"/>
      <c r="BR30" s="417"/>
      <c r="BS30" s="417"/>
      <c r="BT30" s="417"/>
      <c r="BU30" s="418"/>
      <c r="BV30" s="416">
        <v>3845943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4</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福井県後期高齢者医療広域連合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坂井市農業振興公社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5</v>
      </c>
      <c r="AN35" s="373"/>
      <c r="AO35" s="372" t="str">
        <f>IF('各会計、関係団体の財政状況及び健全化判断比率'!B31="","",'各会計、関係団体の財政状況及び健全化判断比率'!B31)</f>
        <v>公共下水道事業会計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福井県後期高齢者医療広域連合（事業会計）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福井県下水道公社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f t="shared" si="0"/>
        <v>6</v>
      </c>
      <c r="AN36" s="373"/>
      <c r="AO36" s="372" t="str">
        <f>IF('各会計、関係団体の財政状況及び健全化判断比率'!B32="","",'各会計、関係団体の財政状況及び健全化判断比率'!B32)</f>
        <v>農業集落排水事業会計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福井県市町総合事務組合（普通会計分）</v>
      </c>
      <c r="BZ36" s="372"/>
      <c r="CA36" s="372"/>
      <c r="CB36" s="372"/>
      <c r="CC36" s="372"/>
      <c r="CD36" s="372"/>
      <c r="CE36" s="372"/>
      <c r="CF36" s="372"/>
      <c r="CG36" s="372"/>
      <c r="CH36" s="372"/>
      <c r="CI36" s="372"/>
      <c r="CJ36" s="372"/>
      <c r="CK36" s="372"/>
      <c r="CL36" s="372"/>
      <c r="CM36" s="372"/>
      <c r="CN36" s="165"/>
      <c r="CO36" s="373">
        <f t="shared" si="3"/>
        <v>20</v>
      </c>
      <c r="CP36" s="373"/>
      <c r="CQ36" s="372" t="str">
        <f>IF('各会計、関係団体の財政状況及び健全化判断比率'!BS9="","",'各会計、関係団体の財政状況及び健全化判断比率'!BS9)</f>
        <v>坂井市体育協会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f t="shared" si="0"/>
        <v>7</v>
      </c>
      <c r="AN37" s="373"/>
      <c r="AO37" s="372" t="str">
        <f>IF('各会計、関係団体の財政状況及び健全化判断比率'!B33="","",'各会計、関係団体の財政状況及び健全化判断比率'!B33)</f>
        <v>病院事業会計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福井県市町総合事務組合（事業会計分）</v>
      </c>
      <c r="BZ37" s="372"/>
      <c r="CA37" s="372"/>
      <c r="CB37" s="372"/>
      <c r="CC37" s="372"/>
      <c r="CD37" s="372"/>
      <c r="CE37" s="372"/>
      <c r="CF37" s="372"/>
      <c r="CG37" s="372"/>
      <c r="CH37" s="372"/>
      <c r="CI37" s="372"/>
      <c r="CJ37" s="372"/>
      <c r="CK37" s="372"/>
      <c r="CL37" s="372"/>
      <c r="CM37" s="372"/>
      <c r="CN37" s="165"/>
      <c r="CO37" s="373">
        <f t="shared" si="3"/>
        <v>21</v>
      </c>
      <c r="CP37" s="373"/>
      <c r="CQ37" s="372" t="str">
        <f>IF('各会計、関係団体の財政状況及び健全化判断比率'!BS10="","",'各会計、関係団体の財政状況及び健全化判断比率'!BS10)</f>
        <v>坂井市公共施設等管理公社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福井県自治会館組合</v>
      </c>
      <c r="BZ38" s="372"/>
      <c r="CA38" s="372"/>
      <c r="CB38" s="372"/>
      <c r="CC38" s="372"/>
      <c r="CD38" s="372"/>
      <c r="CE38" s="372"/>
      <c r="CF38" s="372"/>
      <c r="CG38" s="372"/>
      <c r="CH38" s="372"/>
      <c r="CI38" s="372"/>
      <c r="CJ38" s="372"/>
      <c r="CK38" s="372"/>
      <c r="CL38" s="372"/>
      <c r="CM38" s="372"/>
      <c r="CN38" s="165"/>
      <c r="CO38" s="373">
        <f t="shared" si="3"/>
        <v>22</v>
      </c>
      <c r="CP38" s="373"/>
      <c r="CQ38" s="372" t="str">
        <f>IF('各会計、関係団体の財政状況及び健全化判断比率'!BS11="","",'各会計、関係団体の財政状況及び健全化判断比率'!BS11)</f>
        <v>丸岡文化財団</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五領川公共下水道事務組合</v>
      </c>
      <c r="BZ39" s="372"/>
      <c r="CA39" s="372"/>
      <c r="CB39" s="372"/>
      <c r="CC39" s="372"/>
      <c r="CD39" s="372"/>
      <c r="CE39" s="372"/>
      <c r="CF39" s="372"/>
      <c r="CG39" s="372"/>
      <c r="CH39" s="372"/>
      <c r="CI39" s="372"/>
      <c r="CJ39" s="372"/>
      <c r="CK39" s="372"/>
      <c r="CL39" s="372"/>
      <c r="CM39" s="372"/>
      <c r="CN39" s="165"/>
      <c r="CO39" s="373">
        <f t="shared" si="3"/>
        <v>23</v>
      </c>
      <c r="CP39" s="373"/>
      <c r="CQ39" s="372" t="str">
        <f>IF('各会計、関係団体の財政状況及び健全化判断比率'!BS12="","",'各会計、関係団体の財政状況及び健全化判断比率'!BS12)</f>
        <v>坂井市文化振興事業団</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坂井地区広域連合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坂井地区広域連合（事業会計）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武生三国モーターボート競争施行組合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福井坂井地区広域市町村圏事務組合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524</v>
      </c>
      <c r="D34" s="1184"/>
      <c r="E34" s="1185"/>
      <c r="F34" s="32">
        <v>6.62</v>
      </c>
      <c r="G34" s="33">
        <v>7.94</v>
      </c>
      <c r="H34" s="33">
        <v>8.57</v>
      </c>
      <c r="I34" s="33">
        <v>9.02</v>
      </c>
      <c r="J34" s="34">
        <v>8.59</v>
      </c>
      <c r="K34" s="22"/>
      <c r="L34" s="22"/>
      <c r="M34" s="22"/>
      <c r="N34" s="22"/>
      <c r="O34" s="22"/>
      <c r="P34" s="22"/>
    </row>
    <row r="35" spans="1:16" ht="39" customHeight="1">
      <c r="A35" s="22"/>
      <c r="B35" s="35"/>
      <c r="C35" s="1178" t="s">
        <v>525</v>
      </c>
      <c r="D35" s="1179"/>
      <c r="E35" s="1180"/>
      <c r="F35" s="36">
        <v>5.51</v>
      </c>
      <c r="G35" s="37">
        <v>5.25</v>
      </c>
      <c r="H35" s="37">
        <v>5.19</v>
      </c>
      <c r="I35" s="37">
        <v>5.56</v>
      </c>
      <c r="J35" s="38">
        <v>5.87</v>
      </c>
      <c r="K35" s="22"/>
      <c r="L35" s="22"/>
      <c r="M35" s="22"/>
      <c r="N35" s="22"/>
      <c r="O35" s="22"/>
      <c r="P35" s="22"/>
    </row>
    <row r="36" spans="1:16" ht="39" customHeight="1">
      <c r="A36" s="22"/>
      <c r="B36" s="35"/>
      <c r="C36" s="1178" t="s">
        <v>526</v>
      </c>
      <c r="D36" s="1179"/>
      <c r="E36" s="1180"/>
      <c r="F36" s="36">
        <v>4.29</v>
      </c>
      <c r="G36" s="37">
        <v>3.99</v>
      </c>
      <c r="H36" s="37">
        <v>4.95</v>
      </c>
      <c r="I36" s="37">
        <v>3.89</v>
      </c>
      <c r="J36" s="38">
        <v>4.26</v>
      </c>
      <c r="K36" s="22"/>
      <c r="L36" s="22"/>
      <c r="M36" s="22"/>
      <c r="N36" s="22"/>
      <c r="O36" s="22"/>
      <c r="P36" s="22"/>
    </row>
    <row r="37" spans="1:16" ht="39" customHeight="1">
      <c r="A37" s="22"/>
      <c r="B37" s="35"/>
      <c r="C37" s="1178" t="s">
        <v>527</v>
      </c>
      <c r="D37" s="1179"/>
      <c r="E37" s="1180"/>
      <c r="F37" s="36">
        <v>0.74</v>
      </c>
      <c r="G37" s="37">
        <v>1.4</v>
      </c>
      <c r="H37" s="37">
        <v>1.8</v>
      </c>
      <c r="I37" s="37">
        <v>1.29</v>
      </c>
      <c r="J37" s="38">
        <v>0.94</v>
      </c>
      <c r="K37" s="22"/>
      <c r="L37" s="22"/>
      <c r="M37" s="22"/>
      <c r="N37" s="22"/>
      <c r="O37" s="22"/>
      <c r="P37" s="22"/>
    </row>
    <row r="38" spans="1:16" ht="39" customHeight="1">
      <c r="A38" s="22"/>
      <c r="B38" s="35"/>
      <c r="C38" s="1178" t="s">
        <v>528</v>
      </c>
      <c r="D38" s="1179"/>
      <c r="E38" s="1180"/>
      <c r="F38" s="36">
        <v>1.61</v>
      </c>
      <c r="G38" s="37">
        <v>1.47</v>
      </c>
      <c r="H38" s="37">
        <v>1.04</v>
      </c>
      <c r="I38" s="37">
        <v>0.79</v>
      </c>
      <c r="J38" s="38">
        <v>0.93</v>
      </c>
      <c r="K38" s="22"/>
      <c r="L38" s="22"/>
      <c r="M38" s="22"/>
      <c r="N38" s="22"/>
      <c r="O38" s="22"/>
      <c r="P38" s="22"/>
    </row>
    <row r="39" spans="1:16" ht="39" customHeight="1">
      <c r="A39" s="22"/>
      <c r="B39" s="35"/>
      <c r="C39" s="1178" t="s">
        <v>529</v>
      </c>
      <c r="D39" s="1179"/>
      <c r="E39" s="1180"/>
      <c r="F39" s="36">
        <v>0.18</v>
      </c>
      <c r="G39" s="37">
        <v>0.24</v>
      </c>
      <c r="H39" s="37">
        <v>0.27</v>
      </c>
      <c r="I39" s="37">
        <v>0.27</v>
      </c>
      <c r="J39" s="38">
        <v>0.28000000000000003</v>
      </c>
      <c r="K39" s="22"/>
      <c r="L39" s="22"/>
      <c r="M39" s="22"/>
      <c r="N39" s="22"/>
      <c r="O39" s="22"/>
      <c r="P39" s="22"/>
    </row>
    <row r="40" spans="1:16" ht="39" customHeight="1">
      <c r="A40" s="22"/>
      <c r="B40" s="35"/>
      <c r="C40" s="1178" t="s">
        <v>530</v>
      </c>
      <c r="D40" s="1179"/>
      <c r="E40" s="1180"/>
      <c r="F40" s="36">
        <v>0.01</v>
      </c>
      <c r="G40" s="37">
        <v>0.01</v>
      </c>
      <c r="H40" s="37">
        <v>0.01</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531</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532</v>
      </c>
      <c r="D43" s="1182"/>
      <c r="E43" s="118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3542</v>
      </c>
      <c r="L45" s="60">
        <v>3470</v>
      </c>
      <c r="M45" s="60">
        <v>3354</v>
      </c>
      <c r="N45" s="60">
        <v>3238</v>
      </c>
      <c r="O45" s="61">
        <v>2913</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1480</v>
      </c>
      <c r="L48" s="64">
        <v>1332</v>
      </c>
      <c r="M48" s="64">
        <v>1310</v>
      </c>
      <c r="N48" s="64">
        <v>1345</v>
      </c>
      <c r="O48" s="65">
        <v>1306</v>
      </c>
      <c r="P48" s="48"/>
      <c r="Q48" s="48"/>
      <c r="R48" s="48"/>
      <c r="S48" s="48"/>
      <c r="T48" s="48"/>
      <c r="U48" s="48"/>
    </row>
    <row r="49" spans="1:21" ht="30.75" customHeight="1">
      <c r="A49" s="48"/>
      <c r="B49" s="1196"/>
      <c r="C49" s="1197"/>
      <c r="D49" s="62"/>
      <c r="E49" s="1188" t="s">
        <v>16</v>
      </c>
      <c r="F49" s="1188"/>
      <c r="G49" s="1188"/>
      <c r="H49" s="1188"/>
      <c r="I49" s="1188"/>
      <c r="J49" s="1189"/>
      <c r="K49" s="63">
        <v>218</v>
      </c>
      <c r="L49" s="64">
        <v>182</v>
      </c>
      <c r="M49" s="64">
        <v>169</v>
      </c>
      <c r="N49" s="64">
        <v>67</v>
      </c>
      <c r="O49" s="65">
        <v>74</v>
      </c>
      <c r="P49" s="48"/>
      <c r="Q49" s="48"/>
      <c r="R49" s="48"/>
      <c r="S49" s="48"/>
      <c r="T49" s="48"/>
      <c r="U49" s="48"/>
    </row>
    <row r="50" spans="1:21" ht="30.75" customHeight="1">
      <c r="A50" s="48"/>
      <c r="B50" s="1196"/>
      <c r="C50" s="1197"/>
      <c r="D50" s="62"/>
      <c r="E50" s="1188" t="s">
        <v>17</v>
      </c>
      <c r="F50" s="1188"/>
      <c r="G50" s="1188"/>
      <c r="H50" s="1188"/>
      <c r="I50" s="1188"/>
      <c r="J50" s="1189"/>
      <c r="K50" s="63">
        <v>51</v>
      </c>
      <c r="L50" s="64">
        <v>36</v>
      </c>
      <c r="M50" s="64">
        <v>12</v>
      </c>
      <c r="N50" s="64">
        <v>2</v>
      </c>
      <c r="O50" s="65" t="s">
        <v>480</v>
      </c>
      <c r="P50" s="48"/>
      <c r="Q50" s="48"/>
      <c r="R50" s="48"/>
      <c r="S50" s="48"/>
      <c r="T50" s="48"/>
      <c r="U50" s="48"/>
    </row>
    <row r="51" spans="1:21" ht="30.75" customHeight="1">
      <c r="A51" s="48"/>
      <c r="B51" s="1198"/>
      <c r="C51" s="1199"/>
      <c r="D51" s="66"/>
      <c r="E51" s="1188" t="s">
        <v>18</v>
      </c>
      <c r="F51" s="1188"/>
      <c r="G51" s="1188"/>
      <c r="H51" s="1188"/>
      <c r="I51" s="1188"/>
      <c r="J51" s="1189"/>
      <c r="K51" s="63">
        <v>1</v>
      </c>
      <c r="L51" s="64">
        <v>1</v>
      </c>
      <c r="M51" s="64">
        <v>1</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2968</v>
      </c>
      <c r="L52" s="64">
        <v>2980</v>
      </c>
      <c r="M52" s="64">
        <v>2986</v>
      </c>
      <c r="N52" s="64">
        <v>3066</v>
      </c>
      <c r="O52" s="65">
        <v>3014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2324</v>
      </c>
      <c r="L53" s="69">
        <v>2041</v>
      </c>
      <c r="M53" s="69">
        <v>1860</v>
      </c>
      <c r="N53" s="69">
        <v>1586</v>
      </c>
      <c r="O53" s="70">
        <v>1279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31940</v>
      </c>
      <c r="J41" s="83">
        <v>33326</v>
      </c>
      <c r="K41" s="83">
        <v>35156</v>
      </c>
      <c r="L41" s="83">
        <v>37386</v>
      </c>
      <c r="M41" s="84">
        <v>39558</v>
      </c>
    </row>
    <row r="42" spans="2:13" ht="27.75" customHeight="1">
      <c r="B42" s="1204"/>
      <c r="C42" s="1205"/>
      <c r="D42" s="85"/>
      <c r="E42" s="1208" t="s">
        <v>26</v>
      </c>
      <c r="F42" s="1208"/>
      <c r="G42" s="1208"/>
      <c r="H42" s="1209"/>
      <c r="I42" s="86">
        <v>60</v>
      </c>
      <c r="J42" s="87">
        <v>14</v>
      </c>
      <c r="K42" s="87">
        <v>2</v>
      </c>
      <c r="L42" s="87" t="s">
        <v>480</v>
      </c>
      <c r="M42" s="88" t="s">
        <v>480</v>
      </c>
    </row>
    <row r="43" spans="2:13" ht="27.75" customHeight="1">
      <c r="B43" s="1204"/>
      <c r="C43" s="1205"/>
      <c r="D43" s="85"/>
      <c r="E43" s="1208" t="s">
        <v>27</v>
      </c>
      <c r="F43" s="1208"/>
      <c r="G43" s="1208"/>
      <c r="H43" s="1209"/>
      <c r="I43" s="86">
        <v>22592</v>
      </c>
      <c r="J43" s="87">
        <v>21370</v>
      </c>
      <c r="K43" s="87">
        <v>20438</v>
      </c>
      <c r="L43" s="87">
        <v>20086</v>
      </c>
      <c r="M43" s="88">
        <v>19599</v>
      </c>
    </row>
    <row r="44" spans="2:13" ht="27.75" customHeight="1">
      <c r="B44" s="1204"/>
      <c r="C44" s="1205"/>
      <c r="D44" s="85"/>
      <c r="E44" s="1208" t="s">
        <v>28</v>
      </c>
      <c r="F44" s="1208"/>
      <c r="G44" s="1208"/>
      <c r="H44" s="1209"/>
      <c r="I44" s="86">
        <v>1245</v>
      </c>
      <c r="J44" s="87">
        <v>1128</v>
      </c>
      <c r="K44" s="87">
        <v>1033</v>
      </c>
      <c r="L44" s="87">
        <v>1458</v>
      </c>
      <c r="M44" s="88">
        <v>2030</v>
      </c>
    </row>
    <row r="45" spans="2:13" ht="27.75" customHeight="1">
      <c r="B45" s="1204"/>
      <c r="C45" s="1205"/>
      <c r="D45" s="85"/>
      <c r="E45" s="1208" t="s">
        <v>29</v>
      </c>
      <c r="F45" s="1208"/>
      <c r="G45" s="1208"/>
      <c r="H45" s="1209"/>
      <c r="I45" s="86">
        <v>5306</v>
      </c>
      <c r="J45" s="87">
        <v>5233</v>
      </c>
      <c r="K45" s="87">
        <v>5202</v>
      </c>
      <c r="L45" s="87">
        <v>4975</v>
      </c>
      <c r="M45" s="88">
        <v>4798</v>
      </c>
    </row>
    <row r="46" spans="2:13" ht="27.75" customHeight="1">
      <c r="B46" s="1204"/>
      <c r="C46" s="1205"/>
      <c r="D46" s="85"/>
      <c r="E46" s="1208" t="s">
        <v>30</v>
      </c>
      <c r="F46" s="1208"/>
      <c r="G46" s="1208"/>
      <c r="H46" s="1209"/>
      <c r="I46" s="86">
        <v>126</v>
      </c>
      <c r="J46" s="87">
        <v>129</v>
      </c>
      <c r="K46" s="87">
        <v>135</v>
      </c>
      <c r="L46" s="87" t="s">
        <v>480</v>
      </c>
      <c r="M46" s="88" t="s">
        <v>480</v>
      </c>
    </row>
    <row r="47" spans="2:13" ht="27.75" customHeight="1">
      <c r="B47" s="1204"/>
      <c r="C47" s="1205"/>
      <c r="D47" s="85"/>
      <c r="E47" s="1208" t="s">
        <v>31</v>
      </c>
      <c r="F47" s="1208"/>
      <c r="G47" s="1208"/>
      <c r="H47" s="1209"/>
      <c r="I47" s="86" t="s">
        <v>480</v>
      </c>
      <c r="J47" s="87" t="s">
        <v>480</v>
      </c>
      <c r="K47" s="87" t="s">
        <v>480</v>
      </c>
      <c r="L47" s="87" t="s">
        <v>480</v>
      </c>
      <c r="M47" s="88" t="s">
        <v>480</v>
      </c>
    </row>
    <row r="48" spans="2:13" ht="27.75" customHeight="1">
      <c r="B48" s="1206"/>
      <c r="C48" s="1207"/>
      <c r="D48" s="85"/>
      <c r="E48" s="1208" t="s">
        <v>32</v>
      </c>
      <c r="F48" s="1208"/>
      <c r="G48" s="1208"/>
      <c r="H48" s="1209"/>
      <c r="I48" s="86" t="s">
        <v>480</v>
      </c>
      <c r="J48" s="87" t="s">
        <v>480</v>
      </c>
      <c r="K48" s="87" t="s">
        <v>480</v>
      </c>
      <c r="L48" s="87" t="s">
        <v>480</v>
      </c>
      <c r="M48" s="88" t="s">
        <v>480</v>
      </c>
    </row>
    <row r="49" spans="2:13" ht="27.75" customHeight="1">
      <c r="B49" s="1202" t="s">
        <v>33</v>
      </c>
      <c r="C49" s="1203"/>
      <c r="D49" s="89"/>
      <c r="E49" s="1208" t="s">
        <v>34</v>
      </c>
      <c r="F49" s="1208"/>
      <c r="G49" s="1208"/>
      <c r="H49" s="1209"/>
      <c r="I49" s="86">
        <v>3116</v>
      </c>
      <c r="J49" s="87">
        <v>3458</v>
      </c>
      <c r="K49" s="87">
        <v>3971</v>
      </c>
      <c r="L49" s="87">
        <v>4126</v>
      </c>
      <c r="M49" s="88">
        <v>4697</v>
      </c>
    </row>
    <row r="50" spans="2:13" ht="27.75" customHeight="1">
      <c r="B50" s="1204"/>
      <c r="C50" s="1205"/>
      <c r="D50" s="85"/>
      <c r="E50" s="1208" t="s">
        <v>35</v>
      </c>
      <c r="F50" s="1208"/>
      <c r="G50" s="1208"/>
      <c r="H50" s="1209"/>
      <c r="I50" s="86">
        <v>1091</v>
      </c>
      <c r="J50" s="87">
        <v>857</v>
      </c>
      <c r="K50" s="87">
        <v>713</v>
      </c>
      <c r="L50" s="87">
        <v>682</v>
      </c>
      <c r="M50" s="88">
        <v>651</v>
      </c>
    </row>
    <row r="51" spans="2:13" ht="27.75" customHeight="1">
      <c r="B51" s="1206"/>
      <c r="C51" s="1207"/>
      <c r="D51" s="85"/>
      <c r="E51" s="1208" t="s">
        <v>36</v>
      </c>
      <c r="F51" s="1208"/>
      <c r="G51" s="1208"/>
      <c r="H51" s="1209"/>
      <c r="I51" s="86">
        <v>38443</v>
      </c>
      <c r="J51" s="87">
        <v>39267</v>
      </c>
      <c r="K51" s="87">
        <v>41359</v>
      </c>
      <c r="L51" s="87">
        <v>44160</v>
      </c>
      <c r="M51" s="88">
        <v>46780</v>
      </c>
    </row>
    <row r="52" spans="2:13" ht="27.75" customHeight="1" thickBot="1">
      <c r="B52" s="1210" t="s">
        <v>37</v>
      </c>
      <c r="C52" s="1211"/>
      <c r="D52" s="90"/>
      <c r="E52" s="1212" t="s">
        <v>38</v>
      </c>
      <c r="F52" s="1212"/>
      <c r="G52" s="1212"/>
      <c r="H52" s="1213"/>
      <c r="I52" s="91">
        <v>18620</v>
      </c>
      <c r="J52" s="92">
        <v>17619</v>
      </c>
      <c r="K52" s="92">
        <v>15923</v>
      </c>
      <c r="L52" s="92">
        <v>14937</v>
      </c>
      <c r="M52" s="93">
        <v>13857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45"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30" t="s">
        <v>554</v>
      </c>
      <c r="H43" s="1231"/>
      <c r="I43" s="1231"/>
      <c r="J43" s="1231"/>
      <c r="K43" s="1231"/>
      <c r="L43" s="1231"/>
      <c r="M43" s="1231"/>
      <c r="N43" s="1231"/>
      <c r="O43" s="1232"/>
    </row>
    <row r="44" spans="2:17">
      <c r="B44" s="248"/>
      <c r="C44" s="244"/>
      <c r="D44" s="244"/>
      <c r="E44" s="244"/>
      <c r="F44" s="244"/>
      <c r="G44" s="1233"/>
      <c r="H44" s="1234"/>
      <c r="I44" s="1234"/>
      <c r="J44" s="1234"/>
      <c r="K44" s="1234"/>
      <c r="L44" s="1234"/>
      <c r="M44" s="1234"/>
      <c r="N44" s="1234"/>
      <c r="O44" s="1235"/>
    </row>
    <row r="45" spans="2:17">
      <c r="B45" s="248"/>
      <c r="C45" s="244"/>
      <c r="D45" s="244"/>
      <c r="E45" s="244"/>
      <c r="F45" s="244"/>
      <c r="G45" s="1233"/>
      <c r="H45" s="1234"/>
      <c r="I45" s="1234"/>
      <c r="J45" s="1234"/>
      <c r="K45" s="1234"/>
      <c r="L45" s="1234"/>
      <c r="M45" s="1234"/>
      <c r="N45" s="1234"/>
      <c r="O45" s="1235"/>
    </row>
    <row r="46" spans="2:17">
      <c r="B46" s="248"/>
      <c r="C46" s="244"/>
      <c r="D46" s="244"/>
      <c r="E46" s="244"/>
      <c r="F46" s="244"/>
      <c r="G46" s="1233"/>
      <c r="H46" s="1234"/>
      <c r="I46" s="1234"/>
      <c r="J46" s="1234"/>
      <c r="K46" s="1234"/>
      <c r="L46" s="1234"/>
      <c r="M46" s="1234"/>
      <c r="N46" s="1234"/>
      <c r="O46" s="1235"/>
    </row>
    <row r="47" spans="2:17">
      <c r="B47" s="248"/>
      <c r="C47" s="244"/>
      <c r="D47" s="244"/>
      <c r="E47" s="244"/>
      <c r="F47" s="244"/>
      <c r="G47" s="1236"/>
      <c r="H47" s="1237"/>
      <c r="I47" s="1237"/>
      <c r="J47" s="1237"/>
      <c r="K47" s="1237"/>
      <c r="L47" s="1237"/>
      <c r="M47" s="1237"/>
      <c r="N47" s="1237"/>
      <c r="O47" s="1238"/>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9"/>
      <c r="H50" s="1240"/>
      <c r="I50" s="1240"/>
      <c r="J50" s="1241"/>
      <c r="K50" s="354" t="s">
        <v>519</v>
      </c>
      <c r="L50" s="354" t="s">
        <v>520</v>
      </c>
      <c r="M50" s="354" t="s">
        <v>521</v>
      </c>
      <c r="N50" s="354" t="s">
        <v>522</v>
      </c>
      <c r="O50" s="354" t="s">
        <v>523</v>
      </c>
    </row>
    <row r="51" spans="1:17">
      <c r="B51" s="248"/>
      <c r="C51" s="244"/>
      <c r="D51" s="244"/>
      <c r="E51" s="244"/>
      <c r="F51" s="244"/>
      <c r="G51" s="1242" t="s">
        <v>556</v>
      </c>
      <c r="H51" s="1243"/>
      <c r="I51" s="1248" t="s">
        <v>557</v>
      </c>
      <c r="J51" s="1248"/>
      <c r="K51" s="1252"/>
      <c r="L51" s="1252"/>
      <c r="M51" s="1252"/>
      <c r="N51" s="1252"/>
      <c r="O51" s="1252"/>
    </row>
    <row r="52" spans="1:17">
      <c r="B52" s="248"/>
      <c r="C52" s="244"/>
      <c r="D52" s="244"/>
      <c r="E52" s="244"/>
      <c r="F52" s="244"/>
      <c r="G52" s="1244"/>
      <c r="H52" s="1245"/>
      <c r="I52" s="1249"/>
      <c r="J52" s="1249"/>
      <c r="K52" s="1218"/>
      <c r="L52" s="1218"/>
      <c r="M52" s="1218"/>
      <c r="N52" s="1218"/>
      <c r="O52" s="1218"/>
    </row>
    <row r="53" spans="1:17">
      <c r="A53" s="355"/>
      <c r="B53" s="248"/>
      <c r="C53" s="244"/>
      <c r="D53" s="244"/>
      <c r="E53" s="244"/>
      <c r="F53" s="244"/>
      <c r="G53" s="1244"/>
      <c r="H53" s="1245"/>
      <c r="I53" s="1228" t="s">
        <v>558</v>
      </c>
      <c r="J53" s="1228"/>
      <c r="K53" s="1253"/>
      <c r="L53" s="1253"/>
      <c r="M53" s="1253"/>
      <c r="N53" s="1253"/>
      <c r="O53" s="1253"/>
    </row>
    <row r="54" spans="1:17">
      <c r="A54" s="355"/>
      <c r="B54" s="248"/>
      <c r="C54" s="244"/>
      <c r="D54" s="244"/>
      <c r="E54" s="244"/>
      <c r="F54" s="244"/>
      <c r="G54" s="1246"/>
      <c r="H54" s="1247"/>
      <c r="I54" s="1228"/>
      <c r="J54" s="1228"/>
      <c r="K54" s="1251"/>
      <c r="L54" s="1251"/>
      <c r="M54" s="1251"/>
      <c r="N54" s="1251"/>
      <c r="O54" s="1251"/>
    </row>
    <row r="55" spans="1:17">
      <c r="A55" s="355"/>
      <c r="B55" s="248"/>
      <c r="C55" s="244"/>
      <c r="D55" s="244"/>
      <c r="E55" s="244"/>
      <c r="F55" s="244"/>
      <c r="G55" s="1222" t="s">
        <v>559</v>
      </c>
      <c r="H55" s="1223"/>
      <c r="I55" s="1228" t="s">
        <v>557</v>
      </c>
      <c r="J55" s="1228"/>
      <c r="K55" s="1252"/>
      <c r="L55" s="1252"/>
      <c r="M55" s="1252"/>
      <c r="N55" s="1252"/>
      <c r="O55" s="1252"/>
    </row>
    <row r="56" spans="1:17">
      <c r="A56" s="355"/>
      <c r="B56" s="248"/>
      <c r="C56" s="244"/>
      <c r="D56" s="244"/>
      <c r="E56" s="244"/>
      <c r="F56" s="244"/>
      <c r="G56" s="1224"/>
      <c r="H56" s="1225"/>
      <c r="I56" s="1228"/>
      <c r="J56" s="1228"/>
      <c r="K56" s="1218"/>
      <c r="L56" s="1218"/>
      <c r="M56" s="1218"/>
      <c r="N56" s="1218"/>
      <c r="O56" s="1218"/>
    </row>
    <row r="57" spans="1:17" s="355" customFormat="1">
      <c r="B57" s="356"/>
      <c r="C57" s="352"/>
      <c r="D57" s="352"/>
      <c r="E57" s="352"/>
      <c r="F57" s="352"/>
      <c r="G57" s="1224"/>
      <c r="H57" s="1225"/>
      <c r="I57" s="1220" t="s">
        <v>558</v>
      </c>
      <c r="J57" s="1220"/>
      <c r="K57" s="1253"/>
      <c r="L57" s="1253"/>
      <c r="M57" s="1253"/>
      <c r="N57" s="1253"/>
      <c r="O57" s="1253"/>
      <c r="P57" s="357"/>
      <c r="Q57" s="356"/>
    </row>
    <row r="58" spans="1:17" s="355" customFormat="1">
      <c r="A58" s="243"/>
      <c r="B58" s="356"/>
      <c r="C58" s="352"/>
      <c r="D58" s="352"/>
      <c r="E58" s="352"/>
      <c r="F58" s="352"/>
      <c r="G58" s="1226"/>
      <c r="H58" s="1227"/>
      <c r="I58" s="1220"/>
      <c r="J58" s="1220"/>
      <c r="K58" s="1251"/>
      <c r="L58" s="1251"/>
      <c r="M58" s="1251"/>
      <c r="N58" s="1251"/>
      <c r="O58" s="125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30" t="s">
        <v>563</v>
      </c>
      <c r="H65" s="1231"/>
      <c r="I65" s="1231"/>
      <c r="J65" s="1231"/>
      <c r="K65" s="1231"/>
      <c r="L65" s="1231"/>
      <c r="M65" s="1231"/>
      <c r="N65" s="1231"/>
      <c r="O65" s="1232"/>
    </row>
    <row r="66" spans="2:30">
      <c r="B66" s="248"/>
      <c r="C66" s="244"/>
      <c r="D66" s="244"/>
      <c r="E66" s="244"/>
      <c r="F66" s="244"/>
      <c r="G66" s="1233"/>
      <c r="H66" s="1234"/>
      <c r="I66" s="1234"/>
      <c r="J66" s="1234"/>
      <c r="K66" s="1234"/>
      <c r="L66" s="1234"/>
      <c r="M66" s="1234"/>
      <c r="N66" s="1234"/>
      <c r="O66" s="1235"/>
    </row>
    <row r="67" spans="2:30">
      <c r="B67" s="248"/>
      <c r="C67" s="244"/>
      <c r="D67" s="244"/>
      <c r="E67" s="244"/>
      <c r="F67" s="244"/>
      <c r="G67" s="1233"/>
      <c r="H67" s="1234"/>
      <c r="I67" s="1234"/>
      <c r="J67" s="1234"/>
      <c r="K67" s="1234"/>
      <c r="L67" s="1234"/>
      <c r="M67" s="1234"/>
      <c r="N67" s="1234"/>
      <c r="O67" s="1235"/>
    </row>
    <row r="68" spans="2:30">
      <c r="B68" s="248"/>
      <c r="C68" s="244"/>
      <c r="D68" s="244"/>
      <c r="E68" s="244"/>
      <c r="F68" s="244"/>
      <c r="G68" s="1233"/>
      <c r="H68" s="1234"/>
      <c r="I68" s="1234"/>
      <c r="J68" s="1234"/>
      <c r="K68" s="1234"/>
      <c r="L68" s="1234"/>
      <c r="M68" s="1234"/>
      <c r="N68" s="1234"/>
      <c r="O68" s="1235"/>
    </row>
    <row r="69" spans="2:30">
      <c r="B69" s="248"/>
      <c r="C69" s="244"/>
      <c r="D69" s="244"/>
      <c r="E69" s="244"/>
      <c r="F69" s="244"/>
      <c r="G69" s="1236"/>
      <c r="H69" s="1237"/>
      <c r="I69" s="1237"/>
      <c r="J69" s="1237"/>
      <c r="K69" s="1237"/>
      <c r="L69" s="1237"/>
      <c r="M69" s="1237"/>
      <c r="N69" s="1237"/>
      <c r="O69" s="1238"/>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39"/>
      <c r="H72" s="1240"/>
      <c r="I72" s="1240"/>
      <c r="J72" s="1241"/>
      <c r="K72" s="354" t="s">
        <v>519</v>
      </c>
      <c r="L72" s="354" t="s">
        <v>520</v>
      </c>
      <c r="M72" s="354" t="s">
        <v>521</v>
      </c>
      <c r="N72" s="354" t="s">
        <v>522</v>
      </c>
      <c r="O72" s="354" t="s">
        <v>523</v>
      </c>
    </row>
    <row r="73" spans="2:30">
      <c r="B73" s="248"/>
      <c r="C73" s="244"/>
      <c r="D73" s="244"/>
      <c r="E73" s="244"/>
      <c r="F73" s="244"/>
      <c r="G73" s="1242" t="s">
        <v>556</v>
      </c>
      <c r="H73" s="1243"/>
      <c r="I73" s="1248" t="s">
        <v>557</v>
      </c>
      <c r="J73" s="1248"/>
      <c r="K73" s="1229">
        <v>97.1</v>
      </c>
      <c r="L73" s="1229">
        <v>92.8</v>
      </c>
      <c r="M73" s="1218">
        <v>82.8</v>
      </c>
      <c r="N73" s="1218">
        <v>79.2</v>
      </c>
      <c r="O73" s="1218">
        <v>72.599999999999994</v>
      </c>
      <c r="S73" s="243">
        <v>9.9</v>
      </c>
    </row>
    <row r="74" spans="2:30">
      <c r="B74" s="248"/>
      <c r="C74" s="244"/>
      <c r="D74" s="244"/>
      <c r="E74" s="244"/>
      <c r="F74" s="244"/>
      <c r="G74" s="1244"/>
      <c r="H74" s="1245"/>
      <c r="I74" s="1249"/>
      <c r="J74" s="1249"/>
      <c r="K74" s="1229"/>
      <c r="L74" s="1229"/>
      <c r="M74" s="1218"/>
      <c r="N74" s="1218"/>
      <c r="O74" s="1218"/>
    </row>
    <row r="75" spans="2:30">
      <c r="B75" s="248"/>
      <c r="C75" s="244"/>
      <c r="D75" s="244"/>
      <c r="E75" s="244"/>
      <c r="F75" s="244"/>
      <c r="G75" s="1244"/>
      <c r="H75" s="1245"/>
      <c r="I75" s="1228" t="s">
        <v>562</v>
      </c>
      <c r="J75" s="1228"/>
      <c r="K75" s="1250">
        <v>13</v>
      </c>
      <c r="L75" s="1250">
        <v>11.8</v>
      </c>
      <c r="M75" s="1250">
        <v>10.8</v>
      </c>
      <c r="N75" s="1250">
        <v>9.6</v>
      </c>
      <c r="O75" s="1250">
        <v>8.1999999999999993</v>
      </c>
      <c r="U75" s="243">
        <v>81.2</v>
      </c>
      <c r="W75" s="243">
        <v>87.2</v>
      </c>
      <c r="Y75" s="243">
        <v>99.8</v>
      </c>
      <c r="AA75" s="243">
        <v>109.5</v>
      </c>
      <c r="AC75" s="243">
        <v>115.2</v>
      </c>
    </row>
    <row r="76" spans="2:30">
      <c r="B76" s="248"/>
      <c r="C76" s="244"/>
      <c r="D76" s="244"/>
      <c r="E76" s="244"/>
      <c r="F76" s="244"/>
      <c r="G76" s="1246"/>
      <c r="H76" s="1247"/>
      <c r="I76" s="1228"/>
      <c r="J76" s="1228"/>
      <c r="K76" s="1251"/>
      <c r="L76" s="1251"/>
      <c r="M76" s="1251"/>
      <c r="N76" s="1251"/>
      <c r="O76" s="1251"/>
    </row>
    <row r="77" spans="2:30">
      <c r="B77" s="248"/>
      <c r="C77" s="244"/>
      <c r="D77" s="244"/>
      <c r="E77" s="244"/>
      <c r="F77" s="244"/>
      <c r="G77" s="1222" t="s">
        <v>559</v>
      </c>
      <c r="H77" s="1223"/>
      <c r="I77" s="1228" t="s">
        <v>557</v>
      </c>
      <c r="J77" s="1228"/>
      <c r="K77" s="1229">
        <v>69.599999999999994</v>
      </c>
      <c r="L77" s="1229">
        <v>57.6</v>
      </c>
      <c r="M77" s="1218">
        <v>48.3</v>
      </c>
      <c r="N77" s="1218">
        <v>44.4</v>
      </c>
      <c r="O77" s="1218">
        <v>37.299999999999997</v>
      </c>
      <c r="R77" s="243">
        <v>12.3</v>
      </c>
      <c r="T77" s="243">
        <v>11.1</v>
      </c>
    </row>
    <row r="78" spans="2:30">
      <c r="B78" s="248"/>
      <c r="C78" s="244"/>
      <c r="D78" s="244"/>
      <c r="E78" s="244"/>
      <c r="F78" s="244"/>
      <c r="G78" s="1224"/>
      <c r="H78" s="1225"/>
      <c r="I78" s="1228"/>
      <c r="J78" s="1228"/>
      <c r="K78" s="1229"/>
      <c r="L78" s="1229"/>
      <c r="M78" s="1218"/>
      <c r="N78" s="1218"/>
      <c r="O78" s="1218"/>
    </row>
    <row r="79" spans="2:30">
      <c r="B79" s="248"/>
      <c r="C79" s="244"/>
      <c r="D79" s="244"/>
      <c r="E79" s="244"/>
      <c r="F79" s="244"/>
      <c r="G79" s="1224"/>
      <c r="H79" s="1225"/>
      <c r="I79" s="1219" t="s">
        <v>562</v>
      </c>
      <c r="J79" s="1220"/>
      <c r="K79" s="1221">
        <v>12.2</v>
      </c>
      <c r="L79" s="1221">
        <v>11.3</v>
      </c>
      <c r="M79" s="1221">
        <v>10.4</v>
      </c>
      <c r="N79" s="1221">
        <v>9.4</v>
      </c>
      <c r="O79" s="1221">
        <v>7.8</v>
      </c>
      <c r="V79" s="243">
        <v>53.5</v>
      </c>
      <c r="X79" s="243">
        <v>48.2</v>
      </c>
      <c r="Z79" s="243">
        <v>34.200000000000003</v>
      </c>
      <c r="AB79" s="243">
        <v>30.3</v>
      </c>
      <c r="AD79" s="243">
        <v>28.9</v>
      </c>
    </row>
    <row r="80" spans="2:30">
      <c r="B80" s="248"/>
      <c r="C80" s="244"/>
      <c r="D80" s="244"/>
      <c r="E80" s="244"/>
      <c r="F80" s="244"/>
      <c r="G80" s="1226"/>
      <c r="H80" s="1227"/>
      <c r="I80" s="1220"/>
      <c r="J80" s="1220"/>
      <c r="K80" s="1221"/>
      <c r="L80" s="1221"/>
      <c r="M80" s="1221"/>
      <c r="N80" s="1221"/>
      <c r="O80" s="122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84"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R48"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44857</v>
      </c>
      <c r="E3" s="116"/>
      <c r="F3" s="117">
        <v>48103</v>
      </c>
      <c r="G3" s="118"/>
      <c r="H3" s="119"/>
    </row>
    <row r="4" spans="1:8">
      <c r="A4" s="120"/>
      <c r="B4" s="121"/>
      <c r="C4" s="122"/>
      <c r="D4" s="123">
        <v>20656</v>
      </c>
      <c r="E4" s="124"/>
      <c r="F4" s="125">
        <v>22640</v>
      </c>
      <c r="G4" s="126"/>
      <c r="H4" s="127"/>
    </row>
    <row r="5" spans="1:8">
      <c r="A5" s="108" t="s">
        <v>513</v>
      </c>
      <c r="B5" s="113"/>
      <c r="C5" s="114"/>
      <c r="D5" s="115">
        <v>57376</v>
      </c>
      <c r="E5" s="116"/>
      <c r="F5" s="117">
        <v>45761</v>
      </c>
      <c r="G5" s="118"/>
      <c r="H5" s="119"/>
    </row>
    <row r="6" spans="1:8">
      <c r="A6" s="120"/>
      <c r="B6" s="121"/>
      <c r="C6" s="122"/>
      <c r="D6" s="123">
        <v>28758</v>
      </c>
      <c r="E6" s="124"/>
      <c r="F6" s="125">
        <v>24777</v>
      </c>
      <c r="G6" s="126"/>
      <c r="H6" s="127"/>
    </row>
    <row r="7" spans="1:8">
      <c r="A7" s="108" t="s">
        <v>514</v>
      </c>
      <c r="B7" s="113"/>
      <c r="C7" s="114"/>
      <c r="D7" s="115">
        <v>63722</v>
      </c>
      <c r="E7" s="116"/>
      <c r="F7" s="117">
        <v>56255</v>
      </c>
      <c r="G7" s="118"/>
      <c r="H7" s="119"/>
    </row>
    <row r="8" spans="1:8">
      <c r="A8" s="120"/>
      <c r="B8" s="121"/>
      <c r="C8" s="122"/>
      <c r="D8" s="123">
        <v>40159</v>
      </c>
      <c r="E8" s="124"/>
      <c r="F8" s="125">
        <v>26957</v>
      </c>
      <c r="G8" s="126"/>
      <c r="H8" s="127"/>
    </row>
    <row r="9" spans="1:8">
      <c r="A9" s="108" t="s">
        <v>515</v>
      </c>
      <c r="B9" s="113"/>
      <c r="C9" s="114"/>
      <c r="D9" s="115">
        <v>61088</v>
      </c>
      <c r="E9" s="116"/>
      <c r="F9" s="117">
        <v>57944</v>
      </c>
      <c r="G9" s="118"/>
      <c r="H9" s="119"/>
    </row>
    <row r="10" spans="1:8">
      <c r="A10" s="120"/>
      <c r="B10" s="121"/>
      <c r="C10" s="122"/>
      <c r="D10" s="123">
        <v>32173</v>
      </c>
      <c r="E10" s="124"/>
      <c r="F10" s="125">
        <v>29326</v>
      </c>
      <c r="G10" s="126"/>
      <c r="H10" s="127"/>
    </row>
    <row r="11" spans="1:8">
      <c r="A11" s="108" t="s">
        <v>516</v>
      </c>
      <c r="B11" s="113"/>
      <c r="C11" s="114"/>
      <c r="D11" s="115">
        <v>63522</v>
      </c>
      <c r="E11" s="116"/>
      <c r="F11" s="117">
        <v>54227</v>
      </c>
      <c r="G11" s="118"/>
      <c r="H11" s="119"/>
    </row>
    <row r="12" spans="1:8">
      <c r="A12" s="120"/>
      <c r="B12" s="121"/>
      <c r="C12" s="128"/>
      <c r="D12" s="123">
        <v>33096</v>
      </c>
      <c r="E12" s="124"/>
      <c r="F12" s="125">
        <v>29694</v>
      </c>
      <c r="G12" s="126"/>
      <c r="H12" s="127"/>
    </row>
    <row r="13" spans="1:8">
      <c r="A13" s="108"/>
      <c r="B13" s="113"/>
      <c r="C13" s="129"/>
      <c r="D13" s="130">
        <v>58113</v>
      </c>
      <c r="E13" s="131"/>
      <c r="F13" s="132">
        <v>52458</v>
      </c>
      <c r="G13" s="133"/>
      <c r="H13" s="119"/>
    </row>
    <row r="14" spans="1:8">
      <c r="A14" s="120"/>
      <c r="B14" s="121"/>
      <c r="C14" s="122"/>
      <c r="D14" s="123">
        <v>30968</v>
      </c>
      <c r="E14" s="124"/>
      <c r="F14" s="125">
        <v>26679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4.29</v>
      </c>
      <c r="C19" s="134">
        <f>ROUND(VALUE(SUBSTITUTE(実質収支比率等に係る経年分析!G$48,"▲","-")),2)</f>
        <v>4</v>
      </c>
      <c r="D19" s="134">
        <f>ROUND(VALUE(SUBSTITUTE(実質収支比率等に係る経年分析!H$48,"▲","-")),2)</f>
        <v>4.96</v>
      </c>
      <c r="E19" s="134">
        <f>ROUND(VALUE(SUBSTITUTE(実質収支比率等に係る経年分析!I$48,"▲","-")),2)</f>
        <v>3.89</v>
      </c>
      <c r="F19" s="134">
        <f>ROUND(VALUE(SUBSTITUTE(実質収支比率等に係る経年分析!J$48,"▲","-")),2)</f>
        <v>4.26</v>
      </c>
    </row>
    <row r="20" spans="1:11">
      <c r="A20" s="134" t="s">
        <v>43</v>
      </c>
      <c r="B20" s="134">
        <f>ROUND(VALUE(SUBSTITUTE(実質収支比率等に係る経年分析!F$47,"▲","-")),2)</f>
        <v>8.9600000000000009</v>
      </c>
      <c r="C20" s="134">
        <f>ROUND(VALUE(SUBSTITUTE(実質収支比率等に係る経年分析!G$47,"▲","-")),2)</f>
        <v>10.97</v>
      </c>
      <c r="D20" s="134">
        <f>ROUND(VALUE(SUBSTITUTE(実質収支比率等に係る経年分析!H$47,"▲","-")),2)</f>
        <v>13.14</v>
      </c>
      <c r="E20" s="134">
        <f>ROUND(VALUE(SUBSTITUTE(実質収支比率等に係る経年分析!I$47,"▲","-")),2)</f>
        <v>14.66</v>
      </c>
      <c r="F20" s="134">
        <f>ROUND(VALUE(SUBSTITUTE(実質収支比率等に係る経年分析!J$47,"▲","-")),2)</f>
        <v>16.47</v>
      </c>
    </row>
    <row r="21" spans="1:11">
      <c r="A21" s="134" t="s">
        <v>44</v>
      </c>
      <c r="B21" s="134">
        <f>IF(ISNUMBER(VALUE(SUBSTITUTE(実質収支比率等に係る経年分析!F$49,"▲","-"))),ROUND(VALUE(SUBSTITUTE(実質収支比率等に係る経年分析!F$49,"▲","-")),2),NA())</f>
        <v>2.91</v>
      </c>
      <c r="C21" s="134">
        <f>IF(ISNUMBER(VALUE(SUBSTITUTE(実質収支比率等に係る経年分析!G$49,"▲","-"))),ROUND(VALUE(SUBSTITUTE(実質収支比率等に係る経年分析!G$49,"▲","-")),2),NA())</f>
        <v>1.64</v>
      </c>
      <c r="D21" s="134">
        <f>IF(ISNUMBER(VALUE(SUBSTITUTE(実質収支比率等に係る経年分析!H$49,"▲","-"))),ROUND(VALUE(SUBSTITUTE(実質収支比率等に係る経年分析!H$49,"▲","-")),2),NA())</f>
        <v>3.3</v>
      </c>
      <c r="E21" s="134">
        <f>IF(ISNUMBER(VALUE(SUBSTITUTE(実質収支比率等に係る経年分析!I$49,"▲","-"))),ROUND(VALUE(SUBSTITUTE(実質収支比率等に係る経年分析!I$49,"▲","-")),2),NA())</f>
        <v>0.21</v>
      </c>
      <c r="F21" s="134">
        <f>IF(ISNUMBER(VALUE(SUBSTITUTE(実質収支比率等に係る経年分析!J$49,"▲","-"))),ROUND(VALUE(SUBSTITUTE(実質収支比率等に係る経年分析!J$49,"▲","-")),2),NA())</f>
        <v>2.34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0.28000000000000003</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4.26</v>
      </c>
    </row>
    <row r="35" spans="1:16">
      <c r="A35" s="135" t="str">
        <f>IF(連結実質赤字比率に係る赤字・黒字の構成分析!C$35="",NA(),連結実質赤字比率に係る赤字・黒字の構成分析!C$35)</f>
        <v>公共下水道事業会計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2968</v>
      </c>
      <c r="E42" s="136"/>
      <c r="F42" s="136"/>
      <c r="G42" s="136">
        <f>'実質公債費比率（分子）の構造'!L$52</f>
        <v>2980</v>
      </c>
      <c r="H42" s="136"/>
      <c r="I42" s="136"/>
      <c r="J42" s="136">
        <f>'実質公債費比率（分子）の構造'!M$52</f>
        <v>2986</v>
      </c>
      <c r="K42" s="136"/>
      <c r="L42" s="136"/>
      <c r="M42" s="136">
        <f>'実質公債費比率（分子）の構造'!N$52</f>
        <v>3066</v>
      </c>
      <c r="N42" s="136"/>
      <c r="O42" s="136"/>
      <c r="P42" s="136">
        <f>'実質公債費比率（分子）の構造'!O$52</f>
        <v>3014</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51</v>
      </c>
      <c r="C44" s="136"/>
      <c r="D44" s="136"/>
      <c r="E44" s="136">
        <f>'実質公債費比率（分子）の構造'!L$50</f>
        <v>36</v>
      </c>
      <c r="F44" s="136"/>
      <c r="G44" s="136"/>
      <c r="H44" s="136">
        <f>'実質公債費比率（分子）の構造'!M$50</f>
        <v>12</v>
      </c>
      <c r="I44" s="136"/>
      <c r="J44" s="136"/>
      <c r="K44" s="136">
        <f>'実質公債費比率（分子）の構造'!N$50</f>
        <v>2</v>
      </c>
      <c r="L44" s="136"/>
      <c r="M44" s="136"/>
      <c r="N44" s="136" t="str">
        <f>'実質公債費比率（分子）の構造'!O$50</f>
        <v>-</v>
      </c>
      <c r="O44" s="136"/>
      <c r="P44" s="136"/>
    </row>
    <row r="45" spans="1:16">
      <c r="A45" s="136" t="s">
        <v>54</v>
      </c>
      <c r="B45" s="136">
        <f>'実質公債費比率（分子）の構造'!K$49</f>
        <v>218</v>
      </c>
      <c r="C45" s="136"/>
      <c r="D45" s="136"/>
      <c r="E45" s="136">
        <f>'実質公債費比率（分子）の構造'!L$49</f>
        <v>182</v>
      </c>
      <c r="F45" s="136"/>
      <c r="G45" s="136"/>
      <c r="H45" s="136">
        <f>'実質公債費比率（分子）の構造'!M$49</f>
        <v>169</v>
      </c>
      <c r="I45" s="136"/>
      <c r="J45" s="136"/>
      <c r="K45" s="136">
        <f>'実質公債費比率（分子）の構造'!N$49</f>
        <v>67</v>
      </c>
      <c r="L45" s="136"/>
      <c r="M45" s="136"/>
      <c r="N45" s="136">
        <f>'実質公債費比率（分子）の構造'!O$49</f>
        <v>74</v>
      </c>
      <c r="O45" s="136"/>
      <c r="P45" s="136"/>
    </row>
    <row r="46" spans="1:16">
      <c r="A46" s="136" t="s">
        <v>55</v>
      </c>
      <c r="B46" s="136">
        <f>'実質公債費比率（分子）の構造'!K$48</f>
        <v>1480</v>
      </c>
      <c r="C46" s="136"/>
      <c r="D46" s="136"/>
      <c r="E46" s="136">
        <f>'実質公債費比率（分子）の構造'!L$48</f>
        <v>1332</v>
      </c>
      <c r="F46" s="136"/>
      <c r="G46" s="136"/>
      <c r="H46" s="136">
        <f>'実質公債費比率（分子）の構造'!M$48</f>
        <v>1310</v>
      </c>
      <c r="I46" s="136"/>
      <c r="J46" s="136"/>
      <c r="K46" s="136">
        <f>'実質公債費比率（分子）の構造'!N$48</f>
        <v>1345</v>
      </c>
      <c r="L46" s="136"/>
      <c r="M46" s="136"/>
      <c r="N46" s="136">
        <f>'実質公債費比率（分子）の構造'!O$48</f>
        <v>1306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3542</v>
      </c>
      <c r="C49" s="136"/>
      <c r="D49" s="136"/>
      <c r="E49" s="136">
        <f>'実質公債費比率（分子）の構造'!L$45</f>
        <v>3470</v>
      </c>
      <c r="F49" s="136"/>
      <c r="G49" s="136"/>
      <c r="H49" s="136">
        <f>'実質公債費比率（分子）の構造'!M$45</f>
        <v>3354</v>
      </c>
      <c r="I49" s="136"/>
      <c r="J49" s="136"/>
      <c r="K49" s="136">
        <f>'実質公債費比率（分子）の構造'!N$45</f>
        <v>3238</v>
      </c>
      <c r="L49" s="136"/>
      <c r="M49" s="136"/>
      <c r="N49" s="136">
        <f>'実質公債費比率（分子）の構造'!O$45</f>
        <v>2913</v>
      </c>
      <c r="O49" s="136"/>
      <c r="P49" s="136"/>
    </row>
    <row r="50" spans="1:16">
      <c r="A50" s="136" t="s">
        <v>59</v>
      </c>
      <c r="B50" s="136" t="e">
        <f>NA()</f>
        <v>#N/A</v>
      </c>
      <c r="C50" s="136">
        <f>IF(ISNUMBER('実質公債費比率（分子）の構造'!K$53),'実質公債費比率（分子）の構造'!K$53,NA())</f>
        <v>2324</v>
      </c>
      <c r="D50" s="136" t="e">
        <f>NA()</f>
        <v>#N/A</v>
      </c>
      <c r="E50" s="136" t="e">
        <f>NA()</f>
        <v>#N/A</v>
      </c>
      <c r="F50" s="136">
        <f>IF(ISNUMBER('実質公債費比率（分子）の構造'!L$53),'実質公債費比率（分子）の構造'!L$53,NA())</f>
        <v>2041</v>
      </c>
      <c r="G50" s="136" t="e">
        <f>NA()</f>
        <v>#N/A</v>
      </c>
      <c r="H50" s="136" t="e">
        <f>NA()</f>
        <v>#N/A</v>
      </c>
      <c r="I50" s="136">
        <f>IF(ISNUMBER('実質公債費比率（分子）の構造'!M$53),'実質公債費比率（分子）の構造'!M$53,NA())</f>
        <v>1860</v>
      </c>
      <c r="J50" s="136" t="e">
        <f>NA()</f>
        <v>#N/A</v>
      </c>
      <c r="K50" s="136" t="e">
        <f>NA()</f>
        <v>#N/A</v>
      </c>
      <c r="L50" s="136">
        <f>IF(ISNUMBER('実質公債費比率（分子）の構造'!N$53),'実質公債費比率（分子）の構造'!N$53,NA())</f>
        <v>1586</v>
      </c>
      <c r="M50" s="136" t="e">
        <f>NA()</f>
        <v>#N/A</v>
      </c>
      <c r="N50" s="136" t="e">
        <f>NA()</f>
        <v>#N/A</v>
      </c>
      <c r="O50" s="136">
        <f>IF(ISNUMBER('実質公債費比率（分子）の構造'!O$53),'実質公債費比率（分子）の構造'!O$53,NA())</f>
        <v>1279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38443</v>
      </c>
      <c r="E56" s="135"/>
      <c r="F56" s="135"/>
      <c r="G56" s="135">
        <f>'将来負担比率（分子）の構造'!J$51</f>
        <v>39267</v>
      </c>
      <c r="H56" s="135"/>
      <c r="I56" s="135"/>
      <c r="J56" s="135">
        <f>'将来負担比率（分子）の構造'!K$51</f>
        <v>41359</v>
      </c>
      <c r="K56" s="135"/>
      <c r="L56" s="135"/>
      <c r="M56" s="135">
        <f>'将来負担比率（分子）の構造'!L$51</f>
        <v>44160</v>
      </c>
      <c r="N56" s="135"/>
      <c r="O56" s="135"/>
      <c r="P56" s="135">
        <f>'将来負担比率（分子）の構造'!M$51</f>
        <v>46780</v>
      </c>
    </row>
    <row r="57" spans="1:16">
      <c r="A57" s="135" t="s">
        <v>35</v>
      </c>
      <c r="B57" s="135"/>
      <c r="C57" s="135"/>
      <c r="D57" s="135">
        <f>'将来負担比率（分子）の構造'!I$50</f>
        <v>1091</v>
      </c>
      <c r="E57" s="135"/>
      <c r="F57" s="135"/>
      <c r="G57" s="135">
        <f>'将来負担比率（分子）の構造'!J$50</f>
        <v>857</v>
      </c>
      <c r="H57" s="135"/>
      <c r="I57" s="135"/>
      <c r="J57" s="135">
        <f>'将来負担比率（分子）の構造'!K$50</f>
        <v>713</v>
      </c>
      <c r="K57" s="135"/>
      <c r="L57" s="135"/>
      <c r="M57" s="135">
        <f>'将来負担比率（分子）の構造'!L$50</f>
        <v>682</v>
      </c>
      <c r="N57" s="135"/>
      <c r="O57" s="135"/>
      <c r="P57" s="135">
        <f>'将来負担比率（分子）の構造'!M$50</f>
        <v>651</v>
      </c>
    </row>
    <row r="58" spans="1:16">
      <c r="A58" s="135" t="s">
        <v>34</v>
      </c>
      <c r="B58" s="135"/>
      <c r="C58" s="135"/>
      <c r="D58" s="135">
        <f>'将来負担比率（分子）の構造'!I$49</f>
        <v>3116</v>
      </c>
      <c r="E58" s="135"/>
      <c r="F58" s="135"/>
      <c r="G58" s="135">
        <f>'将来負担比率（分子）の構造'!J$49</f>
        <v>3458</v>
      </c>
      <c r="H58" s="135"/>
      <c r="I58" s="135"/>
      <c r="J58" s="135">
        <f>'将来負担比率（分子）の構造'!K$49</f>
        <v>3971</v>
      </c>
      <c r="K58" s="135"/>
      <c r="L58" s="135"/>
      <c r="M58" s="135">
        <f>'将来負担比率（分子）の構造'!L$49</f>
        <v>4126</v>
      </c>
      <c r="N58" s="135"/>
      <c r="O58" s="135"/>
      <c r="P58" s="135">
        <f>'将来負担比率（分子）の構造'!M$49</f>
        <v>4697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126</v>
      </c>
      <c r="C61" s="135"/>
      <c r="D61" s="135"/>
      <c r="E61" s="135">
        <f>'将来負担比率（分子）の構造'!J$46</f>
        <v>129</v>
      </c>
      <c r="F61" s="135"/>
      <c r="G61" s="135"/>
      <c r="H61" s="135">
        <f>'将来負担比率（分子）の構造'!K$46</f>
        <v>135</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5306</v>
      </c>
      <c r="C62" s="135"/>
      <c r="D62" s="135"/>
      <c r="E62" s="135">
        <f>'将来負担比率（分子）の構造'!J$45</f>
        <v>5233</v>
      </c>
      <c r="F62" s="135"/>
      <c r="G62" s="135"/>
      <c r="H62" s="135">
        <f>'将来負担比率（分子）の構造'!K$45</f>
        <v>5202</v>
      </c>
      <c r="I62" s="135"/>
      <c r="J62" s="135"/>
      <c r="K62" s="135">
        <f>'将来負担比率（分子）の構造'!L$45</f>
        <v>4975</v>
      </c>
      <c r="L62" s="135"/>
      <c r="M62" s="135"/>
      <c r="N62" s="135">
        <f>'将来負担比率（分子）の構造'!M$45</f>
        <v>4798</v>
      </c>
      <c r="O62" s="135"/>
      <c r="P62" s="135"/>
    </row>
    <row r="63" spans="1:16">
      <c r="A63" s="135" t="s">
        <v>28</v>
      </c>
      <c r="B63" s="135">
        <f>'将来負担比率（分子）の構造'!I$44</f>
        <v>1245</v>
      </c>
      <c r="C63" s="135"/>
      <c r="D63" s="135"/>
      <c r="E63" s="135">
        <f>'将来負担比率（分子）の構造'!J$44</f>
        <v>1128</v>
      </c>
      <c r="F63" s="135"/>
      <c r="G63" s="135"/>
      <c r="H63" s="135">
        <f>'将来負担比率（分子）の構造'!K$44</f>
        <v>1033</v>
      </c>
      <c r="I63" s="135"/>
      <c r="J63" s="135"/>
      <c r="K63" s="135">
        <f>'将来負担比率（分子）の構造'!L$44</f>
        <v>1458</v>
      </c>
      <c r="L63" s="135"/>
      <c r="M63" s="135"/>
      <c r="N63" s="135">
        <f>'将来負担比率（分子）の構造'!M$44</f>
        <v>2030</v>
      </c>
      <c r="O63" s="135"/>
      <c r="P63" s="135"/>
    </row>
    <row r="64" spans="1:16">
      <c r="A64" s="135" t="s">
        <v>27</v>
      </c>
      <c r="B64" s="135">
        <f>'将来負担比率（分子）の構造'!I$43</f>
        <v>22592</v>
      </c>
      <c r="C64" s="135"/>
      <c r="D64" s="135"/>
      <c r="E64" s="135">
        <f>'将来負担比率（分子）の構造'!J$43</f>
        <v>21370</v>
      </c>
      <c r="F64" s="135"/>
      <c r="G64" s="135"/>
      <c r="H64" s="135">
        <f>'将来負担比率（分子）の構造'!K$43</f>
        <v>20438</v>
      </c>
      <c r="I64" s="135"/>
      <c r="J64" s="135"/>
      <c r="K64" s="135">
        <f>'将来負担比率（分子）の構造'!L$43</f>
        <v>20086</v>
      </c>
      <c r="L64" s="135"/>
      <c r="M64" s="135"/>
      <c r="N64" s="135">
        <f>'将来負担比率（分子）の構造'!M$43</f>
        <v>19599</v>
      </c>
      <c r="O64" s="135"/>
      <c r="P64" s="135"/>
    </row>
    <row r="65" spans="1:16">
      <c r="A65" s="135" t="s">
        <v>26</v>
      </c>
      <c r="B65" s="135">
        <f>'将来負担比率（分子）の構造'!I$42</f>
        <v>60</v>
      </c>
      <c r="C65" s="135"/>
      <c r="D65" s="135"/>
      <c r="E65" s="135">
        <f>'将来負担比率（分子）の構造'!J$42</f>
        <v>14</v>
      </c>
      <c r="F65" s="135"/>
      <c r="G65" s="135"/>
      <c r="H65" s="135">
        <f>'将来負担比率（分子）の構造'!K$42</f>
        <v>2</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31940</v>
      </c>
      <c r="C66" s="135"/>
      <c r="D66" s="135"/>
      <c r="E66" s="135">
        <f>'将来負担比率（分子）の構造'!J$41</f>
        <v>33326</v>
      </c>
      <c r="F66" s="135"/>
      <c r="G66" s="135"/>
      <c r="H66" s="135">
        <f>'将来負担比率（分子）の構造'!K$41</f>
        <v>35156</v>
      </c>
      <c r="I66" s="135"/>
      <c r="J66" s="135"/>
      <c r="K66" s="135">
        <f>'将来負担比率（分子）の構造'!L$41</f>
        <v>37386</v>
      </c>
      <c r="L66" s="135"/>
      <c r="M66" s="135"/>
      <c r="N66" s="135">
        <f>'将来負担比率（分子）の構造'!M$41</f>
        <v>39558</v>
      </c>
      <c r="O66" s="135"/>
      <c r="P66" s="135"/>
    </row>
    <row r="67" spans="1:16">
      <c r="A67" s="135" t="s">
        <v>63</v>
      </c>
      <c r="B67" s="135" t="e">
        <f>NA()</f>
        <v>#N/A</v>
      </c>
      <c r="C67" s="135">
        <f>IF(ISNUMBER('将来負担比率（分子）の構造'!I$52), IF('将来負担比率（分子）の構造'!I$52 &lt; 0, 0, '将来負担比率（分子）の構造'!I$52), NA())</f>
        <v>18620</v>
      </c>
      <c r="D67" s="135" t="e">
        <f>NA()</f>
        <v>#N/A</v>
      </c>
      <c r="E67" s="135" t="e">
        <f>NA()</f>
        <v>#N/A</v>
      </c>
      <c r="F67" s="135">
        <f>IF(ISNUMBER('将来負担比率（分子）の構造'!J$52), IF('将来負担比率（分子）の構造'!J$52 &lt; 0, 0, '将来負担比率（分子）の構造'!J$52), NA())</f>
        <v>17619</v>
      </c>
      <c r="G67" s="135" t="e">
        <f>NA()</f>
        <v>#N/A</v>
      </c>
      <c r="H67" s="135" t="e">
        <f>NA()</f>
        <v>#N/A</v>
      </c>
      <c r="I67" s="135">
        <f>IF(ISNUMBER('将来負担比率（分子）の構造'!K$52), IF('将来負担比率（分子）の構造'!K$52 &lt; 0, 0, '将来負担比率（分子）の構造'!K$52), NA())</f>
        <v>15923</v>
      </c>
      <c r="J67" s="135" t="e">
        <f>NA()</f>
        <v>#N/A</v>
      </c>
      <c r="K67" s="135" t="e">
        <f>NA()</f>
        <v>#N/A</v>
      </c>
      <c r="L67" s="135">
        <f>IF(ISNUMBER('将来負担比率（分子）の構造'!L$52), IF('将来負担比率（分子）の構造'!L$52 &lt; 0, 0, '将来負担比率（分子）の構造'!L$52), NA())</f>
        <v>14937</v>
      </c>
      <c r="M67" s="135" t="e">
        <f>NA()</f>
        <v>#N/A</v>
      </c>
      <c r="N67" s="135" t="e">
        <f>NA()</f>
        <v>#N/A</v>
      </c>
      <c r="O67" s="135">
        <f>IF(ISNUMBER('将来負担比率（分子）の構造'!M$52), IF('将来負担比率（分子）の構造'!M$52 &lt; 0, 0, '将来負担比率（分子）の構造'!M$52), NA())</f>
        <v>13857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11960632</v>
      </c>
      <c r="S5" s="669"/>
      <c r="T5" s="669"/>
      <c r="U5" s="669"/>
      <c r="V5" s="669"/>
      <c r="W5" s="669"/>
      <c r="X5" s="669"/>
      <c r="Y5" s="716"/>
      <c r="Z5" s="729">
        <v>31.2</v>
      </c>
      <c r="AA5" s="729"/>
      <c r="AB5" s="729"/>
      <c r="AC5" s="729"/>
      <c r="AD5" s="730">
        <v>11960632</v>
      </c>
      <c r="AE5" s="730"/>
      <c r="AF5" s="730"/>
      <c r="AG5" s="730"/>
      <c r="AH5" s="730"/>
      <c r="AI5" s="730"/>
      <c r="AJ5" s="730"/>
      <c r="AK5" s="730"/>
      <c r="AL5" s="717">
        <v>56.3</v>
      </c>
      <c r="AM5" s="686"/>
      <c r="AN5" s="686"/>
      <c r="AO5" s="718"/>
      <c r="AP5" s="705" t="s">
        <v>208</v>
      </c>
      <c r="AQ5" s="706"/>
      <c r="AR5" s="706"/>
      <c r="AS5" s="706"/>
      <c r="AT5" s="706"/>
      <c r="AU5" s="706"/>
      <c r="AV5" s="706"/>
      <c r="AW5" s="706"/>
      <c r="AX5" s="706"/>
      <c r="AY5" s="706"/>
      <c r="AZ5" s="706"/>
      <c r="BA5" s="706"/>
      <c r="BB5" s="706"/>
      <c r="BC5" s="706"/>
      <c r="BD5" s="706"/>
      <c r="BE5" s="706"/>
      <c r="BF5" s="707"/>
      <c r="BG5" s="618">
        <v>11878772</v>
      </c>
      <c r="BH5" s="619"/>
      <c r="BI5" s="619"/>
      <c r="BJ5" s="619"/>
      <c r="BK5" s="619"/>
      <c r="BL5" s="619"/>
      <c r="BM5" s="619"/>
      <c r="BN5" s="620"/>
      <c r="BO5" s="671">
        <v>99.3</v>
      </c>
      <c r="BP5" s="671"/>
      <c r="BQ5" s="671"/>
      <c r="BR5" s="671"/>
      <c r="BS5" s="672">
        <v>169912</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324597</v>
      </c>
      <c r="S6" s="619"/>
      <c r="T6" s="619"/>
      <c r="U6" s="619"/>
      <c r="V6" s="619"/>
      <c r="W6" s="619"/>
      <c r="X6" s="619"/>
      <c r="Y6" s="620"/>
      <c r="Z6" s="671">
        <v>0.8</v>
      </c>
      <c r="AA6" s="671"/>
      <c r="AB6" s="671"/>
      <c r="AC6" s="671"/>
      <c r="AD6" s="672">
        <v>324597</v>
      </c>
      <c r="AE6" s="672"/>
      <c r="AF6" s="672"/>
      <c r="AG6" s="672"/>
      <c r="AH6" s="672"/>
      <c r="AI6" s="672"/>
      <c r="AJ6" s="672"/>
      <c r="AK6" s="672"/>
      <c r="AL6" s="641">
        <v>1.5</v>
      </c>
      <c r="AM6" s="673"/>
      <c r="AN6" s="673"/>
      <c r="AO6" s="674"/>
      <c r="AP6" s="615" t="s">
        <v>213</v>
      </c>
      <c r="AQ6" s="616"/>
      <c r="AR6" s="616"/>
      <c r="AS6" s="616"/>
      <c r="AT6" s="616"/>
      <c r="AU6" s="616"/>
      <c r="AV6" s="616"/>
      <c r="AW6" s="616"/>
      <c r="AX6" s="616"/>
      <c r="AY6" s="616"/>
      <c r="AZ6" s="616"/>
      <c r="BA6" s="616"/>
      <c r="BB6" s="616"/>
      <c r="BC6" s="616"/>
      <c r="BD6" s="616"/>
      <c r="BE6" s="616"/>
      <c r="BF6" s="617"/>
      <c r="BG6" s="618">
        <v>11878772</v>
      </c>
      <c r="BH6" s="619"/>
      <c r="BI6" s="619"/>
      <c r="BJ6" s="619"/>
      <c r="BK6" s="619"/>
      <c r="BL6" s="619"/>
      <c r="BM6" s="619"/>
      <c r="BN6" s="620"/>
      <c r="BO6" s="671">
        <v>99.3</v>
      </c>
      <c r="BP6" s="671"/>
      <c r="BQ6" s="671"/>
      <c r="BR6" s="671"/>
      <c r="BS6" s="672">
        <v>169912</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329708</v>
      </c>
      <c r="CS6" s="619"/>
      <c r="CT6" s="619"/>
      <c r="CU6" s="619"/>
      <c r="CV6" s="619"/>
      <c r="CW6" s="619"/>
      <c r="CX6" s="619"/>
      <c r="CY6" s="620"/>
      <c r="CZ6" s="671">
        <v>0.9</v>
      </c>
      <c r="DA6" s="671"/>
      <c r="DB6" s="671"/>
      <c r="DC6" s="671"/>
      <c r="DD6" s="624" t="s">
        <v>215</v>
      </c>
      <c r="DE6" s="619"/>
      <c r="DF6" s="619"/>
      <c r="DG6" s="619"/>
      <c r="DH6" s="619"/>
      <c r="DI6" s="619"/>
      <c r="DJ6" s="619"/>
      <c r="DK6" s="619"/>
      <c r="DL6" s="619"/>
      <c r="DM6" s="619"/>
      <c r="DN6" s="619"/>
      <c r="DO6" s="619"/>
      <c r="DP6" s="620"/>
      <c r="DQ6" s="624">
        <v>329708</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25769</v>
      </c>
      <c r="S7" s="619"/>
      <c r="T7" s="619"/>
      <c r="U7" s="619"/>
      <c r="V7" s="619"/>
      <c r="W7" s="619"/>
      <c r="X7" s="619"/>
      <c r="Y7" s="620"/>
      <c r="Z7" s="671">
        <v>0.1</v>
      </c>
      <c r="AA7" s="671"/>
      <c r="AB7" s="671"/>
      <c r="AC7" s="671"/>
      <c r="AD7" s="672">
        <v>25769</v>
      </c>
      <c r="AE7" s="672"/>
      <c r="AF7" s="672"/>
      <c r="AG7" s="672"/>
      <c r="AH7" s="672"/>
      <c r="AI7" s="672"/>
      <c r="AJ7" s="672"/>
      <c r="AK7" s="672"/>
      <c r="AL7" s="641">
        <v>0.1</v>
      </c>
      <c r="AM7" s="673"/>
      <c r="AN7" s="673"/>
      <c r="AO7" s="674"/>
      <c r="AP7" s="615" t="s">
        <v>217</v>
      </c>
      <c r="AQ7" s="616"/>
      <c r="AR7" s="616"/>
      <c r="AS7" s="616"/>
      <c r="AT7" s="616"/>
      <c r="AU7" s="616"/>
      <c r="AV7" s="616"/>
      <c r="AW7" s="616"/>
      <c r="AX7" s="616"/>
      <c r="AY7" s="616"/>
      <c r="AZ7" s="616"/>
      <c r="BA7" s="616"/>
      <c r="BB7" s="616"/>
      <c r="BC7" s="616"/>
      <c r="BD7" s="616"/>
      <c r="BE7" s="616"/>
      <c r="BF7" s="617"/>
      <c r="BG7" s="618">
        <v>5364540</v>
      </c>
      <c r="BH7" s="619"/>
      <c r="BI7" s="619"/>
      <c r="BJ7" s="619"/>
      <c r="BK7" s="619"/>
      <c r="BL7" s="619"/>
      <c r="BM7" s="619"/>
      <c r="BN7" s="620"/>
      <c r="BO7" s="671">
        <v>44.9</v>
      </c>
      <c r="BP7" s="671"/>
      <c r="BQ7" s="671"/>
      <c r="BR7" s="671"/>
      <c r="BS7" s="672">
        <v>169912</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5056736</v>
      </c>
      <c r="CS7" s="619"/>
      <c r="CT7" s="619"/>
      <c r="CU7" s="619"/>
      <c r="CV7" s="619"/>
      <c r="CW7" s="619"/>
      <c r="CX7" s="619"/>
      <c r="CY7" s="620"/>
      <c r="CZ7" s="671">
        <v>13.5</v>
      </c>
      <c r="DA7" s="671"/>
      <c r="DB7" s="671"/>
      <c r="DC7" s="671"/>
      <c r="DD7" s="624">
        <v>802092</v>
      </c>
      <c r="DE7" s="619"/>
      <c r="DF7" s="619"/>
      <c r="DG7" s="619"/>
      <c r="DH7" s="619"/>
      <c r="DI7" s="619"/>
      <c r="DJ7" s="619"/>
      <c r="DK7" s="619"/>
      <c r="DL7" s="619"/>
      <c r="DM7" s="619"/>
      <c r="DN7" s="619"/>
      <c r="DO7" s="619"/>
      <c r="DP7" s="620"/>
      <c r="DQ7" s="624">
        <v>3918223</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80569</v>
      </c>
      <c r="S8" s="619"/>
      <c r="T8" s="619"/>
      <c r="U8" s="619"/>
      <c r="V8" s="619"/>
      <c r="W8" s="619"/>
      <c r="X8" s="619"/>
      <c r="Y8" s="620"/>
      <c r="Z8" s="671">
        <v>0.2</v>
      </c>
      <c r="AA8" s="671"/>
      <c r="AB8" s="671"/>
      <c r="AC8" s="671"/>
      <c r="AD8" s="672">
        <v>80569</v>
      </c>
      <c r="AE8" s="672"/>
      <c r="AF8" s="672"/>
      <c r="AG8" s="672"/>
      <c r="AH8" s="672"/>
      <c r="AI8" s="672"/>
      <c r="AJ8" s="672"/>
      <c r="AK8" s="672"/>
      <c r="AL8" s="641">
        <v>0.4</v>
      </c>
      <c r="AM8" s="673"/>
      <c r="AN8" s="673"/>
      <c r="AO8" s="674"/>
      <c r="AP8" s="615" t="s">
        <v>220</v>
      </c>
      <c r="AQ8" s="616"/>
      <c r="AR8" s="616"/>
      <c r="AS8" s="616"/>
      <c r="AT8" s="616"/>
      <c r="AU8" s="616"/>
      <c r="AV8" s="616"/>
      <c r="AW8" s="616"/>
      <c r="AX8" s="616"/>
      <c r="AY8" s="616"/>
      <c r="AZ8" s="616"/>
      <c r="BA8" s="616"/>
      <c r="BB8" s="616"/>
      <c r="BC8" s="616"/>
      <c r="BD8" s="616"/>
      <c r="BE8" s="616"/>
      <c r="BF8" s="617"/>
      <c r="BG8" s="618">
        <v>167529</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13624569</v>
      </c>
      <c r="CS8" s="619"/>
      <c r="CT8" s="619"/>
      <c r="CU8" s="619"/>
      <c r="CV8" s="619"/>
      <c r="CW8" s="619"/>
      <c r="CX8" s="619"/>
      <c r="CY8" s="620"/>
      <c r="CZ8" s="671">
        <v>36.5</v>
      </c>
      <c r="DA8" s="671"/>
      <c r="DB8" s="671"/>
      <c r="DC8" s="671"/>
      <c r="DD8" s="624">
        <v>727771</v>
      </c>
      <c r="DE8" s="619"/>
      <c r="DF8" s="619"/>
      <c r="DG8" s="619"/>
      <c r="DH8" s="619"/>
      <c r="DI8" s="619"/>
      <c r="DJ8" s="619"/>
      <c r="DK8" s="619"/>
      <c r="DL8" s="619"/>
      <c r="DM8" s="619"/>
      <c r="DN8" s="619"/>
      <c r="DO8" s="619"/>
      <c r="DP8" s="620"/>
      <c r="DQ8" s="624">
        <v>6902720</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70518</v>
      </c>
      <c r="S9" s="619"/>
      <c r="T9" s="619"/>
      <c r="U9" s="619"/>
      <c r="V9" s="619"/>
      <c r="W9" s="619"/>
      <c r="X9" s="619"/>
      <c r="Y9" s="620"/>
      <c r="Z9" s="671">
        <v>0.2</v>
      </c>
      <c r="AA9" s="671"/>
      <c r="AB9" s="671"/>
      <c r="AC9" s="671"/>
      <c r="AD9" s="672">
        <v>70518</v>
      </c>
      <c r="AE9" s="672"/>
      <c r="AF9" s="672"/>
      <c r="AG9" s="672"/>
      <c r="AH9" s="672"/>
      <c r="AI9" s="672"/>
      <c r="AJ9" s="672"/>
      <c r="AK9" s="672"/>
      <c r="AL9" s="641">
        <v>0.3</v>
      </c>
      <c r="AM9" s="673"/>
      <c r="AN9" s="673"/>
      <c r="AO9" s="674"/>
      <c r="AP9" s="615" t="s">
        <v>223</v>
      </c>
      <c r="AQ9" s="616"/>
      <c r="AR9" s="616"/>
      <c r="AS9" s="616"/>
      <c r="AT9" s="616"/>
      <c r="AU9" s="616"/>
      <c r="AV9" s="616"/>
      <c r="AW9" s="616"/>
      <c r="AX9" s="616"/>
      <c r="AY9" s="616"/>
      <c r="AZ9" s="616"/>
      <c r="BA9" s="616"/>
      <c r="BB9" s="616"/>
      <c r="BC9" s="616"/>
      <c r="BD9" s="616"/>
      <c r="BE9" s="616"/>
      <c r="BF9" s="617"/>
      <c r="BG9" s="618">
        <v>4182907</v>
      </c>
      <c r="BH9" s="619"/>
      <c r="BI9" s="619"/>
      <c r="BJ9" s="619"/>
      <c r="BK9" s="619"/>
      <c r="BL9" s="619"/>
      <c r="BM9" s="619"/>
      <c r="BN9" s="620"/>
      <c r="BO9" s="671">
        <v>35</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2199939</v>
      </c>
      <c r="CS9" s="619"/>
      <c r="CT9" s="619"/>
      <c r="CU9" s="619"/>
      <c r="CV9" s="619"/>
      <c r="CW9" s="619"/>
      <c r="CX9" s="619"/>
      <c r="CY9" s="620"/>
      <c r="CZ9" s="671">
        <v>5.9</v>
      </c>
      <c r="DA9" s="671"/>
      <c r="DB9" s="671"/>
      <c r="DC9" s="671"/>
      <c r="DD9" s="624">
        <v>30951</v>
      </c>
      <c r="DE9" s="619"/>
      <c r="DF9" s="619"/>
      <c r="DG9" s="619"/>
      <c r="DH9" s="619"/>
      <c r="DI9" s="619"/>
      <c r="DJ9" s="619"/>
      <c r="DK9" s="619"/>
      <c r="DL9" s="619"/>
      <c r="DM9" s="619"/>
      <c r="DN9" s="619"/>
      <c r="DO9" s="619"/>
      <c r="DP9" s="620"/>
      <c r="DQ9" s="624">
        <v>1965577</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1722026</v>
      </c>
      <c r="S10" s="619"/>
      <c r="T10" s="619"/>
      <c r="U10" s="619"/>
      <c r="V10" s="619"/>
      <c r="W10" s="619"/>
      <c r="X10" s="619"/>
      <c r="Y10" s="620"/>
      <c r="Z10" s="671">
        <v>4.5</v>
      </c>
      <c r="AA10" s="671"/>
      <c r="AB10" s="671"/>
      <c r="AC10" s="671"/>
      <c r="AD10" s="672">
        <v>1722026</v>
      </c>
      <c r="AE10" s="672"/>
      <c r="AF10" s="672"/>
      <c r="AG10" s="672"/>
      <c r="AH10" s="672"/>
      <c r="AI10" s="672"/>
      <c r="AJ10" s="672"/>
      <c r="AK10" s="672"/>
      <c r="AL10" s="641">
        <v>8.1</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296980</v>
      </c>
      <c r="BH10" s="619"/>
      <c r="BI10" s="619"/>
      <c r="BJ10" s="619"/>
      <c r="BK10" s="619"/>
      <c r="BL10" s="619"/>
      <c r="BM10" s="619"/>
      <c r="BN10" s="620"/>
      <c r="BO10" s="671">
        <v>2.5</v>
      </c>
      <c r="BP10" s="671"/>
      <c r="BQ10" s="671"/>
      <c r="BR10" s="671"/>
      <c r="BS10" s="624">
        <v>50253</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146826</v>
      </c>
      <c r="CS10" s="619"/>
      <c r="CT10" s="619"/>
      <c r="CU10" s="619"/>
      <c r="CV10" s="619"/>
      <c r="CW10" s="619"/>
      <c r="CX10" s="619"/>
      <c r="CY10" s="620"/>
      <c r="CZ10" s="671">
        <v>0.4</v>
      </c>
      <c r="DA10" s="671"/>
      <c r="DB10" s="671"/>
      <c r="DC10" s="671"/>
      <c r="DD10" s="624" t="s">
        <v>109</v>
      </c>
      <c r="DE10" s="619"/>
      <c r="DF10" s="619"/>
      <c r="DG10" s="619"/>
      <c r="DH10" s="619"/>
      <c r="DI10" s="619"/>
      <c r="DJ10" s="619"/>
      <c r="DK10" s="619"/>
      <c r="DL10" s="619"/>
      <c r="DM10" s="619"/>
      <c r="DN10" s="619"/>
      <c r="DO10" s="619"/>
      <c r="DP10" s="620"/>
      <c r="DQ10" s="624">
        <v>17826</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v>30026</v>
      </c>
      <c r="S11" s="619"/>
      <c r="T11" s="619"/>
      <c r="U11" s="619"/>
      <c r="V11" s="619"/>
      <c r="W11" s="619"/>
      <c r="X11" s="619"/>
      <c r="Y11" s="620"/>
      <c r="Z11" s="671">
        <v>0.1</v>
      </c>
      <c r="AA11" s="671"/>
      <c r="AB11" s="671"/>
      <c r="AC11" s="671"/>
      <c r="AD11" s="672">
        <v>30026</v>
      </c>
      <c r="AE11" s="672"/>
      <c r="AF11" s="672"/>
      <c r="AG11" s="672"/>
      <c r="AH11" s="672"/>
      <c r="AI11" s="672"/>
      <c r="AJ11" s="672"/>
      <c r="AK11" s="672"/>
      <c r="AL11" s="641">
        <v>0.1</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717124</v>
      </c>
      <c r="BH11" s="619"/>
      <c r="BI11" s="619"/>
      <c r="BJ11" s="619"/>
      <c r="BK11" s="619"/>
      <c r="BL11" s="619"/>
      <c r="BM11" s="619"/>
      <c r="BN11" s="620"/>
      <c r="BO11" s="671">
        <v>6</v>
      </c>
      <c r="BP11" s="671"/>
      <c r="BQ11" s="671"/>
      <c r="BR11" s="671"/>
      <c r="BS11" s="624">
        <v>119659</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1667868</v>
      </c>
      <c r="CS11" s="619"/>
      <c r="CT11" s="619"/>
      <c r="CU11" s="619"/>
      <c r="CV11" s="619"/>
      <c r="CW11" s="619"/>
      <c r="CX11" s="619"/>
      <c r="CY11" s="620"/>
      <c r="CZ11" s="671">
        <v>4.5</v>
      </c>
      <c r="DA11" s="671"/>
      <c r="DB11" s="671"/>
      <c r="DC11" s="671"/>
      <c r="DD11" s="624">
        <v>460650</v>
      </c>
      <c r="DE11" s="619"/>
      <c r="DF11" s="619"/>
      <c r="DG11" s="619"/>
      <c r="DH11" s="619"/>
      <c r="DI11" s="619"/>
      <c r="DJ11" s="619"/>
      <c r="DK11" s="619"/>
      <c r="DL11" s="619"/>
      <c r="DM11" s="619"/>
      <c r="DN11" s="619"/>
      <c r="DO11" s="619"/>
      <c r="DP11" s="620"/>
      <c r="DQ11" s="624">
        <v>824436</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5691707</v>
      </c>
      <c r="BH12" s="619"/>
      <c r="BI12" s="619"/>
      <c r="BJ12" s="619"/>
      <c r="BK12" s="619"/>
      <c r="BL12" s="619"/>
      <c r="BM12" s="619"/>
      <c r="BN12" s="620"/>
      <c r="BO12" s="671">
        <v>47.6</v>
      </c>
      <c r="BP12" s="671"/>
      <c r="BQ12" s="671"/>
      <c r="BR12" s="671"/>
      <c r="BS12" s="624" t="s">
        <v>109</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1241564</v>
      </c>
      <c r="CS12" s="619"/>
      <c r="CT12" s="619"/>
      <c r="CU12" s="619"/>
      <c r="CV12" s="619"/>
      <c r="CW12" s="619"/>
      <c r="CX12" s="619"/>
      <c r="CY12" s="620"/>
      <c r="CZ12" s="671">
        <v>3.3</v>
      </c>
      <c r="DA12" s="671"/>
      <c r="DB12" s="671"/>
      <c r="DC12" s="671"/>
      <c r="DD12" s="624">
        <v>225101</v>
      </c>
      <c r="DE12" s="619"/>
      <c r="DF12" s="619"/>
      <c r="DG12" s="619"/>
      <c r="DH12" s="619"/>
      <c r="DI12" s="619"/>
      <c r="DJ12" s="619"/>
      <c r="DK12" s="619"/>
      <c r="DL12" s="619"/>
      <c r="DM12" s="619"/>
      <c r="DN12" s="619"/>
      <c r="DO12" s="619"/>
      <c r="DP12" s="620"/>
      <c r="DQ12" s="624">
        <v>511181</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68906</v>
      </c>
      <c r="S13" s="619"/>
      <c r="T13" s="619"/>
      <c r="U13" s="619"/>
      <c r="V13" s="619"/>
      <c r="W13" s="619"/>
      <c r="X13" s="619"/>
      <c r="Y13" s="620"/>
      <c r="Z13" s="671">
        <v>0.2</v>
      </c>
      <c r="AA13" s="671"/>
      <c r="AB13" s="671"/>
      <c r="AC13" s="671"/>
      <c r="AD13" s="672">
        <v>68906</v>
      </c>
      <c r="AE13" s="672"/>
      <c r="AF13" s="672"/>
      <c r="AG13" s="672"/>
      <c r="AH13" s="672"/>
      <c r="AI13" s="672"/>
      <c r="AJ13" s="672"/>
      <c r="AK13" s="672"/>
      <c r="AL13" s="641">
        <v>0.3</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5603432</v>
      </c>
      <c r="BH13" s="619"/>
      <c r="BI13" s="619"/>
      <c r="BJ13" s="619"/>
      <c r="BK13" s="619"/>
      <c r="BL13" s="619"/>
      <c r="BM13" s="619"/>
      <c r="BN13" s="620"/>
      <c r="BO13" s="671">
        <v>46.8</v>
      </c>
      <c r="BP13" s="671"/>
      <c r="BQ13" s="671"/>
      <c r="BR13" s="671"/>
      <c r="BS13" s="624" t="s">
        <v>109</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2546250</v>
      </c>
      <c r="CS13" s="619"/>
      <c r="CT13" s="619"/>
      <c r="CU13" s="619"/>
      <c r="CV13" s="619"/>
      <c r="CW13" s="619"/>
      <c r="CX13" s="619"/>
      <c r="CY13" s="620"/>
      <c r="CZ13" s="671">
        <v>6.8</v>
      </c>
      <c r="DA13" s="671"/>
      <c r="DB13" s="671"/>
      <c r="DC13" s="671"/>
      <c r="DD13" s="624">
        <v>669445</v>
      </c>
      <c r="DE13" s="619"/>
      <c r="DF13" s="619"/>
      <c r="DG13" s="619"/>
      <c r="DH13" s="619"/>
      <c r="DI13" s="619"/>
      <c r="DJ13" s="619"/>
      <c r="DK13" s="619"/>
      <c r="DL13" s="619"/>
      <c r="DM13" s="619"/>
      <c r="DN13" s="619"/>
      <c r="DO13" s="619"/>
      <c r="DP13" s="620"/>
      <c r="DQ13" s="624">
        <v>2157576</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211579</v>
      </c>
      <c r="BH14" s="619"/>
      <c r="BI14" s="619"/>
      <c r="BJ14" s="619"/>
      <c r="BK14" s="619"/>
      <c r="BL14" s="619"/>
      <c r="BM14" s="619"/>
      <c r="BN14" s="620"/>
      <c r="BO14" s="671">
        <v>1.8</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1837074</v>
      </c>
      <c r="CS14" s="619"/>
      <c r="CT14" s="619"/>
      <c r="CU14" s="619"/>
      <c r="CV14" s="619"/>
      <c r="CW14" s="619"/>
      <c r="CX14" s="619"/>
      <c r="CY14" s="620"/>
      <c r="CZ14" s="671">
        <v>4.9000000000000004</v>
      </c>
      <c r="DA14" s="671"/>
      <c r="DB14" s="671"/>
      <c r="DC14" s="671"/>
      <c r="DD14" s="624">
        <v>281069</v>
      </c>
      <c r="DE14" s="619"/>
      <c r="DF14" s="619"/>
      <c r="DG14" s="619"/>
      <c r="DH14" s="619"/>
      <c r="DI14" s="619"/>
      <c r="DJ14" s="619"/>
      <c r="DK14" s="619"/>
      <c r="DL14" s="619"/>
      <c r="DM14" s="619"/>
      <c r="DN14" s="619"/>
      <c r="DO14" s="619"/>
      <c r="DP14" s="620"/>
      <c r="DQ14" s="624">
        <v>1486230</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51771</v>
      </c>
      <c r="S15" s="619"/>
      <c r="T15" s="619"/>
      <c r="U15" s="619"/>
      <c r="V15" s="619"/>
      <c r="W15" s="619"/>
      <c r="X15" s="619"/>
      <c r="Y15" s="620"/>
      <c r="Z15" s="671">
        <v>0.1</v>
      </c>
      <c r="AA15" s="671"/>
      <c r="AB15" s="671"/>
      <c r="AC15" s="671"/>
      <c r="AD15" s="672">
        <v>51771</v>
      </c>
      <c r="AE15" s="672"/>
      <c r="AF15" s="672"/>
      <c r="AG15" s="672"/>
      <c r="AH15" s="672"/>
      <c r="AI15" s="672"/>
      <c r="AJ15" s="672"/>
      <c r="AK15" s="672"/>
      <c r="AL15" s="641">
        <v>0.2</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610946</v>
      </c>
      <c r="BH15" s="619"/>
      <c r="BI15" s="619"/>
      <c r="BJ15" s="619"/>
      <c r="BK15" s="619"/>
      <c r="BL15" s="619"/>
      <c r="BM15" s="619"/>
      <c r="BN15" s="620"/>
      <c r="BO15" s="671">
        <v>5.0999999999999996</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5770428</v>
      </c>
      <c r="CS15" s="619"/>
      <c r="CT15" s="619"/>
      <c r="CU15" s="619"/>
      <c r="CV15" s="619"/>
      <c r="CW15" s="619"/>
      <c r="CX15" s="619"/>
      <c r="CY15" s="620"/>
      <c r="CZ15" s="671">
        <v>15.5</v>
      </c>
      <c r="DA15" s="671"/>
      <c r="DB15" s="671"/>
      <c r="DC15" s="671"/>
      <c r="DD15" s="624">
        <v>2713115</v>
      </c>
      <c r="DE15" s="619"/>
      <c r="DF15" s="619"/>
      <c r="DG15" s="619"/>
      <c r="DH15" s="619"/>
      <c r="DI15" s="619"/>
      <c r="DJ15" s="619"/>
      <c r="DK15" s="619"/>
      <c r="DL15" s="619"/>
      <c r="DM15" s="619"/>
      <c r="DN15" s="619"/>
      <c r="DO15" s="619"/>
      <c r="DP15" s="620"/>
      <c r="DQ15" s="624">
        <v>3038411</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7640242</v>
      </c>
      <c r="S16" s="619"/>
      <c r="T16" s="619"/>
      <c r="U16" s="619"/>
      <c r="V16" s="619"/>
      <c r="W16" s="619"/>
      <c r="X16" s="619"/>
      <c r="Y16" s="620"/>
      <c r="Z16" s="671">
        <v>19.899999999999999</v>
      </c>
      <c r="AA16" s="671"/>
      <c r="AB16" s="671"/>
      <c r="AC16" s="671"/>
      <c r="AD16" s="672">
        <v>6814843</v>
      </c>
      <c r="AE16" s="672"/>
      <c r="AF16" s="672"/>
      <c r="AG16" s="672"/>
      <c r="AH16" s="672"/>
      <c r="AI16" s="672"/>
      <c r="AJ16" s="672"/>
      <c r="AK16" s="672"/>
      <c r="AL16" s="641">
        <v>32.1</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6814843</v>
      </c>
      <c r="S17" s="619"/>
      <c r="T17" s="619"/>
      <c r="U17" s="619"/>
      <c r="V17" s="619"/>
      <c r="W17" s="619"/>
      <c r="X17" s="619"/>
      <c r="Y17" s="620"/>
      <c r="Z17" s="671">
        <v>17.8</v>
      </c>
      <c r="AA17" s="671"/>
      <c r="AB17" s="671"/>
      <c r="AC17" s="671"/>
      <c r="AD17" s="672">
        <v>6814843</v>
      </c>
      <c r="AE17" s="672"/>
      <c r="AF17" s="672"/>
      <c r="AG17" s="672"/>
      <c r="AH17" s="672"/>
      <c r="AI17" s="672"/>
      <c r="AJ17" s="672"/>
      <c r="AK17" s="672"/>
      <c r="AL17" s="641">
        <v>32.1</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2913209</v>
      </c>
      <c r="CS17" s="619"/>
      <c r="CT17" s="619"/>
      <c r="CU17" s="619"/>
      <c r="CV17" s="619"/>
      <c r="CW17" s="619"/>
      <c r="CX17" s="619"/>
      <c r="CY17" s="620"/>
      <c r="CZ17" s="671">
        <v>7.8</v>
      </c>
      <c r="DA17" s="671"/>
      <c r="DB17" s="671"/>
      <c r="DC17" s="671"/>
      <c r="DD17" s="624" t="s">
        <v>109</v>
      </c>
      <c r="DE17" s="619"/>
      <c r="DF17" s="619"/>
      <c r="DG17" s="619"/>
      <c r="DH17" s="619"/>
      <c r="DI17" s="619"/>
      <c r="DJ17" s="619"/>
      <c r="DK17" s="619"/>
      <c r="DL17" s="619"/>
      <c r="DM17" s="619"/>
      <c r="DN17" s="619"/>
      <c r="DO17" s="619"/>
      <c r="DP17" s="620"/>
      <c r="DQ17" s="624">
        <v>2843071</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825397</v>
      </c>
      <c r="S18" s="619"/>
      <c r="T18" s="619"/>
      <c r="U18" s="619"/>
      <c r="V18" s="619"/>
      <c r="W18" s="619"/>
      <c r="X18" s="619"/>
      <c r="Y18" s="620"/>
      <c r="Z18" s="671">
        <v>2.2000000000000002</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81860</v>
      </c>
      <c r="BH19" s="619"/>
      <c r="BI19" s="619"/>
      <c r="BJ19" s="619"/>
      <c r="BK19" s="619"/>
      <c r="BL19" s="619"/>
      <c r="BM19" s="619"/>
      <c r="BN19" s="620"/>
      <c r="BO19" s="671">
        <v>0.7</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21975056</v>
      </c>
      <c r="S20" s="619"/>
      <c r="T20" s="619"/>
      <c r="U20" s="619"/>
      <c r="V20" s="619"/>
      <c r="W20" s="619"/>
      <c r="X20" s="619"/>
      <c r="Y20" s="620"/>
      <c r="Z20" s="671">
        <v>57.2</v>
      </c>
      <c r="AA20" s="671"/>
      <c r="AB20" s="671"/>
      <c r="AC20" s="671"/>
      <c r="AD20" s="672">
        <v>21149657</v>
      </c>
      <c r="AE20" s="672"/>
      <c r="AF20" s="672"/>
      <c r="AG20" s="672"/>
      <c r="AH20" s="672"/>
      <c r="AI20" s="672"/>
      <c r="AJ20" s="672"/>
      <c r="AK20" s="672"/>
      <c r="AL20" s="641">
        <v>99.5</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81860</v>
      </c>
      <c r="BH20" s="619"/>
      <c r="BI20" s="619"/>
      <c r="BJ20" s="619"/>
      <c r="BK20" s="619"/>
      <c r="BL20" s="619"/>
      <c r="BM20" s="619"/>
      <c r="BN20" s="620"/>
      <c r="BO20" s="671">
        <v>0.7</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37334171</v>
      </c>
      <c r="CS20" s="619"/>
      <c r="CT20" s="619"/>
      <c r="CU20" s="619"/>
      <c r="CV20" s="619"/>
      <c r="CW20" s="619"/>
      <c r="CX20" s="619"/>
      <c r="CY20" s="620"/>
      <c r="CZ20" s="671">
        <v>100</v>
      </c>
      <c r="DA20" s="671"/>
      <c r="DB20" s="671"/>
      <c r="DC20" s="671"/>
      <c r="DD20" s="624">
        <v>5910194</v>
      </c>
      <c r="DE20" s="619"/>
      <c r="DF20" s="619"/>
      <c r="DG20" s="619"/>
      <c r="DH20" s="619"/>
      <c r="DI20" s="619"/>
      <c r="DJ20" s="619"/>
      <c r="DK20" s="619"/>
      <c r="DL20" s="619"/>
      <c r="DM20" s="619"/>
      <c r="DN20" s="619"/>
      <c r="DO20" s="619"/>
      <c r="DP20" s="620"/>
      <c r="DQ20" s="624">
        <v>23994959</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11834</v>
      </c>
      <c r="S21" s="619"/>
      <c r="T21" s="619"/>
      <c r="U21" s="619"/>
      <c r="V21" s="619"/>
      <c r="W21" s="619"/>
      <c r="X21" s="619"/>
      <c r="Y21" s="620"/>
      <c r="Z21" s="671">
        <v>0</v>
      </c>
      <c r="AA21" s="671"/>
      <c r="AB21" s="671"/>
      <c r="AC21" s="671"/>
      <c r="AD21" s="672">
        <v>11834</v>
      </c>
      <c r="AE21" s="672"/>
      <c r="AF21" s="672"/>
      <c r="AG21" s="672"/>
      <c r="AH21" s="672"/>
      <c r="AI21" s="672"/>
      <c r="AJ21" s="672"/>
      <c r="AK21" s="672"/>
      <c r="AL21" s="641">
        <v>0.1</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v>81860</v>
      </c>
      <c r="BH21" s="619"/>
      <c r="BI21" s="619"/>
      <c r="BJ21" s="619"/>
      <c r="BK21" s="619"/>
      <c r="BL21" s="619"/>
      <c r="BM21" s="619"/>
      <c r="BN21" s="620"/>
      <c r="BO21" s="671">
        <v>0.7</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608497</v>
      </c>
      <c r="S22" s="619"/>
      <c r="T22" s="619"/>
      <c r="U22" s="619"/>
      <c r="V22" s="619"/>
      <c r="W22" s="619"/>
      <c r="X22" s="619"/>
      <c r="Y22" s="620"/>
      <c r="Z22" s="671">
        <v>1.6</v>
      </c>
      <c r="AA22" s="671"/>
      <c r="AB22" s="671"/>
      <c r="AC22" s="671"/>
      <c r="AD22" s="672">
        <v>1</v>
      </c>
      <c r="AE22" s="672"/>
      <c r="AF22" s="672"/>
      <c r="AG22" s="672"/>
      <c r="AH22" s="672"/>
      <c r="AI22" s="672"/>
      <c r="AJ22" s="672"/>
      <c r="AK22" s="672"/>
      <c r="AL22" s="641">
        <v>0</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554292</v>
      </c>
      <c r="S23" s="619"/>
      <c r="T23" s="619"/>
      <c r="U23" s="619"/>
      <c r="V23" s="619"/>
      <c r="W23" s="619"/>
      <c r="X23" s="619"/>
      <c r="Y23" s="620"/>
      <c r="Z23" s="671">
        <v>1.4</v>
      </c>
      <c r="AA23" s="671"/>
      <c r="AB23" s="671"/>
      <c r="AC23" s="671"/>
      <c r="AD23" s="672">
        <v>29224</v>
      </c>
      <c r="AE23" s="672"/>
      <c r="AF23" s="672"/>
      <c r="AG23" s="672"/>
      <c r="AH23" s="672"/>
      <c r="AI23" s="672"/>
      <c r="AJ23" s="672"/>
      <c r="AK23" s="672"/>
      <c r="AL23" s="641">
        <v>0.1</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203988</v>
      </c>
      <c r="S24" s="619"/>
      <c r="T24" s="619"/>
      <c r="U24" s="619"/>
      <c r="V24" s="619"/>
      <c r="W24" s="619"/>
      <c r="X24" s="619"/>
      <c r="Y24" s="620"/>
      <c r="Z24" s="671">
        <v>0.5</v>
      </c>
      <c r="AA24" s="671"/>
      <c r="AB24" s="671"/>
      <c r="AC24" s="671"/>
      <c r="AD24" s="672">
        <v>1250</v>
      </c>
      <c r="AE24" s="672"/>
      <c r="AF24" s="672"/>
      <c r="AG24" s="672"/>
      <c r="AH24" s="672"/>
      <c r="AI24" s="672"/>
      <c r="AJ24" s="672"/>
      <c r="AK24" s="672"/>
      <c r="AL24" s="641">
        <v>0</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15220795</v>
      </c>
      <c r="CS24" s="669"/>
      <c r="CT24" s="669"/>
      <c r="CU24" s="669"/>
      <c r="CV24" s="669"/>
      <c r="CW24" s="669"/>
      <c r="CX24" s="669"/>
      <c r="CY24" s="716"/>
      <c r="CZ24" s="720">
        <v>40.799999999999997</v>
      </c>
      <c r="DA24" s="721"/>
      <c r="DB24" s="721"/>
      <c r="DC24" s="722"/>
      <c r="DD24" s="715">
        <v>9940993</v>
      </c>
      <c r="DE24" s="669"/>
      <c r="DF24" s="669"/>
      <c r="DG24" s="669"/>
      <c r="DH24" s="669"/>
      <c r="DI24" s="669"/>
      <c r="DJ24" s="669"/>
      <c r="DK24" s="716"/>
      <c r="DL24" s="715">
        <v>9729220</v>
      </c>
      <c r="DM24" s="669"/>
      <c r="DN24" s="669"/>
      <c r="DO24" s="669"/>
      <c r="DP24" s="669"/>
      <c r="DQ24" s="669"/>
      <c r="DR24" s="669"/>
      <c r="DS24" s="669"/>
      <c r="DT24" s="669"/>
      <c r="DU24" s="669"/>
      <c r="DV24" s="716"/>
      <c r="DW24" s="717">
        <v>42.5</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4017246</v>
      </c>
      <c r="S25" s="619"/>
      <c r="T25" s="619"/>
      <c r="U25" s="619"/>
      <c r="V25" s="619"/>
      <c r="W25" s="619"/>
      <c r="X25" s="619"/>
      <c r="Y25" s="620"/>
      <c r="Z25" s="671">
        <v>10.5</v>
      </c>
      <c r="AA25" s="671"/>
      <c r="AB25" s="671"/>
      <c r="AC25" s="671"/>
      <c r="AD25" s="672" t="s">
        <v>109</v>
      </c>
      <c r="AE25" s="672"/>
      <c r="AF25" s="672"/>
      <c r="AG25" s="672"/>
      <c r="AH25" s="672"/>
      <c r="AI25" s="672"/>
      <c r="AJ25" s="672"/>
      <c r="AK25" s="672"/>
      <c r="AL25" s="641" t="s">
        <v>109</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5462368</v>
      </c>
      <c r="CS25" s="637"/>
      <c r="CT25" s="637"/>
      <c r="CU25" s="637"/>
      <c r="CV25" s="637"/>
      <c r="CW25" s="637"/>
      <c r="CX25" s="637"/>
      <c r="CY25" s="638"/>
      <c r="CZ25" s="621">
        <v>14.6</v>
      </c>
      <c r="DA25" s="639"/>
      <c r="DB25" s="639"/>
      <c r="DC25" s="640"/>
      <c r="DD25" s="624">
        <v>4913052</v>
      </c>
      <c r="DE25" s="637"/>
      <c r="DF25" s="637"/>
      <c r="DG25" s="637"/>
      <c r="DH25" s="637"/>
      <c r="DI25" s="637"/>
      <c r="DJ25" s="637"/>
      <c r="DK25" s="638"/>
      <c r="DL25" s="624">
        <v>4864050</v>
      </c>
      <c r="DM25" s="637"/>
      <c r="DN25" s="637"/>
      <c r="DO25" s="637"/>
      <c r="DP25" s="637"/>
      <c r="DQ25" s="637"/>
      <c r="DR25" s="637"/>
      <c r="DS25" s="637"/>
      <c r="DT25" s="637"/>
      <c r="DU25" s="637"/>
      <c r="DV25" s="638"/>
      <c r="DW25" s="641">
        <v>21.2</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3591082</v>
      </c>
      <c r="CS26" s="619"/>
      <c r="CT26" s="619"/>
      <c r="CU26" s="619"/>
      <c r="CV26" s="619"/>
      <c r="CW26" s="619"/>
      <c r="CX26" s="619"/>
      <c r="CY26" s="620"/>
      <c r="CZ26" s="621">
        <v>9.6</v>
      </c>
      <c r="DA26" s="639"/>
      <c r="DB26" s="639"/>
      <c r="DC26" s="640"/>
      <c r="DD26" s="624">
        <v>3081609</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3367764</v>
      </c>
      <c r="S27" s="619"/>
      <c r="T27" s="619"/>
      <c r="U27" s="619"/>
      <c r="V27" s="619"/>
      <c r="W27" s="619"/>
      <c r="X27" s="619"/>
      <c r="Y27" s="620"/>
      <c r="Z27" s="671">
        <v>8.8000000000000007</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11960632</v>
      </c>
      <c r="BH27" s="619"/>
      <c r="BI27" s="619"/>
      <c r="BJ27" s="619"/>
      <c r="BK27" s="619"/>
      <c r="BL27" s="619"/>
      <c r="BM27" s="619"/>
      <c r="BN27" s="620"/>
      <c r="BO27" s="671">
        <v>100</v>
      </c>
      <c r="BP27" s="671"/>
      <c r="BQ27" s="671"/>
      <c r="BR27" s="671"/>
      <c r="BS27" s="624">
        <v>169912</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6845218</v>
      </c>
      <c r="CS27" s="637"/>
      <c r="CT27" s="637"/>
      <c r="CU27" s="637"/>
      <c r="CV27" s="637"/>
      <c r="CW27" s="637"/>
      <c r="CX27" s="637"/>
      <c r="CY27" s="638"/>
      <c r="CZ27" s="621">
        <v>18.3</v>
      </c>
      <c r="DA27" s="639"/>
      <c r="DB27" s="639"/>
      <c r="DC27" s="640"/>
      <c r="DD27" s="624">
        <v>2184870</v>
      </c>
      <c r="DE27" s="637"/>
      <c r="DF27" s="637"/>
      <c r="DG27" s="637"/>
      <c r="DH27" s="637"/>
      <c r="DI27" s="637"/>
      <c r="DJ27" s="637"/>
      <c r="DK27" s="638"/>
      <c r="DL27" s="624">
        <v>2022099</v>
      </c>
      <c r="DM27" s="637"/>
      <c r="DN27" s="637"/>
      <c r="DO27" s="637"/>
      <c r="DP27" s="637"/>
      <c r="DQ27" s="637"/>
      <c r="DR27" s="637"/>
      <c r="DS27" s="637"/>
      <c r="DT27" s="637"/>
      <c r="DU27" s="637"/>
      <c r="DV27" s="638"/>
      <c r="DW27" s="641">
        <v>8.8000000000000007</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317916</v>
      </c>
      <c r="S28" s="619"/>
      <c r="T28" s="619"/>
      <c r="U28" s="619"/>
      <c r="V28" s="619"/>
      <c r="W28" s="619"/>
      <c r="X28" s="619"/>
      <c r="Y28" s="620"/>
      <c r="Z28" s="671">
        <v>0.8</v>
      </c>
      <c r="AA28" s="671"/>
      <c r="AB28" s="671"/>
      <c r="AC28" s="671"/>
      <c r="AD28" s="672">
        <v>43326</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2913209</v>
      </c>
      <c r="CS28" s="619"/>
      <c r="CT28" s="619"/>
      <c r="CU28" s="619"/>
      <c r="CV28" s="619"/>
      <c r="CW28" s="619"/>
      <c r="CX28" s="619"/>
      <c r="CY28" s="620"/>
      <c r="CZ28" s="621">
        <v>7.8</v>
      </c>
      <c r="DA28" s="639"/>
      <c r="DB28" s="639"/>
      <c r="DC28" s="640"/>
      <c r="DD28" s="624">
        <v>2843071</v>
      </c>
      <c r="DE28" s="619"/>
      <c r="DF28" s="619"/>
      <c r="DG28" s="619"/>
      <c r="DH28" s="619"/>
      <c r="DI28" s="619"/>
      <c r="DJ28" s="619"/>
      <c r="DK28" s="620"/>
      <c r="DL28" s="624">
        <v>2843071</v>
      </c>
      <c r="DM28" s="619"/>
      <c r="DN28" s="619"/>
      <c r="DO28" s="619"/>
      <c r="DP28" s="619"/>
      <c r="DQ28" s="619"/>
      <c r="DR28" s="619"/>
      <c r="DS28" s="619"/>
      <c r="DT28" s="619"/>
      <c r="DU28" s="619"/>
      <c r="DV28" s="620"/>
      <c r="DW28" s="641">
        <v>12.4</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6292</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2913209</v>
      </c>
      <c r="CS29" s="637"/>
      <c r="CT29" s="637"/>
      <c r="CU29" s="637"/>
      <c r="CV29" s="637"/>
      <c r="CW29" s="637"/>
      <c r="CX29" s="637"/>
      <c r="CY29" s="638"/>
      <c r="CZ29" s="621">
        <v>7.8</v>
      </c>
      <c r="DA29" s="639"/>
      <c r="DB29" s="639"/>
      <c r="DC29" s="640"/>
      <c r="DD29" s="624">
        <v>2843071</v>
      </c>
      <c r="DE29" s="637"/>
      <c r="DF29" s="637"/>
      <c r="DG29" s="637"/>
      <c r="DH29" s="637"/>
      <c r="DI29" s="637"/>
      <c r="DJ29" s="637"/>
      <c r="DK29" s="638"/>
      <c r="DL29" s="624">
        <v>2843071</v>
      </c>
      <c r="DM29" s="637"/>
      <c r="DN29" s="637"/>
      <c r="DO29" s="637"/>
      <c r="DP29" s="637"/>
      <c r="DQ29" s="637"/>
      <c r="DR29" s="637"/>
      <c r="DS29" s="637"/>
      <c r="DT29" s="637"/>
      <c r="DU29" s="637"/>
      <c r="DV29" s="638"/>
      <c r="DW29" s="641">
        <v>12.4</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48684</v>
      </c>
      <c r="S30" s="619"/>
      <c r="T30" s="619"/>
      <c r="U30" s="619"/>
      <c r="V30" s="619"/>
      <c r="W30" s="619"/>
      <c r="X30" s="619"/>
      <c r="Y30" s="620"/>
      <c r="Z30" s="671">
        <v>0.1</v>
      </c>
      <c r="AA30" s="671"/>
      <c r="AB30" s="671"/>
      <c r="AC30" s="671"/>
      <c r="AD30" s="672" t="s">
        <v>109</v>
      </c>
      <c r="AE30" s="672"/>
      <c r="AF30" s="672"/>
      <c r="AG30" s="672"/>
      <c r="AH30" s="672"/>
      <c r="AI30" s="672"/>
      <c r="AJ30" s="672"/>
      <c r="AK30" s="672"/>
      <c r="AL30" s="641" t="s">
        <v>109</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98.8</v>
      </c>
      <c r="BH30" s="685"/>
      <c r="BI30" s="685"/>
      <c r="BJ30" s="685"/>
      <c r="BK30" s="685"/>
      <c r="BL30" s="685"/>
      <c r="BM30" s="686">
        <v>94.6</v>
      </c>
      <c r="BN30" s="685"/>
      <c r="BO30" s="685"/>
      <c r="BP30" s="685"/>
      <c r="BQ30" s="687"/>
      <c r="BR30" s="684">
        <v>98.7</v>
      </c>
      <c r="BS30" s="685"/>
      <c r="BT30" s="685"/>
      <c r="BU30" s="685"/>
      <c r="BV30" s="685"/>
      <c r="BW30" s="685"/>
      <c r="BX30" s="686">
        <v>94.4</v>
      </c>
      <c r="BY30" s="685"/>
      <c r="BZ30" s="685"/>
      <c r="CA30" s="685"/>
      <c r="CB30" s="687"/>
      <c r="CD30" s="690"/>
      <c r="CE30" s="691"/>
      <c r="CF30" s="655" t="s">
        <v>292</v>
      </c>
      <c r="CG30" s="652"/>
      <c r="CH30" s="652"/>
      <c r="CI30" s="652"/>
      <c r="CJ30" s="652"/>
      <c r="CK30" s="652"/>
      <c r="CL30" s="652"/>
      <c r="CM30" s="652"/>
      <c r="CN30" s="652"/>
      <c r="CO30" s="652"/>
      <c r="CP30" s="652"/>
      <c r="CQ30" s="653"/>
      <c r="CR30" s="618">
        <v>2562682</v>
      </c>
      <c r="CS30" s="619"/>
      <c r="CT30" s="619"/>
      <c r="CU30" s="619"/>
      <c r="CV30" s="619"/>
      <c r="CW30" s="619"/>
      <c r="CX30" s="619"/>
      <c r="CY30" s="620"/>
      <c r="CZ30" s="621">
        <v>6.9</v>
      </c>
      <c r="DA30" s="639"/>
      <c r="DB30" s="639"/>
      <c r="DC30" s="640"/>
      <c r="DD30" s="624">
        <v>2492544</v>
      </c>
      <c r="DE30" s="619"/>
      <c r="DF30" s="619"/>
      <c r="DG30" s="619"/>
      <c r="DH30" s="619"/>
      <c r="DI30" s="619"/>
      <c r="DJ30" s="619"/>
      <c r="DK30" s="620"/>
      <c r="DL30" s="624">
        <v>2492544</v>
      </c>
      <c r="DM30" s="619"/>
      <c r="DN30" s="619"/>
      <c r="DO30" s="619"/>
      <c r="DP30" s="619"/>
      <c r="DQ30" s="619"/>
      <c r="DR30" s="619"/>
      <c r="DS30" s="619"/>
      <c r="DT30" s="619"/>
      <c r="DU30" s="619"/>
      <c r="DV30" s="620"/>
      <c r="DW30" s="641">
        <v>10.9</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1019081</v>
      </c>
      <c r="S31" s="619"/>
      <c r="T31" s="619"/>
      <c r="U31" s="619"/>
      <c r="V31" s="619"/>
      <c r="W31" s="619"/>
      <c r="X31" s="619"/>
      <c r="Y31" s="620"/>
      <c r="Z31" s="671">
        <v>2.7</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98.9</v>
      </c>
      <c r="BH31" s="637"/>
      <c r="BI31" s="637"/>
      <c r="BJ31" s="637"/>
      <c r="BK31" s="637"/>
      <c r="BL31" s="637"/>
      <c r="BM31" s="673">
        <v>96.5</v>
      </c>
      <c r="BN31" s="683"/>
      <c r="BO31" s="683"/>
      <c r="BP31" s="683"/>
      <c r="BQ31" s="647"/>
      <c r="BR31" s="682">
        <v>98.9</v>
      </c>
      <c r="BS31" s="637"/>
      <c r="BT31" s="637"/>
      <c r="BU31" s="637"/>
      <c r="BV31" s="637"/>
      <c r="BW31" s="637"/>
      <c r="BX31" s="673">
        <v>96.3</v>
      </c>
      <c r="BY31" s="683"/>
      <c r="BZ31" s="683"/>
      <c r="CA31" s="683"/>
      <c r="CB31" s="647"/>
      <c r="CD31" s="690"/>
      <c r="CE31" s="691"/>
      <c r="CF31" s="655" t="s">
        <v>296</v>
      </c>
      <c r="CG31" s="652"/>
      <c r="CH31" s="652"/>
      <c r="CI31" s="652"/>
      <c r="CJ31" s="652"/>
      <c r="CK31" s="652"/>
      <c r="CL31" s="652"/>
      <c r="CM31" s="652"/>
      <c r="CN31" s="652"/>
      <c r="CO31" s="652"/>
      <c r="CP31" s="652"/>
      <c r="CQ31" s="653"/>
      <c r="CR31" s="618">
        <v>350527</v>
      </c>
      <c r="CS31" s="637"/>
      <c r="CT31" s="637"/>
      <c r="CU31" s="637"/>
      <c r="CV31" s="637"/>
      <c r="CW31" s="637"/>
      <c r="CX31" s="637"/>
      <c r="CY31" s="638"/>
      <c r="CZ31" s="621">
        <v>0.9</v>
      </c>
      <c r="DA31" s="639"/>
      <c r="DB31" s="639"/>
      <c r="DC31" s="640"/>
      <c r="DD31" s="624">
        <v>350527</v>
      </c>
      <c r="DE31" s="637"/>
      <c r="DF31" s="637"/>
      <c r="DG31" s="637"/>
      <c r="DH31" s="637"/>
      <c r="DI31" s="637"/>
      <c r="DJ31" s="637"/>
      <c r="DK31" s="638"/>
      <c r="DL31" s="624">
        <v>350527</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1522603</v>
      </c>
      <c r="S32" s="619"/>
      <c r="T32" s="619"/>
      <c r="U32" s="619"/>
      <c r="V32" s="619"/>
      <c r="W32" s="619"/>
      <c r="X32" s="619"/>
      <c r="Y32" s="620"/>
      <c r="Z32" s="671">
        <v>4</v>
      </c>
      <c r="AA32" s="671"/>
      <c r="AB32" s="671"/>
      <c r="AC32" s="671"/>
      <c r="AD32" s="672">
        <v>24352</v>
      </c>
      <c r="AE32" s="672"/>
      <c r="AF32" s="672"/>
      <c r="AG32" s="672"/>
      <c r="AH32" s="672"/>
      <c r="AI32" s="672"/>
      <c r="AJ32" s="672"/>
      <c r="AK32" s="672"/>
      <c r="AL32" s="641">
        <v>0.1</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98.5</v>
      </c>
      <c r="BH32" s="603"/>
      <c r="BI32" s="603"/>
      <c r="BJ32" s="603"/>
      <c r="BK32" s="603"/>
      <c r="BL32" s="603"/>
      <c r="BM32" s="666">
        <v>92</v>
      </c>
      <c r="BN32" s="603"/>
      <c r="BO32" s="603"/>
      <c r="BP32" s="603"/>
      <c r="BQ32" s="660"/>
      <c r="BR32" s="681">
        <v>98.3</v>
      </c>
      <c r="BS32" s="603"/>
      <c r="BT32" s="603"/>
      <c r="BU32" s="603"/>
      <c r="BV32" s="603"/>
      <c r="BW32" s="603"/>
      <c r="BX32" s="666">
        <v>92</v>
      </c>
      <c r="BY32" s="603"/>
      <c r="BZ32" s="603"/>
      <c r="CA32" s="603"/>
      <c r="CB32" s="660"/>
      <c r="CD32" s="692"/>
      <c r="CE32" s="693"/>
      <c r="CF32" s="655" t="s">
        <v>299</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4734957</v>
      </c>
      <c r="S33" s="619"/>
      <c r="T33" s="619"/>
      <c r="U33" s="619"/>
      <c r="V33" s="619"/>
      <c r="W33" s="619"/>
      <c r="X33" s="619"/>
      <c r="Y33" s="620"/>
      <c r="Z33" s="671">
        <v>12.3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16203182</v>
      </c>
      <c r="CS33" s="637"/>
      <c r="CT33" s="637"/>
      <c r="CU33" s="637"/>
      <c r="CV33" s="637"/>
      <c r="CW33" s="637"/>
      <c r="CX33" s="637"/>
      <c r="CY33" s="638"/>
      <c r="CZ33" s="621">
        <v>43.4</v>
      </c>
      <c r="DA33" s="639"/>
      <c r="DB33" s="639"/>
      <c r="DC33" s="640"/>
      <c r="DD33" s="624">
        <v>12578666</v>
      </c>
      <c r="DE33" s="637"/>
      <c r="DF33" s="637"/>
      <c r="DG33" s="637"/>
      <c r="DH33" s="637"/>
      <c r="DI33" s="637"/>
      <c r="DJ33" s="637"/>
      <c r="DK33" s="638"/>
      <c r="DL33" s="624">
        <v>10592976</v>
      </c>
      <c r="DM33" s="637"/>
      <c r="DN33" s="637"/>
      <c r="DO33" s="637"/>
      <c r="DP33" s="637"/>
      <c r="DQ33" s="637"/>
      <c r="DR33" s="637"/>
      <c r="DS33" s="637"/>
      <c r="DT33" s="637"/>
      <c r="DU33" s="637"/>
      <c r="DV33" s="638"/>
      <c r="DW33" s="641">
        <v>46.3</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5295339</v>
      </c>
      <c r="CS34" s="619"/>
      <c r="CT34" s="619"/>
      <c r="CU34" s="619"/>
      <c r="CV34" s="619"/>
      <c r="CW34" s="619"/>
      <c r="CX34" s="619"/>
      <c r="CY34" s="620"/>
      <c r="CZ34" s="621">
        <v>14.2</v>
      </c>
      <c r="DA34" s="639"/>
      <c r="DB34" s="639"/>
      <c r="DC34" s="640"/>
      <c r="DD34" s="624">
        <v>3583730</v>
      </c>
      <c r="DE34" s="619"/>
      <c r="DF34" s="619"/>
      <c r="DG34" s="619"/>
      <c r="DH34" s="619"/>
      <c r="DI34" s="619"/>
      <c r="DJ34" s="619"/>
      <c r="DK34" s="620"/>
      <c r="DL34" s="624">
        <v>3419669</v>
      </c>
      <c r="DM34" s="619"/>
      <c r="DN34" s="619"/>
      <c r="DO34" s="619"/>
      <c r="DP34" s="619"/>
      <c r="DQ34" s="619"/>
      <c r="DR34" s="619"/>
      <c r="DS34" s="619"/>
      <c r="DT34" s="619"/>
      <c r="DU34" s="619"/>
      <c r="DV34" s="620"/>
      <c r="DW34" s="641">
        <v>14.9</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v>1630657</v>
      </c>
      <c r="S35" s="619"/>
      <c r="T35" s="619"/>
      <c r="U35" s="619"/>
      <c r="V35" s="619"/>
      <c r="W35" s="619"/>
      <c r="X35" s="619"/>
      <c r="Y35" s="620"/>
      <c r="Z35" s="671">
        <v>4.2</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4856501</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207654</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246260</v>
      </c>
      <c r="CS35" s="637"/>
      <c r="CT35" s="637"/>
      <c r="CU35" s="637"/>
      <c r="CV35" s="637"/>
      <c r="CW35" s="637"/>
      <c r="CX35" s="637"/>
      <c r="CY35" s="638"/>
      <c r="CZ35" s="621">
        <v>0.7</v>
      </c>
      <c r="DA35" s="639"/>
      <c r="DB35" s="639"/>
      <c r="DC35" s="640"/>
      <c r="DD35" s="624">
        <v>229643</v>
      </c>
      <c r="DE35" s="637"/>
      <c r="DF35" s="637"/>
      <c r="DG35" s="637"/>
      <c r="DH35" s="637"/>
      <c r="DI35" s="637"/>
      <c r="DJ35" s="637"/>
      <c r="DK35" s="638"/>
      <c r="DL35" s="624">
        <v>226102</v>
      </c>
      <c r="DM35" s="637"/>
      <c r="DN35" s="637"/>
      <c r="DO35" s="637"/>
      <c r="DP35" s="637"/>
      <c r="DQ35" s="637"/>
      <c r="DR35" s="637"/>
      <c r="DS35" s="637"/>
      <c r="DT35" s="637"/>
      <c r="DU35" s="637"/>
      <c r="DV35" s="638"/>
      <c r="DW35" s="641">
        <v>1</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38388210</v>
      </c>
      <c r="S36" s="659"/>
      <c r="T36" s="659"/>
      <c r="U36" s="659"/>
      <c r="V36" s="659"/>
      <c r="W36" s="659"/>
      <c r="X36" s="659"/>
      <c r="Y36" s="662"/>
      <c r="Z36" s="663">
        <v>100</v>
      </c>
      <c r="AA36" s="663"/>
      <c r="AB36" s="663"/>
      <c r="AC36" s="663"/>
      <c r="AD36" s="664">
        <v>21259644</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1326375</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-93947</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6457590</v>
      </c>
      <c r="CS36" s="619"/>
      <c r="CT36" s="619"/>
      <c r="CU36" s="619"/>
      <c r="CV36" s="619"/>
      <c r="CW36" s="619"/>
      <c r="CX36" s="619"/>
      <c r="CY36" s="620"/>
      <c r="CZ36" s="621">
        <v>17.3</v>
      </c>
      <c r="DA36" s="639"/>
      <c r="DB36" s="639"/>
      <c r="DC36" s="640"/>
      <c r="DD36" s="624">
        <v>5702954</v>
      </c>
      <c r="DE36" s="619"/>
      <c r="DF36" s="619"/>
      <c r="DG36" s="619"/>
      <c r="DH36" s="619"/>
      <c r="DI36" s="619"/>
      <c r="DJ36" s="619"/>
      <c r="DK36" s="620"/>
      <c r="DL36" s="624">
        <v>4704160</v>
      </c>
      <c r="DM36" s="619"/>
      <c r="DN36" s="619"/>
      <c r="DO36" s="619"/>
      <c r="DP36" s="619"/>
      <c r="DQ36" s="619"/>
      <c r="DR36" s="619"/>
      <c r="DS36" s="619"/>
      <c r="DT36" s="619"/>
      <c r="DU36" s="619"/>
      <c r="DV36" s="620"/>
      <c r="DW36" s="641">
        <v>20.6</v>
      </c>
      <c r="DX36" s="642"/>
      <c r="DY36" s="642"/>
      <c r="DZ36" s="642"/>
      <c r="EA36" s="642"/>
      <c r="EB36" s="642"/>
      <c r="EC36" s="643"/>
    </row>
    <row r="37" spans="2:133" ht="11.25" customHeight="1">
      <c r="AQ37" s="644" t="s">
        <v>314</v>
      </c>
      <c r="AR37" s="645"/>
      <c r="AS37" s="645"/>
      <c r="AT37" s="645"/>
      <c r="AU37" s="645"/>
      <c r="AV37" s="645"/>
      <c r="AW37" s="645"/>
      <c r="AX37" s="645"/>
      <c r="AY37" s="646"/>
      <c r="AZ37" s="618">
        <v>500000</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11165</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2502817</v>
      </c>
      <c r="CS37" s="637"/>
      <c r="CT37" s="637"/>
      <c r="CU37" s="637"/>
      <c r="CV37" s="637"/>
      <c r="CW37" s="637"/>
      <c r="CX37" s="637"/>
      <c r="CY37" s="638"/>
      <c r="CZ37" s="621">
        <v>6.7</v>
      </c>
      <c r="DA37" s="639"/>
      <c r="DB37" s="639"/>
      <c r="DC37" s="640"/>
      <c r="DD37" s="624">
        <v>2406470</v>
      </c>
      <c r="DE37" s="637"/>
      <c r="DF37" s="637"/>
      <c r="DG37" s="637"/>
      <c r="DH37" s="637"/>
      <c r="DI37" s="637"/>
      <c r="DJ37" s="637"/>
      <c r="DK37" s="638"/>
      <c r="DL37" s="624">
        <v>2108783</v>
      </c>
      <c r="DM37" s="637"/>
      <c r="DN37" s="637"/>
      <c r="DO37" s="637"/>
      <c r="DP37" s="637"/>
      <c r="DQ37" s="637"/>
      <c r="DR37" s="637"/>
      <c r="DS37" s="637"/>
      <c r="DT37" s="637"/>
      <c r="DU37" s="637"/>
      <c r="DV37" s="638"/>
      <c r="DW37" s="641">
        <v>9.1999999999999993</v>
      </c>
      <c r="DX37" s="642"/>
      <c r="DY37" s="642"/>
      <c r="DZ37" s="642"/>
      <c r="EA37" s="642"/>
      <c r="EB37" s="642"/>
      <c r="EC37" s="643"/>
    </row>
    <row r="38" spans="2:133" ht="11.25" customHeight="1">
      <c r="AQ38" s="644" t="s">
        <v>317</v>
      </c>
      <c r="AR38" s="645"/>
      <c r="AS38" s="645"/>
      <c r="AT38" s="645"/>
      <c r="AU38" s="645"/>
      <c r="AV38" s="645"/>
      <c r="AW38" s="645"/>
      <c r="AX38" s="645"/>
      <c r="AY38" s="646"/>
      <c r="AZ38" s="618">
        <v>83545</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18999</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2946581</v>
      </c>
      <c r="CS38" s="619"/>
      <c r="CT38" s="619"/>
      <c r="CU38" s="619"/>
      <c r="CV38" s="619"/>
      <c r="CW38" s="619"/>
      <c r="CX38" s="619"/>
      <c r="CY38" s="620"/>
      <c r="CZ38" s="621">
        <v>7.9</v>
      </c>
      <c r="DA38" s="639"/>
      <c r="DB38" s="639"/>
      <c r="DC38" s="640"/>
      <c r="DD38" s="624">
        <v>2503522</v>
      </c>
      <c r="DE38" s="619"/>
      <c r="DF38" s="619"/>
      <c r="DG38" s="619"/>
      <c r="DH38" s="619"/>
      <c r="DI38" s="619"/>
      <c r="DJ38" s="619"/>
      <c r="DK38" s="620"/>
      <c r="DL38" s="624">
        <v>2243030</v>
      </c>
      <c r="DM38" s="619"/>
      <c r="DN38" s="619"/>
      <c r="DO38" s="619"/>
      <c r="DP38" s="619"/>
      <c r="DQ38" s="619"/>
      <c r="DR38" s="619"/>
      <c r="DS38" s="619"/>
      <c r="DT38" s="619"/>
      <c r="DU38" s="619"/>
      <c r="DV38" s="620"/>
      <c r="DW38" s="641">
        <v>9.8000000000000007</v>
      </c>
      <c r="DX38" s="642"/>
      <c r="DY38" s="642"/>
      <c r="DZ38" s="642"/>
      <c r="EA38" s="642"/>
      <c r="EB38" s="642"/>
      <c r="EC38" s="643"/>
    </row>
    <row r="39" spans="2:133" ht="11.25" customHeight="1">
      <c r="AQ39" s="644" t="s">
        <v>320</v>
      </c>
      <c r="AR39" s="645"/>
      <c r="AS39" s="645"/>
      <c r="AT39" s="645"/>
      <c r="AU39" s="645"/>
      <c r="AV39" s="645"/>
      <c r="AW39" s="645"/>
      <c r="AX39" s="645"/>
      <c r="AY39" s="646"/>
      <c r="AZ39" s="618" t="s">
        <v>109</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98</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582698</v>
      </c>
      <c r="CS39" s="637"/>
      <c r="CT39" s="637"/>
      <c r="CU39" s="637"/>
      <c r="CV39" s="637"/>
      <c r="CW39" s="637"/>
      <c r="CX39" s="637"/>
      <c r="CY39" s="638"/>
      <c r="CZ39" s="621">
        <v>1.6</v>
      </c>
      <c r="DA39" s="639"/>
      <c r="DB39" s="639"/>
      <c r="DC39" s="640"/>
      <c r="DD39" s="624">
        <v>558788</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747614</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100</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674714</v>
      </c>
      <c r="CS40" s="619"/>
      <c r="CT40" s="619"/>
      <c r="CU40" s="619"/>
      <c r="CV40" s="619"/>
      <c r="CW40" s="619"/>
      <c r="CX40" s="619"/>
      <c r="CY40" s="620"/>
      <c r="CZ40" s="621">
        <v>1.8</v>
      </c>
      <c r="DA40" s="639"/>
      <c r="DB40" s="639"/>
      <c r="DC40" s="640"/>
      <c r="DD40" s="624">
        <v>29</v>
      </c>
      <c r="DE40" s="619"/>
      <c r="DF40" s="619"/>
      <c r="DG40" s="619"/>
      <c r="DH40" s="619"/>
      <c r="DI40" s="619"/>
      <c r="DJ40" s="619"/>
      <c r="DK40" s="620"/>
      <c r="DL40" s="624">
        <v>15</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2198967</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324</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215</v>
      </c>
      <c r="CS41" s="637"/>
      <c r="CT41" s="637"/>
      <c r="CU41" s="637"/>
      <c r="CV41" s="637"/>
      <c r="CW41" s="637"/>
      <c r="CX41" s="637"/>
      <c r="CY41" s="638"/>
      <c r="CZ41" s="621" t="s">
        <v>215</v>
      </c>
      <c r="DA41" s="639"/>
      <c r="DB41" s="639"/>
      <c r="DC41" s="640"/>
      <c r="DD41" s="624" t="s">
        <v>215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5910194</v>
      </c>
      <c r="CS42" s="619"/>
      <c r="CT42" s="619"/>
      <c r="CU42" s="619"/>
      <c r="CV42" s="619"/>
      <c r="CW42" s="619"/>
      <c r="CX42" s="619"/>
      <c r="CY42" s="620"/>
      <c r="CZ42" s="621">
        <v>15.8</v>
      </c>
      <c r="DA42" s="622"/>
      <c r="DB42" s="622"/>
      <c r="DC42" s="623"/>
      <c r="DD42" s="624">
        <v>1475300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90224</v>
      </c>
      <c r="CS43" s="637"/>
      <c r="CT43" s="637"/>
      <c r="CU43" s="637"/>
      <c r="CV43" s="637"/>
      <c r="CW43" s="637"/>
      <c r="CX43" s="637"/>
      <c r="CY43" s="638"/>
      <c r="CZ43" s="621">
        <v>0.2</v>
      </c>
      <c r="DA43" s="639"/>
      <c r="DB43" s="639"/>
      <c r="DC43" s="640"/>
      <c r="DD43" s="624">
        <v>90224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287</v>
      </c>
      <c r="CE44" s="632"/>
      <c r="CF44" s="615" t="s">
        <v>335</v>
      </c>
      <c r="CG44" s="616"/>
      <c r="CH44" s="616"/>
      <c r="CI44" s="616"/>
      <c r="CJ44" s="616"/>
      <c r="CK44" s="616"/>
      <c r="CL44" s="616"/>
      <c r="CM44" s="616"/>
      <c r="CN44" s="616"/>
      <c r="CO44" s="616"/>
      <c r="CP44" s="616"/>
      <c r="CQ44" s="617"/>
      <c r="CR44" s="618">
        <v>5910194</v>
      </c>
      <c r="CS44" s="619"/>
      <c r="CT44" s="619"/>
      <c r="CU44" s="619"/>
      <c r="CV44" s="619"/>
      <c r="CW44" s="619"/>
      <c r="CX44" s="619"/>
      <c r="CY44" s="620"/>
      <c r="CZ44" s="621">
        <v>15.8</v>
      </c>
      <c r="DA44" s="622"/>
      <c r="DB44" s="622"/>
      <c r="DC44" s="623"/>
      <c r="DD44" s="624">
        <v>1475300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2674629</v>
      </c>
      <c r="CS45" s="637"/>
      <c r="CT45" s="637"/>
      <c r="CU45" s="637"/>
      <c r="CV45" s="637"/>
      <c r="CW45" s="637"/>
      <c r="CX45" s="637"/>
      <c r="CY45" s="638"/>
      <c r="CZ45" s="621">
        <v>7.2</v>
      </c>
      <c r="DA45" s="639"/>
      <c r="DB45" s="639"/>
      <c r="DC45" s="640"/>
      <c r="DD45" s="624">
        <v>104748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3079259</v>
      </c>
      <c r="CS46" s="619"/>
      <c r="CT46" s="619"/>
      <c r="CU46" s="619"/>
      <c r="CV46" s="619"/>
      <c r="CW46" s="619"/>
      <c r="CX46" s="619"/>
      <c r="CY46" s="620"/>
      <c r="CZ46" s="621">
        <v>8.1999999999999993</v>
      </c>
      <c r="DA46" s="622"/>
      <c r="DB46" s="622"/>
      <c r="DC46" s="623"/>
      <c r="DD46" s="624">
        <v>1358298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37334171</v>
      </c>
      <c r="CS49" s="603"/>
      <c r="CT49" s="603"/>
      <c r="CU49" s="603"/>
      <c r="CV49" s="603"/>
      <c r="CW49" s="603"/>
      <c r="CX49" s="603"/>
      <c r="CY49" s="604"/>
      <c r="CZ49" s="605">
        <v>100</v>
      </c>
      <c r="DA49" s="606"/>
      <c r="DB49" s="606"/>
      <c r="DC49" s="607"/>
      <c r="DD49" s="608">
        <v>23994959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342</v>
      </c>
      <c r="DK2" s="1140"/>
      <c r="DL2" s="1140"/>
      <c r="DM2" s="1140"/>
      <c r="DN2" s="1140"/>
      <c r="DO2" s="1141"/>
      <c r="DP2" s="200"/>
      <c r="DQ2" s="1139" t="s">
        <v>343</v>
      </c>
      <c r="DR2" s="1140"/>
      <c r="DS2" s="1140"/>
      <c r="DT2" s="1140"/>
      <c r="DU2" s="1140"/>
      <c r="DV2" s="1140"/>
      <c r="DW2" s="1140"/>
      <c r="DX2" s="1140"/>
      <c r="DY2" s="1140"/>
      <c r="DZ2" s="114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2"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7"/>
      <c r="BA5" s="207"/>
      <c r="BB5" s="207"/>
      <c r="BC5" s="207"/>
      <c r="BD5" s="207"/>
      <c r="BE5" s="208"/>
      <c r="BF5" s="208"/>
      <c r="BG5" s="208"/>
      <c r="BH5" s="208"/>
      <c r="BI5" s="208"/>
      <c r="BJ5" s="208"/>
      <c r="BK5" s="208"/>
      <c r="BL5" s="208"/>
      <c r="BM5" s="208"/>
      <c r="BN5" s="208"/>
      <c r="BO5" s="208"/>
      <c r="BP5" s="208"/>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7" t="s">
        <v>360</v>
      </c>
      <c r="DH5" s="1128"/>
      <c r="DI5" s="1128"/>
      <c r="DJ5" s="1128"/>
      <c r="DK5" s="1129"/>
      <c r="DL5" s="1127" t="s">
        <v>361</v>
      </c>
      <c r="DM5" s="1128"/>
      <c r="DN5" s="1128"/>
      <c r="DO5" s="1128"/>
      <c r="DP5" s="1129"/>
      <c r="DQ5" s="1030" t="s">
        <v>362</v>
      </c>
      <c r="DR5" s="1031"/>
      <c r="DS5" s="1031"/>
      <c r="DT5" s="1031"/>
      <c r="DU5" s="1032"/>
      <c r="DV5" s="1030" t="s">
        <v>353</v>
      </c>
      <c r="DW5" s="1031"/>
      <c r="DX5" s="1031"/>
      <c r="DY5" s="1031"/>
      <c r="DZ5" s="1046"/>
      <c r="EA5" s="205"/>
    </row>
    <row r="6" spans="1:131" s="206"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5"/>
    </row>
    <row r="7" spans="1:131" s="206" customFormat="1" ht="26.25" customHeight="1" thickTop="1">
      <c r="A7" s="209">
        <v>1</v>
      </c>
      <c r="B7" s="1079" t="s">
        <v>363</v>
      </c>
      <c r="C7" s="1080"/>
      <c r="D7" s="1080"/>
      <c r="E7" s="1080"/>
      <c r="F7" s="1080"/>
      <c r="G7" s="1080"/>
      <c r="H7" s="1080"/>
      <c r="I7" s="1080"/>
      <c r="J7" s="1080"/>
      <c r="K7" s="1080"/>
      <c r="L7" s="1080"/>
      <c r="M7" s="1080"/>
      <c r="N7" s="1080"/>
      <c r="O7" s="1080"/>
      <c r="P7" s="1081"/>
      <c r="Q7" s="1133">
        <v>38405</v>
      </c>
      <c r="R7" s="1134"/>
      <c r="S7" s="1134"/>
      <c r="T7" s="1134"/>
      <c r="U7" s="1134"/>
      <c r="V7" s="1134">
        <v>37351</v>
      </c>
      <c r="W7" s="1134"/>
      <c r="X7" s="1134"/>
      <c r="Y7" s="1134"/>
      <c r="Z7" s="1134"/>
      <c r="AA7" s="1134">
        <v>1054</v>
      </c>
      <c r="AB7" s="1134"/>
      <c r="AC7" s="1134"/>
      <c r="AD7" s="1134"/>
      <c r="AE7" s="1135"/>
      <c r="AF7" s="1136">
        <v>939</v>
      </c>
      <c r="AG7" s="1137"/>
      <c r="AH7" s="1137"/>
      <c r="AI7" s="1137"/>
      <c r="AJ7" s="1138"/>
      <c r="AK7" s="1120">
        <v>93</v>
      </c>
      <c r="AL7" s="1121"/>
      <c r="AM7" s="1121"/>
      <c r="AN7" s="1121"/>
      <c r="AO7" s="1121"/>
      <c r="AP7" s="1121">
        <v>39558</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t="s">
        <v>538</v>
      </c>
      <c r="BT7" s="1125"/>
      <c r="BU7" s="1125"/>
      <c r="BV7" s="1125"/>
      <c r="BW7" s="1125"/>
      <c r="BX7" s="1125"/>
      <c r="BY7" s="1125"/>
      <c r="BZ7" s="1125"/>
      <c r="CA7" s="1125"/>
      <c r="CB7" s="1125"/>
      <c r="CC7" s="1125"/>
      <c r="CD7" s="1125"/>
      <c r="CE7" s="1125"/>
      <c r="CF7" s="1125"/>
      <c r="CG7" s="1126"/>
      <c r="CH7" s="1117">
        <v>3</v>
      </c>
      <c r="CI7" s="1118"/>
      <c r="CJ7" s="1118"/>
      <c r="CK7" s="1118"/>
      <c r="CL7" s="1119"/>
      <c r="CM7" s="1117">
        <v>104</v>
      </c>
      <c r="CN7" s="1118"/>
      <c r="CO7" s="1118"/>
      <c r="CP7" s="1118"/>
      <c r="CQ7" s="1119"/>
      <c r="CR7" s="1117">
        <v>30</v>
      </c>
      <c r="CS7" s="1118"/>
      <c r="CT7" s="1118"/>
      <c r="CU7" s="1118"/>
      <c r="CV7" s="1119"/>
      <c r="CW7" s="1117">
        <v>3</v>
      </c>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5"/>
    </row>
    <row r="8" spans="1:131" s="206" customFormat="1" ht="26.25" customHeight="1">
      <c r="A8" s="212">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3" t="s">
        <v>539</v>
      </c>
      <c r="BT8" s="1044"/>
      <c r="BU8" s="1044"/>
      <c r="BV8" s="1044"/>
      <c r="BW8" s="1044"/>
      <c r="BX8" s="1044"/>
      <c r="BY8" s="1044"/>
      <c r="BZ8" s="1044"/>
      <c r="CA8" s="1044"/>
      <c r="CB8" s="1044"/>
      <c r="CC8" s="1044"/>
      <c r="CD8" s="1044"/>
      <c r="CE8" s="1044"/>
      <c r="CF8" s="1044"/>
      <c r="CG8" s="1045"/>
      <c r="CH8" s="1018">
        <v>1</v>
      </c>
      <c r="CI8" s="1019"/>
      <c r="CJ8" s="1019"/>
      <c r="CK8" s="1019"/>
      <c r="CL8" s="1020"/>
      <c r="CM8" s="1018">
        <v>15</v>
      </c>
      <c r="CN8" s="1019"/>
      <c r="CO8" s="1019"/>
      <c r="CP8" s="1019"/>
      <c r="CQ8" s="1020"/>
      <c r="CR8" s="1018">
        <v>3</v>
      </c>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5"/>
    </row>
    <row r="9" spans="1:131" s="206" customFormat="1" ht="26.25" customHeight="1">
      <c r="A9" s="212">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3" t="s">
        <v>540</v>
      </c>
      <c r="BT9" s="1044"/>
      <c r="BU9" s="1044"/>
      <c r="BV9" s="1044"/>
      <c r="BW9" s="1044"/>
      <c r="BX9" s="1044"/>
      <c r="BY9" s="1044"/>
      <c r="BZ9" s="1044"/>
      <c r="CA9" s="1044"/>
      <c r="CB9" s="1044"/>
      <c r="CC9" s="1044"/>
      <c r="CD9" s="1044"/>
      <c r="CE9" s="1044"/>
      <c r="CF9" s="1044"/>
      <c r="CG9" s="1045"/>
      <c r="CH9" s="1018">
        <v>3</v>
      </c>
      <c r="CI9" s="1019"/>
      <c r="CJ9" s="1019"/>
      <c r="CK9" s="1019"/>
      <c r="CL9" s="1020"/>
      <c r="CM9" s="1018">
        <v>80</v>
      </c>
      <c r="CN9" s="1019"/>
      <c r="CO9" s="1019"/>
      <c r="CP9" s="1019"/>
      <c r="CQ9" s="1020"/>
      <c r="CR9" s="1018">
        <v>10</v>
      </c>
      <c r="CS9" s="1019"/>
      <c r="CT9" s="1019"/>
      <c r="CU9" s="1019"/>
      <c r="CV9" s="1020"/>
      <c r="CW9" s="1018">
        <v>27</v>
      </c>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3" t="s">
        <v>541</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15</v>
      </c>
      <c r="CN10" s="1019"/>
      <c r="CO10" s="1019"/>
      <c r="CP10" s="1019"/>
      <c r="CQ10" s="1020"/>
      <c r="CR10" s="1018">
        <v>10</v>
      </c>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3" t="s">
        <v>549</v>
      </c>
      <c r="BT11" s="1044"/>
      <c r="BU11" s="1044"/>
      <c r="BV11" s="1044"/>
      <c r="BW11" s="1044"/>
      <c r="BX11" s="1044"/>
      <c r="BY11" s="1044"/>
      <c r="BZ11" s="1044"/>
      <c r="CA11" s="1044"/>
      <c r="CB11" s="1044"/>
      <c r="CC11" s="1044"/>
      <c r="CD11" s="1044"/>
      <c r="CE11" s="1044"/>
      <c r="CF11" s="1044"/>
      <c r="CG11" s="1045"/>
      <c r="CH11" s="1018">
        <v>0</v>
      </c>
      <c r="CI11" s="1019"/>
      <c r="CJ11" s="1019"/>
      <c r="CK11" s="1019"/>
      <c r="CL11" s="1020"/>
      <c r="CM11" s="1018">
        <v>82</v>
      </c>
      <c r="CN11" s="1019"/>
      <c r="CO11" s="1019"/>
      <c r="CP11" s="1019"/>
      <c r="CQ11" s="1020"/>
      <c r="CR11" s="1018">
        <v>40</v>
      </c>
      <c r="CS11" s="1019"/>
      <c r="CT11" s="1019"/>
      <c r="CU11" s="1019"/>
      <c r="CV11" s="1020"/>
      <c r="CW11" s="1018">
        <v>19</v>
      </c>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3" t="s">
        <v>542</v>
      </c>
      <c r="BT12" s="1044"/>
      <c r="BU12" s="1044"/>
      <c r="BV12" s="1044"/>
      <c r="BW12" s="1044"/>
      <c r="BX12" s="1044"/>
      <c r="BY12" s="1044"/>
      <c r="BZ12" s="1044"/>
      <c r="CA12" s="1044"/>
      <c r="CB12" s="1044"/>
      <c r="CC12" s="1044"/>
      <c r="CD12" s="1044"/>
      <c r="CE12" s="1044"/>
      <c r="CF12" s="1044"/>
      <c r="CG12" s="1045"/>
      <c r="CH12" s="1018">
        <v>-7</v>
      </c>
      <c r="CI12" s="1019"/>
      <c r="CJ12" s="1019"/>
      <c r="CK12" s="1019"/>
      <c r="CL12" s="1020"/>
      <c r="CM12" s="1018">
        <v>118</v>
      </c>
      <c r="CN12" s="1019"/>
      <c r="CO12" s="1019"/>
      <c r="CP12" s="1019"/>
      <c r="CQ12" s="1020"/>
      <c r="CR12" s="1018">
        <v>100</v>
      </c>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c r="A22" s="212">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7">
        <v>38405</v>
      </c>
      <c r="R23" s="1098"/>
      <c r="S23" s="1098"/>
      <c r="T23" s="1098"/>
      <c r="U23" s="1098"/>
      <c r="V23" s="1098">
        <v>37351</v>
      </c>
      <c r="W23" s="1098"/>
      <c r="X23" s="1098"/>
      <c r="Y23" s="1098"/>
      <c r="Z23" s="1098"/>
      <c r="AA23" s="1098">
        <v>1054</v>
      </c>
      <c r="AB23" s="1098"/>
      <c r="AC23" s="1098"/>
      <c r="AD23" s="1098"/>
      <c r="AE23" s="1099"/>
      <c r="AF23" s="1100">
        <v>939</v>
      </c>
      <c r="AG23" s="1098"/>
      <c r="AH23" s="1098"/>
      <c r="AI23" s="1098"/>
      <c r="AJ23" s="1101"/>
      <c r="AK23" s="1102"/>
      <c r="AL23" s="1103"/>
      <c r="AM23" s="1103"/>
      <c r="AN23" s="1103"/>
      <c r="AO23" s="1103"/>
      <c r="AP23" s="1098">
        <v>39558</v>
      </c>
      <c r="AQ23" s="1098"/>
      <c r="AR23" s="1098"/>
      <c r="AS23" s="1098"/>
      <c r="AT23" s="1098"/>
      <c r="AU23" s="1104"/>
      <c r="AV23" s="1104"/>
      <c r="AW23" s="1104"/>
      <c r="AX23" s="1104"/>
      <c r="AY23" s="1105"/>
      <c r="AZ23" s="1094" t="s">
        <v>109</v>
      </c>
      <c r="BA23" s="1095"/>
      <c r="BB23" s="1095"/>
      <c r="BC23" s="1095"/>
      <c r="BD23" s="1096"/>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8" t="s">
        <v>372</v>
      </c>
      <c r="AG26" s="1037"/>
      <c r="AH26" s="1037"/>
      <c r="AI26" s="1037"/>
      <c r="AJ26" s="1089"/>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c r="A28" s="217">
        <v>1</v>
      </c>
      <c r="B28" s="1079" t="s">
        <v>377</v>
      </c>
      <c r="C28" s="1080"/>
      <c r="D28" s="1080"/>
      <c r="E28" s="1080"/>
      <c r="F28" s="1080"/>
      <c r="G28" s="1080"/>
      <c r="H28" s="1080"/>
      <c r="I28" s="1080"/>
      <c r="J28" s="1080"/>
      <c r="K28" s="1080"/>
      <c r="L28" s="1080"/>
      <c r="M28" s="1080"/>
      <c r="N28" s="1080"/>
      <c r="O28" s="1080"/>
      <c r="P28" s="1081"/>
      <c r="Q28" s="1082">
        <v>10091</v>
      </c>
      <c r="R28" s="1083"/>
      <c r="S28" s="1083"/>
      <c r="T28" s="1083"/>
      <c r="U28" s="1083"/>
      <c r="V28" s="1083">
        <v>9884</v>
      </c>
      <c r="W28" s="1083"/>
      <c r="X28" s="1083"/>
      <c r="Y28" s="1083"/>
      <c r="Z28" s="1083"/>
      <c r="AA28" s="1083">
        <v>208</v>
      </c>
      <c r="AB28" s="1083"/>
      <c r="AC28" s="1083"/>
      <c r="AD28" s="1083"/>
      <c r="AE28" s="1084"/>
      <c r="AF28" s="1085">
        <v>208</v>
      </c>
      <c r="AG28" s="1083"/>
      <c r="AH28" s="1083"/>
      <c r="AI28" s="1083"/>
      <c r="AJ28" s="1086"/>
      <c r="AK28" s="1087"/>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c r="A29" s="217">
        <v>2</v>
      </c>
      <c r="B29" s="1066" t="s">
        <v>378</v>
      </c>
      <c r="C29" s="1067"/>
      <c r="D29" s="1067"/>
      <c r="E29" s="1067"/>
      <c r="F29" s="1067"/>
      <c r="G29" s="1067"/>
      <c r="H29" s="1067"/>
      <c r="I29" s="1067"/>
      <c r="J29" s="1067"/>
      <c r="K29" s="1067"/>
      <c r="L29" s="1067"/>
      <c r="M29" s="1067"/>
      <c r="N29" s="1067"/>
      <c r="O29" s="1067"/>
      <c r="P29" s="1068"/>
      <c r="Q29" s="1072">
        <v>806</v>
      </c>
      <c r="R29" s="1073"/>
      <c r="S29" s="1073"/>
      <c r="T29" s="1073"/>
      <c r="U29" s="1073"/>
      <c r="V29" s="1073">
        <v>805</v>
      </c>
      <c r="W29" s="1073"/>
      <c r="X29" s="1073"/>
      <c r="Y29" s="1073"/>
      <c r="Z29" s="1073"/>
      <c r="AA29" s="1073">
        <v>1</v>
      </c>
      <c r="AB29" s="1073"/>
      <c r="AC29" s="1073"/>
      <c r="AD29" s="1073"/>
      <c r="AE29" s="1074"/>
      <c r="AF29" s="1048">
        <v>1</v>
      </c>
      <c r="AG29" s="1049"/>
      <c r="AH29" s="1049"/>
      <c r="AI29" s="1049"/>
      <c r="AJ29" s="1050"/>
      <c r="AK29" s="1009"/>
      <c r="AL29" s="997"/>
      <c r="AM29" s="997"/>
      <c r="AN29" s="997"/>
      <c r="AO29" s="997"/>
      <c r="AP29" s="997"/>
      <c r="AQ29" s="997"/>
      <c r="AR29" s="997"/>
      <c r="AS29" s="997"/>
      <c r="AT29" s="997"/>
      <c r="AU29" s="997"/>
      <c r="AV29" s="997"/>
      <c r="AW29" s="997"/>
      <c r="AX29" s="997"/>
      <c r="AY29" s="997"/>
      <c r="AZ29" s="1071"/>
      <c r="BA29" s="1071"/>
      <c r="BB29" s="1071"/>
      <c r="BC29" s="1071"/>
      <c r="BD29" s="1071"/>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c r="A30" s="217">
        <v>3</v>
      </c>
      <c r="B30" s="1066" t="s">
        <v>379</v>
      </c>
      <c r="C30" s="1067"/>
      <c r="D30" s="1067"/>
      <c r="E30" s="1067"/>
      <c r="F30" s="1067"/>
      <c r="G30" s="1067"/>
      <c r="H30" s="1067"/>
      <c r="I30" s="1067"/>
      <c r="J30" s="1067"/>
      <c r="K30" s="1067"/>
      <c r="L30" s="1067"/>
      <c r="M30" s="1067"/>
      <c r="N30" s="1067"/>
      <c r="O30" s="1067"/>
      <c r="P30" s="1068"/>
      <c r="Q30" s="1072">
        <v>1730</v>
      </c>
      <c r="R30" s="1073"/>
      <c r="S30" s="1073"/>
      <c r="T30" s="1073"/>
      <c r="U30" s="1073"/>
      <c r="V30" s="1073">
        <v>1835</v>
      </c>
      <c r="W30" s="1073"/>
      <c r="X30" s="1073"/>
      <c r="Y30" s="1073"/>
      <c r="Z30" s="1073"/>
      <c r="AA30" s="1073">
        <v>-106</v>
      </c>
      <c r="AB30" s="1073"/>
      <c r="AC30" s="1073"/>
      <c r="AD30" s="1073"/>
      <c r="AE30" s="1074"/>
      <c r="AF30" s="1048">
        <v>1892</v>
      </c>
      <c r="AG30" s="1049"/>
      <c r="AH30" s="1049"/>
      <c r="AI30" s="1049"/>
      <c r="AJ30" s="1050"/>
      <c r="AK30" s="1009">
        <v>82</v>
      </c>
      <c r="AL30" s="997"/>
      <c r="AM30" s="997"/>
      <c r="AN30" s="997"/>
      <c r="AO30" s="997"/>
      <c r="AP30" s="997">
        <v>3878</v>
      </c>
      <c r="AQ30" s="997"/>
      <c r="AR30" s="997"/>
      <c r="AS30" s="997"/>
      <c r="AT30" s="997"/>
      <c r="AU30" s="997">
        <v>209</v>
      </c>
      <c r="AV30" s="997"/>
      <c r="AW30" s="997"/>
      <c r="AX30" s="997"/>
      <c r="AY30" s="997"/>
      <c r="AZ30" s="1071" t="s">
        <v>550</v>
      </c>
      <c r="BA30" s="1071"/>
      <c r="BB30" s="1071"/>
      <c r="BC30" s="1071"/>
      <c r="BD30" s="1071"/>
      <c r="BE30" s="1061" t="s">
        <v>380</v>
      </c>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c r="A31" s="217">
        <v>4</v>
      </c>
      <c r="B31" s="1066" t="s">
        <v>381</v>
      </c>
      <c r="C31" s="1067"/>
      <c r="D31" s="1067"/>
      <c r="E31" s="1067"/>
      <c r="F31" s="1067"/>
      <c r="G31" s="1067"/>
      <c r="H31" s="1067"/>
      <c r="I31" s="1067"/>
      <c r="J31" s="1067"/>
      <c r="K31" s="1067"/>
      <c r="L31" s="1067"/>
      <c r="M31" s="1067"/>
      <c r="N31" s="1067"/>
      <c r="O31" s="1067"/>
      <c r="P31" s="1068"/>
      <c r="Q31" s="1072">
        <v>3047</v>
      </c>
      <c r="R31" s="1073"/>
      <c r="S31" s="1073"/>
      <c r="T31" s="1073"/>
      <c r="U31" s="1073"/>
      <c r="V31" s="1073">
        <v>3093</v>
      </c>
      <c r="W31" s="1073"/>
      <c r="X31" s="1073"/>
      <c r="Y31" s="1073"/>
      <c r="Z31" s="1073"/>
      <c r="AA31" s="1073">
        <v>-46</v>
      </c>
      <c r="AB31" s="1073"/>
      <c r="AC31" s="1073"/>
      <c r="AD31" s="1073"/>
      <c r="AE31" s="1074"/>
      <c r="AF31" s="1048">
        <v>1294</v>
      </c>
      <c r="AG31" s="1049"/>
      <c r="AH31" s="1049"/>
      <c r="AI31" s="1049"/>
      <c r="AJ31" s="1050"/>
      <c r="AK31" s="1009">
        <v>1250</v>
      </c>
      <c r="AL31" s="997"/>
      <c r="AM31" s="997"/>
      <c r="AN31" s="997"/>
      <c r="AO31" s="997"/>
      <c r="AP31" s="997">
        <v>27411</v>
      </c>
      <c r="AQ31" s="997"/>
      <c r="AR31" s="997"/>
      <c r="AS31" s="997"/>
      <c r="AT31" s="997"/>
      <c r="AU31" s="997">
        <v>17104</v>
      </c>
      <c r="AV31" s="997"/>
      <c r="AW31" s="997"/>
      <c r="AX31" s="997"/>
      <c r="AY31" s="997"/>
      <c r="AZ31" s="1071" t="s">
        <v>550</v>
      </c>
      <c r="BA31" s="1071"/>
      <c r="BB31" s="1071"/>
      <c r="BC31" s="1071"/>
      <c r="BD31" s="1071"/>
      <c r="BE31" s="1061" t="s">
        <v>380</v>
      </c>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c r="A32" s="217">
        <v>5</v>
      </c>
      <c r="B32" s="1066" t="s">
        <v>382</v>
      </c>
      <c r="C32" s="1067"/>
      <c r="D32" s="1067"/>
      <c r="E32" s="1067"/>
      <c r="F32" s="1067"/>
      <c r="G32" s="1067"/>
      <c r="H32" s="1067"/>
      <c r="I32" s="1067"/>
      <c r="J32" s="1067"/>
      <c r="K32" s="1067"/>
      <c r="L32" s="1067"/>
      <c r="M32" s="1067"/>
      <c r="N32" s="1067"/>
      <c r="O32" s="1067"/>
      <c r="P32" s="1068"/>
      <c r="Q32" s="1072">
        <v>37</v>
      </c>
      <c r="R32" s="1073"/>
      <c r="S32" s="1073"/>
      <c r="T32" s="1073"/>
      <c r="U32" s="1073"/>
      <c r="V32" s="1073">
        <v>36</v>
      </c>
      <c r="W32" s="1073"/>
      <c r="X32" s="1073"/>
      <c r="Y32" s="1073"/>
      <c r="Z32" s="1073"/>
      <c r="AA32" s="1073">
        <v>1</v>
      </c>
      <c r="AB32" s="1073"/>
      <c r="AC32" s="1073"/>
      <c r="AD32" s="1073"/>
      <c r="AE32" s="1074"/>
      <c r="AF32" s="1048">
        <v>63</v>
      </c>
      <c r="AG32" s="1049"/>
      <c r="AH32" s="1049"/>
      <c r="AI32" s="1049"/>
      <c r="AJ32" s="1050"/>
      <c r="AK32" s="1009">
        <v>20</v>
      </c>
      <c r="AL32" s="997"/>
      <c r="AM32" s="997"/>
      <c r="AN32" s="997"/>
      <c r="AO32" s="997"/>
      <c r="AP32" s="997">
        <v>119</v>
      </c>
      <c r="AQ32" s="997"/>
      <c r="AR32" s="997"/>
      <c r="AS32" s="997"/>
      <c r="AT32" s="997"/>
      <c r="AU32" s="997">
        <v>111</v>
      </c>
      <c r="AV32" s="997"/>
      <c r="AW32" s="997"/>
      <c r="AX32" s="997"/>
      <c r="AY32" s="997"/>
      <c r="AZ32" s="1071" t="s">
        <v>550</v>
      </c>
      <c r="BA32" s="1071"/>
      <c r="BB32" s="1071"/>
      <c r="BC32" s="1071"/>
      <c r="BD32" s="1071"/>
      <c r="BE32" s="1061" t="s">
        <v>380</v>
      </c>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c r="A33" s="217">
        <v>6</v>
      </c>
      <c r="B33" s="1066" t="s">
        <v>383</v>
      </c>
      <c r="C33" s="1067"/>
      <c r="D33" s="1067"/>
      <c r="E33" s="1067"/>
      <c r="F33" s="1067"/>
      <c r="G33" s="1067"/>
      <c r="H33" s="1067"/>
      <c r="I33" s="1067"/>
      <c r="J33" s="1067"/>
      <c r="K33" s="1067"/>
      <c r="L33" s="1067"/>
      <c r="M33" s="1067"/>
      <c r="N33" s="1067"/>
      <c r="O33" s="1067"/>
      <c r="P33" s="1068"/>
      <c r="Q33" s="1072">
        <v>1837</v>
      </c>
      <c r="R33" s="1073"/>
      <c r="S33" s="1073"/>
      <c r="T33" s="1073"/>
      <c r="U33" s="1073"/>
      <c r="V33" s="1073">
        <v>1904</v>
      </c>
      <c r="W33" s="1073"/>
      <c r="X33" s="1073"/>
      <c r="Y33" s="1073"/>
      <c r="Z33" s="1073"/>
      <c r="AA33" s="1073">
        <v>-67</v>
      </c>
      <c r="AB33" s="1073"/>
      <c r="AC33" s="1073"/>
      <c r="AD33" s="1073"/>
      <c r="AE33" s="1074"/>
      <c r="AF33" s="1048">
        <v>205</v>
      </c>
      <c r="AG33" s="1049"/>
      <c r="AH33" s="1049"/>
      <c r="AI33" s="1049"/>
      <c r="AJ33" s="1050"/>
      <c r="AK33" s="1009">
        <v>500</v>
      </c>
      <c r="AL33" s="997"/>
      <c r="AM33" s="997"/>
      <c r="AN33" s="997"/>
      <c r="AO33" s="997"/>
      <c r="AP33" s="997">
        <v>2788</v>
      </c>
      <c r="AQ33" s="997"/>
      <c r="AR33" s="997"/>
      <c r="AS33" s="997"/>
      <c r="AT33" s="997"/>
      <c r="AU33" s="997">
        <v>1874</v>
      </c>
      <c r="AV33" s="997"/>
      <c r="AW33" s="997"/>
      <c r="AX33" s="997"/>
      <c r="AY33" s="997"/>
      <c r="AZ33" s="1071" t="s">
        <v>550</v>
      </c>
      <c r="BA33" s="1071"/>
      <c r="BB33" s="1071"/>
      <c r="BC33" s="1071"/>
      <c r="BD33" s="1071"/>
      <c r="BE33" s="1061" t="s">
        <v>380</v>
      </c>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c r="A34" s="217">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997"/>
      <c r="AM34" s="997"/>
      <c r="AN34" s="997"/>
      <c r="AO34" s="997"/>
      <c r="AP34" s="997"/>
      <c r="AQ34" s="997"/>
      <c r="AR34" s="997"/>
      <c r="AS34" s="997"/>
      <c r="AT34" s="997"/>
      <c r="AU34" s="997"/>
      <c r="AV34" s="997"/>
      <c r="AW34" s="997"/>
      <c r="AX34" s="997"/>
      <c r="AY34" s="997"/>
      <c r="AZ34" s="1071"/>
      <c r="BA34" s="1071"/>
      <c r="BB34" s="1071"/>
      <c r="BC34" s="1071"/>
      <c r="BD34" s="1071"/>
      <c r="BE34" s="1061"/>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c r="A35" s="217">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997"/>
      <c r="AM35" s="997"/>
      <c r="AN35" s="997"/>
      <c r="AO35" s="997"/>
      <c r="AP35" s="997"/>
      <c r="AQ35" s="997"/>
      <c r="AR35" s="997"/>
      <c r="AS35" s="997"/>
      <c r="AT35" s="997"/>
      <c r="AU35" s="997"/>
      <c r="AV35" s="997"/>
      <c r="AW35" s="997"/>
      <c r="AX35" s="997"/>
      <c r="AY35" s="997"/>
      <c r="AZ35" s="1071"/>
      <c r="BA35" s="1071"/>
      <c r="BB35" s="1071"/>
      <c r="BC35" s="1071"/>
      <c r="BD35" s="1071"/>
      <c r="BE35" s="1061"/>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c r="A36" s="217">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997"/>
      <c r="AM36" s="997"/>
      <c r="AN36" s="997"/>
      <c r="AO36" s="997"/>
      <c r="AP36" s="997"/>
      <c r="AQ36" s="997"/>
      <c r="AR36" s="997"/>
      <c r="AS36" s="997"/>
      <c r="AT36" s="997"/>
      <c r="AU36" s="997"/>
      <c r="AV36" s="997"/>
      <c r="AW36" s="997"/>
      <c r="AX36" s="997"/>
      <c r="AY36" s="997"/>
      <c r="AZ36" s="1071"/>
      <c r="BA36" s="1071"/>
      <c r="BB36" s="1071"/>
      <c r="BC36" s="1071"/>
      <c r="BD36" s="1071"/>
      <c r="BE36" s="1061"/>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c r="A37" s="217">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997"/>
      <c r="AM37" s="997"/>
      <c r="AN37" s="997"/>
      <c r="AO37" s="997"/>
      <c r="AP37" s="997"/>
      <c r="AQ37" s="997"/>
      <c r="AR37" s="997"/>
      <c r="AS37" s="997"/>
      <c r="AT37" s="997"/>
      <c r="AU37" s="997"/>
      <c r="AV37" s="997"/>
      <c r="AW37" s="997"/>
      <c r="AX37" s="997"/>
      <c r="AY37" s="997"/>
      <c r="AZ37" s="1071"/>
      <c r="BA37" s="1071"/>
      <c r="BB37" s="1071"/>
      <c r="BC37" s="1071"/>
      <c r="BD37" s="1071"/>
      <c r="BE37" s="1061"/>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997"/>
      <c r="AM38" s="997"/>
      <c r="AN38" s="997"/>
      <c r="AO38" s="997"/>
      <c r="AP38" s="997"/>
      <c r="AQ38" s="997"/>
      <c r="AR38" s="997"/>
      <c r="AS38" s="997"/>
      <c r="AT38" s="997"/>
      <c r="AU38" s="997"/>
      <c r="AV38" s="997"/>
      <c r="AW38" s="997"/>
      <c r="AX38" s="997"/>
      <c r="AY38" s="997"/>
      <c r="AZ38" s="1071"/>
      <c r="BA38" s="1071"/>
      <c r="BB38" s="1071"/>
      <c r="BC38" s="1071"/>
      <c r="BD38" s="1071"/>
      <c r="BE38" s="1061"/>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997"/>
      <c r="AM39" s="997"/>
      <c r="AN39" s="997"/>
      <c r="AO39" s="997"/>
      <c r="AP39" s="997"/>
      <c r="AQ39" s="997"/>
      <c r="AR39" s="997"/>
      <c r="AS39" s="997"/>
      <c r="AT39" s="997"/>
      <c r="AU39" s="997"/>
      <c r="AV39" s="997"/>
      <c r="AW39" s="997"/>
      <c r="AX39" s="997"/>
      <c r="AY39" s="997"/>
      <c r="AZ39" s="1071"/>
      <c r="BA39" s="1071"/>
      <c r="BB39" s="1071"/>
      <c r="BC39" s="1071"/>
      <c r="BD39" s="1071"/>
      <c r="BE39" s="1061"/>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3663</v>
      </c>
      <c r="AG63" s="985"/>
      <c r="AH63" s="985"/>
      <c r="AI63" s="985"/>
      <c r="AJ63" s="1059"/>
      <c r="AK63" s="1060"/>
      <c r="AL63" s="989"/>
      <c r="AM63" s="989"/>
      <c r="AN63" s="989"/>
      <c r="AO63" s="989"/>
      <c r="AP63" s="985">
        <v>34196</v>
      </c>
      <c r="AQ63" s="985"/>
      <c r="AR63" s="985"/>
      <c r="AS63" s="985"/>
      <c r="AT63" s="985"/>
      <c r="AU63" s="985">
        <v>19299</v>
      </c>
      <c r="AV63" s="985"/>
      <c r="AW63" s="985"/>
      <c r="AX63" s="985"/>
      <c r="AY63" s="985"/>
      <c r="AZ63" s="1054"/>
      <c r="BA63" s="1054"/>
      <c r="BB63" s="1054"/>
      <c r="BC63" s="1054"/>
      <c r="BD63" s="1054"/>
      <c r="BE63" s="986"/>
      <c r="BF63" s="986"/>
      <c r="BG63" s="986"/>
      <c r="BH63" s="986"/>
      <c r="BI63" s="987"/>
      <c r="BJ63" s="1055" t="s">
        <v>109</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c r="A66" s="1024" t="s">
        <v>387</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388</v>
      </c>
      <c r="AV66" s="1031"/>
      <c r="AW66" s="1031"/>
      <c r="AX66" s="1031"/>
      <c r="AY66" s="1032"/>
      <c r="AZ66" s="1030" t="s">
        <v>353</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4" t="s">
        <v>545</v>
      </c>
      <c r="C68" s="1015"/>
      <c r="D68" s="1015"/>
      <c r="E68" s="1015"/>
      <c r="F68" s="1015"/>
      <c r="G68" s="1015"/>
      <c r="H68" s="1015"/>
      <c r="I68" s="1015"/>
      <c r="J68" s="1015"/>
      <c r="K68" s="1015"/>
      <c r="L68" s="1015"/>
      <c r="M68" s="1015"/>
      <c r="N68" s="1015"/>
      <c r="O68" s="1015"/>
      <c r="P68" s="1016"/>
      <c r="Q68" s="1017">
        <v>456</v>
      </c>
      <c r="R68" s="1011"/>
      <c r="S68" s="1011"/>
      <c r="T68" s="1011"/>
      <c r="U68" s="1011"/>
      <c r="V68" s="1011">
        <v>442</v>
      </c>
      <c r="W68" s="1011"/>
      <c r="X68" s="1011"/>
      <c r="Y68" s="1011"/>
      <c r="Z68" s="1011"/>
      <c r="AA68" s="1011">
        <v>15</v>
      </c>
      <c r="AB68" s="1011"/>
      <c r="AC68" s="1011"/>
      <c r="AD68" s="1011"/>
      <c r="AE68" s="1011"/>
      <c r="AF68" s="1011">
        <v>15</v>
      </c>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103988</v>
      </c>
      <c r="R69" s="997"/>
      <c r="S69" s="997"/>
      <c r="T69" s="997"/>
      <c r="U69" s="997"/>
      <c r="V69" s="997">
        <v>101588</v>
      </c>
      <c r="W69" s="997"/>
      <c r="X69" s="997"/>
      <c r="Y69" s="997"/>
      <c r="Z69" s="997"/>
      <c r="AA69" s="997">
        <v>2400</v>
      </c>
      <c r="AB69" s="997"/>
      <c r="AC69" s="997"/>
      <c r="AD69" s="997"/>
      <c r="AE69" s="997"/>
      <c r="AF69" s="997">
        <v>2400</v>
      </c>
      <c r="AG69" s="997"/>
      <c r="AH69" s="997"/>
      <c r="AI69" s="997"/>
      <c r="AJ69" s="997"/>
      <c r="AK69" s="997"/>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547</v>
      </c>
      <c r="C70" s="1001"/>
      <c r="D70" s="1001"/>
      <c r="E70" s="1001"/>
      <c r="F70" s="1001"/>
      <c r="G70" s="1001"/>
      <c r="H70" s="1001"/>
      <c r="I70" s="1001"/>
      <c r="J70" s="1001"/>
      <c r="K70" s="1001"/>
      <c r="L70" s="1001"/>
      <c r="M70" s="1001"/>
      <c r="N70" s="1001"/>
      <c r="O70" s="1001"/>
      <c r="P70" s="1002"/>
      <c r="Q70" s="1003">
        <v>4629</v>
      </c>
      <c r="R70" s="997"/>
      <c r="S70" s="997"/>
      <c r="T70" s="997"/>
      <c r="U70" s="997"/>
      <c r="V70" s="997">
        <v>4611</v>
      </c>
      <c r="W70" s="997"/>
      <c r="X70" s="997"/>
      <c r="Y70" s="997"/>
      <c r="Z70" s="997"/>
      <c r="AA70" s="997">
        <v>18</v>
      </c>
      <c r="AB70" s="997"/>
      <c r="AC70" s="997"/>
      <c r="AD70" s="997"/>
      <c r="AE70" s="997"/>
      <c r="AF70" s="997">
        <v>18</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548</v>
      </c>
      <c r="C71" s="1001"/>
      <c r="D71" s="1001"/>
      <c r="E71" s="1001"/>
      <c r="F71" s="1001"/>
      <c r="G71" s="1001"/>
      <c r="H71" s="1001"/>
      <c r="I71" s="1001"/>
      <c r="J71" s="1001"/>
      <c r="K71" s="1001"/>
      <c r="L71" s="1001"/>
      <c r="M71" s="1001"/>
      <c r="N71" s="1001"/>
      <c r="O71" s="1001"/>
      <c r="P71" s="1002"/>
      <c r="Q71" s="1003">
        <v>122</v>
      </c>
      <c r="R71" s="997"/>
      <c r="S71" s="997"/>
      <c r="T71" s="997"/>
      <c r="U71" s="997"/>
      <c r="V71" s="997">
        <v>113</v>
      </c>
      <c r="W71" s="997"/>
      <c r="X71" s="997"/>
      <c r="Y71" s="997"/>
      <c r="Z71" s="997"/>
      <c r="AA71" s="997">
        <v>9</v>
      </c>
      <c r="AB71" s="997"/>
      <c r="AC71" s="997"/>
      <c r="AD71" s="997"/>
      <c r="AE71" s="997"/>
      <c r="AF71" s="997">
        <v>9</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533</v>
      </c>
      <c r="C72" s="1001"/>
      <c r="D72" s="1001"/>
      <c r="E72" s="1001"/>
      <c r="F72" s="1001"/>
      <c r="G72" s="1001"/>
      <c r="H72" s="1001"/>
      <c r="I72" s="1001"/>
      <c r="J72" s="1001"/>
      <c r="K72" s="1001"/>
      <c r="L72" s="1001"/>
      <c r="M72" s="1001"/>
      <c r="N72" s="1001"/>
      <c r="O72" s="1001"/>
      <c r="P72" s="1002"/>
      <c r="Q72" s="1003">
        <v>133</v>
      </c>
      <c r="R72" s="997"/>
      <c r="S72" s="997"/>
      <c r="T72" s="997"/>
      <c r="U72" s="997"/>
      <c r="V72" s="997">
        <v>123</v>
      </c>
      <c r="W72" s="997"/>
      <c r="X72" s="997"/>
      <c r="Y72" s="997"/>
      <c r="Z72" s="997"/>
      <c r="AA72" s="997">
        <v>10</v>
      </c>
      <c r="AB72" s="997"/>
      <c r="AC72" s="997"/>
      <c r="AD72" s="997"/>
      <c r="AE72" s="997"/>
      <c r="AF72" s="997">
        <v>10</v>
      </c>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534</v>
      </c>
      <c r="C73" s="1001"/>
      <c r="D73" s="1001"/>
      <c r="E73" s="1001"/>
      <c r="F73" s="1001"/>
      <c r="G73" s="1001"/>
      <c r="H73" s="1001"/>
      <c r="I73" s="1001"/>
      <c r="J73" s="1001"/>
      <c r="K73" s="1001"/>
      <c r="L73" s="1001"/>
      <c r="M73" s="1001"/>
      <c r="N73" s="1001"/>
      <c r="O73" s="1001"/>
      <c r="P73" s="1002"/>
      <c r="Q73" s="1003">
        <v>477</v>
      </c>
      <c r="R73" s="997"/>
      <c r="S73" s="997"/>
      <c r="T73" s="997"/>
      <c r="U73" s="997"/>
      <c r="V73" s="997">
        <v>422</v>
      </c>
      <c r="W73" s="997"/>
      <c r="X73" s="997"/>
      <c r="Y73" s="997"/>
      <c r="Z73" s="997"/>
      <c r="AA73" s="997">
        <v>55</v>
      </c>
      <c r="AB73" s="997"/>
      <c r="AC73" s="997"/>
      <c r="AD73" s="997"/>
      <c r="AE73" s="997"/>
      <c r="AF73" s="997">
        <v>720</v>
      </c>
      <c r="AG73" s="997"/>
      <c r="AH73" s="997"/>
      <c r="AI73" s="997"/>
      <c r="AJ73" s="997"/>
      <c r="AK73" s="997"/>
      <c r="AL73" s="997"/>
      <c r="AM73" s="997"/>
      <c r="AN73" s="997"/>
      <c r="AO73" s="997"/>
      <c r="AP73" s="997">
        <v>2009</v>
      </c>
      <c r="AQ73" s="997"/>
      <c r="AR73" s="997"/>
      <c r="AS73" s="997"/>
      <c r="AT73" s="997"/>
      <c r="AU73" s="997">
        <v>685</v>
      </c>
      <c r="AV73" s="997"/>
      <c r="AW73" s="997"/>
      <c r="AX73" s="997"/>
      <c r="AY73" s="997"/>
      <c r="AZ73" s="1004"/>
      <c r="BA73" s="1005"/>
      <c r="BB73" s="1005"/>
      <c r="BC73" s="1005"/>
      <c r="BD73" s="1006"/>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546</v>
      </c>
      <c r="C74" s="1001"/>
      <c r="D74" s="1001"/>
      <c r="E74" s="1001"/>
      <c r="F74" s="1001"/>
      <c r="G74" s="1001"/>
      <c r="H74" s="1001"/>
      <c r="I74" s="1001"/>
      <c r="J74" s="1001"/>
      <c r="K74" s="1001"/>
      <c r="L74" s="1001"/>
      <c r="M74" s="1001"/>
      <c r="N74" s="1001"/>
      <c r="O74" s="1001"/>
      <c r="P74" s="1002"/>
      <c r="Q74" s="1003">
        <v>227</v>
      </c>
      <c r="R74" s="997"/>
      <c r="S74" s="997"/>
      <c r="T74" s="997"/>
      <c r="U74" s="997"/>
      <c r="V74" s="997">
        <v>223</v>
      </c>
      <c r="W74" s="997"/>
      <c r="X74" s="997"/>
      <c r="Y74" s="997"/>
      <c r="Z74" s="997"/>
      <c r="AA74" s="997">
        <v>4</v>
      </c>
      <c r="AB74" s="997"/>
      <c r="AC74" s="997"/>
      <c r="AD74" s="997"/>
      <c r="AE74" s="997"/>
      <c r="AF74" s="997">
        <v>4</v>
      </c>
      <c r="AG74" s="997"/>
      <c r="AH74" s="997"/>
      <c r="AI74" s="997"/>
      <c r="AJ74" s="997"/>
      <c r="AK74" s="997"/>
      <c r="AL74" s="997"/>
      <c r="AM74" s="997"/>
      <c r="AN74" s="997"/>
      <c r="AO74" s="997"/>
      <c r="AP74" s="997"/>
      <c r="AQ74" s="997"/>
      <c r="AR74" s="997"/>
      <c r="AS74" s="997"/>
      <c r="AT74" s="997"/>
      <c r="AU74" s="997"/>
      <c r="AV74" s="997"/>
      <c r="AW74" s="997"/>
      <c r="AX74" s="997"/>
      <c r="AY74" s="997"/>
      <c r="AZ74" s="1004"/>
      <c r="BA74" s="1005"/>
      <c r="BB74" s="1005"/>
      <c r="BC74" s="1005"/>
      <c r="BD74" s="1006"/>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544</v>
      </c>
      <c r="C75" s="1001"/>
      <c r="D75" s="1001"/>
      <c r="E75" s="1001"/>
      <c r="F75" s="1001"/>
      <c r="G75" s="1001"/>
      <c r="H75" s="1001"/>
      <c r="I75" s="1001"/>
      <c r="J75" s="1001"/>
      <c r="K75" s="1001"/>
      <c r="L75" s="1001"/>
      <c r="M75" s="1001"/>
      <c r="N75" s="1001"/>
      <c r="O75" s="1001"/>
      <c r="P75" s="1002"/>
      <c r="Q75" s="1007">
        <v>10758</v>
      </c>
      <c r="R75" s="1008"/>
      <c r="S75" s="1008"/>
      <c r="T75" s="1008"/>
      <c r="U75" s="1009"/>
      <c r="V75" s="1010">
        <v>10618</v>
      </c>
      <c r="W75" s="1008"/>
      <c r="X75" s="1008"/>
      <c r="Y75" s="1008"/>
      <c r="Z75" s="1009"/>
      <c r="AA75" s="1010">
        <v>139</v>
      </c>
      <c r="AB75" s="1008"/>
      <c r="AC75" s="1008"/>
      <c r="AD75" s="1008"/>
      <c r="AE75" s="1009"/>
      <c r="AF75" s="1010">
        <v>139</v>
      </c>
      <c r="AG75" s="1008"/>
      <c r="AH75" s="1008"/>
      <c r="AI75" s="1008"/>
      <c r="AJ75" s="1009"/>
      <c r="AK75" s="1010"/>
      <c r="AL75" s="1008"/>
      <c r="AM75" s="1008"/>
      <c r="AN75" s="1008"/>
      <c r="AO75" s="1009"/>
      <c r="AP75" s="1010"/>
      <c r="AQ75" s="1008"/>
      <c r="AR75" s="1008"/>
      <c r="AS75" s="1008"/>
      <c r="AT75" s="1009"/>
      <c r="AU75" s="1010"/>
      <c r="AV75" s="1008"/>
      <c r="AW75" s="1008"/>
      <c r="AX75" s="1008"/>
      <c r="AY75" s="1009"/>
      <c r="AZ75" s="1004"/>
      <c r="BA75" s="1005"/>
      <c r="BB75" s="1005"/>
      <c r="BC75" s="1005"/>
      <c r="BD75" s="1006"/>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535</v>
      </c>
      <c r="C76" s="1001"/>
      <c r="D76" s="1001"/>
      <c r="E76" s="1001"/>
      <c r="F76" s="1001"/>
      <c r="G76" s="1001"/>
      <c r="H76" s="1001"/>
      <c r="I76" s="1001"/>
      <c r="J76" s="1001"/>
      <c r="K76" s="1001"/>
      <c r="L76" s="1001"/>
      <c r="M76" s="1001"/>
      <c r="N76" s="1001"/>
      <c r="O76" s="1001"/>
      <c r="P76" s="1002"/>
      <c r="Q76" s="1007">
        <v>42724</v>
      </c>
      <c r="R76" s="1008"/>
      <c r="S76" s="1008"/>
      <c r="T76" s="1008"/>
      <c r="U76" s="1009"/>
      <c r="V76" s="1010">
        <v>41798</v>
      </c>
      <c r="W76" s="1008"/>
      <c r="X76" s="1008"/>
      <c r="Y76" s="1008"/>
      <c r="Z76" s="1009"/>
      <c r="AA76" s="1010">
        <v>927</v>
      </c>
      <c r="AB76" s="1008"/>
      <c r="AC76" s="1008"/>
      <c r="AD76" s="1008"/>
      <c r="AE76" s="1009"/>
      <c r="AF76" s="1010">
        <v>927</v>
      </c>
      <c r="AG76" s="1008"/>
      <c r="AH76" s="1008"/>
      <c r="AI76" s="1008"/>
      <c r="AJ76" s="1009"/>
      <c r="AK76" s="1010"/>
      <c r="AL76" s="1008"/>
      <c r="AM76" s="1008"/>
      <c r="AN76" s="1008"/>
      <c r="AO76" s="1009"/>
      <c r="AP76" s="1010">
        <v>647</v>
      </c>
      <c r="AQ76" s="1008"/>
      <c r="AR76" s="1008"/>
      <c r="AS76" s="1008"/>
      <c r="AT76" s="1009"/>
      <c r="AU76" s="1010">
        <v>0</v>
      </c>
      <c r="AV76" s="1008"/>
      <c r="AW76" s="1008"/>
      <c r="AX76" s="1008"/>
      <c r="AY76" s="1009"/>
      <c r="AZ76" s="1004"/>
      <c r="BA76" s="1005"/>
      <c r="BB76" s="1005"/>
      <c r="BC76" s="1005"/>
      <c r="BD76" s="1006"/>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536</v>
      </c>
      <c r="C77" s="1001"/>
      <c r="D77" s="1001"/>
      <c r="E77" s="1001"/>
      <c r="F77" s="1001"/>
      <c r="G77" s="1001"/>
      <c r="H77" s="1001"/>
      <c r="I77" s="1001"/>
      <c r="J77" s="1001"/>
      <c r="K77" s="1001"/>
      <c r="L77" s="1001"/>
      <c r="M77" s="1001"/>
      <c r="N77" s="1001"/>
      <c r="O77" s="1001"/>
      <c r="P77" s="1002"/>
      <c r="Q77" s="1007">
        <v>5850</v>
      </c>
      <c r="R77" s="1008"/>
      <c r="S77" s="1008"/>
      <c r="T77" s="1008"/>
      <c r="U77" s="1009"/>
      <c r="V77" s="1010">
        <v>5527</v>
      </c>
      <c r="W77" s="1008"/>
      <c r="X77" s="1008"/>
      <c r="Y77" s="1008"/>
      <c r="Z77" s="1009"/>
      <c r="AA77" s="1010">
        <v>323</v>
      </c>
      <c r="AB77" s="1008"/>
      <c r="AC77" s="1008"/>
      <c r="AD77" s="1008"/>
      <c r="AE77" s="1009"/>
      <c r="AF77" s="1010">
        <v>296</v>
      </c>
      <c r="AG77" s="1008"/>
      <c r="AH77" s="1008"/>
      <c r="AI77" s="1008"/>
      <c r="AJ77" s="1009"/>
      <c r="AK77" s="1010"/>
      <c r="AL77" s="1008"/>
      <c r="AM77" s="1008"/>
      <c r="AN77" s="1008"/>
      <c r="AO77" s="1009"/>
      <c r="AP77" s="1010">
        <v>1745</v>
      </c>
      <c r="AQ77" s="1008"/>
      <c r="AR77" s="1008"/>
      <c r="AS77" s="1008"/>
      <c r="AT77" s="1009"/>
      <c r="AU77" s="1010">
        <v>688</v>
      </c>
      <c r="AV77" s="1008"/>
      <c r="AW77" s="1008"/>
      <c r="AX77" s="1008"/>
      <c r="AY77" s="1009"/>
      <c r="AZ77" s="1004"/>
      <c r="BA77" s="1005"/>
      <c r="BB77" s="1005"/>
      <c r="BC77" s="1005"/>
      <c r="BD77" s="1006"/>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537</v>
      </c>
      <c r="C78" s="1001"/>
      <c r="D78" s="1001"/>
      <c r="E78" s="1001"/>
      <c r="F78" s="1001"/>
      <c r="G78" s="1001"/>
      <c r="H78" s="1001"/>
      <c r="I78" s="1001"/>
      <c r="J78" s="1001"/>
      <c r="K78" s="1001"/>
      <c r="L78" s="1001"/>
      <c r="M78" s="1001"/>
      <c r="N78" s="1001"/>
      <c r="O78" s="1001"/>
      <c r="P78" s="1002"/>
      <c r="Q78" s="1003">
        <v>2168</v>
      </c>
      <c r="R78" s="997"/>
      <c r="S78" s="997"/>
      <c r="T78" s="997"/>
      <c r="U78" s="997"/>
      <c r="V78" s="997">
        <v>2152</v>
      </c>
      <c r="W78" s="997"/>
      <c r="X78" s="997"/>
      <c r="Y78" s="997"/>
      <c r="Z78" s="997"/>
      <c r="AA78" s="997">
        <v>16</v>
      </c>
      <c r="AB78" s="997"/>
      <c r="AC78" s="997"/>
      <c r="AD78" s="997"/>
      <c r="AE78" s="997"/>
      <c r="AF78" s="997">
        <v>16</v>
      </c>
      <c r="AG78" s="997"/>
      <c r="AH78" s="997"/>
      <c r="AI78" s="997"/>
      <c r="AJ78" s="997"/>
      <c r="AK78" s="997"/>
      <c r="AL78" s="997"/>
      <c r="AM78" s="997"/>
      <c r="AN78" s="997"/>
      <c r="AO78" s="997"/>
      <c r="AP78" s="997">
        <v>904</v>
      </c>
      <c r="AQ78" s="997"/>
      <c r="AR78" s="997"/>
      <c r="AS78" s="997"/>
      <c r="AT78" s="997"/>
      <c r="AU78" s="997">
        <v>657</v>
      </c>
      <c r="AV78" s="997"/>
      <c r="AW78" s="997"/>
      <c r="AX78" s="997"/>
      <c r="AY78" s="997"/>
      <c r="AZ78" s="1004"/>
      <c r="BA78" s="1005"/>
      <c r="BB78" s="1005"/>
      <c r="BC78" s="1005"/>
      <c r="BD78" s="1006"/>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4554</v>
      </c>
      <c r="AG88" s="985"/>
      <c r="AH88" s="985"/>
      <c r="AI88" s="985"/>
      <c r="AJ88" s="985"/>
      <c r="AK88" s="989"/>
      <c r="AL88" s="989"/>
      <c r="AM88" s="989"/>
      <c r="AN88" s="989"/>
      <c r="AO88" s="989"/>
      <c r="AP88" s="985">
        <v>5305</v>
      </c>
      <c r="AQ88" s="985"/>
      <c r="AR88" s="985"/>
      <c r="AS88" s="985"/>
      <c r="AT88" s="985"/>
      <c r="AU88" s="985">
        <v>2030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193</v>
      </c>
      <c r="CS102" s="977"/>
      <c r="CT102" s="977"/>
      <c r="CU102" s="977"/>
      <c r="CV102" s="978"/>
      <c r="CW102" s="976">
        <v>49</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286</v>
      </c>
      <c r="AG109" s="918"/>
      <c r="AH109" s="918"/>
      <c r="AI109" s="918"/>
      <c r="AJ109" s="919"/>
      <c r="AK109" s="920" t="s">
        <v>285</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286</v>
      </c>
      <c r="BW109" s="918"/>
      <c r="BX109" s="918"/>
      <c r="BY109" s="918"/>
      <c r="BZ109" s="919"/>
      <c r="CA109" s="920" t="s">
        <v>285</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286</v>
      </c>
      <c r="DM109" s="918"/>
      <c r="DN109" s="918"/>
      <c r="DO109" s="918"/>
      <c r="DP109" s="919"/>
      <c r="DQ109" s="920" t="s">
        <v>285</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3353649</v>
      </c>
      <c r="AB110" s="903"/>
      <c r="AC110" s="903"/>
      <c r="AD110" s="903"/>
      <c r="AE110" s="904"/>
      <c r="AF110" s="905">
        <v>3237856</v>
      </c>
      <c r="AG110" s="903"/>
      <c r="AH110" s="903"/>
      <c r="AI110" s="903"/>
      <c r="AJ110" s="904"/>
      <c r="AK110" s="905">
        <v>2913192</v>
      </c>
      <c r="AL110" s="903"/>
      <c r="AM110" s="903"/>
      <c r="AN110" s="903"/>
      <c r="AO110" s="904"/>
      <c r="AP110" s="906">
        <v>15.3</v>
      </c>
      <c r="AQ110" s="907"/>
      <c r="AR110" s="907"/>
      <c r="AS110" s="907"/>
      <c r="AT110" s="908"/>
      <c r="AU110" s="950" t="s">
        <v>61</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35155562</v>
      </c>
      <c r="BR110" s="830"/>
      <c r="BS110" s="830"/>
      <c r="BT110" s="830"/>
      <c r="BU110" s="830"/>
      <c r="BV110" s="830">
        <v>37385837</v>
      </c>
      <c r="BW110" s="830"/>
      <c r="BX110" s="830"/>
      <c r="BY110" s="830"/>
      <c r="BZ110" s="830"/>
      <c r="CA110" s="830">
        <v>39558112</v>
      </c>
      <c r="CB110" s="830"/>
      <c r="CC110" s="830"/>
      <c r="CD110" s="830"/>
      <c r="CE110" s="830"/>
      <c r="CF110" s="891">
        <v>207.3</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2451</v>
      </c>
      <c r="BR111" s="801"/>
      <c r="BS111" s="801"/>
      <c r="BT111" s="801"/>
      <c r="BU111" s="801"/>
      <c r="BV111" s="801" t="s">
        <v>408</v>
      </c>
      <c r="BW111" s="801"/>
      <c r="BX111" s="801"/>
      <c r="BY111" s="801"/>
      <c r="BZ111" s="801"/>
      <c r="CA111" s="801" t="s">
        <v>408</v>
      </c>
      <c r="CB111" s="801"/>
      <c r="CC111" s="801"/>
      <c r="CD111" s="801"/>
      <c r="CE111" s="801"/>
      <c r="CF111" s="878" t="s">
        <v>408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20438386</v>
      </c>
      <c r="BR112" s="801"/>
      <c r="BS112" s="801"/>
      <c r="BT112" s="801"/>
      <c r="BU112" s="801"/>
      <c r="BV112" s="801">
        <v>20085503</v>
      </c>
      <c r="BW112" s="801"/>
      <c r="BX112" s="801"/>
      <c r="BY112" s="801"/>
      <c r="BZ112" s="801"/>
      <c r="CA112" s="801">
        <v>19598569</v>
      </c>
      <c r="CB112" s="801"/>
      <c r="CC112" s="801"/>
      <c r="CD112" s="801"/>
      <c r="CE112" s="801"/>
      <c r="CF112" s="878">
        <v>102.7</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1310018</v>
      </c>
      <c r="AB113" s="939"/>
      <c r="AC113" s="939"/>
      <c r="AD113" s="939"/>
      <c r="AE113" s="940"/>
      <c r="AF113" s="941">
        <v>1345159</v>
      </c>
      <c r="AG113" s="939"/>
      <c r="AH113" s="939"/>
      <c r="AI113" s="939"/>
      <c r="AJ113" s="940"/>
      <c r="AK113" s="941">
        <v>1306328</v>
      </c>
      <c r="AL113" s="939"/>
      <c r="AM113" s="939"/>
      <c r="AN113" s="939"/>
      <c r="AO113" s="940"/>
      <c r="AP113" s="942">
        <v>6.8</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1033424</v>
      </c>
      <c r="BR113" s="801"/>
      <c r="BS113" s="801"/>
      <c r="BT113" s="801"/>
      <c r="BU113" s="801"/>
      <c r="BV113" s="801">
        <v>1457969</v>
      </c>
      <c r="BW113" s="801"/>
      <c r="BX113" s="801"/>
      <c r="BY113" s="801"/>
      <c r="BZ113" s="801"/>
      <c r="CA113" s="801">
        <v>2030308</v>
      </c>
      <c r="CB113" s="801"/>
      <c r="CC113" s="801"/>
      <c r="CD113" s="801"/>
      <c r="CE113" s="801"/>
      <c r="CF113" s="878">
        <v>10.6</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168748</v>
      </c>
      <c r="AB114" s="814"/>
      <c r="AC114" s="814"/>
      <c r="AD114" s="814"/>
      <c r="AE114" s="815"/>
      <c r="AF114" s="816">
        <v>66695</v>
      </c>
      <c r="AG114" s="814"/>
      <c r="AH114" s="814"/>
      <c r="AI114" s="814"/>
      <c r="AJ114" s="815"/>
      <c r="AK114" s="816">
        <v>74126</v>
      </c>
      <c r="AL114" s="814"/>
      <c r="AM114" s="814"/>
      <c r="AN114" s="814"/>
      <c r="AO114" s="815"/>
      <c r="AP114" s="784">
        <v>0.4</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5202171</v>
      </c>
      <c r="BR114" s="801"/>
      <c r="BS114" s="801"/>
      <c r="BT114" s="801"/>
      <c r="BU114" s="801"/>
      <c r="BV114" s="801">
        <v>4975468</v>
      </c>
      <c r="BW114" s="801"/>
      <c r="BX114" s="801"/>
      <c r="BY114" s="801"/>
      <c r="BZ114" s="801"/>
      <c r="CA114" s="801">
        <v>4797940</v>
      </c>
      <c r="CB114" s="801"/>
      <c r="CC114" s="801"/>
      <c r="CD114" s="801"/>
      <c r="CE114" s="801"/>
      <c r="CF114" s="878">
        <v>25.1</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12049</v>
      </c>
      <c r="AB115" s="939"/>
      <c r="AC115" s="939"/>
      <c r="AD115" s="939"/>
      <c r="AE115" s="940"/>
      <c r="AF115" s="941">
        <v>2462</v>
      </c>
      <c r="AG115" s="939"/>
      <c r="AH115" s="939"/>
      <c r="AI115" s="939"/>
      <c r="AJ115" s="940"/>
      <c r="AK115" s="941" t="s">
        <v>408</v>
      </c>
      <c r="AL115" s="939"/>
      <c r="AM115" s="939"/>
      <c r="AN115" s="939"/>
      <c r="AO115" s="940"/>
      <c r="AP115" s="942" t="s">
        <v>408</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134692</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2451</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579</v>
      </c>
      <c r="AB116" s="814"/>
      <c r="AC116" s="814"/>
      <c r="AD116" s="814"/>
      <c r="AE116" s="815"/>
      <c r="AF116" s="816">
        <v>376</v>
      </c>
      <c r="AG116" s="814"/>
      <c r="AH116" s="814"/>
      <c r="AI116" s="814"/>
      <c r="AJ116" s="815"/>
      <c r="AK116" s="816">
        <v>17</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4845043</v>
      </c>
      <c r="AB117" s="925"/>
      <c r="AC117" s="925"/>
      <c r="AD117" s="925"/>
      <c r="AE117" s="926"/>
      <c r="AF117" s="928">
        <v>4652548</v>
      </c>
      <c r="AG117" s="925"/>
      <c r="AH117" s="925"/>
      <c r="AI117" s="925"/>
      <c r="AJ117" s="926"/>
      <c r="AK117" s="928">
        <v>4293663</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286</v>
      </c>
      <c r="AG118" s="918"/>
      <c r="AH118" s="918"/>
      <c r="AI118" s="918"/>
      <c r="AJ118" s="919"/>
      <c r="AK118" s="920" t="s">
        <v>285</v>
      </c>
      <c r="AL118" s="918"/>
      <c r="AM118" s="918"/>
      <c r="AN118" s="918"/>
      <c r="AO118" s="919"/>
      <c r="AP118" s="921" t="s">
        <v>399</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429</v>
      </c>
      <c r="BP118" s="868"/>
      <c r="BQ118" s="887">
        <v>61966686</v>
      </c>
      <c r="BR118" s="888"/>
      <c r="BS118" s="888"/>
      <c r="BT118" s="888"/>
      <c r="BU118" s="888"/>
      <c r="BV118" s="888">
        <v>63904777</v>
      </c>
      <c r="BW118" s="888"/>
      <c r="BX118" s="888"/>
      <c r="BY118" s="888"/>
      <c r="BZ118" s="888"/>
      <c r="CA118" s="888">
        <v>65984929</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3971064</v>
      </c>
      <c r="BR119" s="830"/>
      <c r="BS119" s="830"/>
      <c r="BT119" s="830"/>
      <c r="BU119" s="830"/>
      <c r="BV119" s="830">
        <v>4125903</v>
      </c>
      <c r="BW119" s="830"/>
      <c r="BX119" s="830"/>
      <c r="BY119" s="830"/>
      <c r="BZ119" s="830"/>
      <c r="CA119" s="830">
        <v>4697276</v>
      </c>
      <c r="CB119" s="830"/>
      <c r="CC119" s="830"/>
      <c r="CD119" s="830"/>
      <c r="CE119" s="830"/>
      <c r="CF119" s="891">
        <v>24.6</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712978</v>
      </c>
      <c r="BR120" s="801"/>
      <c r="BS120" s="801"/>
      <c r="BT120" s="801"/>
      <c r="BU120" s="801"/>
      <c r="BV120" s="801">
        <v>682099</v>
      </c>
      <c r="BW120" s="801"/>
      <c r="BX120" s="801"/>
      <c r="BY120" s="801"/>
      <c r="BZ120" s="801"/>
      <c r="CA120" s="801">
        <v>650753</v>
      </c>
      <c r="CB120" s="801"/>
      <c r="CC120" s="801"/>
      <c r="CD120" s="801"/>
      <c r="CE120" s="801"/>
      <c r="CF120" s="878">
        <v>3.4</v>
      </c>
      <c r="CG120" s="879"/>
      <c r="CH120" s="879"/>
      <c r="CI120" s="879"/>
      <c r="CJ120" s="879"/>
      <c r="CK120" s="880" t="s">
        <v>435</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17580684</v>
      </c>
      <c r="DH120" s="830"/>
      <c r="DI120" s="830"/>
      <c r="DJ120" s="830"/>
      <c r="DK120" s="830"/>
      <c r="DL120" s="830">
        <v>17352788</v>
      </c>
      <c r="DM120" s="830"/>
      <c r="DN120" s="830"/>
      <c r="DO120" s="830"/>
      <c r="DP120" s="830"/>
      <c r="DQ120" s="830">
        <v>17104322</v>
      </c>
      <c r="DR120" s="830"/>
      <c r="DS120" s="830"/>
      <c r="DT120" s="830"/>
      <c r="DU120" s="830"/>
      <c r="DV120" s="831">
        <v>89.7</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41359388</v>
      </c>
      <c r="BR121" s="888"/>
      <c r="BS121" s="888"/>
      <c r="BT121" s="888"/>
      <c r="BU121" s="888"/>
      <c r="BV121" s="888">
        <v>44159674</v>
      </c>
      <c r="BW121" s="888"/>
      <c r="BX121" s="888"/>
      <c r="BY121" s="888"/>
      <c r="BZ121" s="888"/>
      <c r="CA121" s="888">
        <v>46779857</v>
      </c>
      <c r="CB121" s="888"/>
      <c r="CC121" s="888"/>
      <c r="CD121" s="888"/>
      <c r="CE121" s="888"/>
      <c r="CF121" s="889">
        <v>245.2</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2117831</v>
      </c>
      <c r="DH121" s="801"/>
      <c r="DI121" s="801"/>
      <c r="DJ121" s="801"/>
      <c r="DK121" s="801"/>
      <c r="DL121" s="801">
        <v>2017456</v>
      </c>
      <c r="DM121" s="801"/>
      <c r="DN121" s="801"/>
      <c r="DO121" s="801"/>
      <c r="DP121" s="801"/>
      <c r="DQ121" s="801">
        <v>1873579</v>
      </c>
      <c r="DR121" s="801"/>
      <c r="DS121" s="801"/>
      <c r="DT121" s="801"/>
      <c r="DU121" s="801"/>
      <c r="DV121" s="853">
        <v>9.8000000000000007</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438</v>
      </c>
      <c r="BP122" s="868"/>
      <c r="BQ122" s="869">
        <v>46043430</v>
      </c>
      <c r="BR122" s="870"/>
      <c r="BS122" s="870"/>
      <c r="BT122" s="870"/>
      <c r="BU122" s="870"/>
      <c r="BV122" s="870">
        <v>48967676</v>
      </c>
      <c r="BW122" s="870"/>
      <c r="BX122" s="870"/>
      <c r="BY122" s="870"/>
      <c r="BZ122" s="870"/>
      <c r="CA122" s="870">
        <v>52127886</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v>617074</v>
      </c>
      <c r="DH122" s="801"/>
      <c r="DI122" s="801"/>
      <c r="DJ122" s="801"/>
      <c r="DK122" s="801"/>
      <c r="DL122" s="801">
        <v>593263</v>
      </c>
      <c r="DM122" s="801"/>
      <c r="DN122" s="801"/>
      <c r="DO122" s="801"/>
      <c r="DP122" s="801"/>
      <c r="DQ122" s="801">
        <v>509434</v>
      </c>
      <c r="DR122" s="801"/>
      <c r="DS122" s="801"/>
      <c r="DT122" s="801"/>
      <c r="DU122" s="801"/>
      <c r="DV122" s="853">
        <v>2.7</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82.8</v>
      </c>
      <c r="BR123" s="862"/>
      <c r="BS123" s="862"/>
      <c r="BT123" s="862"/>
      <c r="BU123" s="862"/>
      <c r="BV123" s="862">
        <v>79.2</v>
      </c>
      <c r="BW123" s="862"/>
      <c r="BX123" s="862"/>
      <c r="BY123" s="862"/>
      <c r="BZ123" s="862"/>
      <c r="CA123" s="862">
        <v>72.599999999999994</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v>122797</v>
      </c>
      <c r="DH123" s="814"/>
      <c r="DI123" s="814"/>
      <c r="DJ123" s="814"/>
      <c r="DK123" s="815"/>
      <c r="DL123" s="816">
        <v>121996</v>
      </c>
      <c r="DM123" s="814"/>
      <c r="DN123" s="814"/>
      <c r="DO123" s="814"/>
      <c r="DP123" s="815"/>
      <c r="DQ123" s="816">
        <v>111234</v>
      </c>
      <c r="DR123" s="814"/>
      <c r="DS123" s="814"/>
      <c r="DT123" s="814"/>
      <c r="DU123" s="815"/>
      <c r="DV123" s="784">
        <v>0.6</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12049</v>
      </c>
      <c r="AB126" s="814"/>
      <c r="AC126" s="814"/>
      <c r="AD126" s="814"/>
      <c r="AE126" s="815"/>
      <c r="AF126" s="816">
        <v>2462</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v>134692</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t="s">
        <v>440</v>
      </c>
      <c r="AG127" s="814"/>
      <c r="AH127" s="814"/>
      <c r="AI127" s="814"/>
      <c r="AJ127" s="815"/>
      <c r="AK127" s="816" t="s">
        <v>440</v>
      </c>
      <c r="AL127" s="814"/>
      <c r="AM127" s="814"/>
      <c r="AN127" s="814"/>
      <c r="AO127" s="815"/>
      <c r="AP127" s="784" t="s">
        <v>440</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12.31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81625</v>
      </c>
      <c r="AB128" s="754"/>
      <c r="AC128" s="754"/>
      <c r="AD128" s="754"/>
      <c r="AE128" s="755"/>
      <c r="AF128" s="756">
        <v>72970</v>
      </c>
      <c r="AG128" s="754"/>
      <c r="AH128" s="754"/>
      <c r="AI128" s="754"/>
      <c r="AJ128" s="755"/>
      <c r="AK128" s="756">
        <v>70138</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17.309999999999999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22129526</v>
      </c>
      <c r="AB129" s="814"/>
      <c r="AC129" s="814"/>
      <c r="AD129" s="814"/>
      <c r="AE129" s="815"/>
      <c r="AF129" s="816">
        <v>21830396</v>
      </c>
      <c r="AG129" s="814"/>
      <c r="AH129" s="814"/>
      <c r="AI129" s="814"/>
      <c r="AJ129" s="815"/>
      <c r="AK129" s="816">
        <v>22023826</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8.1999999999999993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2903707</v>
      </c>
      <c r="AB130" s="814"/>
      <c r="AC130" s="814"/>
      <c r="AD130" s="814"/>
      <c r="AE130" s="815"/>
      <c r="AF130" s="816">
        <v>2993077</v>
      </c>
      <c r="AG130" s="814"/>
      <c r="AH130" s="814"/>
      <c r="AI130" s="814"/>
      <c r="AJ130" s="815"/>
      <c r="AK130" s="816">
        <v>2944909</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72.599999999999994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19225819</v>
      </c>
      <c r="AB131" s="747"/>
      <c r="AC131" s="747"/>
      <c r="AD131" s="747"/>
      <c r="AE131" s="748"/>
      <c r="AF131" s="749">
        <v>18837319</v>
      </c>
      <c r="AG131" s="747"/>
      <c r="AH131" s="747"/>
      <c r="AI131" s="747"/>
      <c r="AJ131" s="748"/>
      <c r="AK131" s="749">
        <v>19078917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9.6729871430000003</v>
      </c>
      <c r="AB132" s="770"/>
      <c r="AC132" s="770"/>
      <c r="AD132" s="770"/>
      <c r="AE132" s="771"/>
      <c r="AF132" s="772">
        <v>8.4221167569999995</v>
      </c>
      <c r="AG132" s="770"/>
      <c r="AH132" s="770"/>
      <c r="AI132" s="770"/>
      <c r="AJ132" s="771"/>
      <c r="AK132" s="772">
        <v>6.701722116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10.8</v>
      </c>
      <c r="AB133" s="779"/>
      <c r="AC133" s="779"/>
      <c r="AD133" s="779"/>
      <c r="AE133" s="780"/>
      <c r="AF133" s="778">
        <v>9.6</v>
      </c>
      <c r="AG133" s="779"/>
      <c r="AH133" s="779"/>
      <c r="AI133" s="779"/>
      <c r="AJ133" s="780"/>
      <c r="AK133" s="778">
        <v>8.1999999999999993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52" t="s">
        <v>470</v>
      </c>
      <c r="L7" s="254"/>
      <c r="M7" s="255" t="s">
        <v>471</v>
      </c>
      <c r="N7" s="256"/>
    </row>
    <row r="8" spans="1:16">
      <c r="A8" s="248"/>
      <c r="B8" s="244"/>
      <c r="C8" s="244"/>
      <c r="D8" s="244"/>
      <c r="E8" s="244"/>
      <c r="F8" s="244"/>
      <c r="G8" s="257"/>
      <c r="H8" s="258"/>
      <c r="I8" s="258"/>
      <c r="J8" s="259"/>
      <c r="K8" s="1153"/>
      <c r="L8" s="260" t="s">
        <v>472</v>
      </c>
      <c r="M8" s="261" t="s">
        <v>473</v>
      </c>
      <c r="N8" s="262" t="s">
        <v>474</v>
      </c>
    </row>
    <row r="9" spans="1:16">
      <c r="A9" s="248"/>
      <c r="B9" s="244"/>
      <c r="C9" s="244"/>
      <c r="D9" s="244"/>
      <c r="E9" s="244"/>
      <c r="F9" s="244"/>
      <c r="G9" s="1166" t="s">
        <v>475</v>
      </c>
      <c r="H9" s="1167"/>
      <c r="I9" s="1167"/>
      <c r="J9" s="1168"/>
      <c r="K9" s="263">
        <v>5462368</v>
      </c>
      <c r="L9" s="264">
        <v>58709</v>
      </c>
      <c r="M9" s="265">
        <v>62416</v>
      </c>
      <c r="N9" s="266">
        <v>-5.9</v>
      </c>
    </row>
    <row r="10" spans="1:16">
      <c r="A10" s="248"/>
      <c r="B10" s="244"/>
      <c r="C10" s="244"/>
      <c r="D10" s="244"/>
      <c r="E10" s="244"/>
      <c r="F10" s="244"/>
      <c r="G10" s="1166" t="s">
        <v>476</v>
      </c>
      <c r="H10" s="1167"/>
      <c r="I10" s="1167"/>
      <c r="J10" s="1168"/>
      <c r="K10" s="267">
        <v>712672</v>
      </c>
      <c r="L10" s="268">
        <v>7660</v>
      </c>
      <c r="M10" s="269">
        <v>5506</v>
      </c>
      <c r="N10" s="270">
        <v>39.1</v>
      </c>
    </row>
    <row r="11" spans="1:16" ht="13.5" customHeight="1">
      <c r="A11" s="248"/>
      <c r="B11" s="244"/>
      <c r="C11" s="244"/>
      <c r="D11" s="244"/>
      <c r="E11" s="244"/>
      <c r="F11" s="244"/>
      <c r="G11" s="1166" t="s">
        <v>477</v>
      </c>
      <c r="H11" s="1167"/>
      <c r="I11" s="1167"/>
      <c r="J11" s="1168"/>
      <c r="K11" s="267">
        <v>1301585</v>
      </c>
      <c r="L11" s="268">
        <v>13989</v>
      </c>
      <c r="M11" s="269">
        <v>5414</v>
      </c>
      <c r="N11" s="270">
        <v>158.4</v>
      </c>
    </row>
    <row r="12" spans="1:16" ht="13.5" customHeight="1">
      <c r="A12" s="248"/>
      <c r="B12" s="244"/>
      <c r="C12" s="244"/>
      <c r="D12" s="244"/>
      <c r="E12" s="244"/>
      <c r="F12" s="244"/>
      <c r="G12" s="1166" t="s">
        <v>478</v>
      </c>
      <c r="H12" s="1167"/>
      <c r="I12" s="1167"/>
      <c r="J12" s="1168"/>
      <c r="K12" s="267">
        <v>16384</v>
      </c>
      <c r="L12" s="268">
        <v>176</v>
      </c>
      <c r="M12" s="269">
        <v>1117</v>
      </c>
      <c r="N12" s="270">
        <v>-84.2</v>
      </c>
    </row>
    <row r="13" spans="1:16" ht="13.5" customHeight="1">
      <c r="A13" s="248"/>
      <c r="B13" s="244"/>
      <c r="C13" s="244"/>
      <c r="D13" s="244"/>
      <c r="E13" s="244"/>
      <c r="F13" s="244"/>
      <c r="G13" s="1166" t="s">
        <v>479</v>
      </c>
      <c r="H13" s="1167"/>
      <c r="I13" s="1167"/>
      <c r="J13" s="1168"/>
      <c r="K13" s="267" t="s">
        <v>480</v>
      </c>
      <c r="L13" s="268" t="s">
        <v>480</v>
      </c>
      <c r="M13" s="269">
        <v>0</v>
      </c>
      <c r="N13" s="270" t="s">
        <v>480</v>
      </c>
    </row>
    <row r="14" spans="1:16" ht="13.5" customHeight="1">
      <c r="A14" s="248"/>
      <c r="B14" s="244"/>
      <c r="C14" s="244"/>
      <c r="D14" s="244"/>
      <c r="E14" s="244"/>
      <c r="F14" s="244"/>
      <c r="G14" s="1166" t="s">
        <v>481</v>
      </c>
      <c r="H14" s="1167"/>
      <c r="I14" s="1167"/>
      <c r="J14" s="1168"/>
      <c r="K14" s="267">
        <v>164166</v>
      </c>
      <c r="L14" s="268">
        <v>1764</v>
      </c>
      <c r="M14" s="269">
        <v>2298</v>
      </c>
      <c r="N14" s="270">
        <v>-23.2</v>
      </c>
    </row>
    <row r="15" spans="1:16" ht="13.5" customHeight="1">
      <c r="A15" s="248"/>
      <c r="B15" s="244"/>
      <c r="C15" s="244"/>
      <c r="D15" s="244"/>
      <c r="E15" s="244"/>
      <c r="F15" s="244"/>
      <c r="G15" s="1166" t="s">
        <v>482</v>
      </c>
      <c r="H15" s="1167"/>
      <c r="I15" s="1167"/>
      <c r="J15" s="1168"/>
      <c r="K15" s="267">
        <v>90224</v>
      </c>
      <c r="L15" s="268">
        <v>970</v>
      </c>
      <c r="M15" s="269">
        <v>1592</v>
      </c>
      <c r="N15" s="270">
        <v>-39.1</v>
      </c>
    </row>
    <row r="16" spans="1:16">
      <c r="A16" s="248"/>
      <c r="B16" s="244"/>
      <c r="C16" s="244"/>
      <c r="D16" s="244"/>
      <c r="E16" s="244"/>
      <c r="F16" s="244"/>
      <c r="G16" s="1169" t="s">
        <v>483</v>
      </c>
      <c r="H16" s="1170"/>
      <c r="I16" s="1170"/>
      <c r="J16" s="1171"/>
      <c r="K16" s="268">
        <v>-633411</v>
      </c>
      <c r="L16" s="268">
        <v>-6808</v>
      </c>
      <c r="M16" s="269">
        <v>-6284</v>
      </c>
      <c r="N16" s="270">
        <v>8.3000000000000007</v>
      </c>
    </row>
    <row r="17" spans="1:16">
      <c r="A17" s="248"/>
      <c r="B17" s="244"/>
      <c r="C17" s="244"/>
      <c r="D17" s="244"/>
      <c r="E17" s="244"/>
      <c r="F17" s="244"/>
      <c r="G17" s="1169" t="s">
        <v>169</v>
      </c>
      <c r="H17" s="1170"/>
      <c r="I17" s="1170"/>
      <c r="J17" s="1171"/>
      <c r="K17" s="268">
        <v>7113988</v>
      </c>
      <c r="L17" s="268">
        <v>76461</v>
      </c>
      <c r="M17" s="269">
        <v>72059</v>
      </c>
      <c r="N17" s="270">
        <v>6.1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3" t="s">
        <v>488</v>
      </c>
      <c r="H21" s="1164"/>
      <c r="I21" s="1164"/>
      <c r="J21" s="1165"/>
      <c r="K21" s="280">
        <v>7.45</v>
      </c>
      <c r="L21" s="281">
        <v>7.1</v>
      </c>
      <c r="M21" s="282">
        <v>0.35</v>
      </c>
      <c r="N21" s="249"/>
      <c r="O21" s="283"/>
      <c r="P21" s="279"/>
    </row>
    <row r="22" spans="1:16" s="284" customFormat="1">
      <c r="A22" s="279"/>
      <c r="B22" s="249"/>
      <c r="C22" s="249"/>
      <c r="D22" s="249"/>
      <c r="E22" s="249"/>
      <c r="F22" s="249"/>
      <c r="G22" s="1163" t="s">
        <v>489</v>
      </c>
      <c r="H22" s="1164"/>
      <c r="I22" s="1164"/>
      <c r="J22" s="1165"/>
      <c r="K22" s="285">
        <v>97.5</v>
      </c>
      <c r="L22" s="286">
        <v>98.4</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52" t="s">
        <v>470</v>
      </c>
      <c r="L30" s="254"/>
      <c r="M30" s="255" t="s">
        <v>471</v>
      </c>
      <c r="N30" s="256"/>
    </row>
    <row r="31" spans="1:16">
      <c r="A31" s="248"/>
      <c r="B31" s="244"/>
      <c r="C31" s="244"/>
      <c r="D31" s="244"/>
      <c r="E31" s="244"/>
      <c r="F31" s="244"/>
      <c r="G31" s="257"/>
      <c r="H31" s="258"/>
      <c r="I31" s="258"/>
      <c r="J31" s="259"/>
      <c r="K31" s="1153"/>
      <c r="L31" s="260" t="s">
        <v>472</v>
      </c>
      <c r="M31" s="261" t="s">
        <v>473</v>
      </c>
      <c r="N31" s="262" t="s">
        <v>474</v>
      </c>
    </row>
    <row r="32" spans="1:16" ht="27" customHeight="1">
      <c r="A32" s="248"/>
      <c r="B32" s="244"/>
      <c r="C32" s="244"/>
      <c r="D32" s="244"/>
      <c r="E32" s="244"/>
      <c r="F32" s="244"/>
      <c r="G32" s="1154" t="s">
        <v>493</v>
      </c>
      <c r="H32" s="1155"/>
      <c r="I32" s="1155"/>
      <c r="J32" s="1156"/>
      <c r="K32" s="294">
        <v>2913192</v>
      </c>
      <c r="L32" s="294">
        <v>31311</v>
      </c>
      <c r="M32" s="295">
        <v>39864</v>
      </c>
      <c r="N32" s="296">
        <v>-21.5</v>
      </c>
    </row>
    <row r="33" spans="1:16" ht="13.5" customHeight="1">
      <c r="A33" s="248"/>
      <c r="B33" s="244"/>
      <c r="C33" s="244"/>
      <c r="D33" s="244"/>
      <c r="E33" s="244"/>
      <c r="F33" s="244"/>
      <c r="G33" s="1154" t="s">
        <v>494</v>
      </c>
      <c r="H33" s="1155"/>
      <c r="I33" s="1155"/>
      <c r="J33" s="1156"/>
      <c r="K33" s="294" t="s">
        <v>480</v>
      </c>
      <c r="L33" s="294" t="s">
        <v>480</v>
      </c>
      <c r="M33" s="295">
        <v>3</v>
      </c>
      <c r="N33" s="296" t="s">
        <v>480</v>
      </c>
    </row>
    <row r="34" spans="1:16" ht="27" customHeight="1">
      <c r="A34" s="248"/>
      <c r="B34" s="244"/>
      <c r="C34" s="244"/>
      <c r="D34" s="244"/>
      <c r="E34" s="244"/>
      <c r="F34" s="244"/>
      <c r="G34" s="1154" t="s">
        <v>495</v>
      </c>
      <c r="H34" s="1155"/>
      <c r="I34" s="1155"/>
      <c r="J34" s="1156"/>
      <c r="K34" s="294" t="s">
        <v>480</v>
      </c>
      <c r="L34" s="294" t="s">
        <v>480</v>
      </c>
      <c r="M34" s="295">
        <v>79</v>
      </c>
      <c r="N34" s="296" t="s">
        <v>480</v>
      </c>
    </row>
    <row r="35" spans="1:16" ht="27" customHeight="1">
      <c r="A35" s="248"/>
      <c r="B35" s="244"/>
      <c r="C35" s="244"/>
      <c r="D35" s="244"/>
      <c r="E35" s="244"/>
      <c r="F35" s="244"/>
      <c r="G35" s="1154" t="s">
        <v>496</v>
      </c>
      <c r="H35" s="1155"/>
      <c r="I35" s="1155"/>
      <c r="J35" s="1156"/>
      <c r="K35" s="294">
        <v>1306328</v>
      </c>
      <c r="L35" s="294">
        <v>14040</v>
      </c>
      <c r="M35" s="295">
        <v>14090</v>
      </c>
      <c r="N35" s="296">
        <v>-0.4</v>
      </c>
    </row>
    <row r="36" spans="1:16" ht="27" customHeight="1">
      <c r="A36" s="248"/>
      <c r="B36" s="244"/>
      <c r="C36" s="244"/>
      <c r="D36" s="244"/>
      <c r="E36" s="244"/>
      <c r="F36" s="244"/>
      <c r="G36" s="1154" t="s">
        <v>497</v>
      </c>
      <c r="H36" s="1155"/>
      <c r="I36" s="1155"/>
      <c r="J36" s="1156"/>
      <c r="K36" s="294">
        <v>74126</v>
      </c>
      <c r="L36" s="294">
        <v>797</v>
      </c>
      <c r="M36" s="295">
        <v>1791</v>
      </c>
      <c r="N36" s="296">
        <v>-55.5</v>
      </c>
    </row>
    <row r="37" spans="1:16" ht="13.5" customHeight="1">
      <c r="A37" s="248"/>
      <c r="B37" s="244"/>
      <c r="C37" s="244"/>
      <c r="D37" s="244"/>
      <c r="E37" s="244"/>
      <c r="F37" s="244"/>
      <c r="G37" s="1154" t="s">
        <v>498</v>
      </c>
      <c r="H37" s="1155"/>
      <c r="I37" s="1155"/>
      <c r="J37" s="1156"/>
      <c r="K37" s="294" t="s">
        <v>480</v>
      </c>
      <c r="L37" s="294" t="s">
        <v>480</v>
      </c>
      <c r="M37" s="295">
        <v>866</v>
      </c>
      <c r="N37" s="296" t="s">
        <v>480</v>
      </c>
    </row>
    <row r="38" spans="1:16" ht="27" customHeight="1">
      <c r="A38" s="248"/>
      <c r="B38" s="244"/>
      <c r="C38" s="244"/>
      <c r="D38" s="244"/>
      <c r="E38" s="244"/>
      <c r="F38" s="244"/>
      <c r="G38" s="1157" t="s">
        <v>499</v>
      </c>
      <c r="H38" s="1158"/>
      <c r="I38" s="1158"/>
      <c r="J38" s="1159"/>
      <c r="K38" s="297">
        <v>17</v>
      </c>
      <c r="L38" s="297">
        <v>0</v>
      </c>
      <c r="M38" s="298">
        <v>3</v>
      </c>
      <c r="N38" s="299">
        <v>-100</v>
      </c>
      <c r="O38" s="293"/>
    </row>
    <row r="39" spans="1:16">
      <c r="A39" s="248"/>
      <c r="B39" s="244"/>
      <c r="C39" s="244"/>
      <c r="D39" s="244"/>
      <c r="E39" s="244"/>
      <c r="F39" s="244"/>
      <c r="G39" s="1157" t="s">
        <v>500</v>
      </c>
      <c r="H39" s="1158"/>
      <c r="I39" s="1158"/>
      <c r="J39" s="1159"/>
      <c r="K39" s="300">
        <v>-70138</v>
      </c>
      <c r="L39" s="300">
        <v>-754</v>
      </c>
      <c r="M39" s="301">
        <v>-5541</v>
      </c>
      <c r="N39" s="302">
        <v>-86.4</v>
      </c>
      <c r="O39" s="293"/>
    </row>
    <row r="40" spans="1:16" ht="27" customHeight="1">
      <c r="A40" s="248"/>
      <c r="B40" s="244"/>
      <c r="C40" s="244"/>
      <c r="D40" s="244"/>
      <c r="E40" s="244"/>
      <c r="F40" s="244"/>
      <c r="G40" s="1154" t="s">
        <v>501</v>
      </c>
      <c r="H40" s="1155"/>
      <c r="I40" s="1155"/>
      <c r="J40" s="1156"/>
      <c r="K40" s="300">
        <v>-2944909</v>
      </c>
      <c r="L40" s="300">
        <v>-31652</v>
      </c>
      <c r="M40" s="301">
        <v>-36202</v>
      </c>
      <c r="N40" s="302">
        <v>-12.6</v>
      </c>
      <c r="O40" s="293"/>
    </row>
    <row r="41" spans="1:16">
      <c r="A41" s="248"/>
      <c r="B41" s="244"/>
      <c r="C41" s="244"/>
      <c r="D41" s="244"/>
      <c r="E41" s="244"/>
      <c r="F41" s="244"/>
      <c r="G41" s="1160" t="s">
        <v>280</v>
      </c>
      <c r="H41" s="1161"/>
      <c r="I41" s="1161"/>
      <c r="J41" s="1162"/>
      <c r="K41" s="294">
        <v>1278616</v>
      </c>
      <c r="L41" s="300">
        <v>13743</v>
      </c>
      <c r="M41" s="301">
        <v>14952</v>
      </c>
      <c r="N41" s="302">
        <v>-8.1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7" t="s">
        <v>470</v>
      </c>
      <c r="J49" s="1149" t="s">
        <v>505</v>
      </c>
      <c r="K49" s="1150"/>
      <c r="L49" s="1150"/>
      <c r="M49" s="1150"/>
      <c r="N49" s="1151"/>
    </row>
    <row r="50" spans="1:14">
      <c r="A50" s="248"/>
      <c r="B50" s="244"/>
      <c r="C50" s="244"/>
      <c r="D50" s="244"/>
      <c r="E50" s="244"/>
      <c r="F50" s="244"/>
      <c r="G50" s="312"/>
      <c r="H50" s="313"/>
      <c r="I50" s="1148"/>
      <c r="J50" s="314" t="s">
        <v>506</v>
      </c>
      <c r="K50" s="315" t="s">
        <v>507</v>
      </c>
      <c r="L50" s="316" t="s">
        <v>508</v>
      </c>
      <c r="M50" s="317" t="s">
        <v>509</v>
      </c>
      <c r="N50" s="318" t="s">
        <v>510</v>
      </c>
    </row>
    <row r="51" spans="1:14">
      <c r="A51" s="248"/>
      <c r="B51" s="244"/>
      <c r="C51" s="244"/>
      <c r="D51" s="244"/>
      <c r="E51" s="244"/>
      <c r="F51" s="244"/>
      <c r="G51" s="310" t="s">
        <v>511</v>
      </c>
      <c r="H51" s="311"/>
      <c r="I51" s="319">
        <v>4180137</v>
      </c>
      <c r="J51" s="320">
        <v>44857</v>
      </c>
      <c r="K51" s="321">
        <v>32.6</v>
      </c>
      <c r="L51" s="322">
        <v>48103</v>
      </c>
      <c r="M51" s="323">
        <v>-22.3</v>
      </c>
      <c r="N51" s="324">
        <v>54.9</v>
      </c>
    </row>
    <row r="52" spans="1:14">
      <c r="A52" s="248"/>
      <c r="B52" s="244"/>
      <c r="C52" s="244"/>
      <c r="D52" s="244"/>
      <c r="E52" s="244"/>
      <c r="F52" s="244"/>
      <c r="G52" s="325"/>
      <c r="H52" s="326" t="s">
        <v>512</v>
      </c>
      <c r="I52" s="327">
        <v>1924955</v>
      </c>
      <c r="J52" s="328">
        <v>20656</v>
      </c>
      <c r="K52" s="329">
        <v>5.2</v>
      </c>
      <c r="L52" s="330">
        <v>22640</v>
      </c>
      <c r="M52" s="331">
        <v>-29.6</v>
      </c>
      <c r="N52" s="332">
        <v>34.799999999999997</v>
      </c>
    </row>
    <row r="53" spans="1:14">
      <c r="A53" s="248"/>
      <c r="B53" s="244"/>
      <c r="C53" s="244"/>
      <c r="D53" s="244"/>
      <c r="E53" s="244"/>
      <c r="F53" s="244"/>
      <c r="G53" s="310" t="s">
        <v>513</v>
      </c>
      <c r="H53" s="311"/>
      <c r="I53" s="319">
        <v>5399647</v>
      </c>
      <c r="J53" s="320">
        <v>57376</v>
      </c>
      <c r="K53" s="321">
        <v>27.9</v>
      </c>
      <c r="L53" s="322">
        <v>45761</v>
      </c>
      <c r="M53" s="323">
        <v>-4.9000000000000004</v>
      </c>
      <c r="N53" s="324">
        <v>32.799999999999997</v>
      </c>
    </row>
    <row r="54" spans="1:14">
      <c r="A54" s="248"/>
      <c r="B54" s="244"/>
      <c r="C54" s="244"/>
      <c r="D54" s="244"/>
      <c r="E54" s="244"/>
      <c r="F54" s="244"/>
      <c r="G54" s="325"/>
      <c r="H54" s="326" t="s">
        <v>512</v>
      </c>
      <c r="I54" s="327">
        <v>2706404</v>
      </c>
      <c r="J54" s="328">
        <v>28758</v>
      </c>
      <c r="K54" s="329">
        <v>39.200000000000003</v>
      </c>
      <c r="L54" s="330">
        <v>24777</v>
      </c>
      <c r="M54" s="331">
        <v>9.4</v>
      </c>
      <c r="N54" s="332">
        <v>29.8</v>
      </c>
    </row>
    <row r="55" spans="1:14">
      <c r="A55" s="248"/>
      <c r="B55" s="244"/>
      <c r="C55" s="244"/>
      <c r="D55" s="244"/>
      <c r="E55" s="244"/>
      <c r="F55" s="244"/>
      <c r="G55" s="310" t="s">
        <v>514</v>
      </c>
      <c r="H55" s="311"/>
      <c r="I55" s="319">
        <v>5987277</v>
      </c>
      <c r="J55" s="320">
        <v>63722</v>
      </c>
      <c r="K55" s="321">
        <v>11.1</v>
      </c>
      <c r="L55" s="322">
        <v>56255</v>
      </c>
      <c r="M55" s="323">
        <v>22.9</v>
      </c>
      <c r="N55" s="324">
        <v>-11.8</v>
      </c>
    </row>
    <row r="56" spans="1:14">
      <c r="A56" s="248"/>
      <c r="B56" s="244"/>
      <c r="C56" s="244"/>
      <c r="D56" s="244"/>
      <c r="E56" s="244"/>
      <c r="F56" s="244"/>
      <c r="G56" s="325"/>
      <c r="H56" s="326" t="s">
        <v>512</v>
      </c>
      <c r="I56" s="327">
        <v>3773333</v>
      </c>
      <c r="J56" s="328">
        <v>40159</v>
      </c>
      <c r="K56" s="329">
        <v>39.6</v>
      </c>
      <c r="L56" s="330">
        <v>26957</v>
      </c>
      <c r="M56" s="331">
        <v>8.8000000000000007</v>
      </c>
      <c r="N56" s="332">
        <v>30.8</v>
      </c>
    </row>
    <row r="57" spans="1:14">
      <c r="A57" s="248"/>
      <c r="B57" s="244"/>
      <c r="C57" s="244"/>
      <c r="D57" s="244"/>
      <c r="E57" s="244"/>
      <c r="F57" s="244"/>
      <c r="G57" s="310" t="s">
        <v>515</v>
      </c>
      <c r="H57" s="311"/>
      <c r="I57" s="319">
        <v>5713639</v>
      </c>
      <c r="J57" s="320">
        <v>61088</v>
      </c>
      <c r="K57" s="321">
        <v>-4.0999999999999996</v>
      </c>
      <c r="L57" s="322">
        <v>57944</v>
      </c>
      <c r="M57" s="323">
        <v>3</v>
      </c>
      <c r="N57" s="324">
        <v>-7.1</v>
      </c>
    </row>
    <row r="58" spans="1:14">
      <c r="A58" s="248"/>
      <c r="B58" s="244"/>
      <c r="C58" s="244"/>
      <c r="D58" s="244"/>
      <c r="E58" s="244"/>
      <c r="F58" s="244"/>
      <c r="G58" s="325"/>
      <c r="H58" s="326" t="s">
        <v>512</v>
      </c>
      <c r="I58" s="327">
        <v>3009152</v>
      </c>
      <c r="J58" s="328">
        <v>32173</v>
      </c>
      <c r="K58" s="329">
        <v>-19.899999999999999</v>
      </c>
      <c r="L58" s="330">
        <v>29326</v>
      </c>
      <c r="M58" s="331">
        <v>8.8000000000000007</v>
      </c>
      <c r="N58" s="332">
        <v>-28.7</v>
      </c>
    </row>
    <row r="59" spans="1:14">
      <c r="A59" s="248"/>
      <c r="B59" s="244"/>
      <c r="C59" s="244"/>
      <c r="D59" s="244"/>
      <c r="E59" s="244"/>
      <c r="F59" s="244"/>
      <c r="G59" s="310" t="s">
        <v>516</v>
      </c>
      <c r="H59" s="311"/>
      <c r="I59" s="319">
        <v>5910194</v>
      </c>
      <c r="J59" s="320">
        <v>63522</v>
      </c>
      <c r="K59" s="321">
        <v>4</v>
      </c>
      <c r="L59" s="322">
        <v>54227</v>
      </c>
      <c r="M59" s="323">
        <v>-6.4</v>
      </c>
      <c r="N59" s="324">
        <v>10.4</v>
      </c>
    </row>
    <row r="60" spans="1:14">
      <c r="A60" s="248"/>
      <c r="B60" s="244"/>
      <c r="C60" s="244"/>
      <c r="D60" s="244"/>
      <c r="E60" s="244"/>
      <c r="F60" s="244"/>
      <c r="G60" s="325"/>
      <c r="H60" s="326" t="s">
        <v>512</v>
      </c>
      <c r="I60" s="333">
        <v>3079259</v>
      </c>
      <c r="J60" s="328">
        <v>33096</v>
      </c>
      <c r="K60" s="329">
        <v>2.9</v>
      </c>
      <c r="L60" s="330">
        <v>29694</v>
      </c>
      <c r="M60" s="331">
        <v>1.3</v>
      </c>
      <c r="N60" s="332">
        <v>1.6</v>
      </c>
    </row>
    <row r="61" spans="1:14">
      <c r="A61" s="248"/>
      <c r="B61" s="244"/>
      <c r="C61" s="244"/>
      <c r="D61" s="244"/>
      <c r="E61" s="244"/>
      <c r="F61" s="244"/>
      <c r="G61" s="310" t="s">
        <v>517</v>
      </c>
      <c r="H61" s="334"/>
      <c r="I61" s="335">
        <v>5438179</v>
      </c>
      <c r="J61" s="336">
        <v>58113</v>
      </c>
      <c r="K61" s="337">
        <v>14.3</v>
      </c>
      <c r="L61" s="338">
        <v>52458</v>
      </c>
      <c r="M61" s="339">
        <v>-1.5</v>
      </c>
      <c r="N61" s="324">
        <v>15.8</v>
      </c>
    </row>
    <row r="62" spans="1:14">
      <c r="A62" s="248"/>
      <c r="B62" s="244"/>
      <c r="C62" s="244"/>
      <c r="D62" s="244"/>
      <c r="E62" s="244"/>
      <c r="F62" s="244"/>
      <c r="G62" s="325"/>
      <c r="H62" s="326" t="s">
        <v>512</v>
      </c>
      <c r="I62" s="327">
        <v>2898621</v>
      </c>
      <c r="J62" s="328">
        <v>30968</v>
      </c>
      <c r="K62" s="329">
        <v>13.4</v>
      </c>
      <c r="L62" s="330">
        <v>26679</v>
      </c>
      <c r="M62" s="331">
        <v>-0.3</v>
      </c>
      <c r="N62" s="332">
        <v>13.7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8.9600000000000009</v>
      </c>
      <c r="G47" s="12">
        <v>10.97</v>
      </c>
      <c r="H47" s="12">
        <v>13.14</v>
      </c>
      <c r="I47" s="12">
        <v>14.66</v>
      </c>
      <c r="J47" s="13">
        <v>16.47</v>
      </c>
    </row>
    <row r="48" spans="2:10" ht="57.75" customHeight="1">
      <c r="B48" s="14"/>
      <c r="C48" s="1174" t="s">
        <v>4</v>
      </c>
      <c r="D48" s="1174"/>
      <c r="E48" s="1175"/>
      <c r="F48" s="15">
        <v>4.29</v>
      </c>
      <c r="G48" s="16">
        <v>4</v>
      </c>
      <c r="H48" s="16">
        <v>4.96</v>
      </c>
      <c r="I48" s="16">
        <v>3.89</v>
      </c>
      <c r="J48" s="17">
        <v>4.26</v>
      </c>
    </row>
    <row r="49" spans="2:10" ht="57.75" customHeight="1" thickBot="1">
      <c r="B49" s="18"/>
      <c r="C49" s="1176" t="s">
        <v>5</v>
      </c>
      <c r="D49" s="1176"/>
      <c r="E49" s="1177"/>
      <c r="F49" s="19">
        <v>2.91</v>
      </c>
      <c r="G49" s="20">
        <v>1.64</v>
      </c>
      <c r="H49" s="20">
        <v>3.3</v>
      </c>
      <c r="I49" s="20">
        <v>0.21</v>
      </c>
      <c r="J49" s="21">
        <v>2.34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2017-04-24T07:55:54Z</cp:lastPrinted>
  <dcterms:created xsi:type="dcterms:W3CDTF">2017-02-15T18:35:08Z</dcterms:created>
  <dcterms:modified xsi:type="dcterms:W3CDTF">2017-04-24T23:43:59Z</dcterms:modified>
  <cp:category/>
</cp:coreProperties>
</file>