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00" windowWidth="15480" windowHeight="6345" activeTab="0"/>
  </bookViews>
  <sheets>
    <sheet name="T-15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<sst xmlns="http://schemas.openxmlformats.org/spreadsheetml/2006/main" count="54" uniqueCount="37">
  <si>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>総額</t>
  </si>
  <si>
    <t>構成比</t>
  </si>
  <si>
    <t>決算額</t>
  </si>
  <si>
    <t>平成17年度</t>
  </si>
  <si>
    <t>区分</t>
  </si>
  <si>
    <t>(1)</t>
  </si>
  <si>
    <t>(2)</t>
  </si>
  <si>
    <t>人件費</t>
  </si>
  <si>
    <t>物件費</t>
  </si>
  <si>
    <t>維持補修費</t>
  </si>
  <si>
    <t>扶助費</t>
  </si>
  <si>
    <t>補助費等</t>
  </si>
  <si>
    <t>公債費</t>
  </si>
  <si>
    <t>元利償還金</t>
  </si>
  <si>
    <t>一時借入金利子</t>
  </si>
  <si>
    <t>積立金</t>
  </si>
  <si>
    <t>投資及び出資金・貸付金</t>
  </si>
  <si>
    <t>繰出金</t>
  </si>
  <si>
    <t>前年度繰上充用金</t>
  </si>
  <si>
    <t>うち人件費</t>
  </si>
  <si>
    <t>投資的経費</t>
  </si>
  <si>
    <t>(3)</t>
  </si>
  <si>
    <t>普通建設事業費</t>
  </si>
  <si>
    <t>うち単独事業費</t>
  </si>
  <si>
    <t>災害復旧事業費</t>
  </si>
  <si>
    <t>失業対策事業費</t>
  </si>
  <si>
    <t>T-15．普通会計性質別歳出決算額の推移</t>
  </si>
  <si>
    <t>資料：財政課</t>
  </si>
  <si>
    <t>平成18年度</t>
  </si>
  <si>
    <t>平成19年度</t>
  </si>
  <si>
    <t>単位：千円</t>
  </si>
  <si>
    <t xml:space="preserve">     小         計     （ 1 ～ 10 ）</t>
  </si>
  <si>
    <t>平成20年度</t>
  </si>
  <si>
    <t>平成21年度</t>
  </si>
  <si>
    <t>平成22年度</t>
  </si>
  <si>
    <t>平成23年度</t>
  </si>
  <si>
    <t>平成24年度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</si>
</sst>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.&quot;"/>
    <numFmt numFmtId="177" formatCode="#,##0.0;[Red]\-#,##0.0"/>
    <numFmt numFmtId="178" formatCode="#,##0.000;[Red]\-#,##0.000"/>
    <numFmt numFmtId="179" formatCode="#,##0.0_ ;[Red]\-#,##0.0\ "/>
    <numFmt numFmtId="180" formatCode="0.00_ "/>
    <numFmt numFmtId="181" formatCode="0.0_ "/>
    <numFmt numFmtId="182" formatCode="0.000_ "/>
    <numFmt numFmtId="183" formatCode="0_ "/>
    <numFmt numFmtId="184" formatCode="#,##0_ "/>
    <numFmt numFmtId="185" formatCode="#,##0;&quot;△ &quot;#,##0"/>
    <numFmt numFmtId="186" formatCode="0.0;&quot;△ &quot;0.0"/>
    <numFmt numFmtId="187" formatCode="#,##0.0;&quot;△ &quot;#,##0.0"/>
    <numFmt numFmtId="188" formatCode="#,##0.0;[Red]&quot;△&quot;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181" fontId="4" fillId="0" borderId="10" xfId="61" applyNumberFormat="1" applyFont="1" applyBorder="1" applyAlignment="1">
      <alignment horizontal="center" vertical="center" shrinkToFit="1"/>
      <protection/>
    </xf>
    <xf numFmtId="0" fontId="4" fillId="0" borderId="11" xfId="61" applyFont="1" applyBorder="1" applyAlignment="1">
      <alignment horizontal="distributed" vertical="center"/>
      <protection/>
    </xf>
    <xf numFmtId="0" fontId="5" fillId="0" borderId="0" xfId="0" applyFont="1" applyAlignment="1">
      <alignment vertical="center"/>
    </xf>
    <xf numFmtId="185" fontId="4" fillId="0" borderId="12" xfId="0" applyNumberFormat="1" applyFont="1" applyBorder="1" applyAlignment="1">
      <alignment vertical="center"/>
    </xf>
    <xf numFmtId="185" fontId="4" fillId="0" borderId="13" xfId="0" applyNumberFormat="1" applyFont="1" applyBorder="1" applyAlignment="1">
      <alignment vertical="center"/>
    </xf>
    <xf numFmtId="187" fontId="4" fillId="0" borderId="14" xfId="0" applyNumberFormat="1" applyFont="1" applyBorder="1" applyAlignment="1">
      <alignment vertical="center"/>
    </xf>
    <xf numFmtId="185" fontId="4" fillId="0" borderId="15" xfId="0" applyNumberFormat="1" applyFont="1" applyBorder="1" applyAlignment="1">
      <alignment vertical="center"/>
    </xf>
    <xf numFmtId="187" fontId="4" fillId="0" borderId="16" xfId="0" applyNumberFormat="1" applyFont="1" applyBorder="1" applyAlignment="1">
      <alignment vertical="center"/>
    </xf>
    <xf numFmtId="185" fontId="4" fillId="0" borderId="17" xfId="0" applyNumberFormat="1" applyFont="1" applyBorder="1" applyAlignment="1">
      <alignment vertical="center"/>
    </xf>
    <xf numFmtId="187" fontId="4" fillId="0" borderId="18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185" fontId="4" fillId="0" borderId="11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22" xfId="62" applyFont="1" applyBorder="1" applyAlignment="1">
      <alignment horizontal="distributed" vertical="center" wrapText="1"/>
      <protection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/>
    </xf>
    <xf numFmtId="185" fontId="4" fillId="0" borderId="26" xfId="0" applyNumberFormat="1" applyFont="1" applyBorder="1" applyAlignment="1">
      <alignment vertical="center"/>
    </xf>
    <xf numFmtId="181" fontId="4" fillId="0" borderId="0" xfId="0" applyNumberFormat="1" applyFont="1" applyAlignment="1">
      <alignment horizontal="right" vertical="center"/>
    </xf>
    <xf numFmtId="181" fontId="4" fillId="0" borderId="0" xfId="0" applyNumberFormat="1" applyFont="1" applyAlignment="1">
      <alignment horizontal="right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/>
    </xf>
    <xf numFmtId="0" fontId="4" fillId="0" borderId="29" xfId="62" applyFont="1" applyBorder="1" applyAlignment="1">
      <alignment vertical="center"/>
      <protection/>
    </xf>
    <xf numFmtId="187" fontId="4" fillId="0" borderId="10" xfId="0" applyNumberFormat="1" applyFont="1" applyBorder="1" applyAlignment="1">
      <alignment vertical="center"/>
    </xf>
    <xf numFmtId="0" fontId="4" fillId="0" borderId="11" xfId="61" applyFont="1" applyFill="1" applyBorder="1" applyAlignment="1">
      <alignment horizontal="distributed" vertical="center"/>
      <protection/>
    </xf>
    <xf numFmtId="181" fontId="4" fillId="0" borderId="10" xfId="61" applyNumberFormat="1" applyFont="1" applyFill="1" applyBorder="1" applyAlignment="1">
      <alignment horizontal="center" vertical="center" shrinkToFit="1"/>
      <protection/>
    </xf>
    <xf numFmtId="185" fontId="4" fillId="0" borderId="11" xfId="0" applyNumberFormat="1" applyFont="1" applyFill="1" applyBorder="1" applyAlignment="1">
      <alignment vertical="center"/>
    </xf>
    <xf numFmtId="187" fontId="4" fillId="0" borderId="10" xfId="0" applyNumberFormat="1" applyFont="1" applyFill="1" applyBorder="1" applyAlignment="1">
      <alignment vertical="center"/>
    </xf>
    <xf numFmtId="185" fontId="4" fillId="0" borderId="17" xfId="0" applyNumberFormat="1" applyFont="1" applyFill="1" applyBorder="1" applyAlignment="1">
      <alignment vertical="center"/>
    </xf>
    <xf numFmtId="187" fontId="4" fillId="0" borderId="18" xfId="0" applyNumberFormat="1" applyFont="1" applyFill="1" applyBorder="1" applyAlignment="1">
      <alignment vertical="center"/>
    </xf>
    <xf numFmtId="185" fontId="4" fillId="0" borderId="12" xfId="0" applyNumberFormat="1" applyFont="1" applyFill="1" applyBorder="1" applyAlignment="1">
      <alignment vertical="center"/>
    </xf>
    <xf numFmtId="187" fontId="4" fillId="0" borderId="14" xfId="0" applyNumberFormat="1" applyFont="1" applyFill="1" applyBorder="1" applyAlignment="1">
      <alignment vertical="center"/>
    </xf>
    <xf numFmtId="185" fontId="4" fillId="0" borderId="13" xfId="0" applyNumberFormat="1" applyFont="1" applyFill="1" applyBorder="1" applyAlignment="1">
      <alignment vertical="center"/>
    </xf>
    <xf numFmtId="185" fontId="4" fillId="0" borderId="15" xfId="0" applyNumberFormat="1" applyFont="1" applyFill="1" applyBorder="1" applyAlignment="1">
      <alignment vertical="center"/>
    </xf>
    <xf numFmtId="187" fontId="4" fillId="0" borderId="16" xfId="0" applyNumberFormat="1" applyFont="1" applyFill="1" applyBorder="1" applyAlignment="1">
      <alignment vertical="center"/>
    </xf>
    <xf numFmtId="185" fontId="4" fillId="0" borderId="26" xfId="0" applyNumberFormat="1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62" applyFont="1" applyBorder="1" applyAlignment="1">
      <alignment horizontal="center" vertical="center"/>
      <protection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62" applyFont="1" applyBorder="1" applyAlignment="1">
      <alignment vertical="center"/>
      <protection/>
    </xf>
    <xf numFmtId="0" fontId="4" fillId="0" borderId="37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22" xfId="62" applyFont="1" applyBorder="1" applyAlignment="1">
      <alignment horizontal="distributed" vertical="center"/>
      <protection/>
    </xf>
    <xf numFmtId="0" fontId="4" fillId="0" borderId="38" xfId="62" applyFont="1" applyBorder="1" applyAlignment="1">
      <alignment horizontal="distributed" vertical="center"/>
      <protection/>
    </xf>
    <xf numFmtId="0" fontId="0" fillId="0" borderId="22" xfId="0" applyBorder="1" applyAlignment="1">
      <alignment horizontal="distributed"/>
    </xf>
    <xf numFmtId="0" fontId="4" fillId="0" borderId="21" xfId="62" applyFont="1" applyBorder="1" applyAlignment="1">
      <alignment horizontal="distributed" vertical="center" wrapText="1"/>
      <protection/>
    </xf>
    <xf numFmtId="0" fontId="0" fillId="0" borderId="22" xfId="0" applyBorder="1" applyAlignment="1">
      <alignment horizontal="distributed" wrapText="1"/>
    </xf>
    <xf numFmtId="0" fontId="0" fillId="0" borderId="39" xfId="0" applyBorder="1" applyAlignment="1">
      <alignment horizontal="distributed" wrapText="1"/>
    </xf>
    <xf numFmtId="0" fontId="4" fillId="0" borderId="40" xfId="62" applyFont="1" applyBorder="1" applyAlignment="1">
      <alignment horizontal="center" vertical="center"/>
      <protection/>
    </xf>
    <xf numFmtId="0" fontId="4" fillId="0" borderId="37" xfId="62" applyFont="1" applyBorder="1" applyAlignment="1">
      <alignment horizontal="distributed" vertical="center"/>
      <protection/>
    </xf>
    <xf numFmtId="0" fontId="4" fillId="0" borderId="38" xfId="0" applyFont="1" applyBorder="1" applyAlignment="1">
      <alignment horizontal="distributed" vertical="center"/>
    </xf>
    <xf numFmtId="0" fontId="4" fillId="0" borderId="25" xfId="62" applyFont="1" applyBorder="1" applyAlignment="1">
      <alignment horizontal="distributed" vertical="center"/>
      <protection/>
    </xf>
    <xf numFmtId="0" fontId="4" fillId="0" borderId="24" xfId="62" applyFont="1" applyBorder="1" applyAlignment="1">
      <alignment vertical="center"/>
      <protection/>
    </xf>
    <xf numFmtId="0" fontId="4" fillId="0" borderId="41" xfId="0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 horizontal="right"/>
    </xf>
    <xf numFmtId="0" fontId="4" fillId="0" borderId="46" xfId="62" applyFont="1" applyBorder="1" applyAlignment="1">
      <alignment horizontal="center" vertical="center"/>
      <protection/>
    </xf>
    <xf numFmtId="0" fontId="4" fillId="0" borderId="4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62" applyFont="1" applyBorder="1" applyAlignment="1">
      <alignment horizontal="distributed" vertical="center"/>
      <protection/>
    </xf>
    <xf numFmtId="0" fontId="4" fillId="0" borderId="41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0" fontId="4" fillId="0" borderId="21" xfId="62" applyFont="1" applyBorder="1" applyAlignment="1">
      <alignment horizontal="distributed" vertical="center"/>
      <protection/>
    </xf>
    <xf numFmtId="0" fontId="4" fillId="0" borderId="31" xfId="62" applyFont="1" applyBorder="1" applyAlignment="1">
      <alignment horizontal="distributed" vertical="center"/>
      <protection/>
    </xf>
    <xf numFmtId="0" fontId="4" fillId="0" borderId="35" xfId="62" applyFont="1" applyBorder="1" applyAlignment="1">
      <alignment horizontal="distributed" vertical="center"/>
      <protection/>
    </xf>
    <xf numFmtId="0" fontId="0" fillId="0" borderId="21" xfId="0" applyBorder="1" applyAlignment="1">
      <alignment horizontal="distributed"/>
    </xf>
    <xf numFmtId="0" fontId="4" fillId="0" borderId="21" xfId="62" applyFont="1" applyBorder="1" applyAlignment="1">
      <alignment horizontal="distributed" vertical="center" wrapText="1"/>
      <protection/>
    </xf>
    <xf numFmtId="0" fontId="0" fillId="0" borderId="21" xfId="0" applyBorder="1" applyAlignment="1">
      <alignment horizontal="distributed" wrapText="1"/>
    </xf>
    <xf numFmtId="0" fontId="4" fillId="0" borderId="27" xfId="62" applyFont="1" applyBorder="1" applyAlignment="1">
      <alignment horizontal="distributed" vertical="center" wrapText="1"/>
      <protection/>
    </xf>
    <xf numFmtId="0" fontId="0" fillId="0" borderId="27" xfId="0" applyBorder="1" applyAlignment="1">
      <alignment horizontal="distributed" wrapText="1"/>
    </xf>
    <xf numFmtId="0" fontId="4" fillId="0" borderId="35" xfId="0" applyFont="1" applyBorder="1" applyAlignment="1">
      <alignment horizontal="distributed" vertical="center"/>
    </xf>
    <xf numFmtId="0" fontId="4" fillId="0" borderId="24" xfId="62" applyFont="1" applyBorder="1" applyAlignment="1">
      <alignment horizontal="distributed" vertical="center"/>
      <protection/>
    </xf>
    <xf numFmtId="0" fontId="4" fillId="0" borderId="4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　市町村別決算(1)歳入" xfId="61"/>
    <cellStyle name="標準_12　市町村別決算(2)歳出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showGridLines="0" tabSelected="1" zoomScaleSheetLayoutView="100" zoomScalePageLayoutView="0" workbookViewId="0" topLeftCell="A1">
      <selection activeCell="Z14" sqref="Z14"/>
    </sheetView>
  </sheetViews>
  <sheetFormatPr defaultColWidth="9.00390625" defaultRowHeight="13.5"/>
  <cols>
    <col min="1" max="1" width="3.625" style="1" customWidth="1"/>
    <col min="2" max="3" width="3.625" style="14" customWidth="1"/>
    <col min="4" max="4" width="2.125" style="14" customWidth="1"/>
    <col min="5" max="5" width="3.625" style="16" customWidth="1"/>
    <col min="6" max="6" width="16.625" style="1" customWidth="1"/>
    <col min="7" max="7" width="2.25390625" style="1" customWidth="1"/>
    <col min="8" max="8" width="11.625" style="1" hidden="1" customWidth="1"/>
    <col min="9" max="9" width="7.125" style="2" hidden="1" customWidth="1"/>
    <col min="10" max="10" width="0.12890625" style="1" customWidth="1"/>
    <col min="11" max="11" width="7.125" style="1" hidden="1" customWidth="1"/>
    <col min="12" max="12" width="11.625" style="1" hidden="1" customWidth="1"/>
    <col min="13" max="13" width="7.125" style="1" hidden="1" customWidth="1"/>
    <col min="14" max="14" width="11.625" style="1" hidden="1" customWidth="1"/>
    <col min="15" max="15" width="7.125" style="1" hidden="1" customWidth="1"/>
    <col min="16" max="16" width="11.625" style="1" hidden="1" customWidth="1"/>
    <col min="17" max="17" width="7.125" style="1" hidden="1" customWidth="1"/>
    <col min="18" max="18" width="11.625" style="1" customWidth="1"/>
    <col min="19" max="19" width="7.125" style="1" customWidth="1"/>
    <col min="20" max="20" width="11.625" style="1" customWidth="1"/>
    <col min="21" max="21" width="7.125" style="1" customWidth="1"/>
    <col min="22" max="22" width="11.625" style="1" customWidth="1"/>
    <col min="23" max="23" width="7.125" style="1" customWidth="1"/>
    <col min="24" max="16384" width="9.00390625" style="1" customWidth="1"/>
  </cols>
  <sheetData>
    <row r="1" spans="1:23" ht="30" customHeight="1">
      <c r="A1" s="5" t="s">
        <v>26</v>
      </c>
      <c r="B1" s="13"/>
      <c r="C1" s="13"/>
      <c r="D1" s="13"/>
      <c r="E1" s="15"/>
      <c r="R1" s="77"/>
      <c r="S1" s="77"/>
      <c r="T1" s="77"/>
      <c r="U1" s="77"/>
      <c r="V1" s="77"/>
      <c r="W1" s="77"/>
    </row>
    <row r="2" spans="9:23" ht="18" customHeight="1">
      <c r="I2" s="28"/>
      <c r="K2" s="28"/>
      <c r="M2" s="28"/>
      <c r="O2" s="28"/>
      <c r="Q2" s="28"/>
      <c r="R2" s="77"/>
      <c r="S2" s="78"/>
      <c r="T2" s="77"/>
      <c r="U2" s="78"/>
      <c r="V2" s="77"/>
      <c r="W2" s="78" t="s">
        <v>30</v>
      </c>
    </row>
    <row r="3" spans="2:23" ht="24" customHeight="1">
      <c r="B3" s="84" t="s">
        <v>4</v>
      </c>
      <c r="C3" s="85"/>
      <c r="D3" s="85"/>
      <c r="E3" s="85"/>
      <c r="F3" s="85"/>
      <c r="G3" s="57"/>
      <c r="H3" s="98" t="s">
        <v>3</v>
      </c>
      <c r="I3" s="99"/>
      <c r="J3" s="98" t="s">
        <v>28</v>
      </c>
      <c r="K3" s="99"/>
      <c r="L3" s="80" t="s">
        <v>29</v>
      </c>
      <c r="M3" s="81"/>
      <c r="N3" s="80" t="s">
        <v>32</v>
      </c>
      <c r="O3" s="81"/>
      <c r="P3" s="80" t="s">
        <v>33</v>
      </c>
      <c r="Q3" s="81"/>
      <c r="R3" s="80" t="s">
        <v>34</v>
      </c>
      <c r="S3" s="81"/>
      <c r="T3" s="80" t="s">
        <v>35</v>
      </c>
      <c r="U3" s="81"/>
      <c r="V3" s="80" t="s">
        <v>36</v>
      </c>
      <c r="W3" s="81"/>
    </row>
    <row r="4" spans="2:23" ht="19.5" customHeight="1">
      <c r="B4" s="86"/>
      <c r="C4" s="87"/>
      <c r="D4" s="87"/>
      <c r="E4" s="87"/>
      <c r="F4" s="87"/>
      <c r="G4" s="72"/>
      <c r="H4" s="4" t="s">
        <v>2</v>
      </c>
      <c r="I4" s="3" t="s">
        <v>1</v>
      </c>
      <c r="J4" s="4" t="s">
        <v>2</v>
      </c>
      <c r="K4" s="3" t="s">
        <v>1</v>
      </c>
      <c r="L4" s="33" t="s">
        <v>2</v>
      </c>
      <c r="M4" s="34" t="s">
        <v>1</v>
      </c>
      <c r="N4" s="33" t="s">
        <v>2</v>
      </c>
      <c r="O4" s="34" t="s">
        <v>1</v>
      </c>
      <c r="P4" s="33" t="s">
        <v>2</v>
      </c>
      <c r="Q4" s="34" t="s">
        <v>1</v>
      </c>
      <c r="R4" s="33" t="s">
        <v>2</v>
      </c>
      <c r="S4" s="34" t="s">
        <v>1</v>
      </c>
      <c r="T4" s="33" t="s">
        <v>2</v>
      </c>
      <c r="U4" s="34" t="s">
        <v>1</v>
      </c>
      <c r="V4" s="33" t="s">
        <v>2</v>
      </c>
      <c r="W4" s="34" t="s">
        <v>1</v>
      </c>
    </row>
    <row r="5" spans="2:23" ht="27" customHeight="1">
      <c r="B5" s="89" t="s">
        <v>0</v>
      </c>
      <c r="C5" s="90"/>
      <c r="D5" s="90"/>
      <c r="E5" s="90"/>
      <c r="F5" s="90"/>
      <c r="G5" s="59"/>
      <c r="H5" s="17">
        <f>SUM(H8:H13,H16:H20)</f>
        <v>35003364</v>
      </c>
      <c r="I5" s="32">
        <f aca="true" t="shared" si="0" ref="I5:I25">ROUND(H5/H$5*100,1)</f>
        <v>100</v>
      </c>
      <c r="J5" s="17">
        <f aca="true" t="shared" si="1" ref="J5:O5">SUM(J7,J20)</f>
        <v>34102265</v>
      </c>
      <c r="K5" s="32">
        <f t="shared" si="1"/>
        <v>100</v>
      </c>
      <c r="L5" s="35">
        <f t="shared" si="1"/>
        <v>31269990</v>
      </c>
      <c r="M5" s="36">
        <f t="shared" si="1"/>
        <v>99.99999999999999</v>
      </c>
      <c r="N5" s="35">
        <f t="shared" si="1"/>
        <v>32457621</v>
      </c>
      <c r="O5" s="36">
        <f t="shared" si="1"/>
        <v>100</v>
      </c>
      <c r="P5" s="35">
        <f aca="true" t="shared" si="2" ref="P5:U5">SUM(P7,P20)</f>
        <v>31955353</v>
      </c>
      <c r="Q5" s="36">
        <f t="shared" si="2"/>
        <v>99.99999999999999</v>
      </c>
      <c r="R5" s="35">
        <f t="shared" si="2"/>
        <v>33882795</v>
      </c>
      <c r="S5" s="36">
        <f t="shared" si="2"/>
        <v>100.00000000000001</v>
      </c>
      <c r="T5" s="35">
        <f t="shared" si="2"/>
        <v>33985381</v>
      </c>
      <c r="U5" s="36">
        <f t="shared" si="2"/>
        <v>100</v>
      </c>
      <c r="V5" s="35">
        <f>SUM(V7,V20)</f>
        <v>34620535</v>
      </c>
      <c r="W5" s="36">
        <f>SUM(W7,W20)</f>
        <v>100.00000000000001</v>
      </c>
    </row>
    <row r="6" spans="2:23" ht="24" customHeight="1">
      <c r="B6" s="31"/>
      <c r="C6" s="55"/>
      <c r="D6" s="68"/>
      <c r="E6" s="97" t="s">
        <v>19</v>
      </c>
      <c r="F6" s="97"/>
      <c r="G6" s="67"/>
      <c r="H6" s="11">
        <f>+H8+H21</f>
        <v>8223717</v>
      </c>
      <c r="I6" s="12">
        <f t="shared" si="0"/>
        <v>23.5</v>
      </c>
      <c r="J6" s="11">
        <f>SUM(J8,J21)</f>
        <v>6577911</v>
      </c>
      <c r="K6" s="12">
        <v>19.3</v>
      </c>
      <c r="L6" s="37">
        <f>SUM(L8,L21)</f>
        <v>6824652</v>
      </c>
      <c r="M6" s="38">
        <v>21.9</v>
      </c>
      <c r="N6" s="37">
        <f>SUM(N8,N21)</f>
        <v>6693833</v>
      </c>
      <c r="O6" s="38">
        <v>20.7</v>
      </c>
      <c r="P6" s="37">
        <f>SUM(P8,P21)</f>
        <v>6255702</v>
      </c>
      <c r="Q6" s="38">
        <v>19.6</v>
      </c>
      <c r="R6" s="37">
        <f>SUM(R8,R21)</f>
        <v>6032045</v>
      </c>
      <c r="S6" s="38">
        <v>17.8</v>
      </c>
      <c r="T6" s="37">
        <f>SUM(T8,T21)</f>
        <v>5769881</v>
      </c>
      <c r="U6" s="38">
        <v>17</v>
      </c>
      <c r="V6" s="37">
        <f>V8+V21</f>
        <v>5619404</v>
      </c>
      <c r="W6" s="38">
        <f>ROUND(V6/$V$5*100,1)</f>
        <v>16.2</v>
      </c>
    </row>
    <row r="7" spans="2:23" ht="27" customHeight="1">
      <c r="B7" s="51"/>
      <c r="C7" s="79" t="s">
        <v>31</v>
      </c>
      <c r="D7" s="79"/>
      <c r="E7" s="79"/>
      <c r="F7" s="79"/>
      <c r="G7" s="64"/>
      <c r="H7" s="6">
        <f>SUM(H8:H13,H16:H19)</f>
        <v>27493161</v>
      </c>
      <c r="I7" s="8">
        <f t="shared" si="0"/>
        <v>78.5</v>
      </c>
      <c r="J7" s="6">
        <f aca="true" t="shared" si="3" ref="J7:O7">SUM(J8:J13,J16:J19)</f>
        <v>30083628</v>
      </c>
      <c r="K7" s="8">
        <f t="shared" si="3"/>
        <v>88.2</v>
      </c>
      <c r="L7" s="39">
        <f t="shared" si="3"/>
        <v>28439900</v>
      </c>
      <c r="M7" s="40">
        <f t="shared" si="3"/>
        <v>90.89999999999999</v>
      </c>
      <c r="N7" s="39">
        <f t="shared" si="3"/>
        <v>29964852</v>
      </c>
      <c r="O7" s="40">
        <f t="shared" si="3"/>
        <v>92.3</v>
      </c>
      <c r="P7" s="39">
        <f aca="true" t="shared" si="4" ref="P7:U7">SUM(P8:P13,P16:P19)</f>
        <v>28846450</v>
      </c>
      <c r="Q7" s="40">
        <f t="shared" si="4"/>
        <v>90.29999999999998</v>
      </c>
      <c r="R7" s="39">
        <f t="shared" si="4"/>
        <v>30728461</v>
      </c>
      <c r="S7" s="40">
        <f t="shared" si="4"/>
        <v>90.70000000000002</v>
      </c>
      <c r="T7" s="39">
        <f t="shared" si="4"/>
        <v>29805244</v>
      </c>
      <c r="U7" s="40">
        <f t="shared" si="4"/>
        <v>87.7</v>
      </c>
      <c r="V7" s="39">
        <f>SUM(V8:V13,V16:V19)</f>
        <v>29220888</v>
      </c>
      <c r="W7" s="40">
        <f>SUM(W8:W13,W16:W19)</f>
        <v>84.40000000000002</v>
      </c>
    </row>
    <row r="8" spans="2:23" ht="25.5" customHeight="1">
      <c r="B8" s="50"/>
      <c r="C8" s="18">
        <v>1</v>
      </c>
      <c r="D8" s="69"/>
      <c r="E8" s="82" t="s">
        <v>7</v>
      </c>
      <c r="F8" s="82"/>
      <c r="G8" s="65"/>
      <c r="H8" s="7">
        <v>8079405</v>
      </c>
      <c r="I8" s="8">
        <f t="shared" si="0"/>
        <v>23.1</v>
      </c>
      <c r="J8" s="7">
        <v>6544899</v>
      </c>
      <c r="K8" s="8">
        <v>19.2</v>
      </c>
      <c r="L8" s="41">
        <v>6806611</v>
      </c>
      <c r="M8" s="40">
        <v>21.8</v>
      </c>
      <c r="N8" s="41">
        <v>6677055</v>
      </c>
      <c r="O8" s="40">
        <v>20.6</v>
      </c>
      <c r="P8" s="41">
        <v>6234568</v>
      </c>
      <c r="Q8" s="40">
        <v>19.5</v>
      </c>
      <c r="R8" s="41">
        <v>5996421</v>
      </c>
      <c r="S8" s="40">
        <v>17.7</v>
      </c>
      <c r="T8" s="41">
        <v>5712998</v>
      </c>
      <c r="U8" s="40">
        <v>16.8</v>
      </c>
      <c r="V8" s="41">
        <v>5537457</v>
      </c>
      <c r="W8" s="40">
        <f>ROUND(V8/$V$5*100,1)</f>
        <v>16</v>
      </c>
    </row>
    <row r="9" spans="2:23" ht="25.5" customHeight="1">
      <c r="B9" s="50"/>
      <c r="C9" s="19">
        <v>2</v>
      </c>
      <c r="D9" s="45"/>
      <c r="E9" s="88" t="s">
        <v>8</v>
      </c>
      <c r="F9" s="88"/>
      <c r="G9" s="58"/>
      <c r="H9" s="9">
        <v>4646799</v>
      </c>
      <c r="I9" s="10">
        <f t="shared" si="0"/>
        <v>13.3</v>
      </c>
      <c r="J9" s="9">
        <v>4603999</v>
      </c>
      <c r="K9" s="10">
        <v>13.5</v>
      </c>
      <c r="L9" s="42">
        <v>4982256</v>
      </c>
      <c r="M9" s="43">
        <v>15.9</v>
      </c>
      <c r="N9" s="42">
        <v>4589312</v>
      </c>
      <c r="O9" s="43">
        <v>14.1</v>
      </c>
      <c r="P9" s="42">
        <v>4858346</v>
      </c>
      <c r="Q9" s="43">
        <v>15.2</v>
      </c>
      <c r="R9" s="42">
        <v>4856245</v>
      </c>
      <c r="S9" s="43">
        <v>14.3</v>
      </c>
      <c r="T9" s="42">
        <v>4735709</v>
      </c>
      <c r="U9" s="43">
        <v>13.9</v>
      </c>
      <c r="V9" s="42">
        <v>4705487</v>
      </c>
      <c r="W9" s="43">
        <f aca="true" t="shared" si="5" ref="W9:W19">ROUND(V9/$V$5*100,1)</f>
        <v>13.6</v>
      </c>
    </row>
    <row r="10" spans="2:23" ht="25.5" customHeight="1">
      <c r="B10" s="50"/>
      <c r="C10" s="19">
        <v>3</v>
      </c>
      <c r="D10" s="45"/>
      <c r="E10" s="88" t="s">
        <v>9</v>
      </c>
      <c r="F10" s="88"/>
      <c r="G10" s="58"/>
      <c r="H10" s="9">
        <v>277418</v>
      </c>
      <c r="I10" s="10">
        <f t="shared" si="0"/>
        <v>0.8</v>
      </c>
      <c r="J10" s="9">
        <v>80816</v>
      </c>
      <c r="K10" s="10">
        <v>0.2</v>
      </c>
      <c r="L10" s="42">
        <v>120119</v>
      </c>
      <c r="M10" s="43">
        <v>0.4</v>
      </c>
      <c r="N10" s="42">
        <v>51892</v>
      </c>
      <c r="O10" s="43">
        <v>0.2</v>
      </c>
      <c r="P10" s="42">
        <v>121007</v>
      </c>
      <c r="Q10" s="43">
        <v>0.4</v>
      </c>
      <c r="R10" s="42">
        <v>173479</v>
      </c>
      <c r="S10" s="43">
        <v>0.5</v>
      </c>
      <c r="T10" s="42">
        <v>191168</v>
      </c>
      <c r="U10" s="43">
        <v>0.6</v>
      </c>
      <c r="V10" s="42">
        <v>220745</v>
      </c>
      <c r="W10" s="43">
        <f t="shared" si="5"/>
        <v>0.6</v>
      </c>
    </row>
    <row r="11" spans="2:23" ht="25.5" customHeight="1">
      <c r="B11" s="50"/>
      <c r="C11" s="19">
        <v>4</v>
      </c>
      <c r="D11" s="45"/>
      <c r="E11" s="88" t="s">
        <v>10</v>
      </c>
      <c r="F11" s="88"/>
      <c r="G11" s="58"/>
      <c r="H11" s="9">
        <v>2744651</v>
      </c>
      <c r="I11" s="10">
        <f t="shared" si="0"/>
        <v>7.8</v>
      </c>
      <c r="J11" s="9">
        <v>3454872</v>
      </c>
      <c r="K11" s="10">
        <v>10.1</v>
      </c>
      <c r="L11" s="42">
        <v>3878751</v>
      </c>
      <c r="M11" s="43">
        <v>12.4</v>
      </c>
      <c r="N11" s="42">
        <v>4010713</v>
      </c>
      <c r="O11" s="43">
        <v>12.3</v>
      </c>
      <c r="P11" s="42">
        <v>4228922</v>
      </c>
      <c r="Q11" s="43">
        <v>13.2</v>
      </c>
      <c r="R11" s="42">
        <v>5680306</v>
      </c>
      <c r="S11" s="43">
        <v>16.8</v>
      </c>
      <c r="T11" s="42">
        <v>6209770</v>
      </c>
      <c r="U11" s="43">
        <v>18.3</v>
      </c>
      <c r="V11" s="42">
        <v>6049373</v>
      </c>
      <c r="W11" s="43">
        <f t="shared" si="5"/>
        <v>17.5</v>
      </c>
    </row>
    <row r="12" spans="2:23" ht="25.5" customHeight="1">
      <c r="B12" s="50"/>
      <c r="C12" s="19">
        <v>5</v>
      </c>
      <c r="D12" s="45"/>
      <c r="E12" s="88" t="s">
        <v>11</v>
      </c>
      <c r="F12" s="88"/>
      <c r="G12" s="58"/>
      <c r="H12" s="9">
        <v>6259173</v>
      </c>
      <c r="I12" s="10">
        <f t="shared" si="0"/>
        <v>17.9</v>
      </c>
      <c r="J12" s="9">
        <v>6612686</v>
      </c>
      <c r="K12" s="10">
        <v>19.4</v>
      </c>
      <c r="L12" s="42">
        <v>6865989</v>
      </c>
      <c r="M12" s="43">
        <v>22</v>
      </c>
      <c r="N12" s="42">
        <v>8034555</v>
      </c>
      <c r="O12" s="43">
        <v>24.7</v>
      </c>
      <c r="P12" s="42">
        <v>6861644</v>
      </c>
      <c r="Q12" s="43">
        <v>21.5</v>
      </c>
      <c r="R12" s="42">
        <v>7117977</v>
      </c>
      <c r="S12" s="43">
        <v>21</v>
      </c>
      <c r="T12" s="42">
        <v>6089359</v>
      </c>
      <c r="U12" s="43">
        <v>17.9</v>
      </c>
      <c r="V12" s="42">
        <v>5779185</v>
      </c>
      <c r="W12" s="43">
        <f t="shared" si="5"/>
        <v>16.7</v>
      </c>
    </row>
    <row r="13" spans="2:23" ht="25.5" customHeight="1">
      <c r="B13" s="50"/>
      <c r="C13" s="73">
        <v>6</v>
      </c>
      <c r="D13" s="46"/>
      <c r="E13" s="88" t="s">
        <v>12</v>
      </c>
      <c r="F13" s="88"/>
      <c r="G13" s="58"/>
      <c r="H13" s="9">
        <v>3160109</v>
      </c>
      <c r="I13" s="10">
        <f t="shared" si="0"/>
        <v>9</v>
      </c>
      <c r="J13" s="9">
        <v>3262538</v>
      </c>
      <c r="K13" s="10">
        <v>9.6</v>
      </c>
      <c r="L13" s="42">
        <v>3453337</v>
      </c>
      <c r="M13" s="43">
        <v>11</v>
      </c>
      <c r="N13" s="42">
        <v>3429578</v>
      </c>
      <c r="O13" s="43">
        <v>10.6</v>
      </c>
      <c r="P13" s="42">
        <v>3620820</v>
      </c>
      <c r="Q13" s="43">
        <v>11.3</v>
      </c>
      <c r="R13" s="42">
        <v>3685153</v>
      </c>
      <c r="S13" s="43">
        <v>10.9</v>
      </c>
      <c r="T13" s="42">
        <v>3542916</v>
      </c>
      <c r="U13" s="43">
        <v>10.4</v>
      </c>
      <c r="V13" s="42">
        <f>V14+V15</f>
        <v>3475813</v>
      </c>
      <c r="W13" s="43">
        <f t="shared" si="5"/>
        <v>10</v>
      </c>
    </row>
    <row r="14" spans="2:23" ht="21" customHeight="1">
      <c r="B14" s="50"/>
      <c r="C14" s="50"/>
      <c r="D14" s="74"/>
      <c r="E14" s="20" t="s">
        <v>5</v>
      </c>
      <c r="F14" s="61" t="s">
        <v>13</v>
      </c>
      <c r="G14" s="21"/>
      <c r="H14" s="9">
        <v>3160053</v>
      </c>
      <c r="I14" s="10">
        <f t="shared" si="0"/>
        <v>9</v>
      </c>
      <c r="J14" s="9">
        <v>3262538</v>
      </c>
      <c r="K14" s="10">
        <v>9.6</v>
      </c>
      <c r="L14" s="42">
        <v>3453254</v>
      </c>
      <c r="M14" s="43">
        <v>11</v>
      </c>
      <c r="N14" s="42">
        <v>3429578</v>
      </c>
      <c r="O14" s="43">
        <v>10.6</v>
      </c>
      <c r="P14" s="42">
        <v>3620820</v>
      </c>
      <c r="Q14" s="43">
        <v>11.3</v>
      </c>
      <c r="R14" s="42">
        <v>3685153</v>
      </c>
      <c r="S14" s="43">
        <v>10.9</v>
      </c>
      <c r="T14" s="42">
        <v>3542911</v>
      </c>
      <c r="U14" s="43">
        <v>10.4</v>
      </c>
      <c r="V14" s="42">
        <v>3049745</v>
      </c>
      <c r="W14" s="43">
        <f t="shared" si="5"/>
        <v>8.8</v>
      </c>
    </row>
    <row r="15" spans="2:23" ht="21" customHeight="1">
      <c r="B15" s="50"/>
      <c r="C15" s="75"/>
      <c r="D15" s="76"/>
      <c r="E15" s="20" t="s">
        <v>6</v>
      </c>
      <c r="F15" s="61" t="s">
        <v>14</v>
      </c>
      <c r="G15" s="21"/>
      <c r="H15" s="9">
        <v>56</v>
      </c>
      <c r="I15" s="10">
        <f t="shared" si="0"/>
        <v>0</v>
      </c>
      <c r="J15" s="9">
        <v>0</v>
      </c>
      <c r="K15" s="10">
        <v>0</v>
      </c>
      <c r="L15" s="42">
        <v>83</v>
      </c>
      <c r="M15" s="43">
        <v>0</v>
      </c>
      <c r="N15" s="42">
        <v>0</v>
      </c>
      <c r="O15" s="43">
        <v>0</v>
      </c>
      <c r="P15" s="42">
        <v>0</v>
      </c>
      <c r="Q15" s="43">
        <v>0</v>
      </c>
      <c r="R15" s="42">
        <v>0</v>
      </c>
      <c r="S15" s="43">
        <v>0</v>
      </c>
      <c r="T15" s="42">
        <v>5</v>
      </c>
      <c r="U15" s="43">
        <v>0</v>
      </c>
      <c r="V15" s="42">
        <v>426068</v>
      </c>
      <c r="W15" s="43">
        <f t="shared" si="5"/>
        <v>1.2</v>
      </c>
    </row>
    <row r="16" spans="2:23" ht="25.5" customHeight="1">
      <c r="B16" s="50"/>
      <c r="C16" s="19">
        <v>7</v>
      </c>
      <c r="D16" s="45"/>
      <c r="E16" s="88" t="s">
        <v>15</v>
      </c>
      <c r="F16" s="91"/>
      <c r="G16" s="60"/>
      <c r="H16" s="9">
        <v>90419</v>
      </c>
      <c r="I16" s="10">
        <f t="shared" si="0"/>
        <v>0.3</v>
      </c>
      <c r="J16" s="9">
        <v>3432453</v>
      </c>
      <c r="K16" s="10">
        <v>10.1</v>
      </c>
      <c r="L16" s="42">
        <v>59967</v>
      </c>
      <c r="M16" s="43">
        <v>0.2</v>
      </c>
      <c r="N16" s="42">
        <v>576130</v>
      </c>
      <c r="O16" s="43">
        <v>1.8</v>
      </c>
      <c r="P16" s="42">
        <v>158255</v>
      </c>
      <c r="Q16" s="43">
        <v>0.5</v>
      </c>
      <c r="R16" s="42">
        <v>591681</v>
      </c>
      <c r="S16" s="43">
        <v>1.7</v>
      </c>
      <c r="T16" s="42">
        <v>395201</v>
      </c>
      <c r="U16" s="43">
        <v>1.2</v>
      </c>
      <c r="V16" s="42">
        <v>491528</v>
      </c>
      <c r="W16" s="43">
        <f t="shared" si="5"/>
        <v>1.4</v>
      </c>
    </row>
    <row r="17" spans="2:23" ht="25.5" customHeight="1">
      <c r="B17" s="50"/>
      <c r="C17" s="19">
        <v>8</v>
      </c>
      <c r="D17" s="45"/>
      <c r="E17" s="92" t="s">
        <v>16</v>
      </c>
      <c r="F17" s="93"/>
      <c r="G17" s="62"/>
      <c r="H17" s="9">
        <v>281785</v>
      </c>
      <c r="I17" s="10">
        <f t="shared" si="0"/>
        <v>0.8</v>
      </c>
      <c r="J17" s="9">
        <v>296440</v>
      </c>
      <c r="K17" s="10">
        <v>0.9</v>
      </c>
      <c r="L17" s="42">
        <v>508650</v>
      </c>
      <c r="M17" s="43">
        <v>1.6</v>
      </c>
      <c r="N17" s="42">
        <v>592000</v>
      </c>
      <c r="O17" s="43">
        <v>1.8</v>
      </c>
      <c r="P17" s="42">
        <v>671200</v>
      </c>
      <c r="Q17" s="43">
        <v>2.1</v>
      </c>
      <c r="R17" s="42">
        <v>463600</v>
      </c>
      <c r="S17" s="43">
        <v>1.4</v>
      </c>
      <c r="T17" s="42">
        <v>609200</v>
      </c>
      <c r="U17" s="43">
        <v>1.8</v>
      </c>
      <c r="V17" s="42">
        <v>588200</v>
      </c>
      <c r="W17" s="43">
        <f t="shared" si="5"/>
        <v>1.7</v>
      </c>
    </row>
    <row r="18" spans="2:23" ht="25.5" customHeight="1">
      <c r="B18" s="50"/>
      <c r="C18" s="19">
        <v>9</v>
      </c>
      <c r="D18" s="45"/>
      <c r="E18" s="92" t="s">
        <v>17</v>
      </c>
      <c r="F18" s="93"/>
      <c r="G18" s="62"/>
      <c r="H18" s="9">
        <v>1953402</v>
      </c>
      <c r="I18" s="10">
        <f t="shared" si="0"/>
        <v>5.6</v>
      </c>
      <c r="J18" s="9">
        <v>1794925</v>
      </c>
      <c r="K18" s="10">
        <v>5.2</v>
      </c>
      <c r="L18" s="42">
        <v>1764220</v>
      </c>
      <c r="M18" s="43">
        <v>5.6</v>
      </c>
      <c r="N18" s="42">
        <v>2003617</v>
      </c>
      <c r="O18" s="43">
        <v>6.2</v>
      </c>
      <c r="P18" s="42">
        <v>2091688</v>
      </c>
      <c r="Q18" s="43">
        <v>6.6</v>
      </c>
      <c r="R18" s="42">
        <v>2163599</v>
      </c>
      <c r="S18" s="43">
        <v>6.4</v>
      </c>
      <c r="T18" s="42">
        <v>2318923</v>
      </c>
      <c r="U18" s="43">
        <v>6.8</v>
      </c>
      <c r="V18" s="42">
        <v>2373100</v>
      </c>
      <c r="W18" s="43">
        <f t="shared" si="5"/>
        <v>6.9</v>
      </c>
    </row>
    <row r="19" spans="2:23" ht="25.5" customHeight="1">
      <c r="B19" s="50"/>
      <c r="C19" s="23">
        <v>10</v>
      </c>
      <c r="D19" s="46"/>
      <c r="E19" s="94" t="s">
        <v>18</v>
      </c>
      <c r="F19" s="95"/>
      <c r="G19" s="63"/>
      <c r="H19" s="26">
        <v>0</v>
      </c>
      <c r="I19" s="12">
        <f t="shared" si="0"/>
        <v>0</v>
      </c>
      <c r="J19" s="26">
        <v>0</v>
      </c>
      <c r="K19" s="12">
        <v>0</v>
      </c>
      <c r="L19" s="44">
        <v>0</v>
      </c>
      <c r="M19" s="38">
        <v>0</v>
      </c>
      <c r="N19" s="44">
        <v>0</v>
      </c>
      <c r="O19" s="43">
        <v>0</v>
      </c>
      <c r="P19" s="44">
        <v>0</v>
      </c>
      <c r="Q19" s="43">
        <v>0</v>
      </c>
      <c r="R19" s="44">
        <v>0</v>
      </c>
      <c r="S19" s="43">
        <v>0</v>
      </c>
      <c r="T19" s="44">
        <v>0</v>
      </c>
      <c r="U19" s="43">
        <v>0</v>
      </c>
      <c r="V19" s="44">
        <v>0</v>
      </c>
      <c r="W19" s="43">
        <f t="shared" si="5"/>
        <v>0</v>
      </c>
    </row>
    <row r="20" spans="2:23" ht="25.5" customHeight="1">
      <c r="B20" s="49"/>
      <c r="C20" s="54">
        <v>11</v>
      </c>
      <c r="D20" s="54"/>
      <c r="E20" s="96" t="s">
        <v>20</v>
      </c>
      <c r="F20" s="96"/>
      <c r="G20" s="66"/>
      <c r="H20" s="17">
        <v>7510203</v>
      </c>
      <c r="I20" s="32">
        <f t="shared" si="0"/>
        <v>21.5</v>
      </c>
      <c r="J20" s="17">
        <f>SUM(J22,J24)</f>
        <v>4018637</v>
      </c>
      <c r="K20" s="32">
        <v>11.8</v>
      </c>
      <c r="L20" s="35">
        <v>2830090</v>
      </c>
      <c r="M20" s="36">
        <v>9.1</v>
      </c>
      <c r="N20" s="35">
        <v>2492769</v>
      </c>
      <c r="O20" s="36">
        <v>7.7</v>
      </c>
      <c r="P20" s="35">
        <v>3108903</v>
      </c>
      <c r="Q20" s="36">
        <v>9.7</v>
      </c>
      <c r="R20" s="35">
        <v>3154334</v>
      </c>
      <c r="S20" s="36">
        <v>9.3</v>
      </c>
      <c r="T20" s="35">
        <v>4180137</v>
      </c>
      <c r="U20" s="36">
        <v>12.3</v>
      </c>
      <c r="V20" s="35">
        <v>5399647</v>
      </c>
      <c r="W20" s="36">
        <f aca="true" t="shared" si="6" ref="W20:W25">ROUND(V20/$V$5*100,1)</f>
        <v>15.6</v>
      </c>
    </row>
    <row r="21" spans="2:23" ht="20.25" customHeight="1">
      <c r="B21" s="52"/>
      <c r="C21" s="18"/>
      <c r="D21" s="69"/>
      <c r="E21" s="83" t="s">
        <v>19</v>
      </c>
      <c r="F21" s="83"/>
      <c r="G21" s="56"/>
      <c r="H21" s="7">
        <v>144312</v>
      </c>
      <c r="I21" s="8">
        <f t="shared" si="0"/>
        <v>0.4</v>
      </c>
      <c r="J21" s="7">
        <v>33012</v>
      </c>
      <c r="K21" s="8">
        <v>0.1</v>
      </c>
      <c r="L21" s="41">
        <v>18041</v>
      </c>
      <c r="M21" s="40">
        <v>0.1</v>
      </c>
      <c r="N21" s="41">
        <v>16778</v>
      </c>
      <c r="O21" s="40">
        <v>0.1</v>
      </c>
      <c r="P21" s="41">
        <v>21134</v>
      </c>
      <c r="Q21" s="40">
        <v>0.1</v>
      </c>
      <c r="R21" s="41">
        <v>35624</v>
      </c>
      <c r="S21" s="40">
        <v>0.1</v>
      </c>
      <c r="T21" s="41">
        <v>56883</v>
      </c>
      <c r="U21" s="40">
        <v>0.2</v>
      </c>
      <c r="V21" s="41">
        <v>81947</v>
      </c>
      <c r="W21" s="40">
        <f t="shared" si="6"/>
        <v>0.2</v>
      </c>
    </row>
    <row r="22" spans="2:23" ht="21" customHeight="1">
      <c r="B22" s="52"/>
      <c r="C22" s="46"/>
      <c r="D22" s="46"/>
      <c r="E22" s="29" t="s">
        <v>5</v>
      </c>
      <c r="F22" s="70" t="s">
        <v>22</v>
      </c>
      <c r="G22" s="22"/>
      <c r="H22" s="9">
        <v>7503588</v>
      </c>
      <c r="I22" s="10">
        <f t="shared" si="0"/>
        <v>21.4</v>
      </c>
      <c r="J22" s="9">
        <v>4014070</v>
      </c>
      <c r="K22" s="10">
        <v>11.8</v>
      </c>
      <c r="L22" s="42">
        <v>2830090</v>
      </c>
      <c r="M22" s="43">
        <v>9.1</v>
      </c>
      <c r="N22" s="42">
        <v>2492769</v>
      </c>
      <c r="O22" s="43">
        <v>7.7</v>
      </c>
      <c r="P22" s="42">
        <v>3108903</v>
      </c>
      <c r="Q22" s="43">
        <v>9.7</v>
      </c>
      <c r="R22" s="42">
        <v>3154334</v>
      </c>
      <c r="S22" s="43">
        <v>9.3</v>
      </c>
      <c r="T22" s="42">
        <v>4180137</v>
      </c>
      <c r="U22" s="43">
        <v>12.3</v>
      </c>
      <c r="V22" s="42">
        <v>5399647</v>
      </c>
      <c r="W22" s="43">
        <f t="shared" si="6"/>
        <v>15.6</v>
      </c>
    </row>
    <row r="23" spans="2:23" ht="21" customHeight="1">
      <c r="B23" s="52"/>
      <c r="C23" s="47"/>
      <c r="D23" s="47"/>
      <c r="E23" s="30"/>
      <c r="F23" s="70" t="s">
        <v>23</v>
      </c>
      <c r="G23" s="22"/>
      <c r="H23" s="9">
        <v>5230572</v>
      </c>
      <c r="I23" s="10">
        <f t="shared" si="0"/>
        <v>14.9</v>
      </c>
      <c r="J23" s="9">
        <v>2378067</v>
      </c>
      <c r="K23" s="10">
        <v>7</v>
      </c>
      <c r="L23" s="42">
        <v>2035175</v>
      </c>
      <c r="M23" s="43">
        <v>6.5</v>
      </c>
      <c r="N23" s="42">
        <v>1426424</v>
      </c>
      <c r="O23" s="43">
        <v>4.4</v>
      </c>
      <c r="P23" s="42">
        <v>1630938</v>
      </c>
      <c r="Q23" s="43">
        <v>5.1</v>
      </c>
      <c r="R23" s="42">
        <v>1831653</v>
      </c>
      <c r="S23" s="43">
        <v>5.4</v>
      </c>
      <c r="T23" s="42">
        <v>1924955</v>
      </c>
      <c r="U23" s="43">
        <v>5.7</v>
      </c>
      <c r="V23" s="42">
        <v>2706404</v>
      </c>
      <c r="W23" s="43">
        <f t="shared" si="6"/>
        <v>7.8</v>
      </c>
    </row>
    <row r="24" spans="2:23" ht="21" customHeight="1">
      <c r="B24" s="52"/>
      <c r="C24" s="45"/>
      <c r="D24" s="45"/>
      <c r="E24" s="20" t="s">
        <v>6</v>
      </c>
      <c r="F24" s="70" t="s">
        <v>24</v>
      </c>
      <c r="G24" s="22"/>
      <c r="H24" s="9">
        <v>6615</v>
      </c>
      <c r="I24" s="10">
        <f t="shared" si="0"/>
        <v>0</v>
      </c>
      <c r="J24" s="9">
        <v>4567</v>
      </c>
      <c r="K24" s="10">
        <v>0</v>
      </c>
      <c r="L24" s="42">
        <v>0</v>
      </c>
      <c r="M24" s="43">
        <v>0</v>
      </c>
      <c r="N24" s="42">
        <v>0</v>
      </c>
      <c r="O24" s="43">
        <v>0</v>
      </c>
      <c r="P24" s="42">
        <v>0</v>
      </c>
      <c r="Q24" s="43">
        <v>0</v>
      </c>
      <c r="R24" s="42">
        <v>0</v>
      </c>
      <c r="S24" s="43">
        <v>0</v>
      </c>
      <c r="T24" s="42">
        <v>0</v>
      </c>
      <c r="U24" s="43">
        <v>0</v>
      </c>
      <c r="V24" s="42">
        <v>0</v>
      </c>
      <c r="W24" s="43">
        <f t="shared" si="6"/>
        <v>0</v>
      </c>
    </row>
    <row r="25" spans="2:23" ht="21" customHeight="1">
      <c r="B25" s="53"/>
      <c r="C25" s="48"/>
      <c r="D25" s="48"/>
      <c r="E25" s="24" t="s">
        <v>21</v>
      </c>
      <c r="F25" s="71" t="s">
        <v>25</v>
      </c>
      <c r="G25" s="25"/>
      <c r="H25" s="11">
        <v>0</v>
      </c>
      <c r="I25" s="12">
        <f t="shared" si="0"/>
        <v>0</v>
      </c>
      <c r="J25" s="11">
        <v>0</v>
      </c>
      <c r="K25" s="12">
        <v>0</v>
      </c>
      <c r="L25" s="37">
        <v>0</v>
      </c>
      <c r="M25" s="38">
        <v>0</v>
      </c>
      <c r="N25" s="37">
        <v>0</v>
      </c>
      <c r="O25" s="38">
        <v>0</v>
      </c>
      <c r="P25" s="37">
        <v>0</v>
      </c>
      <c r="Q25" s="38">
        <v>0</v>
      </c>
      <c r="R25" s="37">
        <v>0</v>
      </c>
      <c r="S25" s="38">
        <v>0</v>
      </c>
      <c r="T25" s="37">
        <v>0</v>
      </c>
      <c r="U25" s="38">
        <v>0</v>
      </c>
      <c r="V25" s="37">
        <v>0</v>
      </c>
      <c r="W25" s="38">
        <f t="shared" si="6"/>
        <v>0</v>
      </c>
    </row>
    <row r="26" spans="9:23" ht="15" customHeight="1">
      <c r="I26" s="27"/>
      <c r="M26" s="27"/>
      <c r="O26" s="27"/>
      <c r="Q26" s="27"/>
      <c r="S26" s="27"/>
      <c r="U26" s="27"/>
      <c r="W26" s="27" t="s">
        <v>27</v>
      </c>
    </row>
    <row r="27" ht="20.25" customHeight="1"/>
    <row r="28" ht="20.25" customHeight="1"/>
    <row r="29" ht="20.25" customHeight="1"/>
    <row r="30" ht="20.25" customHeight="1"/>
    <row r="31" ht="15" customHeight="1"/>
  </sheetData>
  <sheetProtection/>
  <mergeCells count="24">
    <mergeCell ref="E6:F6"/>
    <mergeCell ref="J3:K3"/>
    <mergeCell ref="N3:O3"/>
    <mergeCell ref="R3:S3"/>
    <mergeCell ref="P3:Q3"/>
    <mergeCell ref="L3:M3"/>
    <mergeCell ref="H3:I3"/>
    <mergeCell ref="E18:F18"/>
    <mergeCell ref="E19:F19"/>
    <mergeCell ref="E20:F20"/>
    <mergeCell ref="E9:F9"/>
    <mergeCell ref="E10:F10"/>
    <mergeCell ref="E11:F11"/>
    <mergeCell ref="E12:F12"/>
    <mergeCell ref="C7:F7"/>
    <mergeCell ref="V3:W3"/>
    <mergeCell ref="E8:F8"/>
    <mergeCell ref="T3:U3"/>
    <mergeCell ref="E21:F21"/>
    <mergeCell ref="B3:F4"/>
    <mergeCell ref="E13:F13"/>
    <mergeCell ref="B5:F5"/>
    <mergeCell ref="E16:F16"/>
    <mergeCell ref="E17:F17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&amp;R20.行  財  政</oddHeader>
    <oddFooter>&amp;C-151-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株式会社ヒューマン・デザイン</dc:creator>
  <cp:keywords/>
  <dc:description/>
  <cp:lastModifiedBy>奥林　理恵</cp:lastModifiedBy>
  <cp:lastPrinted>2014-04-24T08:17:51Z</cp:lastPrinted>
  <dcterms:created xsi:type="dcterms:W3CDTF">2005-01-01T07:33:42Z</dcterms:created>
  <dcterms:modified xsi:type="dcterms:W3CDTF">2014-04-24T08:17:56Z</dcterms:modified>
  <cp:category/>
  <cp:version/>
  <cp:contentType/>
  <cp:contentStatus/>
</cp:coreProperties>
</file>