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7395" windowHeight="8445" activeTab="0"/>
  </bookViews>
  <sheets>
    <sheet name="S-3" sheetId="1" r:id="rId1"/>
  </sheets>
  <definedNames/>
  <calcPr fullCalcOnLoad="1"/>
</workbook>
</file>

<file path=xl/sharedStrings.xml><?xml version="1.0" encoding="utf-8"?>
<sst xmlns="http://schemas.openxmlformats.org/spreadsheetml/2006/main" count="324" uniqueCount="71">
  <si>
    <t>坂井町</t>
  </si>
  <si>
    <t>処理区名</t>
  </si>
  <si>
    <t>S-3．公共下水道の状況</t>
  </si>
  <si>
    <t>(ha)</t>
  </si>
  <si>
    <t>(m)</t>
  </si>
  <si>
    <t>処理人口</t>
  </si>
  <si>
    <t>計画</t>
  </si>
  <si>
    <t>(人)</t>
  </si>
  <si>
    <t>整備面積</t>
  </si>
  <si>
    <t>丸岡町</t>
  </si>
  <si>
    <t>春江町</t>
  </si>
  <si>
    <t>処理場名</t>
  </si>
  <si>
    <t>整備人口</t>
  </si>
  <si>
    <t>整備済</t>
  </si>
  <si>
    <t>普及率</t>
  </si>
  <si>
    <t>三国町</t>
  </si>
  <si>
    <t>三国処理区</t>
  </si>
  <si>
    <t>丸岡処理区</t>
  </si>
  <si>
    <t>春江処理区</t>
  </si>
  <si>
    <t>坂井処理区</t>
  </si>
  <si>
    <t>事業認可
計画面積</t>
  </si>
  <si>
    <t>坂井東処理分区</t>
  </si>
  <si>
    <t>坂井西処理分区</t>
  </si>
  <si>
    <t>坂井南処理分区</t>
  </si>
  <si>
    <t>大関１処理分区</t>
  </si>
  <si>
    <t>大関２処理分区</t>
  </si>
  <si>
    <t>兵庫処理分区</t>
  </si>
  <si>
    <t>木部処理分区</t>
  </si>
  <si>
    <t>第１処理分区</t>
  </si>
  <si>
    <t>第２処理分区</t>
  </si>
  <si>
    <t>第３処理分区</t>
  </si>
  <si>
    <t>第４処理分区</t>
  </si>
  <si>
    <t>第５処理分区</t>
  </si>
  <si>
    <t>第６処理分区</t>
  </si>
  <si>
    <t>丸岡第１処理分区</t>
  </si>
  <si>
    <t>丸岡第２処理分区</t>
  </si>
  <si>
    <t>春江第１処理分区</t>
  </si>
  <si>
    <t>春江第２処理分区</t>
  </si>
  <si>
    <t>春江第３処理分区</t>
  </si>
  <si>
    <t>春江第４処理分区</t>
  </si>
  <si>
    <t>春江第５処理分区</t>
  </si>
  <si>
    <t>春江第６処理分区</t>
  </si>
  <si>
    <t>五領川</t>
  </si>
  <si>
    <t>九頭竜川
浄化ｾﾝﾀｰ</t>
  </si>
  <si>
    <t>五領川
浄化ｾﾝﾀｰ</t>
  </si>
  <si>
    <t>平成14年度</t>
  </si>
  <si>
    <t>平成15年度</t>
  </si>
  <si>
    <t>平成16年度</t>
  </si>
  <si>
    <t>平成17年度</t>
  </si>
  <si>
    <t>平成18年度</t>
  </si>
  <si>
    <t>平成19年度</t>
  </si>
  <si>
    <t>全体計画
面積</t>
  </si>
  <si>
    <t>管渠
施工延長</t>
  </si>
  <si>
    <t>(％)</t>
  </si>
  <si>
    <t>九頭竜川
浄化ｾﾝﾀｰ</t>
  </si>
  <si>
    <t>九頭竜川
浄化ｾﾝﾀｰ</t>
  </si>
  <si>
    <t>九頭竜川
浄化ｾﾝﾀｰ</t>
  </si>
  <si>
    <t>資料：整備課</t>
  </si>
  <si>
    <t>九頭竜川浄化ｾﾝﾀｰ</t>
  </si>
  <si>
    <t>五領川浄化ｾﾝﾀｰ</t>
  </si>
  <si>
    <t>九頭竜川浄化ｾﾝﾀｰ</t>
  </si>
  <si>
    <t>九頭竜川浄化ｾﾝﾀｰ</t>
  </si>
  <si>
    <t>九頭竜川浄化ｾﾝﾀｰ</t>
  </si>
  <si>
    <t>平成20年度</t>
  </si>
  <si>
    <r>
      <t>各年度3月</t>
    </r>
    <r>
      <rPr>
        <sz val="11"/>
        <rFont val="ＭＳ Ｐゴシック"/>
        <family val="3"/>
      </rPr>
      <t>31日</t>
    </r>
    <r>
      <rPr>
        <sz val="11"/>
        <rFont val="ＭＳ Ｐゴシック"/>
        <family val="3"/>
      </rPr>
      <t>現在</t>
    </r>
  </si>
  <si>
    <t>※五領川浄化センターの資料は平成17年度からのみ。</t>
  </si>
  <si>
    <t>平成21年度</t>
  </si>
  <si>
    <t>平成22年度</t>
  </si>
  <si>
    <t>平成23年度</t>
  </si>
  <si>
    <t>平成24年度</t>
  </si>
  <si>
    <t>平成25年度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</si>
</sst>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0&quot; &quot;;&quot;△&quot;#,##0.00&quot; &quot;"/>
    <numFmt numFmtId="178" formatCode="0.0"/>
    <numFmt numFmtId="179" formatCode="#,##0.0"/>
    <numFmt numFmtId="180" formatCode="0.0_);[Red]\(0.0\)"/>
    <numFmt numFmtId="181" formatCode="#,##0.0;&quot;△ &quot;#,##0.0"/>
    <numFmt numFmtId="182" formatCode="#,##0_ "/>
    <numFmt numFmtId="183" formatCode="#,##0_);[Red]\(#,##0\)"/>
    <numFmt numFmtId="184" formatCode="0.0;&quot;△ &quot;0.0"/>
  </numFmts>
  <fonts count="42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6"/>
      <name val="ＭＳ Ｐ明朝"/>
      <family val="1"/>
    </font>
    <font>
      <sz val="20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>
        <color indexed="63"/>
      </top>
      <bottom style="thin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1" fillId="0" borderId="0">
      <alignment/>
      <protection/>
    </xf>
    <xf numFmtId="0" fontId="41" fillId="32" borderId="0" applyNumberFormat="0" applyBorder="0" applyAlignment="0" applyProtection="0"/>
  </cellStyleXfs>
  <cellXfs count="109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60" applyFont="1" applyAlignment="1">
      <alignment vertical="center"/>
      <protection/>
    </xf>
    <xf numFmtId="0" fontId="3" fillId="0" borderId="10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 shrinkToFit="1"/>
    </xf>
    <xf numFmtId="180" fontId="3" fillId="0" borderId="10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13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3" xfId="0" applyFont="1" applyBorder="1" applyAlignment="1">
      <alignment horizontal="distributed" vertical="center"/>
    </xf>
    <xf numFmtId="176" fontId="3" fillId="0" borderId="10" xfId="0" applyNumberFormat="1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176" fontId="3" fillId="0" borderId="0" xfId="0" applyNumberFormat="1" applyFont="1" applyAlignment="1">
      <alignment vertical="center"/>
    </xf>
    <xf numFmtId="176" fontId="3" fillId="0" borderId="13" xfId="48" applyNumberFormat="1" applyFont="1" applyBorder="1" applyAlignment="1">
      <alignment horizontal="right" vertical="center"/>
    </xf>
    <xf numFmtId="176" fontId="3" fillId="0" borderId="13" xfId="0" applyNumberFormat="1" applyFont="1" applyBorder="1" applyAlignment="1">
      <alignment horizontal="right" vertical="center"/>
    </xf>
    <xf numFmtId="176" fontId="4" fillId="0" borderId="14" xfId="0" applyNumberFormat="1" applyFont="1" applyBorder="1" applyAlignment="1">
      <alignment horizontal="right" vertical="center"/>
    </xf>
    <xf numFmtId="176" fontId="3" fillId="0" borderId="10" xfId="0" applyNumberFormat="1" applyFont="1" applyBorder="1" applyAlignment="1">
      <alignment horizontal="right" vertical="center"/>
    </xf>
    <xf numFmtId="176" fontId="3" fillId="0" borderId="15" xfId="0" applyNumberFormat="1" applyFont="1" applyBorder="1" applyAlignment="1">
      <alignment horizontal="right" vertical="center"/>
    </xf>
    <xf numFmtId="184" fontId="4" fillId="0" borderId="14" xfId="0" applyNumberFormat="1" applyFont="1" applyBorder="1" applyAlignment="1">
      <alignment horizontal="right" vertical="center"/>
    </xf>
    <xf numFmtId="184" fontId="3" fillId="0" borderId="13" xfId="0" applyNumberFormat="1" applyFont="1" applyBorder="1" applyAlignment="1">
      <alignment horizontal="right" vertical="center"/>
    </xf>
    <xf numFmtId="184" fontId="3" fillId="0" borderId="10" xfId="0" applyNumberFormat="1" applyFont="1" applyBorder="1" applyAlignment="1">
      <alignment horizontal="right" vertical="center"/>
    </xf>
    <xf numFmtId="184" fontId="3" fillId="0" borderId="15" xfId="0" applyNumberFormat="1" applyFont="1" applyBorder="1" applyAlignment="1">
      <alignment horizontal="right" vertical="center"/>
    </xf>
    <xf numFmtId="184" fontId="3" fillId="0" borderId="10" xfId="0" applyNumberFormat="1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176" fontId="7" fillId="0" borderId="16" xfId="0" applyNumberFormat="1" applyFont="1" applyBorder="1" applyAlignment="1">
      <alignment horizontal="right" vertical="center"/>
    </xf>
    <xf numFmtId="176" fontId="7" fillId="0" borderId="17" xfId="0" applyNumberFormat="1" applyFont="1" applyBorder="1" applyAlignment="1">
      <alignment horizontal="right" vertical="center"/>
    </xf>
    <xf numFmtId="176" fontId="7" fillId="0" borderId="18" xfId="0" applyNumberFormat="1" applyFont="1" applyBorder="1" applyAlignment="1">
      <alignment horizontal="right" vertical="center"/>
    </xf>
    <xf numFmtId="176" fontId="7" fillId="0" borderId="19" xfId="0" applyNumberFormat="1" applyFont="1" applyBorder="1" applyAlignment="1">
      <alignment horizontal="right" vertical="center"/>
    </xf>
    <xf numFmtId="176" fontId="7" fillId="0" borderId="17" xfId="0" applyNumberFormat="1" applyFont="1" applyBorder="1" applyAlignment="1">
      <alignment vertical="center"/>
    </xf>
    <xf numFmtId="176" fontId="7" fillId="0" borderId="10" xfId="0" applyNumberFormat="1" applyFont="1" applyBorder="1" applyAlignment="1">
      <alignment vertical="center"/>
    </xf>
    <xf numFmtId="176" fontId="7" fillId="0" borderId="16" xfId="0" applyNumberFormat="1" applyFont="1" applyBorder="1" applyAlignment="1">
      <alignment vertical="center"/>
    </xf>
    <xf numFmtId="176" fontId="7" fillId="0" borderId="19" xfId="0" applyNumberFormat="1" applyFont="1" applyBorder="1" applyAlignment="1">
      <alignment vertical="center"/>
    </xf>
    <xf numFmtId="0" fontId="3" fillId="0" borderId="14" xfId="0" applyFont="1" applyBorder="1" applyAlignment="1">
      <alignment horizontal="distributed" vertical="center" shrinkToFit="1"/>
    </xf>
    <xf numFmtId="0" fontId="3" fillId="0" borderId="14" xfId="0" applyFont="1" applyBorder="1" applyAlignment="1">
      <alignment horizontal="distributed" vertical="center" wrapText="1" shrinkToFit="1"/>
    </xf>
    <xf numFmtId="176" fontId="7" fillId="0" borderId="20" xfId="0" applyNumberFormat="1" applyFont="1" applyBorder="1" applyAlignment="1">
      <alignment horizontal="right" vertical="center"/>
    </xf>
    <xf numFmtId="0" fontId="7" fillId="0" borderId="21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21" xfId="0" applyFont="1" applyBorder="1" applyAlignment="1">
      <alignment vertical="center" shrinkToFit="1"/>
    </xf>
    <xf numFmtId="0" fontId="7" fillId="0" borderId="23" xfId="0" applyFont="1" applyBorder="1" applyAlignment="1">
      <alignment vertical="center"/>
    </xf>
    <xf numFmtId="0" fontId="7" fillId="0" borderId="12" xfId="0" applyFont="1" applyBorder="1" applyAlignment="1">
      <alignment vertical="center" shrinkToFit="1"/>
    </xf>
    <xf numFmtId="0" fontId="7" fillId="0" borderId="22" xfId="0" applyFont="1" applyBorder="1" applyAlignment="1">
      <alignment vertical="center" shrinkToFit="1"/>
    </xf>
    <xf numFmtId="0" fontId="7" fillId="0" borderId="11" xfId="0" applyFont="1" applyBorder="1" applyAlignment="1">
      <alignment vertical="center" shrinkToFit="1"/>
    </xf>
    <xf numFmtId="0" fontId="7" fillId="0" borderId="24" xfId="0" applyFont="1" applyBorder="1" applyAlignment="1">
      <alignment horizontal="distributed" vertical="center" wrapText="1" shrinkToFit="1"/>
    </xf>
    <xf numFmtId="181" fontId="4" fillId="0" borderId="14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shrinkToFit="1"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25" xfId="0" applyFont="1" applyBorder="1" applyAlignment="1">
      <alignment horizontal="distributed" vertical="center" wrapText="1" shrinkToFit="1"/>
    </xf>
    <xf numFmtId="0" fontId="7" fillId="0" borderId="13" xfId="0" applyFont="1" applyBorder="1" applyAlignment="1">
      <alignment horizontal="center" vertical="center" shrinkToFit="1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3" xfId="0" applyFont="1" applyBorder="1" applyAlignment="1">
      <alignment vertical="center" shrinkToFit="1"/>
    </xf>
    <xf numFmtId="0" fontId="7" fillId="0" borderId="13" xfId="0" applyFont="1" applyBorder="1" applyAlignment="1">
      <alignment horizontal="distributed" vertical="center"/>
    </xf>
    <xf numFmtId="176" fontId="7" fillId="0" borderId="13" xfId="0" applyNumberFormat="1" applyFont="1" applyBorder="1" applyAlignment="1">
      <alignment horizontal="right" vertical="center"/>
    </xf>
    <xf numFmtId="176" fontId="7" fillId="0" borderId="13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2" xfId="0" applyFont="1" applyBorder="1" applyAlignment="1">
      <alignment horizontal="distributed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shrinkToFit="1"/>
    </xf>
    <xf numFmtId="0" fontId="7" fillId="0" borderId="29" xfId="0" applyFont="1" applyBorder="1" applyAlignment="1">
      <alignment vertical="center"/>
    </xf>
    <xf numFmtId="0" fontId="7" fillId="0" borderId="30" xfId="0" applyFont="1" applyBorder="1" applyAlignment="1">
      <alignment horizontal="distributed" vertical="center" wrapText="1" shrinkToFit="1"/>
    </xf>
    <xf numFmtId="176" fontId="7" fillId="0" borderId="20" xfId="0" applyNumberFormat="1" applyFont="1" applyBorder="1" applyAlignment="1">
      <alignment vertical="center"/>
    </xf>
    <xf numFmtId="176" fontId="3" fillId="0" borderId="13" xfId="0" applyNumberFormat="1" applyFont="1" applyBorder="1" applyAlignment="1">
      <alignment vertical="center"/>
    </xf>
    <xf numFmtId="0" fontId="3" fillId="0" borderId="31" xfId="0" applyFont="1" applyBorder="1" applyAlignment="1">
      <alignment horizontal="distributed" vertical="center"/>
    </xf>
    <xf numFmtId="0" fontId="3" fillId="0" borderId="32" xfId="0" applyFont="1" applyBorder="1" applyAlignment="1">
      <alignment horizontal="distributed" vertical="center"/>
    </xf>
    <xf numFmtId="0" fontId="7" fillId="0" borderId="25" xfId="0" applyFont="1" applyBorder="1" applyAlignment="1">
      <alignment horizontal="distributed" vertical="center" wrapText="1" shrinkToFit="1"/>
    </xf>
    <xf numFmtId="0" fontId="7" fillId="0" borderId="33" xfId="0" applyFont="1" applyBorder="1" applyAlignment="1">
      <alignment horizontal="distributed" vertical="center" wrapText="1" shrinkToFit="1"/>
    </xf>
    <xf numFmtId="176" fontId="7" fillId="0" borderId="34" xfId="0" applyNumberFormat="1" applyFont="1" applyBorder="1" applyAlignment="1">
      <alignment horizontal="center" vertical="center"/>
    </xf>
    <xf numFmtId="176" fontId="7" fillId="0" borderId="35" xfId="0" applyNumberFormat="1" applyFont="1" applyBorder="1" applyAlignment="1">
      <alignment horizontal="center" vertical="center"/>
    </xf>
    <xf numFmtId="176" fontId="7" fillId="0" borderId="36" xfId="0" applyNumberFormat="1" applyFont="1" applyBorder="1" applyAlignment="1">
      <alignment horizontal="center" vertical="center"/>
    </xf>
    <xf numFmtId="184" fontId="7" fillId="0" borderId="34" xfId="0" applyNumberFormat="1" applyFont="1" applyBorder="1" applyAlignment="1">
      <alignment horizontal="center" vertical="center"/>
    </xf>
    <xf numFmtId="184" fontId="7" fillId="0" borderId="35" xfId="0" applyNumberFormat="1" applyFont="1" applyBorder="1" applyAlignment="1">
      <alignment horizontal="center" vertical="center"/>
    </xf>
    <xf numFmtId="184" fontId="7" fillId="0" borderId="36" xfId="0" applyNumberFormat="1" applyFont="1" applyBorder="1" applyAlignment="1">
      <alignment horizontal="center" vertical="center"/>
    </xf>
    <xf numFmtId="0" fontId="7" fillId="0" borderId="37" xfId="0" applyFont="1" applyBorder="1" applyAlignment="1">
      <alignment horizontal="distributed" vertical="center" shrinkToFit="1"/>
    </xf>
    <xf numFmtId="0" fontId="7" fillId="0" borderId="25" xfId="0" applyFont="1" applyBorder="1" applyAlignment="1">
      <alignment horizontal="distributed" vertical="center" shrinkToFit="1"/>
    </xf>
    <xf numFmtId="0" fontId="7" fillId="0" borderId="33" xfId="0" applyFont="1" applyBorder="1" applyAlignment="1">
      <alignment horizontal="distributed" vertical="center" shrinkToFit="1"/>
    </xf>
    <xf numFmtId="0" fontId="3" fillId="0" borderId="38" xfId="0" applyFont="1" applyBorder="1" applyAlignment="1">
      <alignment horizontal="distributed" vertical="center"/>
    </xf>
    <xf numFmtId="0" fontId="3" fillId="0" borderId="39" xfId="0" applyFont="1" applyBorder="1" applyAlignment="1">
      <alignment horizontal="distributed"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3" fillId="0" borderId="40" xfId="0" applyFont="1" applyBorder="1" applyAlignment="1">
      <alignment horizontal="distributed" vertical="center"/>
    </xf>
    <xf numFmtId="0" fontId="7" fillId="0" borderId="13" xfId="0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distributed" vertical="center" shrinkToFit="1"/>
    </xf>
    <xf numFmtId="0" fontId="3" fillId="0" borderId="39" xfId="0" applyFont="1" applyBorder="1" applyAlignment="1">
      <alignment horizontal="distributed" vertical="center" shrinkToFit="1"/>
    </xf>
    <xf numFmtId="0" fontId="3" fillId="0" borderId="15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 shrinkToFit="1"/>
    </xf>
    <xf numFmtId="0" fontId="3" fillId="0" borderId="40" xfId="0" applyFont="1" applyBorder="1" applyAlignment="1">
      <alignment horizontal="distributed" vertical="center" shrinkToFit="1"/>
    </xf>
    <xf numFmtId="0" fontId="3" fillId="0" borderId="26" xfId="0" applyFont="1" applyBorder="1" applyAlignment="1">
      <alignment horizontal="distributed" vertical="center"/>
    </xf>
    <xf numFmtId="0" fontId="3" fillId="0" borderId="27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41" xfId="0" applyFont="1" applyBorder="1" applyAlignment="1">
      <alignment horizontal="distributed" vertical="center" shrinkToFit="1"/>
    </xf>
    <xf numFmtId="0" fontId="3" fillId="0" borderId="25" xfId="0" applyFont="1" applyBorder="1" applyAlignment="1">
      <alignment horizontal="distributed" vertical="center" shrinkToFit="1"/>
    </xf>
    <xf numFmtId="0" fontId="3" fillId="0" borderId="33" xfId="0" applyFont="1" applyBorder="1" applyAlignment="1">
      <alignment horizontal="distributed" vertical="center" shrinkToFit="1"/>
    </xf>
    <xf numFmtId="180" fontId="3" fillId="0" borderId="14" xfId="0" applyNumberFormat="1" applyFont="1" applyBorder="1" applyAlignment="1">
      <alignment horizontal="distributed" vertical="center"/>
    </xf>
    <xf numFmtId="180" fontId="3" fillId="0" borderId="13" xfId="0" applyNumberFormat="1" applyFont="1" applyBorder="1" applyAlignment="1">
      <alignment horizontal="distributed" vertical="center"/>
    </xf>
    <xf numFmtId="0" fontId="3" fillId="0" borderId="14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4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625" style="2" customWidth="1"/>
    <col min="2" max="2" width="2.125" style="2" customWidth="1"/>
    <col min="3" max="3" width="10.50390625" style="6" bestFit="1" customWidth="1"/>
    <col min="4" max="16384" width="9.00390625" style="2" customWidth="1"/>
  </cols>
  <sheetData>
    <row r="1" ht="30" customHeight="1">
      <c r="A1" s="3" t="s">
        <v>2</v>
      </c>
    </row>
    <row r="2" spans="2:3" ht="18" customHeight="1">
      <c r="B2" s="48" t="s">
        <v>64</v>
      </c>
      <c r="C2" s="49"/>
    </row>
    <row r="3" spans="2:11" s="1" customFormat="1" ht="15" customHeight="1">
      <c r="B3" s="97" t="s">
        <v>1</v>
      </c>
      <c r="C3" s="98"/>
      <c r="D3" s="101" t="s">
        <v>11</v>
      </c>
      <c r="E3" s="94" t="s">
        <v>6</v>
      </c>
      <c r="F3" s="94"/>
      <c r="G3" s="94"/>
      <c r="H3" s="94" t="s">
        <v>13</v>
      </c>
      <c r="I3" s="94"/>
      <c r="J3" s="94"/>
      <c r="K3" s="104" t="s">
        <v>14</v>
      </c>
    </row>
    <row r="4" spans="2:11" s="1" customFormat="1" ht="24" customHeight="1">
      <c r="B4" s="99"/>
      <c r="C4" s="89"/>
      <c r="D4" s="102"/>
      <c r="E4" s="37" t="s">
        <v>51</v>
      </c>
      <c r="F4" s="37" t="s">
        <v>20</v>
      </c>
      <c r="G4" s="36" t="s">
        <v>5</v>
      </c>
      <c r="H4" s="36" t="s">
        <v>8</v>
      </c>
      <c r="I4" s="37" t="s">
        <v>52</v>
      </c>
      <c r="J4" s="36" t="s">
        <v>12</v>
      </c>
      <c r="K4" s="105"/>
    </row>
    <row r="5" spans="2:11" s="1" customFormat="1" ht="12" customHeight="1">
      <c r="B5" s="100"/>
      <c r="C5" s="84"/>
      <c r="D5" s="103"/>
      <c r="E5" s="4" t="s">
        <v>3</v>
      </c>
      <c r="F5" s="4" t="s">
        <v>3</v>
      </c>
      <c r="G5" s="4" t="s">
        <v>7</v>
      </c>
      <c r="H5" s="4" t="s">
        <v>3</v>
      </c>
      <c r="I5" s="4" t="s">
        <v>4</v>
      </c>
      <c r="J5" s="4" t="s">
        <v>7</v>
      </c>
      <c r="K5" s="7" t="s">
        <v>53</v>
      </c>
    </row>
    <row r="6" spans="2:11" s="1" customFormat="1" ht="15" customHeight="1">
      <c r="B6" s="86" t="s">
        <v>45</v>
      </c>
      <c r="C6" s="87"/>
      <c r="D6" s="88"/>
      <c r="E6" s="19">
        <f aca="true" t="shared" si="0" ref="E6:J6">SUM(E7:E10)</f>
        <v>3229</v>
      </c>
      <c r="F6" s="19">
        <f t="shared" si="0"/>
        <v>2966</v>
      </c>
      <c r="G6" s="19">
        <f t="shared" si="0"/>
        <v>94060</v>
      </c>
      <c r="H6" s="19">
        <f t="shared" si="0"/>
        <v>2018</v>
      </c>
      <c r="I6" s="19">
        <f t="shared" si="0"/>
        <v>480115</v>
      </c>
      <c r="J6" s="19">
        <f t="shared" si="0"/>
        <v>66150</v>
      </c>
      <c r="K6" s="22">
        <v>73.8</v>
      </c>
    </row>
    <row r="7" spans="2:11" s="1" customFormat="1" ht="15" customHeight="1" hidden="1">
      <c r="B7" s="9"/>
      <c r="C7" s="95" t="s">
        <v>15</v>
      </c>
      <c r="D7" s="96"/>
      <c r="E7" s="18">
        <v>893</v>
      </c>
      <c r="F7" s="18">
        <v>893</v>
      </c>
      <c r="G7" s="18">
        <v>24500</v>
      </c>
      <c r="H7" s="18">
        <v>836</v>
      </c>
      <c r="I7" s="17">
        <v>175602</v>
      </c>
      <c r="J7" s="18">
        <v>23890</v>
      </c>
      <c r="K7" s="23">
        <v>99.5</v>
      </c>
    </row>
    <row r="8" spans="2:11" s="1" customFormat="1" ht="15" customHeight="1" hidden="1">
      <c r="B8" s="9"/>
      <c r="C8" s="95" t="s">
        <v>9</v>
      </c>
      <c r="D8" s="96"/>
      <c r="E8" s="18">
        <v>1061</v>
      </c>
      <c r="F8" s="18">
        <v>1061</v>
      </c>
      <c r="G8" s="18">
        <v>30060</v>
      </c>
      <c r="H8" s="18">
        <v>417</v>
      </c>
      <c r="I8" s="18">
        <v>105592</v>
      </c>
      <c r="J8" s="18">
        <v>16094</v>
      </c>
      <c r="K8" s="23">
        <v>56.6</v>
      </c>
    </row>
    <row r="9" spans="2:11" s="1" customFormat="1" ht="15" customHeight="1" hidden="1">
      <c r="B9" s="9"/>
      <c r="C9" s="95" t="s">
        <v>10</v>
      </c>
      <c r="D9" s="96"/>
      <c r="E9" s="18">
        <v>670</v>
      </c>
      <c r="F9" s="18">
        <v>634</v>
      </c>
      <c r="G9" s="18">
        <v>26400</v>
      </c>
      <c r="H9" s="18">
        <v>506</v>
      </c>
      <c r="I9" s="18">
        <v>126349</v>
      </c>
      <c r="J9" s="18">
        <v>18900</v>
      </c>
      <c r="K9" s="23">
        <v>78.9</v>
      </c>
    </row>
    <row r="10" spans="2:11" s="1" customFormat="1" ht="15" customHeight="1" hidden="1">
      <c r="B10" s="8"/>
      <c r="C10" s="92" t="s">
        <v>0</v>
      </c>
      <c r="D10" s="93"/>
      <c r="E10" s="18">
        <v>605</v>
      </c>
      <c r="F10" s="18">
        <v>378</v>
      </c>
      <c r="G10" s="18">
        <v>13100</v>
      </c>
      <c r="H10" s="18">
        <v>259</v>
      </c>
      <c r="I10" s="18">
        <v>72572</v>
      </c>
      <c r="J10" s="18">
        <v>7266</v>
      </c>
      <c r="K10" s="23">
        <v>54.6</v>
      </c>
    </row>
    <row r="11" spans="2:11" s="1" customFormat="1" ht="15" customHeight="1">
      <c r="B11" s="86" t="s">
        <v>46</v>
      </c>
      <c r="C11" s="87"/>
      <c r="D11" s="88"/>
      <c r="E11" s="19">
        <f aca="true" t="shared" si="1" ref="E11:J11">SUM(E12:E15)</f>
        <v>3244</v>
      </c>
      <c r="F11" s="19">
        <f t="shared" si="1"/>
        <v>3072</v>
      </c>
      <c r="G11" s="19">
        <f t="shared" si="1"/>
        <v>95460</v>
      </c>
      <c r="H11" s="19">
        <f t="shared" si="1"/>
        <v>2087</v>
      </c>
      <c r="I11" s="19">
        <f t="shared" si="1"/>
        <v>497301</v>
      </c>
      <c r="J11" s="19">
        <f t="shared" si="1"/>
        <v>68342</v>
      </c>
      <c r="K11" s="22">
        <v>76.1</v>
      </c>
    </row>
    <row r="12" spans="2:11" s="1" customFormat="1" ht="15" customHeight="1" hidden="1">
      <c r="B12" s="9"/>
      <c r="C12" s="95" t="s">
        <v>15</v>
      </c>
      <c r="D12" s="96"/>
      <c r="E12" s="18">
        <v>893</v>
      </c>
      <c r="F12" s="18">
        <v>893</v>
      </c>
      <c r="G12" s="17">
        <v>24500</v>
      </c>
      <c r="H12" s="18">
        <v>845</v>
      </c>
      <c r="I12" s="18">
        <v>175958</v>
      </c>
      <c r="J12" s="18">
        <v>23643</v>
      </c>
      <c r="K12" s="23">
        <v>99.5</v>
      </c>
    </row>
    <row r="13" spans="2:11" s="1" customFormat="1" ht="15" customHeight="1" hidden="1">
      <c r="B13" s="9"/>
      <c r="C13" s="95" t="s">
        <v>9</v>
      </c>
      <c r="D13" s="96"/>
      <c r="E13" s="18">
        <v>1061</v>
      </c>
      <c r="F13" s="18">
        <v>1061</v>
      </c>
      <c r="G13" s="18">
        <v>30060</v>
      </c>
      <c r="H13" s="18">
        <v>448</v>
      </c>
      <c r="I13" s="18">
        <v>114500</v>
      </c>
      <c r="J13" s="18">
        <v>17129</v>
      </c>
      <c r="K13" s="23">
        <v>59.7</v>
      </c>
    </row>
    <row r="14" spans="2:11" s="1" customFormat="1" ht="15" customHeight="1" hidden="1">
      <c r="B14" s="9"/>
      <c r="C14" s="95" t="s">
        <v>10</v>
      </c>
      <c r="D14" s="96"/>
      <c r="E14" s="18">
        <v>670</v>
      </c>
      <c r="F14" s="18">
        <v>634</v>
      </c>
      <c r="G14" s="18">
        <v>26400</v>
      </c>
      <c r="H14" s="18">
        <v>520</v>
      </c>
      <c r="I14" s="18">
        <v>129672</v>
      </c>
      <c r="J14" s="18">
        <v>19741</v>
      </c>
      <c r="K14" s="23">
        <v>82.1</v>
      </c>
    </row>
    <row r="15" spans="2:11" s="1" customFormat="1" ht="15" customHeight="1" hidden="1">
      <c r="B15" s="8"/>
      <c r="C15" s="92" t="s">
        <v>0</v>
      </c>
      <c r="D15" s="93"/>
      <c r="E15" s="20">
        <v>620</v>
      </c>
      <c r="F15" s="20">
        <v>484</v>
      </c>
      <c r="G15" s="20">
        <v>14500</v>
      </c>
      <c r="H15" s="20">
        <v>274</v>
      </c>
      <c r="I15" s="20">
        <v>77171</v>
      </c>
      <c r="J15" s="20">
        <v>7829</v>
      </c>
      <c r="K15" s="24">
        <v>58.7</v>
      </c>
    </row>
    <row r="16" spans="2:11" s="1" customFormat="1" ht="15" customHeight="1">
      <c r="B16" s="86" t="s">
        <v>47</v>
      </c>
      <c r="C16" s="87"/>
      <c r="D16" s="88"/>
      <c r="E16" s="19">
        <f>SUM(E17:E20)</f>
        <v>3244</v>
      </c>
      <c r="F16" s="19">
        <f>SUM(F17:F20)</f>
        <v>3072</v>
      </c>
      <c r="G16" s="19">
        <f>SUM(G17:G20)</f>
        <v>95460</v>
      </c>
      <c r="H16" s="19">
        <f>SUM(H17:H20)</f>
        <v>2160</v>
      </c>
      <c r="I16" s="19">
        <v>517557</v>
      </c>
      <c r="J16" s="19">
        <f>SUM(J17:J20)</f>
        <v>70277</v>
      </c>
      <c r="K16" s="22">
        <v>78.2</v>
      </c>
    </row>
    <row r="17" spans="2:11" s="1" customFormat="1" ht="15" customHeight="1" hidden="1">
      <c r="B17" s="9"/>
      <c r="C17" s="95" t="s">
        <v>15</v>
      </c>
      <c r="D17" s="96"/>
      <c r="E17" s="18">
        <v>893</v>
      </c>
      <c r="F17" s="18">
        <v>893</v>
      </c>
      <c r="G17" s="17">
        <v>24500</v>
      </c>
      <c r="H17" s="18">
        <v>846</v>
      </c>
      <c r="I17" s="18">
        <v>176105</v>
      </c>
      <c r="J17" s="18">
        <v>23506</v>
      </c>
      <c r="K17" s="23">
        <v>99.6</v>
      </c>
    </row>
    <row r="18" spans="2:11" s="1" customFormat="1" ht="15" customHeight="1" hidden="1">
      <c r="B18" s="9"/>
      <c r="C18" s="95" t="s">
        <v>9</v>
      </c>
      <c r="D18" s="96"/>
      <c r="E18" s="18">
        <v>1061</v>
      </c>
      <c r="F18" s="18">
        <v>1061</v>
      </c>
      <c r="G18" s="18">
        <v>30060</v>
      </c>
      <c r="H18" s="18">
        <v>491</v>
      </c>
      <c r="I18" s="18">
        <v>124579</v>
      </c>
      <c r="J18" s="18">
        <v>18248</v>
      </c>
      <c r="K18" s="23">
        <v>63.4</v>
      </c>
    </row>
    <row r="19" spans="2:11" s="1" customFormat="1" ht="15" customHeight="1" hidden="1">
      <c r="B19" s="9"/>
      <c r="C19" s="95" t="s">
        <v>10</v>
      </c>
      <c r="D19" s="96"/>
      <c r="E19" s="18">
        <v>670</v>
      </c>
      <c r="F19" s="18">
        <v>634</v>
      </c>
      <c r="G19" s="18">
        <v>26400</v>
      </c>
      <c r="H19" s="18">
        <v>534</v>
      </c>
      <c r="I19" s="18">
        <v>134693</v>
      </c>
      <c r="J19" s="18">
        <v>20342</v>
      </c>
      <c r="K19" s="23">
        <v>84.4</v>
      </c>
    </row>
    <row r="20" spans="2:11" s="1" customFormat="1" ht="15" customHeight="1" hidden="1">
      <c r="B20" s="9"/>
      <c r="C20" s="92" t="s">
        <v>0</v>
      </c>
      <c r="D20" s="93"/>
      <c r="E20" s="18">
        <v>620</v>
      </c>
      <c r="F20" s="18">
        <v>484</v>
      </c>
      <c r="G20" s="18">
        <v>14500</v>
      </c>
      <c r="H20" s="18">
        <v>289</v>
      </c>
      <c r="I20" s="18">
        <v>82180</v>
      </c>
      <c r="J20" s="18">
        <v>8181</v>
      </c>
      <c r="K20" s="23">
        <v>61.3</v>
      </c>
    </row>
    <row r="21" spans="2:11" s="1" customFormat="1" ht="15" customHeight="1">
      <c r="B21" s="86" t="s">
        <v>48</v>
      </c>
      <c r="C21" s="87"/>
      <c r="D21" s="88"/>
      <c r="E21" s="19">
        <v>3390</v>
      </c>
      <c r="F21" s="19">
        <v>3215</v>
      </c>
      <c r="G21" s="19">
        <v>99960</v>
      </c>
      <c r="H21" s="19">
        <v>2385</v>
      </c>
      <c r="I21" s="19">
        <v>576414</v>
      </c>
      <c r="J21" s="19">
        <v>75981</v>
      </c>
      <c r="K21" s="22">
        <v>81.1</v>
      </c>
    </row>
    <row r="22" spans="2:11" s="1" customFormat="1" ht="15" customHeight="1" hidden="1">
      <c r="B22" s="14"/>
      <c r="C22" s="89" t="s">
        <v>16</v>
      </c>
      <c r="D22" s="90"/>
      <c r="E22" s="18">
        <v>893</v>
      </c>
      <c r="F22" s="18">
        <v>893</v>
      </c>
      <c r="G22" s="18">
        <v>24400</v>
      </c>
      <c r="H22" s="18">
        <v>870</v>
      </c>
      <c r="I22" s="18">
        <v>181361</v>
      </c>
      <c r="J22" s="18">
        <v>23379</v>
      </c>
      <c r="K22" s="23">
        <v>99.5</v>
      </c>
    </row>
    <row r="23" spans="2:11" s="1" customFormat="1" ht="11.25" customHeight="1" hidden="1">
      <c r="B23" s="10"/>
      <c r="C23" s="58" t="s">
        <v>28</v>
      </c>
      <c r="D23" s="91" t="s">
        <v>58</v>
      </c>
      <c r="E23" s="61">
        <v>613</v>
      </c>
      <c r="F23" s="61">
        <v>613</v>
      </c>
      <c r="G23" s="61">
        <v>16900</v>
      </c>
      <c r="H23" s="61">
        <v>601</v>
      </c>
      <c r="I23" s="76"/>
      <c r="J23" s="61">
        <v>15938</v>
      </c>
      <c r="K23" s="76"/>
    </row>
    <row r="24" spans="2:11" s="1" customFormat="1" ht="11.25" customHeight="1" hidden="1">
      <c r="B24" s="10"/>
      <c r="C24" s="58" t="s">
        <v>29</v>
      </c>
      <c r="D24" s="91"/>
      <c r="E24" s="61">
        <v>79</v>
      </c>
      <c r="F24" s="61">
        <v>79</v>
      </c>
      <c r="G24" s="61">
        <v>1760</v>
      </c>
      <c r="H24" s="61">
        <v>71</v>
      </c>
      <c r="I24" s="76"/>
      <c r="J24" s="61">
        <v>2166</v>
      </c>
      <c r="K24" s="76"/>
    </row>
    <row r="25" spans="2:11" s="1" customFormat="1" ht="11.25" customHeight="1" hidden="1">
      <c r="B25" s="10"/>
      <c r="C25" s="58" t="s">
        <v>30</v>
      </c>
      <c r="D25" s="91"/>
      <c r="E25" s="61">
        <v>72</v>
      </c>
      <c r="F25" s="61">
        <v>72</v>
      </c>
      <c r="G25" s="61">
        <v>1650</v>
      </c>
      <c r="H25" s="61">
        <v>71</v>
      </c>
      <c r="I25" s="76"/>
      <c r="J25" s="61">
        <v>1820</v>
      </c>
      <c r="K25" s="76"/>
    </row>
    <row r="26" spans="2:11" s="1" customFormat="1" ht="11.25" customHeight="1" hidden="1">
      <c r="B26" s="10"/>
      <c r="C26" s="58" t="s">
        <v>31</v>
      </c>
      <c r="D26" s="91"/>
      <c r="E26" s="61">
        <v>52</v>
      </c>
      <c r="F26" s="61">
        <v>52</v>
      </c>
      <c r="G26" s="61">
        <v>1810</v>
      </c>
      <c r="H26" s="61">
        <v>50</v>
      </c>
      <c r="I26" s="76"/>
      <c r="J26" s="61">
        <v>1297</v>
      </c>
      <c r="K26" s="76"/>
    </row>
    <row r="27" spans="2:11" s="1" customFormat="1" ht="11.25" customHeight="1" hidden="1">
      <c r="B27" s="10"/>
      <c r="C27" s="58" t="s">
        <v>32</v>
      </c>
      <c r="D27" s="91"/>
      <c r="E27" s="61">
        <v>68</v>
      </c>
      <c r="F27" s="61">
        <v>68</v>
      </c>
      <c r="G27" s="61">
        <v>2010</v>
      </c>
      <c r="H27" s="61">
        <v>68</v>
      </c>
      <c r="I27" s="76"/>
      <c r="J27" s="61">
        <v>1858</v>
      </c>
      <c r="K27" s="76"/>
    </row>
    <row r="28" spans="2:11" s="1" customFormat="1" ht="11.25" customHeight="1" hidden="1">
      <c r="B28" s="10"/>
      <c r="C28" s="58" t="s">
        <v>33</v>
      </c>
      <c r="D28" s="91"/>
      <c r="E28" s="61">
        <v>9</v>
      </c>
      <c r="F28" s="61">
        <v>9</v>
      </c>
      <c r="G28" s="61">
        <v>270</v>
      </c>
      <c r="H28" s="61">
        <v>9</v>
      </c>
      <c r="I28" s="76"/>
      <c r="J28" s="61">
        <v>300</v>
      </c>
      <c r="K28" s="76"/>
    </row>
    <row r="29" spans="2:11" s="1" customFormat="1" ht="15" customHeight="1" hidden="1">
      <c r="B29" s="14"/>
      <c r="C29" s="89" t="s">
        <v>17</v>
      </c>
      <c r="D29" s="90"/>
      <c r="E29" s="18">
        <v>1207</v>
      </c>
      <c r="F29" s="18">
        <v>1204</v>
      </c>
      <c r="G29" s="18">
        <v>34560</v>
      </c>
      <c r="H29" s="18">
        <v>655</v>
      </c>
      <c r="I29" s="18">
        <v>166907</v>
      </c>
      <c r="J29" s="18">
        <v>23216</v>
      </c>
      <c r="K29" s="23">
        <v>67.3</v>
      </c>
    </row>
    <row r="30" spans="2:11" s="1" customFormat="1" ht="11.25" customHeight="1" hidden="1">
      <c r="B30" s="12"/>
      <c r="C30" s="59" t="s">
        <v>34</v>
      </c>
      <c r="D30" s="91" t="s">
        <v>60</v>
      </c>
      <c r="E30" s="61">
        <v>848</v>
      </c>
      <c r="F30" s="61">
        <v>848</v>
      </c>
      <c r="G30" s="61">
        <v>23200</v>
      </c>
      <c r="H30" s="61">
        <v>407</v>
      </c>
      <c r="I30" s="76"/>
      <c r="J30" s="61">
        <v>14667</v>
      </c>
      <c r="K30" s="79"/>
    </row>
    <row r="31" spans="2:11" s="1" customFormat="1" ht="11.25" customHeight="1" hidden="1">
      <c r="B31" s="12"/>
      <c r="C31" s="59" t="s">
        <v>35</v>
      </c>
      <c r="D31" s="91"/>
      <c r="E31" s="61">
        <v>213</v>
      </c>
      <c r="F31" s="61">
        <v>213</v>
      </c>
      <c r="G31" s="61">
        <v>6860</v>
      </c>
      <c r="H31" s="61">
        <v>108</v>
      </c>
      <c r="I31" s="76"/>
      <c r="J31" s="61">
        <v>4801</v>
      </c>
      <c r="K31" s="79"/>
    </row>
    <row r="32" spans="2:11" s="1" customFormat="1" ht="11.25" customHeight="1" hidden="1">
      <c r="B32" s="12"/>
      <c r="C32" s="60"/>
      <c r="D32" s="54" t="s">
        <v>59</v>
      </c>
      <c r="E32" s="61">
        <v>146</v>
      </c>
      <c r="F32" s="61">
        <v>143</v>
      </c>
      <c r="G32" s="61">
        <v>4500</v>
      </c>
      <c r="H32" s="61">
        <v>140</v>
      </c>
      <c r="I32" s="76"/>
      <c r="J32" s="61">
        <v>3748</v>
      </c>
      <c r="K32" s="79"/>
    </row>
    <row r="33" spans="2:11" s="1" customFormat="1" ht="15" customHeight="1" hidden="1">
      <c r="B33" s="14"/>
      <c r="C33" s="89" t="s">
        <v>18</v>
      </c>
      <c r="D33" s="90"/>
      <c r="E33" s="18">
        <v>670</v>
      </c>
      <c r="F33" s="18">
        <v>634</v>
      </c>
      <c r="G33" s="18">
        <v>26400</v>
      </c>
      <c r="H33" s="18">
        <v>554</v>
      </c>
      <c r="I33" s="18">
        <v>139284</v>
      </c>
      <c r="J33" s="18">
        <v>20656</v>
      </c>
      <c r="K33" s="23">
        <v>85.6</v>
      </c>
    </row>
    <row r="34" spans="2:11" s="1" customFormat="1" ht="11.25" customHeight="1" hidden="1">
      <c r="B34" s="12"/>
      <c r="C34" s="59" t="s">
        <v>36</v>
      </c>
      <c r="D34" s="91" t="s">
        <v>61</v>
      </c>
      <c r="E34" s="61">
        <v>227</v>
      </c>
      <c r="F34" s="61">
        <v>227</v>
      </c>
      <c r="G34" s="61">
        <v>9572</v>
      </c>
      <c r="H34" s="61">
        <v>218</v>
      </c>
      <c r="I34" s="76"/>
      <c r="J34" s="61">
        <v>7655</v>
      </c>
      <c r="K34" s="79"/>
    </row>
    <row r="35" spans="2:11" s="1" customFormat="1" ht="11.25" customHeight="1" hidden="1">
      <c r="B35" s="12"/>
      <c r="C35" s="59" t="s">
        <v>37</v>
      </c>
      <c r="D35" s="91"/>
      <c r="E35" s="61">
        <v>183</v>
      </c>
      <c r="F35" s="61">
        <v>147</v>
      </c>
      <c r="G35" s="61">
        <v>4395</v>
      </c>
      <c r="H35" s="61">
        <v>112</v>
      </c>
      <c r="I35" s="76"/>
      <c r="J35" s="61">
        <v>4127</v>
      </c>
      <c r="K35" s="79"/>
    </row>
    <row r="36" spans="2:11" s="1" customFormat="1" ht="11.25" customHeight="1" hidden="1">
      <c r="B36" s="12"/>
      <c r="C36" s="59" t="s">
        <v>38</v>
      </c>
      <c r="D36" s="91"/>
      <c r="E36" s="61">
        <v>26</v>
      </c>
      <c r="F36" s="61">
        <v>26</v>
      </c>
      <c r="G36" s="61">
        <v>1761</v>
      </c>
      <c r="H36" s="61">
        <v>19</v>
      </c>
      <c r="I36" s="76"/>
      <c r="J36" s="61">
        <v>1002</v>
      </c>
      <c r="K36" s="79"/>
    </row>
    <row r="37" spans="2:11" s="1" customFormat="1" ht="11.25" customHeight="1" hidden="1">
      <c r="B37" s="12"/>
      <c r="C37" s="59" t="s">
        <v>39</v>
      </c>
      <c r="D37" s="91"/>
      <c r="E37" s="61">
        <v>81</v>
      </c>
      <c r="F37" s="61">
        <v>81</v>
      </c>
      <c r="G37" s="61">
        <v>4673</v>
      </c>
      <c r="H37" s="61">
        <v>64</v>
      </c>
      <c r="I37" s="76"/>
      <c r="J37" s="61">
        <v>3228</v>
      </c>
      <c r="K37" s="79"/>
    </row>
    <row r="38" spans="2:11" s="1" customFormat="1" ht="11.25" customHeight="1" hidden="1">
      <c r="B38" s="15"/>
      <c r="C38" s="59" t="s">
        <v>40</v>
      </c>
      <c r="D38" s="91"/>
      <c r="E38" s="62">
        <v>53</v>
      </c>
      <c r="F38" s="62">
        <v>53</v>
      </c>
      <c r="G38" s="62">
        <v>2277</v>
      </c>
      <c r="H38" s="62">
        <v>47</v>
      </c>
      <c r="I38" s="76"/>
      <c r="J38" s="62">
        <v>1580</v>
      </c>
      <c r="K38" s="79"/>
    </row>
    <row r="39" spans="2:11" s="1" customFormat="1" ht="11.25" customHeight="1" hidden="1">
      <c r="B39" s="10"/>
      <c r="C39" s="59" t="s">
        <v>41</v>
      </c>
      <c r="D39" s="91"/>
      <c r="E39" s="62">
        <v>100</v>
      </c>
      <c r="F39" s="62">
        <v>100</v>
      </c>
      <c r="G39" s="62">
        <v>3722</v>
      </c>
      <c r="H39" s="62">
        <v>94</v>
      </c>
      <c r="I39" s="76"/>
      <c r="J39" s="62">
        <v>3064</v>
      </c>
      <c r="K39" s="79"/>
    </row>
    <row r="40" spans="2:11" s="1" customFormat="1" ht="15" customHeight="1" hidden="1">
      <c r="B40" s="14"/>
      <c r="C40" s="84" t="s">
        <v>19</v>
      </c>
      <c r="D40" s="85"/>
      <c r="E40" s="13">
        <v>620</v>
      </c>
      <c r="F40" s="13">
        <v>484</v>
      </c>
      <c r="G40" s="13">
        <v>14500</v>
      </c>
      <c r="H40" s="13">
        <v>307</v>
      </c>
      <c r="I40" s="13">
        <v>87061</v>
      </c>
      <c r="J40" s="13">
        <v>8730</v>
      </c>
      <c r="K40" s="26">
        <v>65.4</v>
      </c>
    </row>
    <row r="41" spans="2:11" s="1" customFormat="1" ht="11.25" hidden="1">
      <c r="B41" s="10"/>
      <c r="C41" s="50" t="s">
        <v>21</v>
      </c>
      <c r="D41" s="106" t="s">
        <v>62</v>
      </c>
      <c r="E41" s="28">
        <v>180</v>
      </c>
      <c r="F41" s="34">
        <v>137.3</v>
      </c>
      <c r="G41" s="34">
        <v>5140</v>
      </c>
      <c r="H41" s="34">
        <v>78</v>
      </c>
      <c r="I41" s="75"/>
      <c r="J41" s="34">
        <v>3187</v>
      </c>
      <c r="K41" s="78"/>
    </row>
    <row r="42" spans="2:11" s="1" customFormat="1" ht="11.25" hidden="1">
      <c r="B42" s="10"/>
      <c r="C42" s="51" t="s">
        <v>22</v>
      </c>
      <c r="D42" s="107"/>
      <c r="E42" s="32">
        <v>100</v>
      </c>
      <c r="F42" s="32">
        <v>87.7</v>
      </c>
      <c r="G42" s="32">
        <v>1800</v>
      </c>
      <c r="H42" s="32">
        <v>80</v>
      </c>
      <c r="I42" s="76"/>
      <c r="J42" s="32">
        <v>1386</v>
      </c>
      <c r="K42" s="79"/>
    </row>
    <row r="43" spans="2:11" s="1" customFormat="1" ht="11.25" hidden="1">
      <c r="B43" s="10"/>
      <c r="C43" s="51" t="s">
        <v>23</v>
      </c>
      <c r="D43" s="107"/>
      <c r="E43" s="32">
        <v>76</v>
      </c>
      <c r="F43" s="32">
        <v>32.7</v>
      </c>
      <c r="G43" s="32">
        <v>630</v>
      </c>
      <c r="H43" s="32">
        <v>19</v>
      </c>
      <c r="I43" s="76"/>
      <c r="J43" s="32">
        <v>477</v>
      </c>
      <c r="K43" s="79"/>
    </row>
    <row r="44" spans="2:11" s="1" customFormat="1" ht="11.25" hidden="1">
      <c r="B44" s="10"/>
      <c r="C44" s="51" t="s">
        <v>24</v>
      </c>
      <c r="D44" s="107"/>
      <c r="E44" s="32">
        <v>60</v>
      </c>
      <c r="F44" s="32">
        <v>43.4</v>
      </c>
      <c r="G44" s="32">
        <v>1500</v>
      </c>
      <c r="H44" s="32">
        <v>29</v>
      </c>
      <c r="I44" s="76"/>
      <c r="J44" s="32">
        <v>1031</v>
      </c>
      <c r="K44" s="79"/>
    </row>
    <row r="45" spans="2:11" s="1" customFormat="1" ht="11.25" hidden="1">
      <c r="B45" s="10"/>
      <c r="C45" s="51" t="s">
        <v>25</v>
      </c>
      <c r="D45" s="107"/>
      <c r="E45" s="32">
        <v>9</v>
      </c>
      <c r="F45" s="32">
        <v>2.4</v>
      </c>
      <c r="G45" s="32">
        <v>80</v>
      </c>
      <c r="H45" s="32">
        <v>3</v>
      </c>
      <c r="I45" s="76"/>
      <c r="J45" s="32">
        <v>43</v>
      </c>
      <c r="K45" s="79"/>
    </row>
    <row r="46" spans="2:11" s="1" customFormat="1" ht="11.25" hidden="1">
      <c r="B46" s="10"/>
      <c r="C46" s="51" t="s">
        <v>26</v>
      </c>
      <c r="D46" s="107"/>
      <c r="E46" s="32">
        <v>125</v>
      </c>
      <c r="F46" s="32">
        <v>116.1</v>
      </c>
      <c r="G46" s="32">
        <v>3550</v>
      </c>
      <c r="H46" s="32">
        <v>69</v>
      </c>
      <c r="I46" s="76"/>
      <c r="J46" s="32">
        <v>1864</v>
      </c>
      <c r="K46" s="79"/>
    </row>
    <row r="47" spans="2:11" s="1" customFormat="1" ht="11.25" hidden="1">
      <c r="B47" s="11"/>
      <c r="C47" s="52" t="s">
        <v>27</v>
      </c>
      <c r="D47" s="108"/>
      <c r="E47" s="35">
        <v>70</v>
      </c>
      <c r="F47" s="35">
        <v>64.4</v>
      </c>
      <c r="G47" s="35">
        <v>1800</v>
      </c>
      <c r="H47" s="35">
        <v>29</v>
      </c>
      <c r="I47" s="77"/>
      <c r="J47" s="35">
        <v>742</v>
      </c>
      <c r="K47" s="80"/>
    </row>
    <row r="48" spans="2:11" s="1" customFormat="1" ht="15" customHeight="1">
      <c r="B48" s="55" t="s">
        <v>49</v>
      </c>
      <c r="C48" s="56"/>
      <c r="D48" s="57"/>
      <c r="E48" s="19">
        <v>3390</v>
      </c>
      <c r="F48" s="19">
        <v>3215</v>
      </c>
      <c r="G48" s="19">
        <v>99960</v>
      </c>
      <c r="H48" s="19">
        <v>2439</v>
      </c>
      <c r="I48" s="19">
        <v>595539</v>
      </c>
      <c r="J48" s="19">
        <v>77977</v>
      </c>
      <c r="K48" s="22">
        <v>84.4</v>
      </c>
    </row>
    <row r="49" spans="2:11" s="1" customFormat="1" ht="15" customHeight="1" hidden="1">
      <c r="B49" s="14"/>
      <c r="C49" s="89" t="s">
        <v>16</v>
      </c>
      <c r="D49" s="90"/>
      <c r="E49" s="18">
        <v>893</v>
      </c>
      <c r="F49" s="18">
        <v>893</v>
      </c>
      <c r="G49" s="18">
        <v>24500</v>
      </c>
      <c r="H49" s="18">
        <v>873</v>
      </c>
      <c r="I49" s="18">
        <v>183161</v>
      </c>
      <c r="J49" s="18">
        <v>23232</v>
      </c>
      <c r="K49" s="23">
        <v>99.5</v>
      </c>
    </row>
    <row r="50" spans="2:11" s="1" customFormat="1" ht="11.25" hidden="1">
      <c r="B50" s="63"/>
      <c r="C50" s="65" t="s">
        <v>28</v>
      </c>
      <c r="D50" s="73" t="s">
        <v>43</v>
      </c>
      <c r="E50" s="61">
        <v>613</v>
      </c>
      <c r="F50" s="61">
        <v>613</v>
      </c>
      <c r="G50" s="61">
        <v>16970</v>
      </c>
      <c r="H50" s="61">
        <v>602</v>
      </c>
      <c r="I50" s="76"/>
      <c r="J50" s="61">
        <v>15811</v>
      </c>
      <c r="K50" s="76"/>
    </row>
    <row r="51" spans="2:11" s="1" customFormat="1" ht="11.25" hidden="1">
      <c r="B51" s="63"/>
      <c r="C51" s="65" t="s">
        <v>29</v>
      </c>
      <c r="D51" s="82"/>
      <c r="E51" s="61">
        <v>79</v>
      </c>
      <c r="F51" s="61">
        <v>79</v>
      </c>
      <c r="G51" s="61">
        <v>1770</v>
      </c>
      <c r="H51" s="61">
        <v>71</v>
      </c>
      <c r="I51" s="76"/>
      <c r="J51" s="61">
        <v>2177</v>
      </c>
      <c r="K51" s="76"/>
    </row>
    <row r="52" spans="2:11" s="1" customFormat="1" ht="11.25" hidden="1">
      <c r="B52" s="63"/>
      <c r="C52" s="65" t="s">
        <v>30</v>
      </c>
      <c r="D52" s="82"/>
      <c r="E52" s="61">
        <v>72</v>
      </c>
      <c r="F52" s="61">
        <v>72</v>
      </c>
      <c r="G52" s="61">
        <v>1660</v>
      </c>
      <c r="H52" s="61">
        <v>72</v>
      </c>
      <c r="I52" s="76"/>
      <c r="J52" s="61">
        <v>1821</v>
      </c>
      <c r="K52" s="76"/>
    </row>
    <row r="53" spans="2:11" s="1" customFormat="1" ht="11.25" hidden="1">
      <c r="B53" s="63"/>
      <c r="C53" s="65" t="s">
        <v>31</v>
      </c>
      <c r="D53" s="82"/>
      <c r="E53" s="61">
        <v>52</v>
      </c>
      <c r="F53" s="61">
        <v>52</v>
      </c>
      <c r="G53" s="61">
        <v>1820</v>
      </c>
      <c r="H53" s="61">
        <v>51</v>
      </c>
      <c r="I53" s="76"/>
      <c r="J53" s="61">
        <v>1271</v>
      </c>
      <c r="K53" s="76"/>
    </row>
    <row r="54" spans="2:11" s="1" customFormat="1" ht="11.25" hidden="1">
      <c r="B54" s="63"/>
      <c r="C54" s="65" t="s">
        <v>32</v>
      </c>
      <c r="D54" s="82"/>
      <c r="E54" s="61">
        <v>68</v>
      </c>
      <c r="F54" s="61">
        <v>68</v>
      </c>
      <c r="G54" s="61">
        <v>2010</v>
      </c>
      <c r="H54" s="61">
        <v>68</v>
      </c>
      <c r="I54" s="76"/>
      <c r="J54" s="61">
        <v>1852</v>
      </c>
      <c r="K54" s="76"/>
    </row>
    <row r="55" spans="2:11" s="1" customFormat="1" ht="11.25" hidden="1">
      <c r="B55" s="63"/>
      <c r="C55" s="65" t="s">
        <v>33</v>
      </c>
      <c r="D55" s="82"/>
      <c r="E55" s="61">
        <v>9</v>
      </c>
      <c r="F55" s="61">
        <v>9</v>
      </c>
      <c r="G55" s="61">
        <v>270</v>
      </c>
      <c r="H55" s="61">
        <v>9</v>
      </c>
      <c r="I55" s="76"/>
      <c r="J55" s="61">
        <v>300</v>
      </c>
      <c r="K55" s="76"/>
    </row>
    <row r="56" spans="2:11" s="1" customFormat="1" ht="15" customHeight="1" hidden="1">
      <c r="B56" s="14"/>
      <c r="C56" s="89" t="s">
        <v>17</v>
      </c>
      <c r="D56" s="90"/>
      <c r="E56" s="18">
        <v>1207</v>
      </c>
      <c r="F56" s="18">
        <v>1204</v>
      </c>
      <c r="G56" s="18">
        <v>34560</v>
      </c>
      <c r="H56" s="18">
        <v>681</v>
      </c>
      <c r="I56" s="18">
        <v>177213</v>
      </c>
      <c r="J56" s="18">
        <v>24405</v>
      </c>
      <c r="K56" s="23">
        <v>74.5</v>
      </c>
    </row>
    <row r="57" spans="2:11" s="1" customFormat="1" ht="11.25" hidden="1">
      <c r="B57" s="64"/>
      <c r="C57" s="66" t="s">
        <v>34</v>
      </c>
      <c r="D57" s="73" t="s">
        <v>54</v>
      </c>
      <c r="E57" s="61">
        <v>848</v>
      </c>
      <c r="F57" s="61">
        <v>848</v>
      </c>
      <c r="G57" s="61">
        <v>23200</v>
      </c>
      <c r="H57" s="61">
        <v>428</v>
      </c>
      <c r="I57" s="76"/>
      <c r="J57" s="61">
        <v>15439</v>
      </c>
      <c r="K57" s="79"/>
    </row>
    <row r="58" spans="2:11" s="1" customFormat="1" ht="11.25" hidden="1">
      <c r="B58" s="64"/>
      <c r="C58" s="66" t="s">
        <v>35</v>
      </c>
      <c r="D58" s="82"/>
      <c r="E58" s="61">
        <v>213</v>
      </c>
      <c r="F58" s="61">
        <v>213</v>
      </c>
      <c r="G58" s="61">
        <v>6860</v>
      </c>
      <c r="H58" s="61">
        <v>113</v>
      </c>
      <c r="I58" s="76"/>
      <c r="J58" s="61">
        <v>5213</v>
      </c>
      <c r="K58" s="79"/>
    </row>
    <row r="59" spans="2:11" s="1" customFormat="1" ht="21" hidden="1">
      <c r="B59" s="64"/>
      <c r="C59" s="65" t="s">
        <v>42</v>
      </c>
      <c r="D59" s="53" t="s">
        <v>44</v>
      </c>
      <c r="E59" s="61">
        <v>146</v>
      </c>
      <c r="F59" s="61">
        <v>143</v>
      </c>
      <c r="G59" s="61">
        <v>4500</v>
      </c>
      <c r="H59" s="61">
        <v>140</v>
      </c>
      <c r="I59" s="76"/>
      <c r="J59" s="61">
        <v>3753</v>
      </c>
      <c r="K59" s="79"/>
    </row>
    <row r="60" spans="2:11" s="1" customFormat="1" ht="15" customHeight="1" hidden="1">
      <c r="B60" s="14"/>
      <c r="C60" s="89" t="s">
        <v>18</v>
      </c>
      <c r="D60" s="90"/>
      <c r="E60" s="18">
        <v>670</v>
      </c>
      <c r="F60" s="18">
        <v>634</v>
      </c>
      <c r="G60" s="18">
        <v>26400</v>
      </c>
      <c r="H60" s="18">
        <v>562</v>
      </c>
      <c r="I60" s="18">
        <v>142138</v>
      </c>
      <c r="J60" s="18">
        <v>21150</v>
      </c>
      <c r="K60" s="23">
        <v>87</v>
      </c>
    </row>
    <row r="61" spans="2:11" s="1" customFormat="1" ht="11.25" hidden="1">
      <c r="B61" s="64"/>
      <c r="C61" s="66" t="s">
        <v>36</v>
      </c>
      <c r="D61" s="73" t="s">
        <v>55</v>
      </c>
      <c r="E61" s="61">
        <v>227</v>
      </c>
      <c r="F61" s="61">
        <v>227</v>
      </c>
      <c r="G61" s="61">
        <v>9572</v>
      </c>
      <c r="H61" s="61">
        <v>218</v>
      </c>
      <c r="I61" s="76"/>
      <c r="J61" s="61">
        <v>7650</v>
      </c>
      <c r="K61" s="79"/>
    </row>
    <row r="62" spans="2:11" s="1" customFormat="1" ht="11.25" hidden="1">
      <c r="B62" s="64"/>
      <c r="C62" s="66" t="s">
        <v>37</v>
      </c>
      <c r="D62" s="82"/>
      <c r="E62" s="61">
        <v>183</v>
      </c>
      <c r="F62" s="61">
        <v>147</v>
      </c>
      <c r="G62" s="61">
        <v>4395</v>
      </c>
      <c r="H62" s="61">
        <v>112</v>
      </c>
      <c r="I62" s="76"/>
      <c r="J62" s="61">
        <v>4088</v>
      </c>
      <c r="K62" s="79"/>
    </row>
    <row r="63" spans="2:11" s="1" customFormat="1" ht="11.25" hidden="1">
      <c r="B63" s="64"/>
      <c r="C63" s="66" t="s">
        <v>38</v>
      </c>
      <c r="D63" s="82"/>
      <c r="E63" s="61">
        <v>25</v>
      </c>
      <c r="F63" s="61">
        <v>26</v>
      </c>
      <c r="G63" s="61">
        <v>1761</v>
      </c>
      <c r="H63" s="61">
        <v>21</v>
      </c>
      <c r="I63" s="76"/>
      <c r="J63" s="61">
        <v>1001</v>
      </c>
      <c r="K63" s="79"/>
    </row>
    <row r="64" spans="2:11" s="1" customFormat="1" ht="11.25" hidden="1">
      <c r="B64" s="64"/>
      <c r="C64" s="66" t="s">
        <v>39</v>
      </c>
      <c r="D64" s="82"/>
      <c r="E64" s="61">
        <v>81</v>
      </c>
      <c r="F64" s="61">
        <v>81</v>
      </c>
      <c r="G64" s="61">
        <v>4673</v>
      </c>
      <c r="H64" s="61">
        <v>66</v>
      </c>
      <c r="I64" s="76"/>
      <c r="J64" s="61">
        <v>3551</v>
      </c>
      <c r="K64" s="79"/>
    </row>
    <row r="65" spans="2:11" s="1" customFormat="1" ht="11.25" hidden="1">
      <c r="B65" s="14"/>
      <c r="C65" s="66" t="s">
        <v>40</v>
      </c>
      <c r="D65" s="82"/>
      <c r="E65" s="62">
        <v>54</v>
      </c>
      <c r="F65" s="62">
        <v>53</v>
      </c>
      <c r="G65" s="62">
        <v>2277</v>
      </c>
      <c r="H65" s="62">
        <v>50</v>
      </c>
      <c r="I65" s="76"/>
      <c r="J65" s="62">
        <v>1836</v>
      </c>
      <c r="K65" s="79"/>
    </row>
    <row r="66" spans="2:11" s="1" customFormat="1" ht="11.25" hidden="1">
      <c r="B66" s="63"/>
      <c r="C66" s="66" t="s">
        <v>41</v>
      </c>
      <c r="D66" s="82"/>
      <c r="E66" s="62">
        <v>100</v>
      </c>
      <c r="F66" s="62">
        <v>100</v>
      </c>
      <c r="G66" s="62">
        <v>3722</v>
      </c>
      <c r="H66" s="62">
        <v>95</v>
      </c>
      <c r="I66" s="76"/>
      <c r="J66" s="62">
        <v>3024</v>
      </c>
      <c r="K66" s="79"/>
    </row>
    <row r="67" spans="2:11" s="1" customFormat="1" ht="14.25" customHeight="1" hidden="1">
      <c r="B67" s="14"/>
      <c r="C67" s="84" t="s">
        <v>19</v>
      </c>
      <c r="D67" s="85"/>
      <c r="E67" s="13">
        <v>620</v>
      </c>
      <c r="F67" s="13">
        <v>484</v>
      </c>
      <c r="G67" s="13">
        <v>14500</v>
      </c>
      <c r="H67" s="13">
        <v>323</v>
      </c>
      <c r="I67" s="13">
        <v>93027</v>
      </c>
      <c r="J67" s="13">
        <v>9190</v>
      </c>
      <c r="K67" s="26">
        <v>69</v>
      </c>
    </row>
    <row r="68" spans="2:11" s="1" customFormat="1" ht="11.25" hidden="1">
      <c r="B68" s="10"/>
      <c r="C68" s="39" t="s">
        <v>21</v>
      </c>
      <c r="D68" s="73" t="s">
        <v>56</v>
      </c>
      <c r="E68" s="28">
        <v>180</v>
      </c>
      <c r="F68" s="34">
        <v>137</v>
      </c>
      <c r="G68" s="34">
        <v>5140</v>
      </c>
      <c r="H68" s="34">
        <v>83</v>
      </c>
      <c r="I68" s="75"/>
      <c r="J68" s="34">
        <v>3307</v>
      </c>
      <c r="K68" s="78"/>
    </row>
    <row r="69" spans="2:11" s="1" customFormat="1" ht="11.25" hidden="1">
      <c r="B69" s="10"/>
      <c r="C69" s="40" t="s">
        <v>22</v>
      </c>
      <c r="D69" s="73"/>
      <c r="E69" s="32">
        <v>100</v>
      </c>
      <c r="F69" s="32">
        <v>88</v>
      </c>
      <c r="G69" s="32">
        <v>1800</v>
      </c>
      <c r="H69" s="32">
        <v>82</v>
      </c>
      <c r="I69" s="76"/>
      <c r="J69" s="32">
        <v>1412</v>
      </c>
      <c r="K69" s="79"/>
    </row>
    <row r="70" spans="2:11" s="1" customFormat="1" ht="11.25" hidden="1">
      <c r="B70" s="10"/>
      <c r="C70" s="40" t="s">
        <v>23</v>
      </c>
      <c r="D70" s="73"/>
      <c r="E70" s="32">
        <v>76</v>
      </c>
      <c r="F70" s="32">
        <v>33</v>
      </c>
      <c r="G70" s="32">
        <v>630</v>
      </c>
      <c r="H70" s="32">
        <v>19</v>
      </c>
      <c r="I70" s="76"/>
      <c r="J70" s="32">
        <v>475</v>
      </c>
      <c r="K70" s="79"/>
    </row>
    <row r="71" spans="2:11" s="1" customFormat="1" ht="11.25" hidden="1">
      <c r="B71" s="10"/>
      <c r="C71" s="40" t="s">
        <v>24</v>
      </c>
      <c r="D71" s="73"/>
      <c r="E71" s="32">
        <v>60</v>
      </c>
      <c r="F71" s="32">
        <v>43</v>
      </c>
      <c r="G71" s="32">
        <v>1500</v>
      </c>
      <c r="H71" s="32">
        <v>35</v>
      </c>
      <c r="I71" s="76"/>
      <c r="J71" s="32">
        <v>1204</v>
      </c>
      <c r="K71" s="79"/>
    </row>
    <row r="72" spans="2:11" s="1" customFormat="1" ht="11.25" hidden="1">
      <c r="B72" s="10"/>
      <c r="C72" s="40" t="s">
        <v>25</v>
      </c>
      <c r="D72" s="73"/>
      <c r="E72" s="32">
        <v>9</v>
      </c>
      <c r="F72" s="32">
        <v>2</v>
      </c>
      <c r="G72" s="32">
        <v>80</v>
      </c>
      <c r="H72" s="32">
        <v>2</v>
      </c>
      <c r="I72" s="76"/>
      <c r="J72" s="32">
        <v>48</v>
      </c>
      <c r="K72" s="79"/>
    </row>
    <row r="73" spans="2:11" s="1" customFormat="1" ht="11.25" hidden="1">
      <c r="B73" s="10"/>
      <c r="C73" s="40" t="s">
        <v>26</v>
      </c>
      <c r="D73" s="73"/>
      <c r="E73" s="32">
        <v>125</v>
      </c>
      <c r="F73" s="32">
        <v>116</v>
      </c>
      <c r="G73" s="32">
        <v>3550</v>
      </c>
      <c r="H73" s="32">
        <v>70</v>
      </c>
      <c r="I73" s="76"/>
      <c r="J73" s="32">
        <v>1927</v>
      </c>
      <c r="K73" s="79"/>
    </row>
    <row r="74" spans="2:11" s="1" customFormat="1" ht="11.25" hidden="1">
      <c r="B74" s="11"/>
      <c r="C74" s="42" t="s">
        <v>27</v>
      </c>
      <c r="D74" s="74"/>
      <c r="E74" s="35">
        <v>70</v>
      </c>
      <c r="F74" s="35">
        <v>65</v>
      </c>
      <c r="G74" s="35">
        <v>1800</v>
      </c>
      <c r="H74" s="35">
        <v>32</v>
      </c>
      <c r="I74" s="77"/>
      <c r="J74" s="35">
        <v>817</v>
      </c>
      <c r="K74" s="80"/>
    </row>
    <row r="75" spans="2:11" s="1" customFormat="1" ht="15" customHeight="1">
      <c r="B75" s="86" t="s">
        <v>50</v>
      </c>
      <c r="C75" s="87"/>
      <c r="D75" s="88"/>
      <c r="E75" s="19">
        <f aca="true" t="shared" si="2" ref="E75:J75">E76+E83+E87+E94</f>
        <v>3390</v>
      </c>
      <c r="F75" s="19">
        <f t="shared" si="2"/>
        <v>3215</v>
      </c>
      <c r="G75" s="19">
        <f t="shared" si="2"/>
        <v>99960</v>
      </c>
      <c r="H75" s="19">
        <f t="shared" si="2"/>
        <v>2518</v>
      </c>
      <c r="I75" s="19">
        <f t="shared" si="2"/>
        <v>617463</v>
      </c>
      <c r="J75" s="19">
        <f t="shared" si="2"/>
        <v>79892</v>
      </c>
      <c r="K75" s="47">
        <v>86.7</v>
      </c>
    </row>
    <row r="76" spans="2:11" s="1" customFormat="1" ht="15" customHeight="1" hidden="1">
      <c r="B76" s="14"/>
      <c r="C76" s="89" t="s">
        <v>16</v>
      </c>
      <c r="D76" s="90"/>
      <c r="E76" s="18">
        <f>SUM(E77:E82)</f>
        <v>893</v>
      </c>
      <c r="F76" s="18">
        <f>SUM(F77:F82)</f>
        <v>893</v>
      </c>
      <c r="G76" s="18">
        <f>SUM(G77:G82)</f>
        <v>24500</v>
      </c>
      <c r="H76" s="18">
        <f>SUM(H77:H82)</f>
        <v>873</v>
      </c>
      <c r="I76" s="18">
        <v>182950</v>
      </c>
      <c r="J76" s="18">
        <f>SUM(J77:J82)</f>
        <v>23055</v>
      </c>
      <c r="K76" s="23">
        <v>99.7</v>
      </c>
    </row>
    <row r="77" spans="2:11" s="1" customFormat="1" ht="15" customHeight="1" hidden="1">
      <c r="B77" s="63"/>
      <c r="C77" s="65" t="s">
        <v>28</v>
      </c>
      <c r="D77" s="73" t="s">
        <v>43</v>
      </c>
      <c r="E77" s="61">
        <v>613</v>
      </c>
      <c r="F77" s="61">
        <v>613</v>
      </c>
      <c r="G77" s="61">
        <v>16970</v>
      </c>
      <c r="H77" s="61">
        <v>602</v>
      </c>
      <c r="I77" s="76"/>
      <c r="J77" s="61">
        <v>15674</v>
      </c>
      <c r="K77" s="76"/>
    </row>
    <row r="78" spans="2:11" s="1" customFormat="1" ht="15" customHeight="1" hidden="1">
      <c r="B78" s="63"/>
      <c r="C78" s="65" t="s">
        <v>29</v>
      </c>
      <c r="D78" s="82"/>
      <c r="E78" s="61">
        <v>79</v>
      </c>
      <c r="F78" s="61">
        <v>79</v>
      </c>
      <c r="G78" s="61">
        <v>1770</v>
      </c>
      <c r="H78" s="61">
        <v>71</v>
      </c>
      <c r="I78" s="76"/>
      <c r="J78" s="61">
        <v>2183</v>
      </c>
      <c r="K78" s="76"/>
    </row>
    <row r="79" spans="2:11" s="1" customFormat="1" ht="15" customHeight="1" hidden="1">
      <c r="B79" s="63"/>
      <c r="C79" s="65" t="s">
        <v>30</v>
      </c>
      <c r="D79" s="82"/>
      <c r="E79" s="61">
        <v>72</v>
      </c>
      <c r="F79" s="61">
        <v>72</v>
      </c>
      <c r="G79" s="61">
        <v>1660</v>
      </c>
      <c r="H79" s="61">
        <v>72</v>
      </c>
      <c r="I79" s="76"/>
      <c r="J79" s="61">
        <v>1804</v>
      </c>
      <c r="K79" s="76"/>
    </row>
    <row r="80" spans="2:11" s="1" customFormat="1" ht="15" customHeight="1" hidden="1">
      <c r="B80" s="63"/>
      <c r="C80" s="65" t="s">
        <v>31</v>
      </c>
      <c r="D80" s="82"/>
      <c r="E80" s="61">
        <v>52</v>
      </c>
      <c r="F80" s="61">
        <v>52</v>
      </c>
      <c r="G80" s="61">
        <v>1820</v>
      </c>
      <c r="H80" s="61">
        <v>51</v>
      </c>
      <c r="I80" s="76"/>
      <c r="J80" s="61">
        <v>1249</v>
      </c>
      <c r="K80" s="76"/>
    </row>
    <row r="81" spans="2:11" s="1" customFormat="1" ht="15" customHeight="1" hidden="1">
      <c r="B81" s="63"/>
      <c r="C81" s="65" t="s">
        <v>32</v>
      </c>
      <c r="D81" s="82"/>
      <c r="E81" s="61">
        <v>68</v>
      </c>
      <c r="F81" s="61">
        <v>68</v>
      </c>
      <c r="G81" s="61">
        <v>2010</v>
      </c>
      <c r="H81" s="61">
        <v>68</v>
      </c>
      <c r="I81" s="76"/>
      <c r="J81" s="61">
        <v>1845</v>
      </c>
      <c r="K81" s="76"/>
    </row>
    <row r="82" spans="2:11" s="1" customFormat="1" ht="15" customHeight="1" hidden="1">
      <c r="B82" s="63"/>
      <c r="C82" s="65" t="s">
        <v>33</v>
      </c>
      <c r="D82" s="82"/>
      <c r="E82" s="61">
        <v>9</v>
      </c>
      <c r="F82" s="61">
        <v>9</v>
      </c>
      <c r="G82" s="61">
        <v>270</v>
      </c>
      <c r="H82" s="61">
        <v>9</v>
      </c>
      <c r="I82" s="76"/>
      <c r="J82" s="61">
        <v>300</v>
      </c>
      <c r="K82" s="76"/>
    </row>
    <row r="83" spans="2:11" s="5" customFormat="1" ht="15" customHeight="1" hidden="1">
      <c r="B83" s="14"/>
      <c r="C83" s="89" t="s">
        <v>17</v>
      </c>
      <c r="D83" s="90"/>
      <c r="E83" s="18">
        <f>SUM(E84:E86)</f>
        <v>1207</v>
      </c>
      <c r="F83" s="18">
        <f>SUM(F84:F86)</f>
        <v>1204</v>
      </c>
      <c r="G83" s="18">
        <f>SUM(G84:G86)</f>
        <v>34560</v>
      </c>
      <c r="H83" s="18">
        <f>SUM(H84:H86)</f>
        <v>730</v>
      </c>
      <c r="I83" s="18">
        <v>189840</v>
      </c>
      <c r="J83" s="18">
        <f>SUM(J84:J86)</f>
        <v>25439</v>
      </c>
      <c r="K83" s="23">
        <v>78.6</v>
      </c>
    </row>
    <row r="84" spans="2:11" s="1" customFormat="1" ht="15" customHeight="1" hidden="1">
      <c r="B84" s="64"/>
      <c r="C84" s="66" t="s">
        <v>34</v>
      </c>
      <c r="D84" s="73" t="s">
        <v>54</v>
      </c>
      <c r="E84" s="61">
        <v>848</v>
      </c>
      <c r="F84" s="61">
        <v>848</v>
      </c>
      <c r="G84" s="61">
        <v>23200</v>
      </c>
      <c r="H84" s="61">
        <v>474</v>
      </c>
      <c r="I84" s="76"/>
      <c r="J84" s="61">
        <v>16461</v>
      </c>
      <c r="K84" s="79"/>
    </row>
    <row r="85" spans="2:11" s="1" customFormat="1" ht="15" customHeight="1" hidden="1">
      <c r="B85" s="64"/>
      <c r="C85" s="66" t="s">
        <v>35</v>
      </c>
      <c r="D85" s="82"/>
      <c r="E85" s="61">
        <v>213</v>
      </c>
      <c r="F85" s="61">
        <v>213</v>
      </c>
      <c r="G85" s="61">
        <v>6860</v>
      </c>
      <c r="H85" s="61">
        <v>116</v>
      </c>
      <c r="I85" s="76"/>
      <c r="J85" s="61">
        <v>5213</v>
      </c>
      <c r="K85" s="79"/>
    </row>
    <row r="86" spans="2:11" s="1" customFormat="1" ht="21" hidden="1">
      <c r="B86" s="64"/>
      <c r="C86" s="65" t="s">
        <v>42</v>
      </c>
      <c r="D86" s="53" t="s">
        <v>44</v>
      </c>
      <c r="E86" s="61">
        <v>146</v>
      </c>
      <c r="F86" s="61">
        <v>143</v>
      </c>
      <c r="G86" s="61">
        <v>4500</v>
      </c>
      <c r="H86" s="61">
        <v>140</v>
      </c>
      <c r="I86" s="76"/>
      <c r="J86" s="61">
        <v>3765</v>
      </c>
      <c r="K86" s="79"/>
    </row>
    <row r="87" spans="2:11" s="1" customFormat="1" ht="15" customHeight="1" hidden="1">
      <c r="B87" s="14"/>
      <c r="C87" s="89" t="s">
        <v>18</v>
      </c>
      <c r="D87" s="90"/>
      <c r="E87" s="18">
        <f>SUM(E88:E93)</f>
        <v>670</v>
      </c>
      <c r="F87" s="18">
        <f>SUM(F88:F93)</f>
        <v>634</v>
      </c>
      <c r="G87" s="18">
        <f>SUM(G88:G93)</f>
        <v>26400</v>
      </c>
      <c r="H87" s="18">
        <f>SUM(H88:H93)</f>
        <v>572</v>
      </c>
      <c r="I87" s="18">
        <v>144964</v>
      </c>
      <c r="J87" s="18">
        <f>SUM(J88:J93)</f>
        <v>21749</v>
      </c>
      <c r="K87" s="23">
        <v>93.4</v>
      </c>
    </row>
    <row r="88" spans="2:11" s="1" customFormat="1" ht="15" customHeight="1" hidden="1">
      <c r="B88" s="64"/>
      <c r="C88" s="66" t="s">
        <v>36</v>
      </c>
      <c r="D88" s="73" t="s">
        <v>55</v>
      </c>
      <c r="E88" s="61">
        <v>227</v>
      </c>
      <c r="F88" s="61">
        <v>227</v>
      </c>
      <c r="G88" s="61">
        <v>9572</v>
      </c>
      <c r="H88" s="61">
        <v>220</v>
      </c>
      <c r="I88" s="76"/>
      <c r="J88" s="61">
        <v>7663</v>
      </c>
      <c r="K88" s="79"/>
    </row>
    <row r="89" spans="2:11" s="1" customFormat="1" ht="15" customHeight="1" hidden="1">
      <c r="B89" s="64"/>
      <c r="C89" s="66" t="s">
        <v>37</v>
      </c>
      <c r="D89" s="82"/>
      <c r="E89" s="61">
        <v>183</v>
      </c>
      <c r="F89" s="61">
        <v>147</v>
      </c>
      <c r="G89" s="61">
        <v>4395</v>
      </c>
      <c r="H89" s="61">
        <v>112</v>
      </c>
      <c r="I89" s="76"/>
      <c r="J89" s="61">
        <v>4135</v>
      </c>
      <c r="K89" s="79"/>
    </row>
    <row r="90" spans="2:11" s="1" customFormat="1" ht="15" customHeight="1" hidden="1">
      <c r="B90" s="64"/>
      <c r="C90" s="66" t="s">
        <v>38</v>
      </c>
      <c r="D90" s="82"/>
      <c r="E90" s="61">
        <v>26</v>
      </c>
      <c r="F90" s="61">
        <v>26</v>
      </c>
      <c r="G90" s="61">
        <v>1761</v>
      </c>
      <c r="H90" s="61">
        <v>22</v>
      </c>
      <c r="I90" s="76"/>
      <c r="J90" s="61">
        <v>1067</v>
      </c>
      <c r="K90" s="79"/>
    </row>
    <row r="91" spans="2:11" s="1" customFormat="1" ht="15" customHeight="1" hidden="1">
      <c r="B91" s="64"/>
      <c r="C91" s="66" t="s">
        <v>39</v>
      </c>
      <c r="D91" s="82"/>
      <c r="E91" s="61">
        <v>81</v>
      </c>
      <c r="F91" s="61">
        <v>81</v>
      </c>
      <c r="G91" s="61">
        <v>4673</v>
      </c>
      <c r="H91" s="61">
        <v>70</v>
      </c>
      <c r="I91" s="76"/>
      <c r="J91" s="61">
        <v>3917</v>
      </c>
      <c r="K91" s="79"/>
    </row>
    <row r="92" spans="2:11" s="5" customFormat="1" ht="15" customHeight="1" hidden="1">
      <c r="B92" s="14"/>
      <c r="C92" s="66" t="s">
        <v>40</v>
      </c>
      <c r="D92" s="82"/>
      <c r="E92" s="62">
        <v>53</v>
      </c>
      <c r="F92" s="62">
        <v>53</v>
      </c>
      <c r="G92" s="62">
        <v>2277</v>
      </c>
      <c r="H92" s="62">
        <v>52</v>
      </c>
      <c r="I92" s="76"/>
      <c r="J92" s="62">
        <v>1926</v>
      </c>
      <c r="K92" s="79"/>
    </row>
    <row r="93" spans="2:11" s="1" customFormat="1" ht="15" customHeight="1" hidden="1">
      <c r="B93" s="63"/>
      <c r="C93" s="66" t="s">
        <v>41</v>
      </c>
      <c r="D93" s="82"/>
      <c r="E93" s="62">
        <v>100</v>
      </c>
      <c r="F93" s="62">
        <v>100</v>
      </c>
      <c r="G93" s="62">
        <v>3722</v>
      </c>
      <c r="H93" s="62">
        <v>96</v>
      </c>
      <c r="I93" s="76"/>
      <c r="J93" s="62">
        <v>3041</v>
      </c>
      <c r="K93" s="79"/>
    </row>
    <row r="94" spans="2:11" s="1" customFormat="1" ht="15" customHeight="1" hidden="1">
      <c r="B94" s="14"/>
      <c r="C94" s="84" t="s">
        <v>19</v>
      </c>
      <c r="D94" s="85"/>
      <c r="E94" s="13">
        <f>SUM(E95:E101)</f>
        <v>620</v>
      </c>
      <c r="F94" s="13">
        <f>SUM(F95:F101)</f>
        <v>484</v>
      </c>
      <c r="G94" s="13">
        <f>SUM(G95:G101)</f>
        <v>14500</v>
      </c>
      <c r="H94" s="13">
        <f>SUM(H95:H101)</f>
        <v>343</v>
      </c>
      <c r="I94" s="13">
        <v>99709</v>
      </c>
      <c r="J94" s="13">
        <f>SUM(J95:J101)</f>
        <v>9649</v>
      </c>
      <c r="K94" s="26">
        <v>72.8</v>
      </c>
    </row>
    <row r="95" spans="2:11" s="1" customFormat="1" ht="15" customHeight="1" hidden="1">
      <c r="B95" s="10"/>
      <c r="C95" s="39" t="s">
        <v>21</v>
      </c>
      <c r="D95" s="73" t="s">
        <v>56</v>
      </c>
      <c r="E95" s="28">
        <v>180</v>
      </c>
      <c r="F95" s="34">
        <v>137</v>
      </c>
      <c r="G95" s="34">
        <v>5140</v>
      </c>
      <c r="H95" s="34">
        <v>90</v>
      </c>
      <c r="I95" s="75"/>
      <c r="J95" s="34">
        <v>3375</v>
      </c>
      <c r="K95" s="78"/>
    </row>
    <row r="96" spans="2:11" s="1" customFormat="1" ht="15" customHeight="1" hidden="1">
      <c r="B96" s="10"/>
      <c r="C96" s="40" t="s">
        <v>22</v>
      </c>
      <c r="D96" s="73"/>
      <c r="E96" s="32">
        <v>100</v>
      </c>
      <c r="F96" s="32">
        <v>88</v>
      </c>
      <c r="G96" s="32">
        <v>1800</v>
      </c>
      <c r="H96" s="32">
        <v>82</v>
      </c>
      <c r="I96" s="76"/>
      <c r="J96" s="32">
        <v>1429</v>
      </c>
      <c r="K96" s="79"/>
    </row>
    <row r="97" spans="2:11" s="1" customFormat="1" ht="15" customHeight="1" hidden="1">
      <c r="B97" s="10"/>
      <c r="C97" s="40" t="s">
        <v>23</v>
      </c>
      <c r="D97" s="73"/>
      <c r="E97" s="32">
        <v>76</v>
      </c>
      <c r="F97" s="32">
        <v>33</v>
      </c>
      <c r="G97" s="32">
        <v>630</v>
      </c>
      <c r="H97" s="32">
        <v>19</v>
      </c>
      <c r="I97" s="76"/>
      <c r="J97" s="32">
        <v>473</v>
      </c>
      <c r="K97" s="79"/>
    </row>
    <row r="98" spans="2:11" s="1" customFormat="1" ht="15" customHeight="1" hidden="1">
      <c r="B98" s="10"/>
      <c r="C98" s="40" t="s">
        <v>24</v>
      </c>
      <c r="D98" s="73"/>
      <c r="E98" s="32">
        <v>60</v>
      </c>
      <c r="F98" s="32">
        <v>43</v>
      </c>
      <c r="G98" s="32">
        <v>1500</v>
      </c>
      <c r="H98" s="32">
        <v>39</v>
      </c>
      <c r="I98" s="76"/>
      <c r="J98" s="32">
        <v>1335</v>
      </c>
      <c r="K98" s="79"/>
    </row>
    <row r="99" spans="2:11" s="1" customFormat="1" ht="15" customHeight="1" hidden="1">
      <c r="B99" s="10"/>
      <c r="C99" s="40" t="s">
        <v>25</v>
      </c>
      <c r="D99" s="73"/>
      <c r="E99" s="32">
        <v>9</v>
      </c>
      <c r="F99" s="32">
        <v>2</v>
      </c>
      <c r="G99" s="32">
        <v>80</v>
      </c>
      <c r="H99" s="32">
        <v>2</v>
      </c>
      <c r="I99" s="76"/>
      <c r="J99" s="32">
        <v>48</v>
      </c>
      <c r="K99" s="79"/>
    </row>
    <row r="100" spans="2:11" ht="15" customHeight="1" hidden="1">
      <c r="B100" s="10"/>
      <c r="C100" s="40" t="s">
        <v>26</v>
      </c>
      <c r="D100" s="73"/>
      <c r="E100" s="32">
        <v>125</v>
      </c>
      <c r="F100" s="32">
        <v>116</v>
      </c>
      <c r="G100" s="32">
        <v>3550</v>
      </c>
      <c r="H100" s="32">
        <v>75</v>
      </c>
      <c r="I100" s="76"/>
      <c r="J100" s="32">
        <v>2067</v>
      </c>
      <c r="K100" s="79"/>
    </row>
    <row r="101" spans="2:11" ht="15" customHeight="1" hidden="1">
      <c r="B101" s="11"/>
      <c r="C101" s="42" t="s">
        <v>27</v>
      </c>
      <c r="D101" s="74"/>
      <c r="E101" s="35">
        <v>70</v>
      </c>
      <c r="F101" s="35">
        <v>65</v>
      </c>
      <c r="G101" s="35">
        <v>1800</v>
      </c>
      <c r="H101" s="35">
        <v>36</v>
      </c>
      <c r="I101" s="77"/>
      <c r="J101" s="35">
        <v>922</v>
      </c>
      <c r="K101" s="80"/>
    </row>
    <row r="102" spans="2:11" s="1" customFormat="1" ht="15" customHeight="1">
      <c r="B102" s="86" t="s">
        <v>63</v>
      </c>
      <c r="C102" s="87"/>
      <c r="D102" s="88"/>
      <c r="E102" s="19">
        <f aca="true" t="shared" si="3" ref="E102:J102">E103+E110+E114+E121</f>
        <v>3390</v>
      </c>
      <c r="F102" s="19">
        <f t="shared" si="3"/>
        <v>3215</v>
      </c>
      <c r="G102" s="19">
        <f t="shared" si="3"/>
        <v>99960</v>
      </c>
      <c r="H102" s="19">
        <f t="shared" si="3"/>
        <v>2546</v>
      </c>
      <c r="I102" s="19">
        <f t="shared" si="3"/>
        <v>626290</v>
      </c>
      <c r="J102" s="19">
        <f t="shared" si="3"/>
        <v>80415</v>
      </c>
      <c r="K102" s="47">
        <v>85.8</v>
      </c>
    </row>
    <row r="103" spans="2:11" s="1" customFormat="1" ht="15" customHeight="1" hidden="1">
      <c r="B103" s="14"/>
      <c r="C103" s="89" t="s">
        <v>16</v>
      </c>
      <c r="D103" s="90"/>
      <c r="E103" s="18">
        <f>SUM(E104:E109)</f>
        <v>893</v>
      </c>
      <c r="F103" s="18">
        <f>SUM(F104:F109)</f>
        <v>893</v>
      </c>
      <c r="G103" s="18">
        <f>SUM(G104:G109)</f>
        <v>24500</v>
      </c>
      <c r="H103" s="18">
        <f>SUM(H104:H109)</f>
        <v>873</v>
      </c>
      <c r="I103" s="18">
        <v>183022</v>
      </c>
      <c r="J103" s="18">
        <f>SUM(J104:J109)</f>
        <v>22886</v>
      </c>
      <c r="K103" s="23">
        <v>99.53</v>
      </c>
    </row>
    <row r="104" spans="2:11" s="1" customFormat="1" ht="15" customHeight="1" hidden="1">
      <c r="B104" s="63"/>
      <c r="C104" s="65" t="s">
        <v>28</v>
      </c>
      <c r="D104" s="73" t="s">
        <v>43</v>
      </c>
      <c r="E104" s="61">
        <v>613</v>
      </c>
      <c r="F104" s="61">
        <v>613</v>
      </c>
      <c r="G104" s="61">
        <v>16970</v>
      </c>
      <c r="H104" s="61">
        <v>602</v>
      </c>
      <c r="I104" s="76"/>
      <c r="J104" s="61">
        <v>15568</v>
      </c>
      <c r="K104" s="76"/>
    </row>
    <row r="105" spans="2:11" s="1" customFormat="1" ht="15" customHeight="1" hidden="1">
      <c r="B105" s="63"/>
      <c r="C105" s="65" t="s">
        <v>29</v>
      </c>
      <c r="D105" s="82"/>
      <c r="E105" s="61">
        <v>79</v>
      </c>
      <c r="F105" s="61">
        <v>79</v>
      </c>
      <c r="G105" s="61">
        <v>1770</v>
      </c>
      <c r="H105" s="61">
        <v>71</v>
      </c>
      <c r="I105" s="76"/>
      <c r="J105" s="61">
        <v>2342</v>
      </c>
      <c r="K105" s="76"/>
    </row>
    <row r="106" spans="2:11" s="1" customFormat="1" ht="15" customHeight="1" hidden="1">
      <c r="B106" s="63"/>
      <c r="C106" s="65" t="s">
        <v>30</v>
      </c>
      <c r="D106" s="82"/>
      <c r="E106" s="61">
        <v>72</v>
      </c>
      <c r="F106" s="61">
        <v>72</v>
      </c>
      <c r="G106" s="61">
        <v>1660</v>
      </c>
      <c r="H106" s="61">
        <v>72</v>
      </c>
      <c r="I106" s="76"/>
      <c r="J106" s="61">
        <v>1645</v>
      </c>
      <c r="K106" s="76"/>
    </row>
    <row r="107" spans="2:11" s="1" customFormat="1" ht="15" customHeight="1" hidden="1">
      <c r="B107" s="63"/>
      <c r="C107" s="65" t="s">
        <v>31</v>
      </c>
      <c r="D107" s="82"/>
      <c r="E107" s="61">
        <v>52</v>
      </c>
      <c r="F107" s="61">
        <v>52</v>
      </c>
      <c r="G107" s="61">
        <v>1820</v>
      </c>
      <c r="H107" s="61">
        <v>51</v>
      </c>
      <c r="I107" s="76"/>
      <c r="J107" s="61">
        <v>1243</v>
      </c>
      <c r="K107" s="76"/>
    </row>
    <row r="108" spans="2:11" s="1" customFormat="1" ht="15" customHeight="1" hidden="1">
      <c r="B108" s="63"/>
      <c r="C108" s="65" t="s">
        <v>32</v>
      </c>
      <c r="D108" s="82"/>
      <c r="E108" s="61">
        <v>68</v>
      </c>
      <c r="F108" s="61">
        <v>68</v>
      </c>
      <c r="G108" s="61">
        <v>2010</v>
      </c>
      <c r="H108" s="61">
        <v>68</v>
      </c>
      <c r="I108" s="76"/>
      <c r="J108" s="61">
        <v>1788</v>
      </c>
      <c r="K108" s="76"/>
    </row>
    <row r="109" spans="2:11" s="1" customFormat="1" ht="15" customHeight="1" hidden="1">
      <c r="B109" s="63"/>
      <c r="C109" s="65" t="s">
        <v>33</v>
      </c>
      <c r="D109" s="82"/>
      <c r="E109" s="61">
        <v>9</v>
      </c>
      <c r="F109" s="61">
        <v>9</v>
      </c>
      <c r="G109" s="61">
        <v>270</v>
      </c>
      <c r="H109" s="61">
        <v>9</v>
      </c>
      <c r="I109" s="76"/>
      <c r="J109" s="61">
        <v>300</v>
      </c>
      <c r="K109" s="76"/>
    </row>
    <row r="110" spans="2:11" s="5" customFormat="1" ht="15" customHeight="1" hidden="1">
      <c r="B110" s="14"/>
      <c r="C110" s="89" t="s">
        <v>17</v>
      </c>
      <c r="D110" s="90"/>
      <c r="E110" s="18">
        <f>SUM(E111:E113)</f>
        <v>1207</v>
      </c>
      <c r="F110" s="18">
        <f>SUM(F111:F113)</f>
        <v>1204</v>
      </c>
      <c r="G110" s="18">
        <f>SUM(G111:G113)</f>
        <v>34560</v>
      </c>
      <c r="H110" s="18">
        <f>SUM(H111:H113)</f>
        <v>745</v>
      </c>
      <c r="I110" s="18">
        <v>195025</v>
      </c>
      <c r="J110" s="18">
        <f>SUM(J111:J113)</f>
        <v>25959</v>
      </c>
      <c r="K110" s="23">
        <v>79.2</v>
      </c>
    </row>
    <row r="111" spans="2:11" s="1" customFormat="1" ht="15" customHeight="1" hidden="1">
      <c r="B111" s="64"/>
      <c r="C111" s="66" t="s">
        <v>34</v>
      </c>
      <c r="D111" s="73" t="s">
        <v>54</v>
      </c>
      <c r="E111" s="61">
        <v>848</v>
      </c>
      <c r="F111" s="61">
        <v>848</v>
      </c>
      <c r="G111" s="61">
        <v>23200</v>
      </c>
      <c r="H111" s="61">
        <v>488</v>
      </c>
      <c r="I111" s="76"/>
      <c r="J111" s="61">
        <v>16779</v>
      </c>
      <c r="K111" s="79"/>
    </row>
    <row r="112" spans="2:11" s="1" customFormat="1" ht="15" customHeight="1" hidden="1">
      <c r="B112" s="64"/>
      <c r="C112" s="66" t="s">
        <v>35</v>
      </c>
      <c r="D112" s="82"/>
      <c r="E112" s="61">
        <v>213</v>
      </c>
      <c r="F112" s="61">
        <v>213</v>
      </c>
      <c r="G112" s="61">
        <v>6860</v>
      </c>
      <c r="H112" s="61">
        <v>117</v>
      </c>
      <c r="I112" s="76"/>
      <c r="J112" s="61">
        <v>5430</v>
      </c>
      <c r="K112" s="79"/>
    </row>
    <row r="113" spans="2:11" s="1" customFormat="1" ht="21" hidden="1">
      <c r="B113" s="64"/>
      <c r="C113" s="65" t="s">
        <v>42</v>
      </c>
      <c r="D113" s="53" t="s">
        <v>44</v>
      </c>
      <c r="E113" s="61">
        <v>146</v>
      </c>
      <c r="F113" s="61">
        <v>143</v>
      </c>
      <c r="G113" s="61">
        <v>4500</v>
      </c>
      <c r="H113" s="61">
        <v>140</v>
      </c>
      <c r="I113" s="76"/>
      <c r="J113" s="61">
        <v>3750</v>
      </c>
      <c r="K113" s="79"/>
    </row>
    <row r="114" spans="2:11" s="1" customFormat="1" ht="15" customHeight="1" hidden="1">
      <c r="B114" s="14"/>
      <c r="C114" s="89" t="s">
        <v>18</v>
      </c>
      <c r="D114" s="90"/>
      <c r="E114" s="18">
        <f>SUM(E115:E120)</f>
        <v>670</v>
      </c>
      <c r="F114" s="18">
        <f>SUM(F115:F120)</f>
        <v>634</v>
      </c>
      <c r="G114" s="18">
        <f>SUM(G115:G120)</f>
        <v>26400</v>
      </c>
      <c r="H114" s="18">
        <f>SUM(H115:H120)</f>
        <v>573</v>
      </c>
      <c r="I114" s="18">
        <v>145293</v>
      </c>
      <c r="J114" s="18">
        <f>SUM(J115:J120)</f>
        <v>21714</v>
      </c>
      <c r="K114" s="23">
        <v>88</v>
      </c>
    </row>
    <row r="115" spans="2:11" s="1" customFormat="1" ht="15" customHeight="1" hidden="1">
      <c r="B115" s="64"/>
      <c r="C115" s="66" t="s">
        <v>36</v>
      </c>
      <c r="D115" s="73" t="s">
        <v>55</v>
      </c>
      <c r="E115" s="61">
        <v>227</v>
      </c>
      <c r="F115" s="61">
        <v>227</v>
      </c>
      <c r="G115" s="61">
        <v>9572</v>
      </c>
      <c r="H115" s="61">
        <v>220</v>
      </c>
      <c r="I115" s="76"/>
      <c r="J115" s="61">
        <v>7659</v>
      </c>
      <c r="K115" s="79"/>
    </row>
    <row r="116" spans="2:11" s="1" customFormat="1" ht="15" customHeight="1" hidden="1">
      <c r="B116" s="64"/>
      <c r="C116" s="66" t="s">
        <v>37</v>
      </c>
      <c r="D116" s="82"/>
      <c r="E116" s="61">
        <v>183</v>
      </c>
      <c r="F116" s="61">
        <v>147</v>
      </c>
      <c r="G116" s="61">
        <v>4395</v>
      </c>
      <c r="H116" s="61">
        <v>112</v>
      </c>
      <c r="I116" s="76"/>
      <c r="J116" s="61">
        <v>4106</v>
      </c>
      <c r="K116" s="79"/>
    </row>
    <row r="117" spans="2:11" s="1" customFormat="1" ht="15" customHeight="1" hidden="1">
      <c r="B117" s="64"/>
      <c r="C117" s="66" t="s">
        <v>38</v>
      </c>
      <c r="D117" s="82"/>
      <c r="E117" s="61">
        <v>26</v>
      </c>
      <c r="F117" s="61">
        <v>26</v>
      </c>
      <c r="G117" s="61">
        <v>1761</v>
      </c>
      <c r="H117" s="61">
        <v>22</v>
      </c>
      <c r="I117" s="76"/>
      <c r="J117" s="61">
        <v>1073</v>
      </c>
      <c r="K117" s="79"/>
    </row>
    <row r="118" spans="2:11" s="1" customFormat="1" ht="15" customHeight="1" hidden="1">
      <c r="B118" s="64"/>
      <c r="C118" s="66" t="s">
        <v>39</v>
      </c>
      <c r="D118" s="82"/>
      <c r="E118" s="61">
        <v>81</v>
      </c>
      <c r="F118" s="61">
        <v>81</v>
      </c>
      <c r="G118" s="61">
        <v>4673</v>
      </c>
      <c r="H118" s="61">
        <v>71</v>
      </c>
      <c r="I118" s="76"/>
      <c r="J118" s="61">
        <v>3969</v>
      </c>
      <c r="K118" s="79"/>
    </row>
    <row r="119" spans="2:11" s="5" customFormat="1" ht="15" customHeight="1" hidden="1">
      <c r="B119" s="14"/>
      <c r="C119" s="66" t="s">
        <v>40</v>
      </c>
      <c r="D119" s="82"/>
      <c r="E119" s="62">
        <v>53</v>
      </c>
      <c r="F119" s="62">
        <v>53</v>
      </c>
      <c r="G119" s="62">
        <v>2277</v>
      </c>
      <c r="H119" s="62">
        <v>52</v>
      </c>
      <c r="I119" s="76"/>
      <c r="J119" s="62">
        <v>1974</v>
      </c>
      <c r="K119" s="79"/>
    </row>
    <row r="120" spans="2:11" s="1" customFormat="1" ht="15" customHeight="1" hidden="1">
      <c r="B120" s="63"/>
      <c r="C120" s="66" t="s">
        <v>41</v>
      </c>
      <c r="D120" s="82"/>
      <c r="E120" s="62">
        <v>100</v>
      </c>
      <c r="F120" s="62">
        <v>100</v>
      </c>
      <c r="G120" s="62">
        <v>3722</v>
      </c>
      <c r="H120" s="62">
        <v>96</v>
      </c>
      <c r="I120" s="76"/>
      <c r="J120" s="62">
        <v>2933</v>
      </c>
      <c r="K120" s="79"/>
    </row>
    <row r="121" spans="2:11" s="1" customFormat="1" ht="15" customHeight="1" hidden="1">
      <c r="B121" s="14"/>
      <c r="C121" s="84" t="s">
        <v>19</v>
      </c>
      <c r="D121" s="85"/>
      <c r="E121" s="13">
        <f>SUM(E122:E128)</f>
        <v>620</v>
      </c>
      <c r="F121" s="13">
        <f>SUM(F122:F128)</f>
        <v>484</v>
      </c>
      <c r="G121" s="13">
        <f>SUM(G122:G128)</f>
        <v>14500</v>
      </c>
      <c r="H121" s="13">
        <f>SUM(H122:H128)</f>
        <v>355</v>
      </c>
      <c r="I121" s="13">
        <v>102950</v>
      </c>
      <c r="J121" s="13">
        <f>SUM(J122:J128)</f>
        <v>9856</v>
      </c>
      <c r="K121" s="26">
        <v>74.3</v>
      </c>
    </row>
    <row r="122" spans="2:11" s="1" customFormat="1" ht="15" customHeight="1" hidden="1">
      <c r="B122" s="10"/>
      <c r="C122" s="39" t="s">
        <v>21</v>
      </c>
      <c r="D122" s="73" t="s">
        <v>56</v>
      </c>
      <c r="E122" s="28">
        <v>180</v>
      </c>
      <c r="F122" s="34">
        <v>137</v>
      </c>
      <c r="G122" s="34">
        <v>5140</v>
      </c>
      <c r="H122" s="34">
        <v>96</v>
      </c>
      <c r="I122" s="75"/>
      <c r="J122" s="34">
        <v>3448</v>
      </c>
      <c r="K122" s="78"/>
    </row>
    <row r="123" spans="2:11" s="1" customFormat="1" ht="15" customHeight="1" hidden="1">
      <c r="B123" s="10"/>
      <c r="C123" s="40" t="s">
        <v>22</v>
      </c>
      <c r="D123" s="73"/>
      <c r="E123" s="32">
        <v>100</v>
      </c>
      <c r="F123" s="32">
        <v>88</v>
      </c>
      <c r="G123" s="32">
        <v>1800</v>
      </c>
      <c r="H123" s="32">
        <v>82</v>
      </c>
      <c r="I123" s="76"/>
      <c r="J123" s="32">
        <v>1446</v>
      </c>
      <c r="K123" s="79"/>
    </row>
    <row r="124" spans="2:11" s="1" customFormat="1" ht="15" customHeight="1" hidden="1">
      <c r="B124" s="10"/>
      <c r="C124" s="40" t="s">
        <v>23</v>
      </c>
      <c r="D124" s="73"/>
      <c r="E124" s="32">
        <v>76</v>
      </c>
      <c r="F124" s="32">
        <v>33</v>
      </c>
      <c r="G124" s="32">
        <v>630</v>
      </c>
      <c r="H124" s="32">
        <v>19</v>
      </c>
      <c r="I124" s="76"/>
      <c r="J124" s="32">
        <v>2128</v>
      </c>
      <c r="K124" s="79"/>
    </row>
    <row r="125" spans="2:11" s="1" customFormat="1" ht="15" customHeight="1" hidden="1">
      <c r="B125" s="10"/>
      <c r="C125" s="40" t="s">
        <v>24</v>
      </c>
      <c r="D125" s="73"/>
      <c r="E125" s="32">
        <v>60</v>
      </c>
      <c r="F125" s="32">
        <v>43</v>
      </c>
      <c r="G125" s="32">
        <v>1500</v>
      </c>
      <c r="H125" s="32">
        <v>42</v>
      </c>
      <c r="I125" s="76"/>
      <c r="J125" s="32">
        <v>945</v>
      </c>
      <c r="K125" s="79"/>
    </row>
    <row r="126" spans="2:11" s="1" customFormat="1" ht="15" customHeight="1" hidden="1">
      <c r="B126" s="10"/>
      <c r="C126" s="40" t="s">
        <v>25</v>
      </c>
      <c r="D126" s="73"/>
      <c r="E126" s="32">
        <v>9</v>
      </c>
      <c r="F126" s="32">
        <v>2</v>
      </c>
      <c r="G126" s="32">
        <v>80</v>
      </c>
      <c r="H126" s="32">
        <v>2</v>
      </c>
      <c r="I126" s="76"/>
      <c r="J126" s="32">
        <v>465</v>
      </c>
      <c r="K126" s="79"/>
    </row>
    <row r="127" spans="2:11" ht="15" customHeight="1" hidden="1">
      <c r="B127" s="10"/>
      <c r="C127" s="40" t="s">
        <v>26</v>
      </c>
      <c r="D127" s="73"/>
      <c r="E127" s="32">
        <v>125</v>
      </c>
      <c r="F127" s="32">
        <v>116</v>
      </c>
      <c r="G127" s="32">
        <v>3550</v>
      </c>
      <c r="H127" s="32">
        <v>77</v>
      </c>
      <c r="I127" s="76"/>
      <c r="J127" s="32">
        <v>1377</v>
      </c>
      <c r="K127" s="79"/>
    </row>
    <row r="128" spans="2:11" ht="15" customHeight="1" hidden="1">
      <c r="B128" s="11"/>
      <c r="C128" s="42" t="s">
        <v>27</v>
      </c>
      <c r="D128" s="74"/>
      <c r="E128" s="35">
        <v>70</v>
      </c>
      <c r="F128" s="35">
        <v>65</v>
      </c>
      <c r="G128" s="35">
        <v>1800</v>
      </c>
      <c r="H128" s="35">
        <v>37</v>
      </c>
      <c r="I128" s="77"/>
      <c r="J128" s="35">
        <v>47</v>
      </c>
      <c r="K128" s="80"/>
    </row>
    <row r="129" spans="2:11" s="1" customFormat="1" ht="15" customHeight="1">
      <c r="B129" s="86" t="s">
        <v>66</v>
      </c>
      <c r="C129" s="87"/>
      <c r="D129" s="88"/>
      <c r="E129" s="19">
        <f aca="true" t="shared" si="4" ref="E129:J129">E130+E137+E141+E148</f>
        <v>3390</v>
      </c>
      <c r="F129" s="19">
        <f t="shared" si="4"/>
        <v>3215</v>
      </c>
      <c r="G129" s="19">
        <f t="shared" si="4"/>
        <v>99960</v>
      </c>
      <c r="H129" s="19">
        <f t="shared" si="4"/>
        <v>2596.46</v>
      </c>
      <c r="I129" s="19">
        <f t="shared" si="4"/>
        <v>641547</v>
      </c>
      <c r="J129" s="19">
        <f t="shared" si="4"/>
        <v>82146</v>
      </c>
      <c r="K129" s="47">
        <v>89</v>
      </c>
    </row>
    <row r="130" spans="2:11" s="1" customFormat="1" ht="15" customHeight="1" hidden="1">
      <c r="B130" s="14"/>
      <c r="C130" s="89" t="s">
        <v>16</v>
      </c>
      <c r="D130" s="90"/>
      <c r="E130" s="18">
        <f>SUM(E131:E136)</f>
        <v>893</v>
      </c>
      <c r="F130" s="18">
        <f>SUM(F131:F136)</f>
        <v>893</v>
      </c>
      <c r="G130" s="18">
        <f>SUM(G131:G136)</f>
        <v>24500</v>
      </c>
      <c r="H130" s="18">
        <f>SUM(H131:H136)</f>
        <v>874.4499999999999</v>
      </c>
      <c r="I130" s="18">
        <v>183599</v>
      </c>
      <c r="J130" s="18">
        <f>SUM(J131:J136)</f>
        <v>22823</v>
      </c>
      <c r="K130" s="23">
        <v>99.9</v>
      </c>
    </row>
    <row r="131" spans="2:11" s="1" customFormat="1" ht="15" customHeight="1" hidden="1">
      <c r="B131" s="10"/>
      <c r="C131" s="39" t="s">
        <v>28</v>
      </c>
      <c r="D131" s="73" t="s">
        <v>43</v>
      </c>
      <c r="E131" s="38">
        <v>613</v>
      </c>
      <c r="F131" s="38">
        <v>613</v>
      </c>
      <c r="G131" s="38">
        <v>16970</v>
      </c>
      <c r="H131" s="38">
        <v>602</v>
      </c>
      <c r="I131" s="76"/>
      <c r="J131" s="38">
        <v>15566</v>
      </c>
      <c r="K131" s="76"/>
    </row>
    <row r="132" spans="2:11" s="1" customFormat="1" ht="15" customHeight="1" hidden="1">
      <c r="B132" s="10"/>
      <c r="C132" s="40" t="s">
        <v>29</v>
      </c>
      <c r="D132" s="82"/>
      <c r="E132" s="29">
        <v>79</v>
      </c>
      <c r="F132" s="29">
        <v>79</v>
      </c>
      <c r="G132" s="29">
        <v>1770</v>
      </c>
      <c r="H132" s="29">
        <v>71.03</v>
      </c>
      <c r="I132" s="76"/>
      <c r="J132" s="29">
        <v>2283</v>
      </c>
      <c r="K132" s="76"/>
    </row>
    <row r="133" spans="2:11" s="1" customFormat="1" ht="15" customHeight="1" hidden="1">
      <c r="B133" s="10"/>
      <c r="C133" s="40" t="s">
        <v>30</v>
      </c>
      <c r="D133" s="82"/>
      <c r="E133" s="29">
        <v>72</v>
      </c>
      <c r="F133" s="29">
        <v>72</v>
      </c>
      <c r="G133" s="29">
        <v>1660</v>
      </c>
      <c r="H133" s="29">
        <v>72</v>
      </c>
      <c r="I133" s="76"/>
      <c r="J133" s="29">
        <v>1634</v>
      </c>
      <c r="K133" s="76"/>
    </row>
    <row r="134" spans="2:11" s="1" customFormat="1" ht="15" customHeight="1" hidden="1">
      <c r="B134" s="10"/>
      <c r="C134" s="40" t="s">
        <v>31</v>
      </c>
      <c r="D134" s="82"/>
      <c r="E134" s="29">
        <v>52</v>
      </c>
      <c r="F134" s="29">
        <v>52</v>
      </c>
      <c r="G134" s="29">
        <v>1820</v>
      </c>
      <c r="H134" s="29">
        <v>52.42</v>
      </c>
      <c r="I134" s="76"/>
      <c r="J134" s="29">
        <v>1244</v>
      </c>
      <c r="K134" s="76"/>
    </row>
    <row r="135" spans="2:11" s="1" customFormat="1" ht="15" customHeight="1" hidden="1">
      <c r="B135" s="10"/>
      <c r="C135" s="40" t="s">
        <v>32</v>
      </c>
      <c r="D135" s="82"/>
      <c r="E135" s="29">
        <v>68</v>
      </c>
      <c r="F135" s="29">
        <v>68</v>
      </c>
      <c r="G135" s="29">
        <v>2010</v>
      </c>
      <c r="H135" s="29">
        <v>68</v>
      </c>
      <c r="I135" s="76"/>
      <c r="J135" s="29">
        <v>2079</v>
      </c>
      <c r="K135" s="76"/>
    </row>
    <row r="136" spans="2:11" s="1" customFormat="1" ht="15" customHeight="1" hidden="1">
      <c r="B136" s="10"/>
      <c r="C136" s="67" t="s">
        <v>33</v>
      </c>
      <c r="D136" s="82"/>
      <c r="E136" s="30">
        <v>9</v>
      </c>
      <c r="F136" s="30">
        <v>9</v>
      </c>
      <c r="G136" s="30">
        <v>270</v>
      </c>
      <c r="H136" s="30">
        <v>9</v>
      </c>
      <c r="I136" s="76"/>
      <c r="J136" s="30">
        <v>17</v>
      </c>
      <c r="K136" s="76"/>
    </row>
    <row r="137" spans="2:11" s="5" customFormat="1" ht="15" customHeight="1" hidden="1">
      <c r="B137" s="14"/>
      <c r="C137" s="89" t="s">
        <v>17</v>
      </c>
      <c r="D137" s="90"/>
      <c r="E137" s="18">
        <f>SUM(E138:E140)</f>
        <v>1207</v>
      </c>
      <c r="F137" s="18">
        <f>SUM(F138:F140)</f>
        <v>1204</v>
      </c>
      <c r="G137" s="18">
        <f>SUM(G138:G140)</f>
        <v>34560</v>
      </c>
      <c r="H137" s="18">
        <f>SUM(H138:H140)</f>
        <v>771.4</v>
      </c>
      <c r="I137" s="18">
        <v>202589</v>
      </c>
      <c r="J137" s="18">
        <f>SUM(J138:J140)</f>
        <v>26640</v>
      </c>
      <c r="K137" s="23">
        <v>80.1</v>
      </c>
    </row>
    <row r="138" spans="2:11" s="1" customFormat="1" ht="15" customHeight="1" hidden="1">
      <c r="B138" s="12"/>
      <c r="C138" s="41" t="s">
        <v>34</v>
      </c>
      <c r="D138" s="73" t="s">
        <v>54</v>
      </c>
      <c r="E138" s="38">
        <v>848</v>
      </c>
      <c r="F138" s="38">
        <v>848</v>
      </c>
      <c r="G138" s="38">
        <v>23200</v>
      </c>
      <c r="H138" s="38">
        <v>511.6</v>
      </c>
      <c r="I138" s="76"/>
      <c r="J138" s="38">
        <v>17236</v>
      </c>
      <c r="K138" s="79"/>
    </row>
    <row r="139" spans="2:11" s="1" customFormat="1" ht="15" customHeight="1" hidden="1">
      <c r="B139" s="12"/>
      <c r="C139" s="41" t="s">
        <v>35</v>
      </c>
      <c r="D139" s="81"/>
      <c r="E139" s="29">
        <v>213</v>
      </c>
      <c r="F139" s="29">
        <v>213</v>
      </c>
      <c r="G139" s="29">
        <v>6860</v>
      </c>
      <c r="H139" s="29">
        <v>119.9</v>
      </c>
      <c r="I139" s="76"/>
      <c r="J139" s="29">
        <v>5689</v>
      </c>
      <c r="K139" s="79"/>
    </row>
    <row r="140" spans="2:11" s="1" customFormat="1" ht="21" hidden="1">
      <c r="B140" s="12"/>
      <c r="C140" s="67" t="s">
        <v>42</v>
      </c>
      <c r="D140" s="68" t="s">
        <v>44</v>
      </c>
      <c r="E140" s="30">
        <v>146</v>
      </c>
      <c r="F140" s="30">
        <v>143</v>
      </c>
      <c r="G140" s="30">
        <v>4500</v>
      </c>
      <c r="H140" s="30">
        <v>139.9</v>
      </c>
      <c r="I140" s="76"/>
      <c r="J140" s="30">
        <v>3715</v>
      </c>
      <c r="K140" s="79"/>
    </row>
    <row r="141" spans="2:11" s="1" customFormat="1" ht="15" customHeight="1" hidden="1">
      <c r="B141" s="14"/>
      <c r="C141" s="89" t="s">
        <v>18</v>
      </c>
      <c r="D141" s="90"/>
      <c r="E141" s="18">
        <f>SUM(E142:E147)</f>
        <v>670</v>
      </c>
      <c r="F141" s="18">
        <f>SUM(F142:F147)</f>
        <v>634</v>
      </c>
      <c r="G141" s="18">
        <f>SUM(G142:G147)</f>
        <v>26400</v>
      </c>
      <c r="H141" s="18">
        <f>SUM(H142:H147)</f>
        <v>575.83</v>
      </c>
      <c r="I141" s="18">
        <v>146506</v>
      </c>
      <c r="J141" s="18">
        <f>SUM(J142:J147)</f>
        <v>22196</v>
      </c>
      <c r="K141" s="23">
        <v>94.7</v>
      </c>
    </row>
    <row r="142" spans="2:11" s="1" customFormat="1" ht="15" customHeight="1" hidden="1">
      <c r="B142" s="12"/>
      <c r="C142" s="43" t="s">
        <v>36</v>
      </c>
      <c r="D142" s="73" t="s">
        <v>55</v>
      </c>
      <c r="E142" s="38">
        <v>227</v>
      </c>
      <c r="F142" s="38">
        <v>227</v>
      </c>
      <c r="G142" s="38">
        <v>9572</v>
      </c>
      <c r="H142" s="38">
        <v>220</v>
      </c>
      <c r="I142" s="76"/>
      <c r="J142" s="38">
        <v>7764</v>
      </c>
      <c r="K142" s="79"/>
    </row>
    <row r="143" spans="2:11" s="1" customFormat="1" ht="15" customHeight="1" hidden="1">
      <c r="B143" s="12"/>
      <c r="C143" s="44" t="s">
        <v>37</v>
      </c>
      <c r="D143" s="82"/>
      <c r="E143" s="29">
        <v>183</v>
      </c>
      <c r="F143" s="29">
        <v>147</v>
      </c>
      <c r="G143" s="29">
        <v>4395</v>
      </c>
      <c r="H143" s="29">
        <v>113.35</v>
      </c>
      <c r="I143" s="76"/>
      <c r="J143" s="29">
        <v>4206</v>
      </c>
      <c r="K143" s="79"/>
    </row>
    <row r="144" spans="2:11" s="1" customFormat="1" ht="15" customHeight="1" hidden="1">
      <c r="B144" s="12"/>
      <c r="C144" s="44" t="s">
        <v>38</v>
      </c>
      <c r="D144" s="82"/>
      <c r="E144" s="29">
        <v>26</v>
      </c>
      <c r="F144" s="29">
        <v>26</v>
      </c>
      <c r="G144" s="29">
        <v>1761</v>
      </c>
      <c r="H144" s="29">
        <v>22</v>
      </c>
      <c r="I144" s="76"/>
      <c r="J144" s="29">
        <v>1070</v>
      </c>
      <c r="K144" s="79"/>
    </row>
    <row r="145" spans="2:11" s="1" customFormat="1" ht="15" customHeight="1" hidden="1">
      <c r="B145" s="12"/>
      <c r="C145" s="44" t="s">
        <v>39</v>
      </c>
      <c r="D145" s="82"/>
      <c r="E145" s="30">
        <v>81</v>
      </c>
      <c r="F145" s="30">
        <v>81</v>
      </c>
      <c r="G145" s="30">
        <v>4673</v>
      </c>
      <c r="H145" s="30">
        <v>72.39</v>
      </c>
      <c r="I145" s="76"/>
      <c r="J145" s="30">
        <v>4128</v>
      </c>
      <c r="K145" s="79"/>
    </row>
    <row r="146" spans="2:11" s="5" customFormat="1" ht="15" customHeight="1" hidden="1">
      <c r="B146" s="15"/>
      <c r="C146" s="44" t="s">
        <v>40</v>
      </c>
      <c r="D146" s="82"/>
      <c r="E146" s="32">
        <v>53</v>
      </c>
      <c r="F146" s="32">
        <v>53</v>
      </c>
      <c r="G146" s="32">
        <v>2277</v>
      </c>
      <c r="H146" s="32">
        <v>52.09</v>
      </c>
      <c r="I146" s="76"/>
      <c r="J146" s="32">
        <v>2026</v>
      </c>
      <c r="K146" s="79"/>
    </row>
    <row r="147" spans="2:11" s="1" customFormat="1" ht="15" customHeight="1" hidden="1">
      <c r="B147" s="10"/>
      <c r="C147" s="43" t="s">
        <v>41</v>
      </c>
      <c r="D147" s="82"/>
      <c r="E147" s="33">
        <v>100</v>
      </c>
      <c r="F147" s="62">
        <v>100</v>
      </c>
      <c r="G147" s="62">
        <v>3722</v>
      </c>
      <c r="H147" s="62">
        <v>96</v>
      </c>
      <c r="I147" s="76"/>
      <c r="J147" s="62">
        <v>3002</v>
      </c>
      <c r="K147" s="79"/>
    </row>
    <row r="148" spans="2:11" s="1" customFormat="1" ht="15" customHeight="1" hidden="1">
      <c r="B148" s="14"/>
      <c r="C148" s="84" t="s">
        <v>19</v>
      </c>
      <c r="D148" s="85"/>
      <c r="E148" s="13">
        <f>SUM(E149:E155)</f>
        <v>620</v>
      </c>
      <c r="F148" s="13">
        <f>SUM(F149:F155)</f>
        <v>484</v>
      </c>
      <c r="G148" s="13">
        <f>SUM(G149:G155)</f>
        <v>14500</v>
      </c>
      <c r="H148" s="13">
        <f>SUM(H149:H155)</f>
        <v>374.78</v>
      </c>
      <c r="I148" s="13">
        <v>108853</v>
      </c>
      <c r="J148" s="13">
        <f>SUM(J149:J155)</f>
        <v>10487</v>
      </c>
      <c r="K148" s="26">
        <v>79.1</v>
      </c>
    </row>
    <row r="149" spans="2:11" s="1" customFormat="1" ht="15" customHeight="1" hidden="1">
      <c r="B149" s="10"/>
      <c r="C149" s="39" t="s">
        <v>21</v>
      </c>
      <c r="D149" s="73" t="s">
        <v>56</v>
      </c>
      <c r="E149" s="28">
        <v>180</v>
      </c>
      <c r="F149" s="34">
        <v>137</v>
      </c>
      <c r="G149" s="34">
        <v>5140</v>
      </c>
      <c r="H149" s="34">
        <v>100.75</v>
      </c>
      <c r="I149" s="75"/>
      <c r="J149" s="34">
        <v>3656</v>
      </c>
      <c r="K149" s="78"/>
    </row>
    <row r="150" spans="2:11" s="1" customFormat="1" ht="15" customHeight="1" hidden="1">
      <c r="B150" s="10"/>
      <c r="C150" s="40" t="s">
        <v>22</v>
      </c>
      <c r="D150" s="73"/>
      <c r="E150" s="32">
        <v>100</v>
      </c>
      <c r="F150" s="32">
        <v>88</v>
      </c>
      <c r="G150" s="32">
        <v>1800</v>
      </c>
      <c r="H150" s="32">
        <v>82</v>
      </c>
      <c r="I150" s="76"/>
      <c r="J150" s="32">
        <v>1471</v>
      </c>
      <c r="K150" s="79"/>
    </row>
    <row r="151" spans="2:11" s="1" customFormat="1" ht="15" customHeight="1" hidden="1">
      <c r="B151" s="10"/>
      <c r="C151" s="40" t="s">
        <v>23</v>
      </c>
      <c r="D151" s="73"/>
      <c r="E151" s="32">
        <v>76</v>
      </c>
      <c r="F151" s="32">
        <v>33</v>
      </c>
      <c r="G151" s="32">
        <v>630</v>
      </c>
      <c r="H151" s="32">
        <v>19</v>
      </c>
      <c r="I151" s="76"/>
      <c r="J151" s="32">
        <v>477</v>
      </c>
      <c r="K151" s="79"/>
    </row>
    <row r="152" spans="2:11" s="1" customFormat="1" ht="15" customHeight="1" hidden="1">
      <c r="B152" s="10"/>
      <c r="C152" s="40" t="s">
        <v>24</v>
      </c>
      <c r="D152" s="73"/>
      <c r="E152" s="32">
        <v>60</v>
      </c>
      <c r="F152" s="32">
        <v>43</v>
      </c>
      <c r="G152" s="32">
        <v>1500</v>
      </c>
      <c r="H152" s="32">
        <v>49.81</v>
      </c>
      <c r="I152" s="76"/>
      <c r="J152" s="32">
        <v>1350</v>
      </c>
      <c r="K152" s="79"/>
    </row>
    <row r="153" spans="2:11" s="1" customFormat="1" ht="15" customHeight="1" hidden="1">
      <c r="B153" s="10"/>
      <c r="C153" s="40" t="s">
        <v>25</v>
      </c>
      <c r="D153" s="73"/>
      <c r="E153" s="32">
        <v>9</v>
      </c>
      <c r="F153" s="32">
        <v>2</v>
      </c>
      <c r="G153" s="32">
        <v>80</v>
      </c>
      <c r="H153" s="32">
        <v>2</v>
      </c>
      <c r="I153" s="76"/>
      <c r="J153" s="32">
        <v>41</v>
      </c>
      <c r="K153" s="79"/>
    </row>
    <row r="154" spans="2:11" ht="15" customHeight="1" hidden="1">
      <c r="B154" s="10"/>
      <c r="C154" s="40" t="s">
        <v>26</v>
      </c>
      <c r="D154" s="73"/>
      <c r="E154" s="32">
        <v>125</v>
      </c>
      <c r="F154" s="32">
        <v>116</v>
      </c>
      <c r="G154" s="32">
        <v>3550</v>
      </c>
      <c r="H154" s="32">
        <v>77</v>
      </c>
      <c r="I154" s="76"/>
      <c r="J154" s="32">
        <v>2395</v>
      </c>
      <c r="K154" s="79"/>
    </row>
    <row r="155" spans="2:11" ht="15" customHeight="1" hidden="1">
      <c r="B155" s="11"/>
      <c r="C155" s="42" t="s">
        <v>27</v>
      </c>
      <c r="D155" s="74"/>
      <c r="E155" s="35">
        <v>70</v>
      </c>
      <c r="F155" s="35">
        <v>65</v>
      </c>
      <c r="G155" s="35">
        <v>1800</v>
      </c>
      <c r="H155" s="35">
        <v>44.22</v>
      </c>
      <c r="I155" s="77"/>
      <c r="J155" s="35">
        <v>1097</v>
      </c>
      <c r="K155" s="80"/>
    </row>
    <row r="156" spans="2:11" s="1" customFormat="1" ht="15" customHeight="1">
      <c r="B156" s="86" t="s">
        <v>67</v>
      </c>
      <c r="C156" s="87"/>
      <c r="D156" s="88"/>
      <c r="E156" s="19">
        <f aca="true" t="shared" si="5" ref="E156:J156">E157+E164+E168+E175</f>
        <v>3403</v>
      </c>
      <c r="F156" s="19">
        <f t="shared" si="5"/>
        <v>3400</v>
      </c>
      <c r="G156" s="19">
        <f t="shared" si="5"/>
        <v>97780</v>
      </c>
      <c r="H156" s="19">
        <f t="shared" si="5"/>
        <v>2636</v>
      </c>
      <c r="I156" s="19">
        <f t="shared" si="5"/>
        <v>651141</v>
      </c>
      <c r="J156" s="19">
        <f t="shared" si="5"/>
        <v>83304</v>
      </c>
      <c r="K156" s="47">
        <v>89.3</v>
      </c>
    </row>
    <row r="157" spans="2:11" s="1" customFormat="1" ht="15" customHeight="1" hidden="1">
      <c r="B157" s="14"/>
      <c r="C157" s="89" t="s">
        <v>16</v>
      </c>
      <c r="D157" s="90"/>
      <c r="E157" s="18">
        <f>SUM(E158:E163)</f>
        <v>898</v>
      </c>
      <c r="F157" s="18">
        <f>SUM(F158:F163)</f>
        <v>898</v>
      </c>
      <c r="G157" s="18">
        <f>SUM(G158:G163)</f>
        <v>22600</v>
      </c>
      <c r="H157" s="18">
        <f>SUM(H158:H163)</f>
        <v>875</v>
      </c>
      <c r="I157" s="18">
        <v>183599</v>
      </c>
      <c r="J157" s="18">
        <f>SUM(J158:J163)</f>
        <v>22633</v>
      </c>
      <c r="K157" s="23">
        <v>99.9</v>
      </c>
    </row>
    <row r="158" spans="2:11" s="1" customFormat="1" ht="15" customHeight="1" hidden="1">
      <c r="B158" s="10"/>
      <c r="C158" s="39" t="s">
        <v>28</v>
      </c>
      <c r="D158" s="73" t="s">
        <v>43</v>
      </c>
      <c r="E158" s="38">
        <v>613</v>
      </c>
      <c r="F158" s="38">
        <v>613</v>
      </c>
      <c r="G158" s="38">
        <v>14710</v>
      </c>
      <c r="H158" s="38">
        <v>602</v>
      </c>
      <c r="I158" s="76"/>
      <c r="J158" s="38">
        <v>15429</v>
      </c>
      <c r="K158" s="76"/>
    </row>
    <row r="159" spans="2:11" s="1" customFormat="1" ht="15" customHeight="1" hidden="1">
      <c r="B159" s="10"/>
      <c r="C159" s="40" t="s">
        <v>29</v>
      </c>
      <c r="D159" s="82"/>
      <c r="E159" s="29">
        <v>79</v>
      </c>
      <c r="F159" s="29">
        <v>79</v>
      </c>
      <c r="G159" s="29">
        <v>3080</v>
      </c>
      <c r="H159" s="29">
        <v>71</v>
      </c>
      <c r="I159" s="76"/>
      <c r="J159" s="29">
        <v>2279</v>
      </c>
      <c r="K159" s="76"/>
    </row>
    <row r="160" spans="2:11" s="1" customFormat="1" ht="15" customHeight="1" hidden="1">
      <c r="B160" s="10"/>
      <c r="C160" s="40" t="s">
        <v>30</v>
      </c>
      <c r="D160" s="82"/>
      <c r="E160" s="29">
        <v>75</v>
      </c>
      <c r="F160" s="29">
        <v>75</v>
      </c>
      <c r="G160" s="29">
        <v>1530</v>
      </c>
      <c r="H160" s="29">
        <v>72</v>
      </c>
      <c r="I160" s="76"/>
      <c r="J160" s="29">
        <v>1627</v>
      </c>
      <c r="K160" s="76"/>
    </row>
    <row r="161" spans="2:11" s="1" customFormat="1" ht="15" customHeight="1" hidden="1">
      <c r="B161" s="10"/>
      <c r="C161" s="40" t="s">
        <v>31</v>
      </c>
      <c r="D161" s="82"/>
      <c r="E161" s="29">
        <v>53</v>
      </c>
      <c r="F161" s="29">
        <v>53</v>
      </c>
      <c r="G161" s="29">
        <v>1670</v>
      </c>
      <c r="H161" s="29">
        <v>53</v>
      </c>
      <c r="I161" s="76"/>
      <c r="J161" s="29">
        <v>1227</v>
      </c>
      <c r="K161" s="76"/>
    </row>
    <row r="162" spans="2:11" s="1" customFormat="1" ht="15" customHeight="1" hidden="1">
      <c r="B162" s="10"/>
      <c r="C162" s="40" t="s">
        <v>32</v>
      </c>
      <c r="D162" s="82"/>
      <c r="E162" s="29">
        <v>69</v>
      </c>
      <c r="F162" s="29">
        <v>69</v>
      </c>
      <c r="G162" s="29">
        <v>1500</v>
      </c>
      <c r="H162" s="29">
        <v>68</v>
      </c>
      <c r="I162" s="76"/>
      <c r="J162" s="29">
        <v>2054</v>
      </c>
      <c r="K162" s="76"/>
    </row>
    <row r="163" spans="2:11" s="1" customFormat="1" ht="15" customHeight="1" hidden="1">
      <c r="B163" s="10"/>
      <c r="C163" s="67" t="s">
        <v>33</v>
      </c>
      <c r="D163" s="82"/>
      <c r="E163" s="30">
        <v>9</v>
      </c>
      <c r="F163" s="30">
        <v>9</v>
      </c>
      <c r="G163" s="30">
        <v>110</v>
      </c>
      <c r="H163" s="30">
        <v>9</v>
      </c>
      <c r="I163" s="76"/>
      <c r="J163" s="30">
        <v>17</v>
      </c>
      <c r="K163" s="76"/>
    </row>
    <row r="164" spans="2:11" s="5" customFormat="1" ht="15" customHeight="1" hidden="1">
      <c r="B164" s="14"/>
      <c r="C164" s="89" t="s">
        <v>17</v>
      </c>
      <c r="D164" s="90"/>
      <c r="E164" s="18">
        <f>SUM(E165:E167)</f>
        <v>1211</v>
      </c>
      <c r="F164" s="18">
        <f>SUM(F165:F167)</f>
        <v>1208</v>
      </c>
      <c r="G164" s="18">
        <f>SUM(G165:G167)</f>
        <v>34710</v>
      </c>
      <c r="H164" s="18">
        <f>SUM(H165:H167)</f>
        <v>793</v>
      </c>
      <c r="I164" s="18">
        <v>207356</v>
      </c>
      <c r="J164" s="18">
        <f>SUM(J165:J167)</f>
        <v>27015</v>
      </c>
      <c r="K164" s="23">
        <v>84.1</v>
      </c>
    </row>
    <row r="165" spans="2:11" s="1" customFormat="1" ht="15" customHeight="1" hidden="1">
      <c r="B165" s="12"/>
      <c r="C165" s="41" t="s">
        <v>34</v>
      </c>
      <c r="D165" s="73" t="s">
        <v>54</v>
      </c>
      <c r="E165" s="38">
        <v>850</v>
      </c>
      <c r="F165" s="38">
        <v>850</v>
      </c>
      <c r="G165" s="38">
        <v>23000</v>
      </c>
      <c r="H165" s="38">
        <v>532</v>
      </c>
      <c r="I165" s="76"/>
      <c r="J165" s="38">
        <v>17476</v>
      </c>
      <c r="K165" s="79"/>
    </row>
    <row r="166" spans="2:11" s="1" customFormat="1" ht="15" customHeight="1" hidden="1">
      <c r="B166" s="12"/>
      <c r="C166" s="41" t="s">
        <v>35</v>
      </c>
      <c r="D166" s="81"/>
      <c r="E166" s="29">
        <v>215</v>
      </c>
      <c r="F166" s="29">
        <v>215</v>
      </c>
      <c r="G166" s="29">
        <v>7210</v>
      </c>
      <c r="H166" s="29">
        <v>121</v>
      </c>
      <c r="I166" s="76"/>
      <c r="J166" s="29">
        <v>5812</v>
      </c>
      <c r="K166" s="79"/>
    </row>
    <row r="167" spans="2:11" s="1" customFormat="1" ht="21" customHeight="1" hidden="1">
      <c r="B167" s="12"/>
      <c r="C167" s="67" t="s">
        <v>42</v>
      </c>
      <c r="D167" s="68" t="s">
        <v>44</v>
      </c>
      <c r="E167" s="30">
        <v>146</v>
      </c>
      <c r="F167" s="30">
        <v>143</v>
      </c>
      <c r="G167" s="30">
        <v>4500</v>
      </c>
      <c r="H167" s="30">
        <v>140</v>
      </c>
      <c r="I167" s="76"/>
      <c r="J167" s="30">
        <v>3727</v>
      </c>
      <c r="K167" s="79"/>
    </row>
    <row r="168" spans="2:11" s="1" customFormat="1" ht="15" customHeight="1" hidden="1">
      <c r="B168" s="14"/>
      <c r="C168" s="89" t="s">
        <v>18</v>
      </c>
      <c r="D168" s="90"/>
      <c r="E168" s="18">
        <f>SUM(E169:E174)</f>
        <v>701</v>
      </c>
      <c r="F168" s="18">
        <f>SUM(F169:F174)</f>
        <v>701</v>
      </c>
      <c r="G168" s="18">
        <f>SUM(G169:G174)</f>
        <v>26130</v>
      </c>
      <c r="H168" s="18">
        <f>SUM(H169:H174)</f>
        <v>581</v>
      </c>
      <c r="I168" s="18">
        <v>147974</v>
      </c>
      <c r="J168" s="18">
        <f>SUM(J169:J174)</f>
        <v>22598</v>
      </c>
      <c r="K168" s="23">
        <v>91.5</v>
      </c>
    </row>
    <row r="169" spans="2:11" s="1" customFormat="1" ht="15" customHeight="1" hidden="1">
      <c r="B169" s="12"/>
      <c r="C169" s="43" t="s">
        <v>36</v>
      </c>
      <c r="D169" s="73" t="s">
        <v>55</v>
      </c>
      <c r="E169" s="38">
        <v>228</v>
      </c>
      <c r="F169" s="38">
        <v>228</v>
      </c>
      <c r="G169" s="38">
        <v>6340</v>
      </c>
      <c r="H169" s="38">
        <v>220</v>
      </c>
      <c r="I169" s="76"/>
      <c r="J169" s="38">
        <v>7889</v>
      </c>
      <c r="K169" s="79"/>
    </row>
    <row r="170" spans="2:11" s="1" customFormat="1" ht="15" customHeight="1" hidden="1">
      <c r="B170" s="12"/>
      <c r="C170" s="44" t="s">
        <v>37</v>
      </c>
      <c r="D170" s="82"/>
      <c r="E170" s="29">
        <v>154</v>
      </c>
      <c r="F170" s="29">
        <v>154</v>
      </c>
      <c r="G170" s="29">
        <v>3390</v>
      </c>
      <c r="H170" s="29">
        <v>115</v>
      </c>
      <c r="I170" s="76"/>
      <c r="J170" s="29">
        <v>4308</v>
      </c>
      <c r="K170" s="79"/>
    </row>
    <row r="171" spans="2:11" s="1" customFormat="1" ht="15" customHeight="1" hidden="1">
      <c r="B171" s="12"/>
      <c r="C171" s="44" t="s">
        <v>38</v>
      </c>
      <c r="D171" s="82"/>
      <c r="E171" s="29">
        <v>26</v>
      </c>
      <c r="F171" s="29">
        <v>26</v>
      </c>
      <c r="G171" s="29">
        <v>3020</v>
      </c>
      <c r="H171" s="29">
        <v>23</v>
      </c>
      <c r="I171" s="76"/>
      <c r="J171" s="29">
        <v>1121</v>
      </c>
      <c r="K171" s="79"/>
    </row>
    <row r="172" spans="2:11" s="1" customFormat="1" ht="15" customHeight="1" hidden="1">
      <c r="B172" s="12"/>
      <c r="C172" s="44" t="s">
        <v>39</v>
      </c>
      <c r="D172" s="82"/>
      <c r="E172" s="30">
        <v>89</v>
      </c>
      <c r="F172" s="30">
        <v>89</v>
      </c>
      <c r="G172" s="30">
        <v>4540</v>
      </c>
      <c r="H172" s="30">
        <v>75</v>
      </c>
      <c r="I172" s="76"/>
      <c r="J172" s="30">
        <v>4287</v>
      </c>
      <c r="K172" s="79"/>
    </row>
    <row r="173" spans="2:11" s="5" customFormat="1" ht="15" customHeight="1" hidden="1">
      <c r="B173" s="15"/>
      <c r="C173" s="44" t="s">
        <v>40</v>
      </c>
      <c r="D173" s="82"/>
      <c r="E173" s="32">
        <v>67</v>
      </c>
      <c r="F173" s="32">
        <v>67</v>
      </c>
      <c r="G173" s="32">
        <v>2530</v>
      </c>
      <c r="H173" s="32">
        <v>52</v>
      </c>
      <c r="I173" s="76"/>
      <c r="J173" s="32">
        <v>2027</v>
      </c>
      <c r="K173" s="79"/>
    </row>
    <row r="174" spans="2:11" s="1" customFormat="1" ht="15" customHeight="1" hidden="1">
      <c r="B174" s="10"/>
      <c r="C174" s="43" t="s">
        <v>41</v>
      </c>
      <c r="D174" s="82"/>
      <c r="E174" s="62">
        <v>137</v>
      </c>
      <c r="F174" s="62">
        <v>137</v>
      </c>
      <c r="G174" s="62">
        <v>6310</v>
      </c>
      <c r="H174" s="62">
        <v>96</v>
      </c>
      <c r="I174" s="77"/>
      <c r="J174" s="33">
        <v>2966</v>
      </c>
      <c r="K174" s="80"/>
    </row>
    <row r="175" spans="2:11" s="1" customFormat="1" ht="15" customHeight="1" hidden="1">
      <c r="B175" s="14"/>
      <c r="C175" s="84" t="s">
        <v>19</v>
      </c>
      <c r="D175" s="85"/>
      <c r="E175" s="13">
        <f>SUM(E176:E182)</f>
        <v>593</v>
      </c>
      <c r="F175" s="70">
        <f>SUM(F176:F182)</f>
        <v>593</v>
      </c>
      <c r="G175" s="70">
        <f>SUM(G176:G182)</f>
        <v>14340</v>
      </c>
      <c r="H175" s="70">
        <f>SUM(H176:H182)</f>
        <v>387</v>
      </c>
      <c r="I175" s="13">
        <v>112212</v>
      </c>
      <c r="J175" s="13">
        <f>SUM(J176:J182)</f>
        <v>11058</v>
      </c>
      <c r="K175" s="26">
        <v>83.3</v>
      </c>
    </row>
    <row r="176" spans="2:11" s="1" customFormat="1" ht="15" customHeight="1" hidden="1">
      <c r="B176" s="10"/>
      <c r="C176" s="39" t="s">
        <v>21</v>
      </c>
      <c r="D176" s="73" t="s">
        <v>56</v>
      </c>
      <c r="E176" s="28">
        <v>180</v>
      </c>
      <c r="F176" s="69">
        <v>180</v>
      </c>
      <c r="G176" s="69">
        <v>5210</v>
      </c>
      <c r="H176" s="69">
        <v>104</v>
      </c>
      <c r="I176" s="75"/>
      <c r="J176" s="34">
        <v>3837</v>
      </c>
      <c r="K176" s="78"/>
    </row>
    <row r="177" spans="2:11" s="1" customFormat="1" ht="15" customHeight="1" hidden="1">
      <c r="B177" s="10"/>
      <c r="C177" s="40" t="s">
        <v>22</v>
      </c>
      <c r="D177" s="73"/>
      <c r="E177" s="32">
        <v>99</v>
      </c>
      <c r="F177" s="32">
        <v>99</v>
      </c>
      <c r="G177" s="32">
        <v>1200</v>
      </c>
      <c r="H177" s="32">
        <v>82</v>
      </c>
      <c r="I177" s="76"/>
      <c r="J177" s="32">
        <v>1501</v>
      </c>
      <c r="K177" s="79"/>
    </row>
    <row r="178" spans="2:11" s="1" customFormat="1" ht="15" customHeight="1" hidden="1">
      <c r="B178" s="10"/>
      <c r="C178" s="40" t="s">
        <v>23</v>
      </c>
      <c r="D178" s="73"/>
      <c r="E178" s="32">
        <v>47</v>
      </c>
      <c r="F178" s="32">
        <v>47</v>
      </c>
      <c r="G178" s="32">
        <v>770</v>
      </c>
      <c r="H178" s="32">
        <v>19</v>
      </c>
      <c r="I178" s="76"/>
      <c r="J178" s="32">
        <v>488</v>
      </c>
      <c r="K178" s="79"/>
    </row>
    <row r="179" spans="2:11" s="1" customFormat="1" ht="15" customHeight="1" hidden="1">
      <c r="B179" s="10"/>
      <c r="C179" s="40" t="s">
        <v>24</v>
      </c>
      <c r="D179" s="73"/>
      <c r="E179" s="32">
        <v>62</v>
      </c>
      <c r="F179" s="32">
        <v>62</v>
      </c>
      <c r="G179" s="32">
        <v>1460</v>
      </c>
      <c r="H179" s="32">
        <v>54</v>
      </c>
      <c r="I179" s="76"/>
      <c r="J179" s="32">
        <v>1319</v>
      </c>
      <c r="K179" s="79"/>
    </row>
    <row r="180" spans="2:11" s="1" customFormat="1" ht="15" customHeight="1" hidden="1">
      <c r="B180" s="10"/>
      <c r="C180" s="40" t="s">
        <v>25</v>
      </c>
      <c r="D180" s="73"/>
      <c r="E180" s="32">
        <v>9</v>
      </c>
      <c r="F180" s="32">
        <v>9</v>
      </c>
      <c r="G180" s="32">
        <v>50</v>
      </c>
      <c r="H180" s="32">
        <v>2</v>
      </c>
      <c r="I180" s="76"/>
      <c r="J180" s="32">
        <v>40</v>
      </c>
      <c r="K180" s="79"/>
    </row>
    <row r="181" spans="2:11" ht="15" customHeight="1" hidden="1">
      <c r="B181" s="10"/>
      <c r="C181" s="40" t="s">
        <v>26</v>
      </c>
      <c r="D181" s="73"/>
      <c r="E181" s="32">
        <v>126</v>
      </c>
      <c r="F181" s="32">
        <v>126</v>
      </c>
      <c r="G181" s="32">
        <v>3890</v>
      </c>
      <c r="H181" s="32">
        <v>77</v>
      </c>
      <c r="I181" s="76"/>
      <c r="J181" s="32">
        <v>2602</v>
      </c>
      <c r="K181" s="79"/>
    </row>
    <row r="182" spans="2:11" ht="15" customHeight="1" hidden="1">
      <c r="B182" s="11"/>
      <c r="C182" s="42" t="s">
        <v>27</v>
      </c>
      <c r="D182" s="74"/>
      <c r="E182" s="35">
        <v>70</v>
      </c>
      <c r="F182" s="35">
        <v>70</v>
      </c>
      <c r="G182" s="35">
        <v>1760</v>
      </c>
      <c r="H182" s="35">
        <v>49</v>
      </c>
      <c r="I182" s="77"/>
      <c r="J182" s="35">
        <v>1271</v>
      </c>
      <c r="K182" s="80"/>
    </row>
    <row r="183" spans="2:11" s="1" customFormat="1" ht="15" customHeight="1">
      <c r="B183" s="86" t="s">
        <v>68</v>
      </c>
      <c r="C183" s="87"/>
      <c r="D183" s="88"/>
      <c r="E183" s="19">
        <f aca="true" t="shared" si="6" ref="E183:J183">E184+E191+E195+E202</f>
        <v>3403</v>
      </c>
      <c r="F183" s="19">
        <f t="shared" si="6"/>
        <v>3403</v>
      </c>
      <c r="G183" s="19">
        <f t="shared" si="6"/>
        <v>96981</v>
      </c>
      <c r="H183" s="19">
        <f t="shared" si="6"/>
        <v>2713</v>
      </c>
      <c r="I183" s="19">
        <f t="shared" si="6"/>
        <v>659566</v>
      </c>
      <c r="J183" s="19">
        <f t="shared" si="6"/>
        <v>85286</v>
      </c>
      <c r="K183" s="47">
        <v>91.5</v>
      </c>
    </row>
    <row r="184" spans="2:11" s="1" customFormat="1" ht="15" customHeight="1" hidden="1">
      <c r="B184" s="14"/>
      <c r="C184" s="71" t="s">
        <v>16</v>
      </c>
      <c r="D184" s="72"/>
      <c r="E184" s="21">
        <f>SUM(E185:E190)</f>
        <v>930</v>
      </c>
      <c r="F184" s="21">
        <f>SUM(F185:F190)</f>
        <v>930</v>
      </c>
      <c r="G184" s="21">
        <f>SUM(G185:G190)</f>
        <v>23240</v>
      </c>
      <c r="H184" s="21">
        <f>SUM(H185:H190)</f>
        <v>875</v>
      </c>
      <c r="I184" s="21">
        <v>183599</v>
      </c>
      <c r="J184" s="21">
        <f>SUM(J185:J190)</f>
        <v>22488</v>
      </c>
      <c r="K184" s="25">
        <v>99.9</v>
      </c>
    </row>
    <row r="185" spans="2:11" s="1" customFormat="1" ht="15" customHeight="1" hidden="1">
      <c r="B185" s="10"/>
      <c r="C185" s="39" t="s">
        <v>28</v>
      </c>
      <c r="D185" s="73" t="s">
        <v>43</v>
      </c>
      <c r="E185" s="38">
        <v>613</v>
      </c>
      <c r="F185" s="38">
        <v>613</v>
      </c>
      <c r="G185" s="38">
        <v>14710</v>
      </c>
      <c r="H185" s="38">
        <v>602</v>
      </c>
      <c r="I185" s="75"/>
      <c r="J185" s="38">
        <v>15345</v>
      </c>
      <c r="K185" s="75"/>
    </row>
    <row r="186" spans="2:11" s="1" customFormat="1" ht="15" customHeight="1" hidden="1">
      <c r="B186" s="10"/>
      <c r="C186" s="40" t="s">
        <v>29</v>
      </c>
      <c r="D186" s="82"/>
      <c r="E186" s="29">
        <v>79</v>
      </c>
      <c r="F186" s="29">
        <v>79</v>
      </c>
      <c r="G186" s="29">
        <v>3080</v>
      </c>
      <c r="H186" s="29">
        <v>71</v>
      </c>
      <c r="I186" s="76"/>
      <c r="J186" s="29">
        <v>2268</v>
      </c>
      <c r="K186" s="76"/>
    </row>
    <row r="187" spans="2:11" s="1" customFormat="1" ht="15" customHeight="1" hidden="1">
      <c r="B187" s="10"/>
      <c r="C187" s="40" t="s">
        <v>30</v>
      </c>
      <c r="D187" s="82"/>
      <c r="E187" s="29">
        <v>107</v>
      </c>
      <c r="F187" s="29">
        <v>107</v>
      </c>
      <c r="G187" s="29">
        <v>2170</v>
      </c>
      <c r="H187" s="29">
        <v>72</v>
      </c>
      <c r="I187" s="76"/>
      <c r="J187" s="29">
        <v>1606</v>
      </c>
      <c r="K187" s="76"/>
    </row>
    <row r="188" spans="2:11" s="1" customFormat="1" ht="15" customHeight="1" hidden="1">
      <c r="B188" s="10"/>
      <c r="C188" s="40" t="s">
        <v>31</v>
      </c>
      <c r="D188" s="82"/>
      <c r="E188" s="29">
        <v>53</v>
      </c>
      <c r="F188" s="29">
        <v>53</v>
      </c>
      <c r="G188" s="29">
        <v>1670</v>
      </c>
      <c r="H188" s="29">
        <v>53</v>
      </c>
      <c r="I188" s="76"/>
      <c r="J188" s="29">
        <v>1225</v>
      </c>
      <c r="K188" s="76"/>
    </row>
    <row r="189" spans="2:11" s="1" customFormat="1" ht="15" customHeight="1" hidden="1">
      <c r="B189" s="10"/>
      <c r="C189" s="40" t="s">
        <v>32</v>
      </c>
      <c r="D189" s="82"/>
      <c r="E189" s="29">
        <v>69</v>
      </c>
      <c r="F189" s="29">
        <v>69</v>
      </c>
      <c r="G189" s="29">
        <v>1500</v>
      </c>
      <c r="H189" s="29">
        <v>68</v>
      </c>
      <c r="I189" s="76"/>
      <c r="J189" s="29">
        <v>2026</v>
      </c>
      <c r="K189" s="76"/>
    </row>
    <row r="190" spans="2:11" s="1" customFormat="1" ht="15" customHeight="1" hidden="1">
      <c r="B190" s="10"/>
      <c r="C190" s="40" t="s">
        <v>33</v>
      </c>
      <c r="D190" s="83"/>
      <c r="E190" s="30">
        <v>9</v>
      </c>
      <c r="F190" s="30">
        <v>9</v>
      </c>
      <c r="G190" s="30">
        <v>110</v>
      </c>
      <c r="H190" s="30">
        <v>9</v>
      </c>
      <c r="I190" s="77"/>
      <c r="J190" s="30">
        <v>18</v>
      </c>
      <c r="K190" s="77"/>
    </row>
    <row r="191" spans="2:11" s="5" customFormat="1" ht="15" customHeight="1" hidden="1">
      <c r="B191" s="14"/>
      <c r="C191" s="71" t="s">
        <v>17</v>
      </c>
      <c r="D191" s="72"/>
      <c r="E191" s="21">
        <f>SUM(E192:E194)</f>
        <v>1209</v>
      </c>
      <c r="F191" s="21">
        <f>SUM(F192:F194)</f>
        <v>1209</v>
      </c>
      <c r="G191" s="21">
        <f>SUM(G192:G194)</f>
        <v>33911</v>
      </c>
      <c r="H191" s="21">
        <f>SUM(H192:H194)</f>
        <v>808</v>
      </c>
      <c r="I191" s="21">
        <v>211330</v>
      </c>
      <c r="J191" s="21">
        <f>SUM(J192:J194)</f>
        <v>27450</v>
      </c>
      <c r="K191" s="25">
        <v>84.2</v>
      </c>
    </row>
    <row r="192" spans="2:11" s="1" customFormat="1" ht="15" customHeight="1" hidden="1">
      <c r="B192" s="12"/>
      <c r="C192" s="41" t="s">
        <v>34</v>
      </c>
      <c r="D192" s="73" t="s">
        <v>54</v>
      </c>
      <c r="E192" s="28">
        <v>851</v>
      </c>
      <c r="F192" s="28">
        <v>851</v>
      </c>
      <c r="G192" s="28">
        <v>23000</v>
      </c>
      <c r="H192" s="28">
        <v>542</v>
      </c>
      <c r="I192" s="75"/>
      <c r="J192" s="28">
        <v>17845</v>
      </c>
      <c r="K192" s="78"/>
    </row>
    <row r="193" spans="2:11" s="1" customFormat="1" ht="15" customHeight="1" hidden="1">
      <c r="B193" s="12"/>
      <c r="C193" s="41" t="s">
        <v>35</v>
      </c>
      <c r="D193" s="81"/>
      <c r="E193" s="29">
        <v>215</v>
      </c>
      <c r="F193" s="29">
        <v>215</v>
      </c>
      <c r="G193" s="29">
        <v>7210</v>
      </c>
      <c r="H193" s="29">
        <v>126</v>
      </c>
      <c r="I193" s="76"/>
      <c r="J193" s="29">
        <v>5904</v>
      </c>
      <c r="K193" s="79"/>
    </row>
    <row r="194" spans="2:11" s="1" customFormat="1" ht="21" hidden="1">
      <c r="B194" s="12"/>
      <c r="C194" s="42" t="s">
        <v>42</v>
      </c>
      <c r="D194" s="46" t="s">
        <v>44</v>
      </c>
      <c r="E194" s="31">
        <v>143</v>
      </c>
      <c r="F194" s="31">
        <v>143</v>
      </c>
      <c r="G194" s="31">
        <v>3701</v>
      </c>
      <c r="H194" s="31">
        <v>140</v>
      </c>
      <c r="I194" s="77"/>
      <c r="J194" s="31">
        <v>3701</v>
      </c>
      <c r="K194" s="80"/>
    </row>
    <row r="195" spans="2:11" s="1" customFormat="1" ht="15" customHeight="1" hidden="1">
      <c r="B195" s="14"/>
      <c r="C195" s="71" t="s">
        <v>18</v>
      </c>
      <c r="D195" s="72"/>
      <c r="E195" s="20">
        <f>SUM(E196:E201)</f>
        <v>702</v>
      </c>
      <c r="F195" s="20">
        <f>SUM(F196:F201)</f>
        <v>702</v>
      </c>
      <c r="G195" s="20">
        <f>SUM(G196:G201)</f>
        <v>26130</v>
      </c>
      <c r="H195" s="20">
        <f>SUM(H196:H201)</f>
        <v>634</v>
      </c>
      <c r="I195" s="20">
        <v>149912</v>
      </c>
      <c r="J195" s="20">
        <f>SUM(J196:J201)</f>
        <v>24067</v>
      </c>
      <c r="K195" s="24">
        <v>96.9</v>
      </c>
    </row>
    <row r="196" spans="2:11" s="1" customFormat="1" ht="15" customHeight="1" hidden="1">
      <c r="B196" s="12"/>
      <c r="C196" s="43" t="s">
        <v>36</v>
      </c>
      <c r="D196" s="73" t="s">
        <v>54</v>
      </c>
      <c r="E196" s="28">
        <v>228</v>
      </c>
      <c r="F196" s="28">
        <v>228</v>
      </c>
      <c r="G196" s="28">
        <v>6340</v>
      </c>
      <c r="H196" s="28">
        <v>221</v>
      </c>
      <c r="I196" s="75"/>
      <c r="J196" s="28">
        <v>8359</v>
      </c>
      <c r="K196" s="78"/>
    </row>
    <row r="197" spans="2:11" s="1" customFormat="1" ht="15" customHeight="1" hidden="1">
      <c r="B197" s="12"/>
      <c r="C197" s="44" t="s">
        <v>37</v>
      </c>
      <c r="D197" s="82"/>
      <c r="E197" s="29">
        <v>154</v>
      </c>
      <c r="F197" s="29">
        <v>154</v>
      </c>
      <c r="G197" s="29">
        <v>3390</v>
      </c>
      <c r="H197" s="29">
        <v>115</v>
      </c>
      <c r="I197" s="76"/>
      <c r="J197" s="29">
        <v>3947</v>
      </c>
      <c r="K197" s="79"/>
    </row>
    <row r="198" spans="2:11" s="1" customFormat="1" ht="15" customHeight="1" hidden="1">
      <c r="B198" s="12"/>
      <c r="C198" s="44" t="s">
        <v>38</v>
      </c>
      <c r="D198" s="82"/>
      <c r="E198" s="29">
        <v>26</v>
      </c>
      <c r="F198" s="29">
        <v>26</v>
      </c>
      <c r="G198" s="29">
        <v>3020</v>
      </c>
      <c r="H198" s="29">
        <v>23</v>
      </c>
      <c r="I198" s="76"/>
      <c r="J198" s="29">
        <v>1196</v>
      </c>
      <c r="K198" s="79"/>
    </row>
    <row r="199" spans="2:11" s="1" customFormat="1" ht="15" customHeight="1" hidden="1">
      <c r="B199" s="12"/>
      <c r="C199" s="44" t="s">
        <v>39</v>
      </c>
      <c r="D199" s="82"/>
      <c r="E199" s="30">
        <v>89</v>
      </c>
      <c r="F199" s="30">
        <v>89</v>
      </c>
      <c r="G199" s="30">
        <v>4540</v>
      </c>
      <c r="H199" s="30">
        <v>75</v>
      </c>
      <c r="I199" s="76"/>
      <c r="J199" s="30">
        <v>4306</v>
      </c>
      <c r="K199" s="79"/>
    </row>
    <row r="200" spans="2:11" s="5" customFormat="1" ht="15" customHeight="1" hidden="1">
      <c r="B200" s="15"/>
      <c r="C200" s="44" t="s">
        <v>40</v>
      </c>
      <c r="D200" s="82"/>
      <c r="E200" s="32">
        <v>67</v>
      </c>
      <c r="F200" s="32">
        <v>67</v>
      </c>
      <c r="G200" s="32">
        <v>2530</v>
      </c>
      <c r="H200" s="32">
        <v>66</v>
      </c>
      <c r="I200" s="76"/>
      <c r="J200" s="32">
        <v>2445</v>
      </c>
      <c r="K200" s="79"/>
    </row>
    <row r="201" spans="2:11" s="1" customFormat="1" ht="15" customHeight="1" hidden="1">
      <c r="B201" s="10"/>
      <c r="C201" s="45" t="s">
        <v>41</v>
      </c>
      <c r="D201" s="83"/>
      <c r="E201" s="33">
        <v>138</v>
      </c>
      <c r="F201" s="33">
        <v>138</v>
      </c>
      <c r="G201" s="33">
        <v>6310</v>
      </c>
      <c r="H201" s="33">
        <v>134</v>
      </c>
      <c r="I201" s="77"/>
      <c r="J201" s="33">
        <v>3814</v>
      </c>
      <c r="K201" s="80"/>
    </row>
    <row r="202" spans="2:11" s="1" customFormat="1" ht="15" customHeight="1" hidden="1">
      <c r="B202" s="14"/>
      <c r="C202" s="71" t="s">
        <v>19</v>
      </c>
      <c r="D202" s="72"/>
      <c r="E202" s="13">
        <f>SUM(E203:E209)</f>
        <v>562</v>
      </c>
      <c r="F202" s="13">
        <f>SUM(F203:F209)</f>
        <v>562</v>
      </c>
      <c r="G202" s="13">
        <f>SUM(G203:G209)</f>
        <v>13700</v>
      </c>
      <c r="H202" s="13">
        <f>SUM(H203:H209)</f>
        <v>396</v>
      </c>
      <c r="I202" s="13">
        <v>114725</v>
      </c>
      <c r="J202" s="13">
        <f>SUM(J203:J209)</f>
        <v>11281</v>
      </c>
      <c r="K202" s="26">
        <v>85.3</v>
      </c>
    </row>
    <row r="203" spans="2:11" s="1" customFormat="1" ht="15" customHeight="1" hidden="1">
      <c r="B203" s="10"/>
      <c r="C203" s="39" t="s">
        <v>21</v>
      </c>
      <c r="D203" s="73" t="s">
        <v>54</v>
      </c>
      <c r="E203" s="28">
        <v>180</v>
      </c>
      <c r="F203" s="34">
        <v>180</v>
      </c>
      <c r="G203" s="34">
        <v>5210</v>
      </c>
      <c r="H203" s="34">
        <v>106</v>
      </c>
      <c r="I203" s="75"/>
      <c r="J203" s="34">
        <v>3838</v>
      </c>
      <c r="K203" s="78"/>
    </row>
    <row r="204" spans="2:11" s="1" customFormat="1" ht="15" customHeight="1" hidden="1">
      <c r="B204" s="10"/>
      <c r="C204" s="40" t="s">
        <v>22</v>
      </c>
      <c r="D204" s="73"/>
      <c r="E204" s="32">
        <v>99</v>
      </c>
      <c r="F204" s="32">
        <v>99</v>
      </c>
      <c r="G204" s="32">
        <v>1200</v>
      </c>
      <c r="H204" s="32">
        <v>82</v>
      </c>
      <c r="I204" s="76"/>
      <c r="J204" s="32">
        <v>1525</v>
      </c>
      <c r="K204" s="79"/>
    </row>
    <row r="205" spans="2:11" s="1" customFormat="1" ht="15" customHeight="1" hidden="1">
      <c r="B205" s="10"/>
      <c r="C205" s="40" t="s">
        <v>23</v>
      </c>
      <c r="D205" s="73"/>
      <c r="E205" s="32">
        <v>47</v>
      </c>
      <c r="F205" s="32">
        <v>47</v>
      </c>
      <c r="G205" s="32">
        <v>770</v>
      </c>
      <c r="H205" s="32">
        <v>19</v>
      </c>
      <c r="I205" s="76"/>
      <c r="J205" s="32">
        <v>2690</v>
      </c>
      <c r="K205" s="79"/>
    </row>
    <row r="206" spans="2:11" s="1" customFormat="1" ht="15" customHeight="1" hidden="1">
      <c r="B206" s="10"/>
      <c r="C206" s="40" t="s">
        <v>24</v>
      </c>
      <c r="D206" s="73"/>
      <c r="E206" s="32">
        <v>62</v>
      </c>
      <c r="F206" s="32">
        <v>62</v>
      </c>
      <c r="G206" s="32">
        <v>1460</v>
      </c>
      <c r="H206" s="32">
        <v>56</v>
      </c>
      <c r="I206" s="76"/>
      <c r="J206" s="32">
        <v>1400</v>
      </c>
      <c r="K206" s="79"/>
    </row>
    <row r="207" spans="2:11" s="1" customFormat="1" ht="15" customHeight="1" hidden="1">
      <c r="B207" s="10"/>
      <c r="C207" s="40" t="s">
        <v>25</v>
      </c>
      <c r="D207" s="73"/>
      <c r="E207" s="32">
        <v>9</v>
      </c>
      <c r="F207" s="32">
        <v>9</v>
      </c>
      <c r="G207" s="32">
        <v>50</v>
      </c>
      <c r="H207" s="32">
        <v>2</v>
      </c>
      <c r="I207" s="76"/>
      <c r="J207" s="32">
        <v>451</v>
      </c>
      <c r="K207" s="79"/>
    </row>
    <row r="208" spans="2:11" ht="15" customHeight="1" hidden="1">
      <c r="B208" s="10"/>
      <c r="C208" s="40" t="s">
        <v>26</v>
      </c>
      <c r="D208" s="73"/>
      <c r="E208" s="32">
        <v>127</v>
      </c>
      <c r="F208" s="32">
        <v>127</v>
      </c>
      <c r="G208" s="32">
        <v>3890</v>
      </c>
      <c r="H208" s="32">
        <v>77</v>
      </c>
      <c r="I208" s="76"/>
      <c r="J208" s="32">
        <v>1337</v>
      </c>
      <c r="K208" s="79"/>
    </row>
    <row r="209" spans="2:11" ht="15" customHeight="1" hidden="1">
      <c r="B209" s="11"/>
      <c r="C209" s="42" t="s">
        <v>27</v>
      </c>
      <c r="D209" s="74"/>
      <c r="E209" s="35">
        <v>38</v>
      </c>
      <c r="F209" s="35">
        <v>38</v>
      </c>
      <c r="G209" s="35">
        <v>1120</v>
      </c>
      <c r="H209" s="35">
        <v>54</v>
      </c>
      <c r="I209" s="77"/>
      <c r="J209" s="35">
        <v>40</v>
      </c>
      <c r="K209" s="80"/>
    </row>
    <row r="210" spans="2:11" s="1" customFormat="1" ht="15" customHeight="1">
      <c r="B210" s="86" t="s">
        <v>69</v>
      </c>
      <c r="C210" s="87"/>
      <c r="D210" s="88"/>
      <c r="E210" s="19">
        <f aca="true" t="shared" si="7" ref="E210:J210">E211+E218+E222+E229</f>
        <v>3413</v>
      </c>
      <c r="F210" s="19">
        <f t="shared" si="7"/>
        <v>3410</v>
      </c>
      <c r="G210" s="19">
        <f t="shared" si="7"/>
        <v>96980</v>
      </c>
      <c r="H210" s="19">
        <f t="shared" si="7"/>
        <v>2761</v>
      </c>
      <c r="I210" s="19">
        <f t="shared" si="7"/>
        <v>670995</v>
      </c>
      <c r="J210" s="19">
        <f t="shared" si="7"/>
        <v>87155</v>
      </c>
      <c r="K210" s="47">
        <v>92.6</v>
      </c>
    </row>
    <row r="211" spans="2:11" s="1" customFormat="1" ht="15" customHeight="1" hidden="1">
      <c r="B211" s="14"/>
      <c r="C211" s="71" t="s">
        <v>16</v>
      </c>
      <c r="D211" s="72"/>
      <c r="E211" s="21">
        <f>SUM(E212:E217)</f>
        <v>930</v>
      </c>
      <c r="F211" s="21">
        <f>SUM(F212:F217)</f>
        <v>930</v>
      </c>
      <c r="G211" s="21">
        <f>SUM(G212:G217)</f>
        <v>23240</v>
      </c>
      <c r="H211" s="21">
        <f>SUM(H212:H217)</f>
        <v>875</v>
      </c>
      <c r="I211" s="21">
        <v>183793</v>
      </c>
      <c r="J211" s="21">
        <f>SUM(J212:J217)</f>
        <v>22459</v>
      </c>
      <c r="K211" s="25">
        <v>99.9</v>
      </c>
    </row>
    <row r="212" spans="2:11" s="1" customFormat="1" ht="15" customHeight="1" hidden="1">
      <c r="B212" s="10"/>
      <c r="C212" s="39" t="s">
        <v>28</v>
      </c>
      <c r="D212" s="73" t="s">
        <v>43</v>
      </c>
      <c r="E212" s="38">
        <v>613</v>
      </c>
      <c r="F212" s="38">
        <v>613</v>
      </c>
      <c r="G212" s="38">
        <v>14710</v>
      </c>
      <c r="H212" s="38">
        <v>602</v>
      </c>
      <c r="I212" s="75"/>
      <c r="J212" s="38">
        <v>15354</v>
      </c>
      <c r="K212" s="75"/>
    </row>
    <row r="213" spans="2:11" s="1" customFormat="1" ht="15" customHeight="1" hidden="1">
      <c r="B213" s="10"/>
      <c r="C213" s="40" t="s">
        <v>29</v>
      </c>
      <c r="D213" s="82"/>
      <c r="E213" s="29">
        <v>79</v>
      </c>
      <c r="F213" s="29">
        <v>79</v>
      </c>
      <c r="G213" s="29">
        <v>3080</v>
      </c>
      <c r="H213" s="29">
        <v>71</v>
      </c>
      <c r="I213" s="76"/>
      <c r="J213" s="29">
        <v>2277</v>
      </c>
      <c r="K213" s="76"/>
    </row>
    <row r="214" spans="2:11" s="1" customFormat="1" ht="15" customHeight="1" hidden="1">
      <c r="B214" s="10"/>
      <c r="C214" s="40" t="s">
        <v>30</v>
      </c>
      <c r="D214" s="82"/>
      <c r="E214" s="29">
        <v>107</v>
      </c>
      <c r="F214" s="29">
        <v>107</v>
      </c>
      <c r="G214" s="29">
        <v>2170</v>
      </c>
      <c r="H214" s="29">
        <v>72</v>
      </c>
      <c r="I214" s="76"/>
      <c r="J214" s="29">
        <v>1607</v>
      </c>
      <c r="K214" s="76"/>
    </row>
    <row r="215" spans="2:11" s="1" customFormat="1" ht="15" customHeight="1" hidden="1">
      <c r="B215" s="10"/>
      <c r="C215" s="40" t="s">
        <v>31</v>
      </c>
      <c r="D215" s="82"/>
      <c r="E215" s="29">
        <v>53</v>
      </c>
      <c r="F215" s="29">
        <v>53</v>
      </c>
      <c r="G215" s="29">
        <v>1670</v>
      </c>
      <c r="H215" s="29">
        <v>53</v>
      </c>
      <c r="I215" s="76"/>
      <c r="J215" s="29">
        <v>1199</v>
      </c>
      <c r="K215" s="76"/>
    </row>
    <row r="216" spans="2:11" s="1" customFormat="1" ht="15" customHeight="1" hidden="1">
      <c r="B216" s="10"/>
      <c r="C216" s="40" t="s">
        <v>32</v>
      </c>
      <c r="D216" s="82"/>
      <c r="E216" s="29">
        <v>69</v>
      </c>
      <c r="F216" s="29">
        <v>69</v>
      </c>
      <c r="G216" s="29">
        <v>1500</v>
      </c>
      <c r="H216" s="29">
        <v>68</v>
      </c>
      <c r="I216" s="76"/>
      <c r="J216" s="29">
        <v>2004</v>
      </c>
      <c r="K216" s="76"/>
    </row>
    <row r="217" spans="2:11" s="1" customFormat="1" ht="15" customHeight="1" hidden="1">
      <c r="B217" s="10"/>
      <c r="C217" s="40" t="s">
        <v>33</v>
      </c>
      <c r="D217" s="83"/>
      <c r="E217" s="30">
        <v>9</v>
      </c>
      <c r="F217" s="30">
        <v>9</v>
      </c>
      <c r="G217" s="30">
        <v>110</v>
      </c>
      <c r="H217" s="30">
        <v>9</v>
      </c>
      <c r="I217" s="77"/>
      <c r="J217" s="30">
        <v>18</v>
      </c>
      <c r="K217" s="77"/>
    </row>
    <row r="218" spans="2:11" s="5" customFormat="1" ht="15" customHeight="1" hidden="1">
      <c r="B218" s="14"/>
      <c r="C218" s="71" t="s">
        <v>17</v>
      </c>
      <c r="D218" s="72"/>
      <c r="E218" s="21">
        <f>SUM(E219:E221)</f>
        <v>1219</v>
      </c>
      <c r="F218" s="21">
        <f>SUM(F219:F221)</f>
        <v>1216</v>
      </c>
      <c r="G218" s="21">
        <f>SUM(G219:G221)</f>
        <v>33910</v>
      </c>
      <c r="H218" s="21">
        <f>SUM(H219:H221)</f>
        <v>841</v>
      </c>
      <c r="I218" s="21">
        <v>217588</v>
      </c>
      <c r="J218" s="21">
        <f>SUM(J219:J221)</f>
        <v>28410</v>
      </c>
      <c r="K218" s="25">
        <v>85.2</v>
      </c>
    </row>
    <row r="219" spans="2:11" s="1" customFormat="1" ht="15" customHeight="1" hidden="1">
      <c r="B219" s="12"/>
      <c r="C219" s="41" t="s">
        <v>34</v>
      </c>
      <c r="D219" s="73" t="s">
        <v>54</v>
      </c>
      <c r="E219" s="28">
        <v>851</v>
      </c>
      <c r="F219" s="28">
        <v>851</v>
      </c>
      <c r="G219" s="28">
        <v>23000</v>
      </c>
      <c r="H219" s="28">
        <v>567</v>
      </c>
      <c r="I219" s="75"/>
      <c r="J219" s="28">
        <v>18534</v>
      </c>
      <c r="K219" s="78"/>
    </row>
    <row r="220" spans="2:11" s="1" customFormat="1" ht="15" customHeight="1" hidden="1">
      <c r="B220" s="12"/>
      <c r="C220" s="41" t="s">
        <v>35</v>
      </c>
      <c r="D220" s="81"/>
      <c r="E220" s="29">
        <v>215</v>
      </c>
      <c r="F220" s="29">
        <v>215</v>
      </c>
      <c r="G220" s="29">
        <v>7210</v>
      </c>
      <c r="H220" s="29">
        <v>127</v>
      </c>
      <c r="I220" s="76"/>
      <c r="J220" s="29">
        <v>6124</v>
      </c>
      <c r="K220" s="79"/>
    </row>
    <row r="221" spans="2:11" s="1" customFormat="1" ht="21" hidden="1">
      <c r="B221" s="12"/>
      <c r="C221" s="42" t="s">
        <v>42</v>
      </c>
      <c r="D221" s="46" t="s">
        <v>44</v>
      </c>
      <c r="E221" s="31">
        <v>153</v>
      </c>
      <c r="F221" s="31">
        <v>150</v>
      </c>
      <c r="G221" s="31">
        <v>3700</v>
      </c>
      <c r="H221" s="31">
        <v>147</v>
      </c>
      <c r="I221" s="77"/>
      <c r="J221" s="31">
        <v>3752</v>
      </c>
      <c r="K221" s="80"/>
    </row>
    <row r="222" spans="2:11" s="1" customFormat="1" ht="15" customHeight="1" hidden="1">
      <c r="B222" s="14"/>
      <c r="C222" s="71" t="s">
        <v>18</v>
      </c>
      <c r="D222" s="72"/>
      <c r="E222" s="20">
        <f>SUM(E223:E228)</f>
        <v>702</v>
      </c>
      <c r="F222" s="20">
        <f>SUM(F223:F228)</f>
        <v>702</v>
      </c>
      <c r="G222" s="20">
        <f>SUM(G223:G228)</f>
        <v>26130</v>
      </c>
      <c r="H222" s="20">
        <f>SUM(H223:H228)</f>
        <v>637</v>
      </c>
      <c r="I222" s="20">
        <v>151225</v>
      </c>
      <c r="J222" s="20">
        <f>SUM(J223:J228)</f>
        <v>24553</v>
      </c>
      <c r="K222" s="24">
        <v>97.5</v>
      </c>
    </row>
    <row r="223" spans="2:11" s="1" customFormat="1" ht="15" customHeight="1" hidden="1">
      <c r="B223" s="12"/>
      <c r="C223" s="43" t="s">
        <v>36</v>
      </c>
      <c r="D223" s="73" t="s">
        <v>54</v>
      </c>
      <c r="E223" s="28">
        <v>228</v>
      </c>
      <c r="F223" s="28">
        <v>228</v>
      </c>
      <c r="G223" s="28">
        <v>6340</v>
      </c>
      <c r="H223" s="28">
        <v>221</v>
      </c>
      <c r="I223" s="75"/>
      <c r="J223" s="28">
        <v>8480</v>
      </c>
      <c r="K223" s="78"/>
    </row>
    <row r="224" spans="2:11" s="1" customFormat="1" ht="15" customHeight="1" hidden="1">
      <c r="B224" s="12"/>
      <c r="C224" s="44" t="s">
        <v>37</v>
      </c>
      <c r="D224" s="82"/>
      <c r="E224" s="29">
        <v>154</v>
      </c>
      <c r="F224" s="29">
        <v>154</v>
      </c>
      <c r="G224" s="29">
        <v>3390</v>
      </c>
      <c r="H224" s="29">
        <v>115</v>
      </c>
      <c r="I224" s="76"/>
      <c r="J224" s="29">
        <v>4014</v>
      </c>
      <c r="K224" s="79"/>
    </row>
    <row r="225" spans="2:11" s="1" customFormat="1" ht="15" customHeight="1" hidden="1">
      <c r="B225" s="12"/>
      <c r="C225" s="44" t="s">
        <v>38</v>
      </c>
      <c r="D225" s="82"/>
      <c r="E225" s="29">
        <v>26</v>
      </c>
      <c r="F225" s="29">
        <v>26</v>
      </c>
      <c r="G225" s="29">
        <v>3020</v>
      </c>
      <c r="H225" s="29">
        <v>24</v>
      </c>
      <c r="I225" s="76"/>
      <c r="J225" s="29">
        <v>1268</v>
      </c>
      <c r="K225" s="79"/>
    </row>
    <row r="226" spans="2:11" s="1" customFormat="1" ht="15" customHeight="1" hidden="1">
      <c r="B226" s="12"/>
      <c r="C226" s="44" t="s">
        <v>39</v>
      </c>
      <c r="D226" s="82"/>
      <c r="E226" s="30">
        <v>89</v>
      </c>
      <c r="F226" s="30">
        <v>89</v>
      </c>
      <c r="G226" s="30">
        <v>4540</v>
      </c>
      <c r="H226" s="30">
        <v>75</v>
      </c>
      <c r="I226" s="76"/>
      <c r="J226" s="30">
        <v>4427</v>
      </c>
      <c r="K226" s="79"/>
    </row>
    <row r="227" spans="2:11" s="5" customFormat="1" ht="15" customHeight="1" hidden="1">
      <c r="B227" s="15"/>
      <c r="C227" s="44" t="s">
        <v>40</v>
      </c>
      <c r="D227" s="82"/>
      <c r="E227" s="32">
        <v>67</v>
      </c>
      <c r="F227" s="32">
        <v>67</v>
      </c>
      <c r="G227" s="32">
        <v>2530</v>
      </c>
      <c r="H227" s="32">
        <v>66</v>
      </c>
      <c r="I227" s="76"/>
      <c r="J227" s="32">
        <v>2448</v>
      </c>
      <c r="K227" s="79"/>
    </row>
    <row r="228" spans="2:11" s="1" customFormat="1" ht="15" customHeight="1" hidden="1">
      <c r="B228" s="10"/>
      <c r="C228" s="45" t="s">
        <v>41</v>
      </c>
      <c r="D228" s="83"/>
      <c r="E228" s="33">
        <v>138</v>
      </c>
      <c r="F228" s="33">
        <v>138</v>
      </c>
      <c r="G228" s="33">
        <v>6310</v>
      </c>
      <c r="H228" s="33">
        <v>136</v>
      </c>
      <c r="I228" s="77"/>
      <c r="J228" s="33">
        <v>3916</v>
      </c>
      <c r="K228" s="80"/>
    </row>
    <row r="229" spans="2:11" s="1" customFormat="1" ht="15" customHeight="1" hidden="1">
      <c r="B229" s="14"/>
      <c r="C229" s="71" t="s">
        <v>19</v>
      </c>
      <c r="D229" s="72"/>
      <c r="E229" s="13">
        <f>SUM(E230:E236)</f>
        <v>562</v>
      </c>
      <c r="F229" s="13">
        <f>SUM(F230:F236)</f>
        <v>562</v>
      </c>
      <c r="G229" s="13">
        <f>SUM(G230:G236)</f>
        <v>13700</v>
      </c>
      <c r="H229" s="13">
        <f>SUM(H230:H236)</f>
        <v>408</v>
      </c>
      <c r="I229" s="13">
        <v>118389</v>
      </c>
      <c r="J229" s="13">
        <f>SUM(J230:J236)</f>
        <v>11733</v>
      </c>
      <c r="K229" s="26">
        <v>87.9</v>
      </c>
    </row>
    <row r="230" spans="2:11" s="1" customFormat="1" ht="15" customHeight="1" hidden="1">
      <c r="B230" s="10"/>
      <c r="C230" s="39" t="s">
        <v>21</v>
      </c>
      <c r="D230" s="73" t="s">
        <v>54</v>
      </c>
      <c r="E230" s="28">
        <v>180</v>
      </c>
      <c r="F230" s="34">
        <v>180</v>
      </c>
      <c r="G230" s="34">
        <v>5210</v>
      </c>
      <c r="H230" s="34">
        <v>108</v>
      </c>
      <c r="I230" s="75"/>
      <c r="J230" s="34">
        <v>3885</v>
      </c>
      <c r="K230" s="78"/>
    </row>
    <row r="231" spans="2:11" s="1" customFormat="1" ht="15" customHeight="1" hidden="1">
      <c r="B231" s="10"/>
      <c r="C231" s="40" t="s">
        <v>22</v>
      </c>
      <c r="D231" s="73"/>
      <c r="E231" s="32">
        <v>99</v>
      </c>
      <c r="F231" s="32">
        <v>99</v>
      </c>
      <c r="G231" s="32">
        <v>1200</v>
      </c>
      <c r="H231" s="32">
        <v>82</v>
      </c>
      <c r="I231" s="76"/>
      <c r="J231" s="32">
        <v>1597</v>
      </c>
      <c r="K231" s="79"/>
    </row>
    <row r="232" spans="2:11" s="1" customFormat="1" ht="15" customHeight="1" hidden="1">
      <c r="B232" s="10"/>
      <c r="C232" s="40" t="s">
        <v>23</v>
      </c>
      <c r="D232" s="73"/>
      <c r="E232" s="32">
        <v>47</v>
      </c>
      <c r="F232" s="32">
        <v>47</v>
      </c>
      <c r="G232" s="32">
        <v>770</v>
      </c>
      <c r="H232" s="32">
        <v>20</v>
      </c>
      <c r="I232" s="76"/>
      <c r="J232" s="32">
        <v>450</v>
      </c>
      <c r="K232" s="79"/>
    </row>
    <row r="233" spans="2:11" s="1" customFormat="1" ht="15" customHeight="1" hidden="1">
      <c r="B233" s="10"/>
      <c r="C233" s="40" t="s">
        <v>24</v>
      </c>
      <c r="D233" s="73"/>
      <c r="E233" s="32">
        <v>62</v>
      </c>
      <c r="F233" s="32">
        <v>62</v>
      </c>
      <c r="G233" s="32">
        <v>1460</v>
      </c>
      <c r="H233" s="32">
        <v>56</v>
      </c>
      <c r="I233" s="76"/>
      <c r="J233" s="32">
        <v>1341</v>
      </c>
      <c r="K233" s="79"/>
    </row>
    <row r="234" spans="2:11" s="1" customFormat="1" ht="15" customHeight="1" hidden="1">
      <c r="B234" s="10"/>
      <c r="C234" s="40" t="s">
        <v>25</v>
      </c>
      <c r="D234" s="73"/>
      <c r="E234" s="32">
        <v>9</v>
      </c>
      <c r="F234" s="32">
        <v>9</v>
      </c>
      <c r="G234" s="32">
        <v>50</v>
      </c>
      <c r="H234" s="32">
        <v>2</v>
      </c>
      <c r="I234" s="76"/>
      <c r="J234" s="32">
        <v>39</v>
      </c>
      <c r="K234" s="79"/>
    </row>
    <row r="235" spans="2:11" ht="15" customHeight="1" hidden="1">
      <c r="B235" s="10"/>
      <c r="C235" s="40" t="s">
        <v>26</v>
      </c>
      <c r="D235" s="73"/>
      <c r="E235" s="32">
        <v>127</v>
      </c>
      <c r="F235" s="32">
        <v>127</v>
      </c>
      <c r="G235" s="32">
        <v>3890</v>
      </c>
      <c r="H235" s="32">
        <v>79</v>
      </c>
      <c r="I235" s="76"/>
      <c r="J235" s="32">
        <v>2869</v>
      </c>
      <c r="K235" s="79"/>
    </row>
    <row r="236" spans="2:11" ht="15" customHeight="1" hidden="1">
      <c r="B236" s="11"/>
      <c r="C236" s="42" t="s">
        <v>27</v>
      </c>
      <c r="D236" s="74"/>
      <c r="E236" s="35">
        <v>38</v>
      </c>
      <c r="F236" s="35">
        <v>38</v>
      </c>
      <c r="G236" s="35">
        <v>1120</v>
      </c>
      <c r="H236" s="35">
        <v>61</v>
      </c>
      <c r="I236" s="77"/>
      <c r="J236" s="35">
        <v>1552</v>
      </c>
      <c r="K236" s="80"/>
    </row>
    <row r="237" spans="2:11" s="1" customFormat="1" ht="15" customHeight="1">
      <c r="B237" s="86" t="s">
        <v>70</v>
      </c>
      <c r="C237" s="87"/>
      <c r="D237" s="88"/>
      <c r="E237" s="19">
        <f aca="true" t="shared" si="8" ref="E237:J237">E238+E245+E249+E256</f>
        <v>3413</v>
      </c>
      <c r="F237" s="19">
        <f t="shared" si="8"/>
        <v>3410</v>
      </c>
      <c r="G237" s="19">
        <f t="shared" si="8"/>
        <v>96980</v>
      </c>
      <c r="H237" s="19">
        <f t="shared" si="8"/>
        <v>2819</v>
      </c>
      <c r="I237" s="19">
        <f t="shared" si="8"/>
        <v>680427</v>
      </c>
      <c r="J237" s="19">
        <f t="shared" si="8"/>
        <v>93426</v>
      </c>
      <c r="K237" s="47">
        <v>92.6</v>
      </c>
    </row>
    <row r="238" spans="2:11" s="1" customFormat="1" ht="15" customHeight="1">
      <c r="B238" s="14"/>
      <c r="C238" s="71" t="s">
        <v>16</v>
      </c>
      <c r="D238" s="72"/>
      <c r="E238" s="21">
        <f>SUM(E239:E244)</f>
        <v>930</v>
      </c>
      <c r="F238" s="21">
        <f>SUM(F239:F244)</f>
        <v>930</v>
      </c>
      <c r="G238" s="21">
        <f>SUM(G239:G244)</f>
        <v>23240</v>
      </c>
      <c r="H238" s="21">
        <f>SUM(H239:H244)</f>
        <v>875</v>
      </c>
      <c r="I238" s="21">
        <f>+I211</f>
        <v>183793</v>
      </c>
      <c r="J238" s="21">
        <f>SUM(J239:J244)</f>
        <v>22265</v>
      </c>
      <c r="K238" s="25"/>
    </row>
    <row r="239" spans="2:11" s="1" customFormat="1" ht="15" customHeight="1">
      <c r="B239" s="10"/>
      <c r="C239" s="39" t="s">
        <v>28</v>
      </c>
      <c r="D239" s="73" t="s">
        <v>43</v>
      </c>
      <c r="E239" s="38">
        <v>613</v>
      </c>
      <c r="F239" s="38">
        <v>613</v>
      </c>
      <c r="G239" s="38">
        <v>14710</v>
      </c>
      <c r="H239" s="38">
        <v>602</v>
      </c>
      <c r="I239" s="75"/>
      <c r="J239" s="38">
        <v>15228</v>
      </c>
      <c r="K239" s="75"/>
    </row>
    <row r="240" spans="2:11" s="1" customFormat="1" ht="15" customHeight="1">
      <c r="B240" s="10"/>
      <c r="C240" s="40" t="s">
        <v>29</v>
      </c>
      <c r="D240" s="82"/>
      <c r="E240" s="29">
        <v>79</v>
      </c>
      <c r="F240" s="29">
        <v>79</v>
      </c>
      <c r="G240" s="29">
        <v>3080</v>
      </c>
      <c r="H240" s="29">
        <v>71</v>
      </c>
      <c r="I240" s="76"/>
      <c r="J240" s="29">
        <v>2270</v>
      </c>
      <c r="K240" s="76"/>
    </row>
    <row r="241" spans="2:11" s="1" customFormat="1" ht="15" customHeight="1">
      <c r="B241" s="10"/>
      <c r="C241" s="40" t="s">
        <v>30</v>
      </c>
      <c r="D241" s="82"/>
      <c r="E241" s="29">
        <v>107</v>
      </c>
      <c r="F241" s="29">
        <v>107</v>
      </c>
      <c r="G241" s="29">
        <v>2170</v>
      </c>
      <c r="H241" s="29">
        <v>72</v>
      </c>
      <c r="I241" s="76"/>
      <c r="J241" s="29">
        <v>1590</v>
      </c>
      <c r="K241" s="76"/>
    </row>
    <row r="242" spans="2:11" s="1" customFormat="1" ht="15" customHeight="1">
      <c r="B242" s="10"/>
      <c r="C242" s="40" t="s">
        <v>31</v>
      </c>
      <c r="D242" s="82"/>
      <c r="E242" s="29">
        <v>53</v>
      </c>
      <c r="F242" s="29">
        <v>53</v>
      </c>
      <c r="G242" s="29">
        <v>1670</v>
      </c>
      <c r="H242" s="29">
        <v>53</v>
      </c>
      <c r="I242" s="76"/>
      <c r="J242" s="29">
        <v>1173</v>
      </c>
      <c r="K242" s="76"/>
    </row>
    <row r="243" spans="2:11" s="1" customFormat="1" ht="15" customHeight="1">
      <c r="B243" s="10"/>
      <c r="C243" s="40" t="s">
        <v>32</v>
      </c>
      <c r="D243" s="82"/>
      <c r="E243" s="29">
        <v>69</v>
      </c>
      <c r="F243" s="29">
        <v>69</v>
      </c>
      <c r="G243" s="29">
        <v>1500</v>
      </c>
      <c r="H243" s="29">
        <v>68</v>
      </c>
      <c r="I243" s="76"/>
      <c r="J243" s="29">
        <v>1986</v>
      </c>
      <c r="K243" s="76"/>
    </row>
    <row r="244" spans="2:11" s="1" customFormat="1" ht="15" customHeight="1">
      <c r="B244" s="10"/>
      <c r="C244" s="40" t="s">
        <v>33</v>
      </c>
      <c r="D244" s="83"/>
      <c r="E244" s="30">
        <v>9</v>
      </c>
      <c r="F244" s="30">
        <v>9</v>
      </c>
      <c r="G244" s="30">
        <v>110</v>
      </c>
      <c r="H244" s="30">
        <v>9</v>
      </c>
      <c r="I244" s="77"/>
      <c r="J244" s="30">
        <v>18</v>
      </c>
      <c r="K244" s="77"/>
    </row>
    <row r="245" spans="2:11" s="5" customFormat="1" ht="15" customHeight="1">
      <c r="B245" s="14"/>
      <c r="C245" s="71" t="s">
        <v>17</v>
      </c>
      <c r="D245" s="72"/>
      <c r="E245" s="21">
        <f>SUM(E246:E248)</f>
        <v>1219</v>
      </c>
      <c r="F245" s="21">
        <f>SUM(F246:F248)</f>
        <v>1216</v>
      </c>
      <c r="G245" s="21">
        <f>SUM(G246:G248)</f>
        <v>33910</v>
      </c>
      <c r="H245" s="21">
        <f>SUM(H246:H248)</f>
        <v>886</v>
      </c>
      <c r="I245" s="21">
        <f>+I218+5769</f>
        <v>223357</v>
      </c>
      <c r="J245" s="21">
        <f>SUM(J246:J248)</f>
        <v>32646</v>
      </c>
      <c r="K245" s="25"/>
    </row>
    <row r="246" spans="2:11" s="1" customFormat="1" ht="15" customHeight="1">
      <c r="B246" s="12"/>
      <c r="C246" s="41" t="s">
        <v>34</v>
      </c>
      <c r="D246" s="73" t="s">
        <v>54</v>
      </c>
      <c r="E246" s="28">
        <v>851</v>
      </c>
      <c r="F246" s="28">
        <v>851</v>
      </c>
      <c r="G246" s="28">
        <v>23000</v>
      </c>
      <c r="H246" s="28">
        <v>609</v>
      </c>
      <c r="I246" s="75"/>
      <c r="J246" s="28">
        <v>21003</v>
      </c>
      <c r="K246" s="78"/>
    </row>
    <row r="247" spans="2:11" s="1" customFormat="1" ht="15" customHeight="1">
      <c r="B247" s="12"/>
      <c r="C247" s="41" t="s">
        <v>35</v>
      </c>
      <c r="D247" s="81"/>
      <c r="E247" s="29">
        <v>215</v>
      </c>
      <c r="F247" s="29">
        <v>215</v>
      </c>
      <c r="G247" s="29">
        <v>7210</v>
      </c>
      <c r="H247" s="29">
        <v>130</v>
      </c>
      <c r="I247" s="76"/>
      <c r="J247" s="29">
        <v>7952</v>
      </c>
      <c r="K247" s="79"/>
    </row>
    <row r="248" spans="2:11" s="1" customFormat="1" ht="21">
      <c r="B248" s="12"/>
      <c r="C248" s="42" t="s">
        <v>42</v>
      </c>
      <c r="D248" s="46" t="s">
        <v>44</v>
      </c>
      <c r="E248" s="31">
        <v>153</v>
      </c>
      <c r="F248" s="31">
        <v>150</v>
      </c>
      <c r="G248" s="31">
        <v>3700</v>
      </c>
      <c r="H248" s="31">
        <v>147</v>
      </c>
      <c r="I248" s="77"/>
      <c r="J248" s="31">
        <v>3691</v>
      </c>
      <c r="K248" s="80"/>
    </row>
    <row r="249" spans="2:11" s="1" customFormat="1" ht="15" customHeight="1">
      <c r="B249" s="14"/>
      <c r="C249" s="71" t="s">
        <v>18</v>
      </c>
      <c r="D249" s="72"/>
      <c r="E249" s="20">
        <f>SUM(E250:E255)</f>
        <v>702</v>
      </c>
      <c r="F249" s="20">
        <f>SUM(F250:F255)</f>
        <v>702</v>
      </c>
      <c r="G249" s="20">
        <f>SUM(G250:G255)</f>
        <v>26130</v>
      </c>
      <c r="H249" s="20">
        <f>SUM(H250:H255)</f>
        <v>641</v>
      </c>
      <c r="I249" s="20">
        <f>+I222+1047</f>
        <v>152272</v>
      </c>
      <c r="J249" s="20">
        <f>SUM(J250:J255)</f>
        <v>25156</v>
      </c>
      <c r="K249" s="24"/>
    </row>
    <row r="250" spans="2:11" s="1" customFormat="1" ht="15" customHeight="1">
      <c r="B250" s="12"/>
      <c r="C250" s="43" t="s">
        <v>36</v>
      </c>
      <c r="D250" s="73" t="s">
        <v>54</v>
      </c>
      <c r="E250" s="28">
        <v>228</v>
      </c>
      <c r="F250" s="28">
        <v>228</v>
      </c>
      <c r="G250" s="28">
        <v>6340</v>
      </c>
      <c r="H250" s="28">
        <v>223</v>
      </c>
      <c r="I250" s="75"/>
      <c r="J250" s="28">
        <v>8480</v>
      </c>
      <c r="K250" s="78"/>
    </row>
    <row r="251" spans="2:11" s="1" customFormat="1" ht="15" customHeight="1">
      <c r="B251" s="12"/>
      <c r="C251" s="44" t="s">
        <v>37</v>
      </c>
      <c r="D251" s="82"/>
      <c r="E251" s="29">
        <v>154</v>
      </c>
      <c r="F251" s="29">
        <v>154</v>
      </c>
      <c r="G251" s="29">
        <v>3390</v>
      </c>
      <c r="H251" s="29">
        <v>116</v>
      </c>
      <c r="I251" s="76"/>
      <c r="J251" s="29">
        <v>4019</v>
      </c>
      <c r="K251" s="79"/>
    </row>
    <row r="252" spans="2:11" s="1" customFormat="1" ht="15" customHeight="1">
      <c r="B252" s="12"/>
      <c r="C252" s="44" t="s">
        <v>38</v>
      </c>
      <c r="D252" s="82"/>
      <c r="E252" s="29">
        <v>26</v>
      </c>
      <c r="F252" s="29">
        <v>26</v>
      </c>
      <c r="G252" s="29">
        <v>3020</v>
      </c>
      <c r="H252" s="29">
        <v>24</v>
      </c>
      <c r="I252" s="76"/>
      <c r="J252" s="29">
        <v>1375</v>
      </c>
      <c r="K252" s="79"/>
    </row>
    <row r="253" spans="2:11" s="1" customFormat="1" ht="15" customHeight="1">
      <c r="B253" s="12"/>
      <c r="C253" s="44" t="s">
        <v>39</v>
      </c>
      <c r="D253" s="82"/>
      <c r="E253" s="30">
        <v>89</v>
      </c>
      <c r="F253" s="30">
        <v>89</v>
      </c>
      <c r="G253" s="30">
        <v>4540</v>
      </c>
      <c r="H253" s="29">
        <v>76</v>
      </c>
      <c r="I253" s="76"/>
      <c r="J253" s="30">
        <v>4882</v>
      </c>
      <c r="K253" s="79"/>
    </row>
    <row r="254" spans="2:11" s="5" customFormat="1" ht="15" customHeight="1">
      <c r="B254" s="15"/>
      <c r="C254" s="44" t="s">
        <v>40</v>
      </c>
      <c r="D254" s="82"/>
      <c r="E254" s="32">
        <v>67</v>
      </c>
      <c r="F254" s="32">
        <v>67</v>
      </c>
      <c r="G254" s="32">
        <v>2530</v>
      </c>
      <c r="H254" s="29">
        <v>66</v>
      </c>
      <c r="I254" s="76"/>
      <c r="J254" s="32">
        <v>2470</v>
      </c>
      <c r="K254" s="79"/>
    </row>
    <row r="255" spans="2:11" s="1" customFormat="1" ht="15" customHeight="1">
      <c r="B255" s="10"/>
      <c r="C255" s="45" t="s">
        <v>41</v>
      </c>
      <c r="D255" s="83"/>
      <c r="E255" s="33">
        <v>138</v>
      </c>
      <c r="F255" s="33">
        <v>138</v>
      </c>
      <c r="G255" s="33">
        <v>6310</v>
      </c>
      <c r="H255" s="31">
        <v>136</v>
      </c>
      <c r="I255" s="77"/>
      <c r="J255" s="33">
        <v>3930</v>
      </c>
      <c r="K255" s="80"/>
    </row>
    <row r="256" spans="2:11" s="1" customFormat="1" ht="15" customHeight="1">
      <c r="B256" s="14"/>
      <c r="C256" s="71" t="s">
        <v>19</v>
      </c>
      <c r="D256" s="72"/>
      <c r="E256" s="13">
        <f>SUM(E257:E263)</f>
        <v>562</v>
      </c>
      <c r="F256" s="13">
        <f>SUM(F257:F263)</f>
        <v>562</v>
      </c>
      <c r="G256" s="13">
        <f>SUM(G257:G263)</f>
        <v>13700</v>
      </c>
      <c r="H256" s="13">
        <f>SUM(H257:H263)</f>
        <v>417</v>
      </c>
      <c r="I256" s="13">
        <f>+I229+2616</f>
        <v>121005</v>
      </c>
      <c r="J256" s="13">
        <f>SUM(J257:J263)</f>
        <v>13359</v>
      </c>
      <c r="K256" s="26"/>
    </row>
    <row r="257" spans="2:11" s="1" customFormat="1" ht="15" customHeight="1">
      <c r="B257" s="10"/>
      <c r="C257" s="39" t="s">
        <v>21</v>
      </c>
      <c r="D257" s="73" t="s">
        <v>54</v>
      </c>
      <c r="E257" s="28">
        <v>180</v>
      </c>
      <c r="F257" s="34">
        <v>180</v>
      </c>
      <c r="G257" s="34">
        <v>5210</v>
      </c>
      <c r="H257" s="34">
        <v>111</v>
      </c>
      <c r="I257" s="75"/>
      <c r="J257" s="34">
        <v>4639</v>
      </c>
      <c r="K257" s="78"/>
    </row>
    <row r="258" spans="2:11" s="1" customFormat="1" ht="15" customHeight="1">
      <c r="B258" s="10"/>
      <c r="C258" s="40" t="s">
        <v>22</v>
      </c>
      <c r="D258" s="73"/>
      <c r="E258" s="32">
        <v>99</v>
      </c>
      <c r="F258" s="32">
        <v>99</v>
      </c>
      <c r="G258" s="32">
        <v>1200</v>
      </c>
      <c r="H258" s="32">
        <v>82</v>
      </c>
      <c r="I258" s="76"/>
      <c r="J258" s="32">
        <v>1788</v>
      </c>
      <c r="K258" s="79"/>
    </row>
    <row r="259" spans="2:11" s="1" customFormat="1" ht="15" customHeight="1">
      <c r="B259" s="10"/>
      <c r="C259" s="40" t="s">
        <v>23</v>
      </c>
      <c r="D259" s="73"/>
      <c r="E259" s="32">
        <v>47</v>
      </c>
      <c r="F259" s="32">
        <v>47</v>
      </c>
      <c r="G259" s="32">
        <v>770</v>
      </c>
      <c r="H259" s="32">
        <v>22</v>
      </c>
      <c r="I259" s="76"/>
      <c r="J259" s="32">
        <v>452</v>
      </c>
      <c r="K259" s="79"/>
    </row>
    <row r="260" spans="2:11" s="1" customFormat="1" ht="15" customHeight="1">
      <c r="B260" s="10"/>
      <c r="C260" s="40" t="s">
        <v>24</v>
      </c>
      <c r="D260" s="73"/>
      <c r="E260" s="32">
        <v>62</v>
      </c>
      <c r="F260" s="32">
        <v>62</v>
      </c>
      <c r="G260" s="32">
        <v>1460</v>
      </c>
      <c r="H260" s="32">
        <v>56</v>
      </c>
      <c r="I260" s="76"/>
      <c r="J260" s="32">
        <v>1344</v>
      </c>
      <c r="K260" s="79"/>
    </row>
    <row r="261" spans="2:11" s="1" customFormat="1" ht="15" customHeight="1">
      <c r="B261" s="10"/>
      <c r="C261" s="40" t="s">
        <v>25</v>
      </c>
      <c r="D261" s="73"/>
      <c r="E261" s="32">
        <v>9</v>
      </c>
      <c r="F261" s="32">
        <v>9</v>
      </c>
      <c r="G261" s="32">
        <v>50</v>
      </c>
      <c r="H261" s="32">
        <v>2</v>
      </c>
      <c r="I261" s="76"/>
      <c r="J261" s="32">
        <v>38</v>
      </c>
      <c r="K261" s="79"/>
    </row>
    <row r="262" spans="2:11" ht="15" customHeight="1">
      <c r="B262" s="10"/>
      <c r="C262" s="40" t="s">
        <v>26</v>
      </c>
      <c r="D262" s="73"/>
      <c r="E262" s="32">
        <v>127</v>
      </c>
      <c r="F262" s="32">
        <v>127</v>
      </c>
      <c r="G262" s="32">
        <v>3890</v>
      </c>
      <c r="H262" s="32">
        <v>80</v>
      </c>
      <c r="I262" s="76"/>
      <c r="J262" s="32">
        <v>3414</v>
      </c>
      <c r="K262" s="79"/>
    </row>
    <row r="263" spans="2:11" ht="15" customHeight="1">
      <c r="B263" s="11"/>
      <c r="C263" s="42" t="s">
        <v>27</v>
      </c>
      <c r="D263" s="74"/>
      <c r="E263" s="35">
        <v>38</v>
      </c>
      <c r="F263" s="35">
        <v>38</v>
      </c>
      <c r="G263" s="35">
        <v>1120</v>
      </c>
      <c r="H263" s="35">
        <v>64</v>
      </c>
      <c r="I263" s="77"/>
      <c r="J263" s="35">
        <v>1684</v>
      </c>
      <c r="K263" s="80"/>
    </row>
    <row r="264" spans="2:11" ht="15" customHeight="1">
      <c r="B264" s="1" t="s">
        <v>65</v>
      </c>
      <c r="C264" s="1"/>
      <c r="H264" s="16"/>
      <c r="K264" s="27" t="s">
        <v>57</v>
      </c>
    </row>
  </sheetData>
  <sheetProtection/>
  <mergeCells count="172">
    <mergeCell ref="C256:D256"/>
    <mergeCell ref="D257:D263"/>
    <mergeCell ref="I257:I263"/>
    <mergeCell ref="K257:K263"/>
    <mergeCell ref="D246:D247"/>
    <mergeCell ref="I246:I248"/>
    <mergeCell ref="K246:K248"/>
    <mergeCell ref="C249:D249"/>
    <mergeCell ref="D250:D255"/>
    <mergeCell ref="I250:I255"/>
    <mergeCell ref="K250:K255"/>
    <mergeCell ref="B237:D237"/>
    <mergeCell ref="C238:D238"/>
    <mergeCell ref="D239:D244"/>
    <mergeCell ref="I239:I244"/>
    <mergeCell ref="K239:K244"/>
    <mergeCell ref="C245:D245"/>
    <mergeCell ref="D203:D209"/>
    <mergeCell ref="I203:I209"/>
    <mergeCell ref="K203:K209"/>
    <mergeCell ref="I192:I194"/>
    <mergeCell ref="K192:K194"/>
    <mergeCell ref="C195:D195"/>
    <mergeCell ref="C202:D202"/>
    <mergeCell ref="D196:D201"/>
    <mergeCell ref="D192:D193"/>
    <mergeCell ref="K196:K201"/>
    <mergeCell ref="I185:I190"/>
    <mergeCell ref="I176:I182"/>
    <mergeCell ref="K176:K182"/>
    <mergeCell ref="I196:I201"/>
    <mergeCell ref="K185:K190"/>
    <mergeCell ref="B183:D183"/>
    <mergeCell ref="C184:D184"/>
    <mergeCell ref="D185:D190"/>
    <mergeCell ref="K169:K174"/>
    <mergeCell ref="K158:K163"/>
    <mergeCell ref="C164:D164"/>
    <mergeCell ref="D165:D166"/>
    <mergeCell ref="I165:I167"/>
    <mergeCell ref="K165:K167"/>
    <mergeCell ref="C168:D168"/>
    <mergeCell ref="D169:D174"/>
    <mergeCell ref="I169:I174"/>
    <mergeCell ref="K122:K128"/>
    <mergeCell ref="D158:D163"/>
    <mergeCell ref="I158:I163"/>
    <mergeCell ref="B156:D156"/>
    <mergeCell ref="C157:D157"/>
    <mergeCell ref="K138:K140"/>
    <mergeCell ref="I142:I147"/>
    <mergeCell ref="C148:D148"/>
    <mergeCell ref="D149:D155"/>
    <mergeCell ref="D142:D147"/>
    <mergeCell ref="C121:D121"/>
    <mergeCell ref="D122:D128"/>
    <mergeCell ref="C137:D137"/>
    <mergeCell ref="D138:D139"/>
    <mergeCell ref="I122:I128"/>
    <mergeCell ref="C114:D114"/>
    <mergeCell ref="D115:D120"/>
    <mergeCell ref="I115:I120"/>
    <mergeCell ref="K115:K120"/>
    <mergeCell ref="C110:D110"/>
    <mergeCell ref="D111:D112"/>
    <mergeCell ref="D104:D109"/>
    <mergeCell ref="C87:D87"/>
    <mergeCell ref="D88:D93"/>
    <mergeCell ref="D95:D101"/>
    <mergeCell ref="I111:I113"/>
    <mergeCell ref="K111:K113"/>
    <mergeCell ref="I104:I109"/>
    <mergeCell ref="K104:K109"/>
    <mergeCell ref="D30:D31"/>
    <mergeCell ref="I30:I32"/>
    <mergeCell ref="K30:K32"/>
    <mergeCell ref="C33:D33"/>
    <mergeCell ref="D41:D47"/>
    <mergeCell ref="I41:I47"/>
    <mergeCell ref="B102:D102"/>
    <mergeCell ref="C103:D103"/>
    <mergeCell ref="I50:I55"/>
    <mergeCell ref="C9:D9"/>
    <mergeCell ref="C10:D10"/>
    <mergeCell ref="C12:D12"/>
    <mergeCell ref="C56:D56"/>
    <mergeCell ref="B21:D21"/>
    <mergeCell ref="K3:K4"/>
    <mergeCell ref="C18:D18"/>
    <mergeCell ref="K34:K39"/>
    <mergeCell ref="K41:K47"/>
    <mergeCell ref="D34:D39"/>
    <mergeCell ref="K50:K55"/>
    <mergeCell ref="B11:D11"/>
    <mergeCell ref="B16:D16"/>
    <mergeCell ref="D77:D82"/>
    <mergeCell ref="I77:I82"/>
    <mergeCell ref="C13:D13"/>
    <mergeCell ref="C14:D14"/>
    <mergeCell ref="C15:D15"/>
    <mergeCell ref="C17:D17"/>
    <mergeCell ref="C19:D19"/>
    <mergeCell ref="C20:D20"/>
    <mergeCell ref="D68:D74"/>
    <mergeCell ref="I34:I39"/>
    <mergeCell ref="E3:G3"/>
    <mergeCell ref="H3:J3"/>
    <mergeCell ref="C7:D7"/>
    <mergeCell ref="C8:D8"/>
    <mergeCell ref="B3:C5"/>
    <mergeCell ref="D3:D5"/>
    <mergeCell ref="B6:D6"/>
    <mergeCell ref="K23:K28"/>
    <mergeCell ref="C29:D29"/>
    <mergeCell ref="I84:I86"/>
    <mergeCell ref="K84:K86"/>
    <mergeCell ref="B75:D75"/>
    <mergeCell ref="D61:D66"/>
    <mergeCell ref="C67:D67"/>
    <mergeCell ref="I57:I59"/>
    <mergeCell ref="K57:K59"/>
    <mergeCell ref="C76:D76"/>
    <mergeCell ref="I95:I101"/>
    <mergeCell ref="K95:K101"/>
    <mergeCell ref="C22:D22"/>
    <mergeCell ref="D23:D28"/>
    <mergeCell ref="D57:D58"/>
    <mergeCell ref="C60:D60"/>
    <mergeCell ref="C40:D40"/>
    <mergeCell ref="C49:D49"/>
    <mergeCell ref="D50:D55"/>
    <mergeCell ref="I23:I28"/>
    <mergeCell ref="K77:K82"/>
    <mergeCell ref="I61:I66"/>
    <mergeCell ref="K61:K66"/>
    <mergeCell ref="C94:D94"/>
    <mergeCell ref="I88:I93"/>
    <mergeCell ref="K88:K93"/>
    <mergeCell ref="I68:I74"/>
    <mergeCell ref="K68:K74"/>
    <mergeCell ref="C83:D83"/>
    <mergeCell ref="D84:D85"/>
    <mergeCell ref="K149:K155"/>
    <mergeCell ref="K142:K147"/>
    <mergeCell ref="B129:D129"/>
    <mergeCell ref="C130:D130"/>
    <mergeCell ref="D131:D136"/>
    <mergeCell ref="I131:I136"/>
    <mergeCell ref="K131:K136"/>
    <mergeCell ref="I149:I155"/>
    <mergeCell ref="I138:I140"/>
    <mergeCell ref="C141:D141"/>
    <mergeCell ref="I223:I228"/>
    <mergeCell ref="K223:K228"/>
    <mergeCell ref="C175:D175"/>
    <mergeCell ref="K212:K217"/>
    <mergeCell ref="B210:D210"/>
    <mergeCell ref="C211:D211"/>
    <mergeCell ref="D212:D217"/>
    <mergeCell ref="I212:I217"/>
    <mergeCell ref="D176:D182"/>
    <mergeCell ref="C191:D191"/>
    <mergeCell ref="C229:D229"/>
    <mergeCell ref="D230:D236"/>
    <mergeCell ref="I230:I236"/>
    <mergeCell ref="K230:K236"/>
    <mergeCell ref="C218:D218"/>
    <mergeCell ref="D219:D220"/>
    <mergeCell ref="I219:I221"/>
    <mergeCell ref="K219:K221"/>
    <mergeCell ref="C222:D222"/>
    <mergeCell ref="D223:D228"/>
  </mergeCells>
  <printOptions/>
  <pageMargins left="0.5905511811023623" right="0.5905511811023623" top="0.7874015748031497" bottom="0.7874015748031497" header="0.3937007874015748" footer="0.3937007874015748"/>
  <pageSetup horizontalDpi="600" verticalDpi="600" orientation="portrait" paperSize="9" r:id="rId1"/>
  <headerFooter alignWithMargins="0">
    <oddHeader>&amp;R19.都市計画</oddHeader>
    <oddFooter>&amp;C-135-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奥林　理恵</cp:lastModifiedBy>
  <cp:lastPrinted>2015-03-26T05:37:48Z</cp:lastPrinted>
  <dcterms:created xsi:type="dcterms:W3CDTF">2007-02-01T08:20:50Z</dcterms:created>
  <dcterms:modified xsi:type="dcterms:W3CDTF">2015-03-26T05:37:50Z</dcterms:modified>
  <cp:category/>
  <cp:version/>
  <cp:contentType/>
  <cp:contentStatus/>
</cp:coreProperties>
</file>