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01_Excel（分類ごと）\"/>
    </mc:Choice>
  </mc:AlternateContent>
  <bookViews>
    <workbookView xWindow="0" yWindow="0" windowWidth="23940" windowHeight="10185"/>
  </bookViews>
  <sheets>
    <sheet name="目次" sheetId="12" r:id="rId1"/>
    <sheet name="M-1" sheetId="2" r:id="rId2"/>
    <sheet name="M-2" sheetId="3" r:id="rId3"/>
    <sheet name="M-3" sheetId="4" r:id="rId4"/>
    <sheet name="M-4 " sheetId="5" r:id="rId5"/>
    <sheet name="M-5" sheetId="6" r:id="rId6"/>
    <sheet name="M-6" sheetId="7" r:id="rId7"/>
    <sheet name="M-7" sheetId="8" r:id="rId8"/>
    <sheet name="M-8" sheetId="9" r:id="rId9"/>
    <sheet name="M-9" sheetId="10" r:id="rId10"/>
    <sheet name="M-10" sheetId="11" r:id="rId1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'M-1'!$A$1:$G$63</definedName>
    <definedName name="_xlnm.Print_Area" localSheetId="2">'M-2'!$A$1:$H$34</definedName>
    <definedName name="_xlnm.Print_Area" localSheetId="9">'M-9'!$A$1:$G$79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1" l="1"/>
  <c r="F113" i="11"/>
  <c r="E113" i="11"/>
  <c r="D113" i="11"/>
  <c r="C113" i="11"/>
  <c r="G108" i="11"/>
  <c r="F108" i="11"/>
  <c r="E108" i="11"/>
  <c r="D108" i="11"/>
  <c r="C108" i="11"/>
  <c r="G107" i="11"/>
  <c r="G106" i="11"/>
  <c r="G103" i="11" s="1"/>
  <c r="G105" i="11"/>
  <c r="G104" i="11"/>
  <c r="F103" i="11"/>
  <c r="E103" i="11"/>
  <c r="D103" i="11"/>
  <c r="C103" i="11"/>
  <c r="G102" i="11"/>
  <c r="G101" i="11"/>
  <c r="G100" i="11"/>
  <c r="G99" i="11"/>
  <c r="G98" i="11"/>
  <c r="F98" i="11"/>
  <c r="E98" i="11"/>
  <c r="D98" i="11"/>
  <c r="C98" i="11"/>
  <c r="G97" i="11"/>
  <c r="G96" i="11"/>
  <c r="G95" i="11"/>
  <c r="G94" i="11"/>
  <c r="G93" i="11" s="1"/>
  <c r="F93" i="11"/>
  <c r="E93" i="11"/>
  <c r="D93" i="11"/>
  <c r="C93" i="11"/>
  <c r="G92" i="11"/>
  <c r="G91" i="11"/>
  <c r="G90" i="11"/>
  <c r="G89" i="11"/>
  <c r="G88" i="11" s="1"/>
  <c r="F88" i="11"/>
  <c r="E88" i="11"/>
  <c r="D88" i="11"/>
  <c r="C88" i="11"/>
  <c r="G87" i="11"/>
  <c r="G86" i="11"/>
  <c r="G83" i="11" s="1"/>
  <c r="G85" i="11"/>
  <c r="G84" i="11"/>
  <c r="F83" i="11"/>
  <c r="E83" i="11"/>
  <c r="D83" i="11"/>
  <c r="C83" i="11"/>
  <c r="G82" i="11"/>
  <c r="G78" i="11" s="1"/>
  <c r="G81" i="11"/>
  <c r="G80" i="11"/>
  <c r="G79" i="11"/>
  <c r="F78" i="11"/>
  <c r="E78" i="11"/>
  <c r="D78" i="11"/>
  <c r="C78" i="11"/>
  <c r="G77" i="11"/>
  <c r="G76" i="11"/>
  <c r="G75" i="11"/>
  <c r="G74" i="11"/>
  <c r="G73" i="11" s="1"/>
  <c r="F73" i="11"/>
  <c r="E73" i="11"/>
  <c r="D73" i="11"/>
  <c r="C73" i="11"/>
  <c r="G72" i="11"/>
  <c r="G71" i="11"/>
  <c r="G70" i="11"/>
  <c r="G68" i="11" s="1"/>
  <c r="G69" i="11"/>
  <c r="F68" i="11"/>
  <c r="E68" i="11"/>
  <c r="D68" i="11"/>
  <c r="C68" i="11"/>
  <c r="G67" i="11"/>
  <c r="G66" i="11"/>
  <c r="G63" i="11" s="1"/>
  <c r="G65" i="11"/>
  <c r="G64" i="11"/>
  <c r="F63" i="11"/>
  <c r="E63" i="11"/>
  <c r="D63" i="11"/>
  <c r="C63" i="11"/>
  <c r="G62" i="11"/>
  <c r="G58" i="11" s="1"/>
  <c r="G61" i="11"/>
  <c r="G60" i="11"/>
  <c r="G59" i="11"/>
  <c r="F58" i="11"/>
  <c r="E58" i="11"/>
  <c r="D58" i="11"/>
  <c r="C58" i="11"/>
  <c r="D57" i="11"/>
  <c r="G57" i="11" s="1"/>
  <c r="D56" i="11"/>
  <c r="G56" i="11" s="1"/>
  <c r="D55" i="11"/>
  <c r="G55" i="11" s="1"/>
  <c r="D54" i="11"/>
  <c r="G54" i="11" s="1"/>
  <c r="F53" i="11"/>
  <c r="E53" i="11"/>
  <c r="D53" i="11"/>
  <c r="C53" i="11"/>
  <c r="G52" i="11"/>
  <c r="G51" i="11"/>
  <c r="G50" i="11"/>
  <c r="G48" i="11" s="1"/>
  <c r="G49" i="11"/>
  <c r="F48" i="11"/>
  <c r="E48" i="11"/>
  <c r="D48" i="11"/>
  <c r="G40" i="11"/>
  <c r="F40" i="11"/>
  <c r="E40" i="11"/>
  <c r="D40" i="11"/>
  <c r="C40" i="11"/>
  <c r="G35" i="11"/>
  <c r="F35" i="11"/>
  <c r="E35" i="11"/>
  <c r="D35" i="11"/>
  <c r="C35" i="11"/>
  <c r="G30" i="11"/>
  <c r="F30" i="11"/>
  <c r="E30" i="11"/>
  <c r="D30" i="11"/>
  <c r="C30" i="11"/>
  <c r="G25" i="11"/>
  <c r="F25" i="11"/>
  <c r="E25" i="11"/>
  <c r="D25" i="11"/>
  <c r="C25" i="11"/>
  <c r="D24" i="11"/>
  <c r="D23" i="11"/>
  <c r="D22" i="11"/>
  <c r="D20" i="11" s="1"/>
  <c r="D21" i="11"/>
  <c r="G20" i="11"/>
  <c r="F20" i="11"/>
  <c r="E20" i="11"/>
  <c r="C20" i="11"/>
  <c r="D19" i="11"/>
  <c r="D18" i="11"/>
  <c r="D15" i="11" s="1"/>
  <c r="D17" i="11"/>
  <c r="D16" i="11"/>
  <c r="G15" i="11"/>
  <c r="F15" i="11"/>
  <c r="E15" i="11"/>
  <c r="C15" i="11"/>
  <c r="D14" i="11"/>
  <c r="D10" i="11" s="1"/>
  <c r="D13" i="11"/>
  <c r="D12" i="11"/>
  <c r="D11" i="11"/>
  <c r="G10" i="11"/>
  <c r="F10" i="11"/>
  <c r="E10" i="11"/>
  <c r="C10" i="11"/>
  <c r="G53" i="11" l="1"/>
  <c r="J71" i="10" l="1"/>
  <c r="J70" i="10"/>
  <c r="J69" i="10"/>
  <c r="J68" i="10"/>
  <c r="J61" i="10"/>
  <c r="J60" i="10"/>
  <c r="J59" i="10"/>
  <c r="J58" i="10"/>
  <c r="J57" i="10"/>
  <c r="J56" i="10"/>
  <c r="J55" i="10"/>
  <c r="J54" i="10"/>
  <c r="J51" i="10"/>
  <c r="E32" i="10"/>
  <c r="G25" i="10"/>
  <c r="F25" i="10"/>
  <c r="E25" i="10"/>
  <c r="D25" i="10"/>
  <c r="C25" i="10"/>
  <c r="G20" i="10"/>
  <c r="F20" i="10"/>
  <c r="E20" i="10"/>
  <c r="D20" i="10"/>
  <c r="C20" i="10"/>
  <c r="G15" i="10"/>
  <c r="F15" i="10"/>
  <c r="E15" i="10"/>
  <c r="D15" i="10"/>
  <c r="C15" i="10"/>
  <c r="J53" i="10" s="1"/>
  <c r="G10" i="10"/>
  <c r="F10" i="10"/>
  <c r="E10" i="10"/>
  <c r="D10" i="10"/>
  <c r="C10" i="10"/>
  <c r="J52" i="10" s="1"/>
  <c r="G5" i="10"/>
  <c r="F5" i="10"/>
  <c r="E5" i="10"/>
  <c r="D5" i="10"/>
  <c r="C5" i="10"/>
  <c r="T41" i="9" l="1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M41" i="8" l="1"/>
  <c r="L41" i="8"/>
  <c r="K41" i="8"/>
  <c r="J41" i="8"/>
  <c r="I41" i="8"/>
  <c r="H41" i="8"/>
  <c r="G41" i="8"/>
  <c r="F41" i="8"/>
  <c r="E41" i="8"/>
  <c r="D41" i="8"/>
  <c r="C41" i="8"/>
  <c r="M36" i="8"/>
  <c r="L36" i="8"/>
  <c r="K36" i="8"/>
  <c r="J36" i="8"/>
  <c r="I36" i="8"/>
  <c r="H36" i="8"/>
  <c r="G36" i="8"/>
  <c r="F36" i="8"/>
  <c r="E36" i="8"/>
  <c r="D36" i="8"/>
  <c r="C36" i="8"/>
  <c r="M31" i="8"/>
  <c r="L31" i="8"/>
  <c r="K31" i="8"/>
  <c r="J31" i="8"/>
  <c r="I31" i="8"/>
  <c r="H31" i="8"/>
  <c r="G31" i="8"/>
  <c r="F31" i="8"/>
  <c r="E31" i="8"/>
  <c r="D31" i="8"/>
  <c r="C31" i="8"/>
  <c r="M26" i="8"/>
  <c r="L26" i="8"/>
  <c r="K26" i="8"/>
  <c r="J26" i="8"/>
  <c r="I26" i="8"/>
  <c r="H26" i="8"/>
  <c r="G26" i="8"/>
  <c r="F26" i="8"/>
  <c r="E26" i="8"/>
  <c r="D26" i="8"/>
  <c r="C26" i="8"/>
  <c r="M21" i="8"/>
  <c r="L21" i="8"/>
  <c r="K21" i="8"/>
  <c r="J21" i="8"/>
  <c r="I21" i="8"/>
  <c r="H21" i="8"/>
  <c r="G21" i="8"/>
  <c r="F21" i="8"/>
  <c r="E21" i="8"/>
  <c r="D21" i="8"/>
  <c r="C21" i="8"/>
  <c r="M16" i="8"/>
  <c r="L16" i="8"/>
  <c r="K16" i="8"/>
  <c r="J16" i="8"/>
  <c r="I16" i="8"/>
  <c r="H16" i="8"/>
  <c r="G16" i="8"/>
  <c r="F16" i="8"/>
  <c r="E16" i="8"/>
  <c r="D16" i="8"/>
  <c r="C16" i="8"/>
  <c r="M11" i="8"/>
  <c r="L11" i="8"/>
  <c r="K11" i="8"/>
  <c r="J11" i="8"/>
  <c r="I11" i="8"/>
  <c r="H11" i="8"/>
  <c r="G11" i="8"/>
  <c r="F11" i="8"/>
  <c r="E11" i="8"/>
  <c r="D11" i="8"/>
  <c r="C11" i="8"/>
  <c r="M6" i="8"/>
  <c r="L6" i="8"/>
  <c r="K6" i="8"/>
  <c r="J6" i="8"/>
  <c r="I6" i="8"/>
  <c r="H6" i="8"/>
  <c r="G6" i="8"/>
  <c r="F6" i="8"/>
  <c r="E6" i="8"/>
  <c r="D6" i="8"/>
  <c r="C6" i="8"/>
  <c r="D61" i="7" l="1"/>
  <c r="D60" i="7"/>
  <c r="D59" i="7"/>
  <c r="D58" i="7"/>
  <c r="D57" i="7"/>
  <c r="D56" i="7"/>
  <c r="D55" i="7"/>
  <c r="D51" i="7"/>
  <c r="D50" i="7"/>
  <c r="D49" i="7"/>
  <c r="D48" i="7"/>
  <c r="D47" i="7"/>
  <c r="D46" i="7"/>
  <c r="D45" i="7"/>
  <c r="D44" i="7"/>
  <c r="D43" i="7"/>
  <c r="D41" i="7" s="1"/>
  <c r="D42" i="7"/>
  <c r="G41" i="7"/>
  <c r="F41" i="7"/>
  <c r="E41" i="7"/>
  <c r="C41" i="7"/>
  <c r="D40" i="7"/>
  <c r="D39" i="7"/>
  <c r="D38" i="7"/>
  <c r="D36" i="7" s="1"/>
  <c r="D37" i="7"/>
  <c r="G36" i="7"/>
  <c r="F36" i="7"/>
  <c r="E36" i="7"/>
  <c r="C36" i="7"/>
  <c r="D35" i="7"/>
  <c r="D31" i="7" s="1"/>
  <c r="D34" i="7"/>
  <c r="D33" i="7"/>
  <c r="D32" i="7"/>
  <c r="G31" i="7"/>
  <c r="F31" i="7"/>
  <c r="E31" i="7"/>
  <c r="C31" i="7"/>
  <c r="D30" i="7"/>
  <c r="D29" i="7"/>
  <c r="D28" i="7"/>
  <c r="D27" i="7"/>
  <c r="G26" i="7"/>
  <c r="F26" i="7"/>
  <c r="E26" i="7"/>
  <c r="D26" i="7"/>
  <c r="C26" i="7"/>
  <c r="D25" i="7"/>
  <c r="D24" i="7"/>
  <c r="D23" i="7"/>
  <c r="D21" i="7" s="1"/>
  <c r="D22" i="7"/>
  <c r="G21" i="7"/>
  <c r="F21" i="7"/>
  <c r="E21" i="7"/>
  <c r="C21" i="7"/>
  <c r="D20" i="7"/>
  <c r="D19" i="7"/>
  <c r="D18" i="7"/>
  <c r="D16" i="7" s="1"/>
  <c r="D17" i="7"/>
  <c r="G16" i="7"/>
  <c r="F16" i="7"/>
  <c r="E16" i="7"/>
  <c r="C16" i="7"/>
  <c r="D15" i="7"/>
  <c r="D14" i="7"/>
  <c r="D11" i="7" s="1"/>
  <c r="D13" i="7"/>
  <c r="D12" i="7"/>
  <c r="G11" i="7"/>
  <c r="F11" i="7"/>
  <c r="E11" i="7"/>
  <c r="C11" i="7"/>
  <c r="D10" i="7"/>
  <c r="D9" i="7"/>
  <c r="D8" i="7"/>
  <c r="D7" i="7"/>
  <c r="G6" i="7"/>
  <c r="F6" i="7"/>
  <c r="E6" i="7"/>
  <c r="D6" i="7"/>
  <c r="C6" i="7"/>
  <c r="Q108" i="6" l="1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E91" i="5" l="1"/>
  <c r="E90" i="5"/>
  <c r="H68" i="5"/>
  <c r="E68" i="5"/>
  <c r="G47" i="5"/>
  <c r="G46" i="5"/>
  <c r="G45" i="5"/>
  <c r="G44" i="5"/>
  <c r="G43" i="5"/>
  <c r="G42" i="5"/>
  <c r="K41" i="5"/>
  <c r="J41" i="5"/>
  <c r="I41" i="5"/>
  <c r="H41" i="5"/>
  <c r="G41" i="5"/>
  <c r="F41" i="5"/>
  <c r="E41" i="5"/>
  <c r="C41" i="5"/>
  <c r="G40" i="5"/>
  <c r="G39" i="5"/>
  <c r="G38" i="5"/>
  <c r="G37" i="5"/>
  <c r="K36" i="5"/>
  <c r="J36" i="5"/>
  <c r="I36" i="5"/>
  <c r="H36" i="5"/>
  <c r="G36" i="5"/>
  <c r="F36" i="5"/>
  <c r="E36" i="5"/>
  <c r="C36" i="5"/>
  <c r="G35" i="5"/>
  <c r="G34" i="5"/>
  <c r="G33" i="5"/>
  <c r="G32" i="5"/>
  <c r="K31" i="5"/>
  <c r="J31" i="5"/>
  <c r="I31" i="5"/>
  <c r="H31" i="5"/>
  <c r="G31" i="5"/>
  <c r="F31" i="5"/>
  <c r="E31" i="5"/>
  <c r="C31" i="5"/>
  <c r="G30" i="5"/>
  <c r="G29" i="5"/>
  <c r="G28" i="5"/>
  <c r="G27" i="5"/>
  <c r="K26" i="5"/>
  <c r="J26" i="5"/>
  <c r="I26" i="5"/>
  <c r="H26" i="5"/>
  <c r="G26" i="5"/>
  <c r="F26" i="5"/>
  <c r="E26" i="5"/>
  <c r="C26" i="5"/>
  <c r="G25" i="5"/>
  <c r="G24" i="5"/>
  <c r="G23" i="5"/>
  <c r="G22" i="5"/>
  <c r="K21" i="5"/>
  <c r="J21" i="5"/>
  <c r="I21" i="5"/>
  <c r="H21" i="5"/>
  <c r="G21" i="5"/>
  <c r="F21" i="5"/>
  <c r="E21" i="5"/>
  <c r="C21" i="5"/>
  <c r="G20" i="5"/>
  <c r="G19" i="5"/>
  <c r="G18" i="5"/>
  <c r="G17" i="5"/>
  <c r="K16" i="5"/>
  <c r="J16" i="5"/>
  <c r="I16" i="5"/>
  <c r="H16" i="5"/>
  <c r="G16" i="5"/>
  <c r="F16" i="5"/>
  <c r="E16" i="5"/>
  <c r="C16" i="5"/>
  <c r="G15" i="5"/>
  <c r="G14" i="5"/>
  <c r="G13" i="5"/>
  <c r="G12" i="5"/>
  <c r="K11" i="5"/>
  <c r="J11" i="5"/>
  <c r="I11" i="5"/>
  <c r="H11" i="5"/>
  <c r="G11" i="5"/>
  <c r="F11" i="5"/>
  <c r="E11" i="5"/>
  <c r="C11" i="5"/>
  <c r="G10" i="5"/>
  <c r="G9" i="5"/>
  <c r="G8" i="5"/>
  <c r="G7" i="5"/>
  <c r="K6" i="5"/>
  <c r="J6" i="5"/>
  <c r="I6" i="5"/>
  <c r="H6" i="5"/>
  <c r="G6" i="5"/>
  <c r="F6" i="5"/>
  <c r="E6" i="5"/>
  <c r="C6" i="5"/>
  <c r="K41" i="4" l="1"/>
  <c r="J41" i="4"/>
  <c r="I41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K26" i="4"/>
  <c r="J26" i="4"/>
  <c r="I26" i="4"/>
  <c r="H26" i="4"/>
  <c r="G26" i="4"/>
  <c r="F26" i="4"/>
  <c r="E26" i="4"/>
  <c r="D26" i="4"/>
  <c r="C26" i="4"/>
  <c r="K21" i="4"/>
  <c r="J21" i="4"/>
  <c r="I21" i="4"/>
  <c r="H21" i="4"/>
  <c r="G21" i="4"/>
  <c r="F21" i="4"/>
  <c r="E21" i="4"/>
  <c r="D21" i="4"/>
  <c r="C21" i="4"/>
  <c r="K16" i="4"/>
  <c r="J16" i="4"/>
  <c r="I16" i="4"/>
  <c r="H16" i="4"/>
  <c r="G16" i="4"/>
  <c r="F16" i="4"/>
  <c r="E16" i="4"/>
  <c r="D16" i="4"/>
  <c r="C16" i="4"/>
  <c r="K11" i="4"/>
  <c r="J11" i="4"/>
  <c r="I11" i="4"/>
  <c r="H11" i="4"/>
  <c r="G11" i="4"/>
  <c r="F11" i="4"/>
  <c r="E11" i="4"/>
  <c r="D11" i="4"/>
  <c r="C11" i="4"/>
  <c r="K6" i="4"/>
  <c r="J6" i="4"/>
  <c r="I6" i="4"/>
  <c r="H6" i="4"/>
  <c r="G6" i="4"/>
  <c r="F6" i="4"/>
  <c r="E6" i="4"/>
  <c r="D6" i="4"/>
  <c r="C6" i="4"/>
  <c r="H20" i="3" l="1"/>
  <c r="G20" i="3"/>
  <c r="F20" i="3"/>
  <c r="E20" i="3"/>
  <c r="D20" i="3"/>
  <c r="C20" i="3"/>
  <c r="H15" i="3"/>
  <c r="G15" i="3"/>
  <c r="F15" i="3"/>
  <c r="E15" i="3"/>
  <c r="D15" i="3"/>
  <c r="C15" i="3"/>
  <c r="H10" i="3"/>
  <c r="G10" i="3"/>
  <c r="F10" i="3"/>
  <c r="E10" i="3"/>
  <c r="D10" i="3"/>
  <c r="C10" i="3"/>
  <c r="H5" i="3"/>
  <c r="G5" i="3"/>
  <c r="F5" i="3"/>
  <c r="E5" i="3"/>
  <c r="D5" i="3"/>
  <c r="C5" i="3"/>
  <c r="G41" i="2" l="1"/>
  <c r="F41" i="2"/>
  <c r="E41" i="2"/>
  <c r="D41" i="2"/>
  <c r="C41" i="2"/>
  <c r="G36" i="2"/>
  <c r="F36" i="2"/>
  <c r="E36" i="2"/>
  <c r="D36" i="2"/>
  <c r="C36" i="2"/>
  <c r="G31" i="2"/>
  <c r="F31" i="2"/>
  <c r="E31" i="2"/>
  <c r="D31" i="2"/>
  <c r="C31" i="2"/>
  <c r="G26" i="2"/>
  <c r="F26" i="2"/>
  <c r="E26" i="2"/>
  <c r="D26" i="2"/>
  <c r="C26" i="2"/>
  <c r="G21" i="2"/>
  <c r="F21" i="2"/>
  <c r="E21" i="2"/>
  <c r="D21" i="2"/>
  <c r="C21" i="2"/>
  <c r="G16" i="2"/>
  <c r="F16" i="2"/>
  <c r="E16" i="2"/>
  <c r="D16" i="2"/>
  <c r="C16" i="2"/>
  <c r="G11" i="2"/>
  <c r="F11" i="2"/>
  <c r="E11" i="2"/>
  <c r="D11" i="2"/>
  <c r="C11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<sst xmlns="http://schemas.openxmlformats.org/spreadsheetml/2006/main" count="1189" uniqueCount="320">
  <si>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4"/>
  </si>
  <si>
    <t>各年3月31日現在（平成16年までは10月1日現在の数値）</t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</si>
  <si>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年次</t>
    <rPh sb="0" eb="2">
      <t>ネンジ</t>
    </rPh>
    <phoneticPr fontId="4"/>
  </si>
  <si>
    <t>施設数</t>
    <rPh sb="0" eb="3">
      <t>シセツスウ</t>
    </rPh>
    <phoneticPr fontId="4"/>
  </si>
  <si>
    <t>許可病床数</t>
    <rPh sb="0" eb="2">
      <t>キョカ</t>
    </rPh>
    <rPh sb="2" eb="5">
      <t>ビョウショウスウ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</si>
  <si>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</si>
  <si>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</si>
  <si>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歯科診療所</t>
    <rPh sb="0" eb="2">
      <t>シカ</t>
    </rPh>
    <rPh sb="2" eb="4">
      <t>シンリョウ</t>
    </rPh>
    <rPh sb="4" eb="5">
      <t>ジョ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</si>
  <si>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</si>
  <si>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</si>
  <si>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</si>
  <si>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</si>
  <si>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</si>
  <si>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</si>
  <si>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</si>
  <si>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-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</si>
  <si>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</si>
  <si>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</si>
  <si>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</si>
  <si>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</si>
  <si>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</si>
  <si>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</si>
  <si>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</si>
  <si>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</si>
  <si>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</si>
  <si>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</si>
  <si>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</si>
  <si>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</si>
  <si>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</si>
  <si>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</si>
  <si>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</si>
  <si>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</si>
  <si>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</si>
  <si>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</si>
  <si>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</si>
  <si>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</si>
  <si>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</si>
  <si>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4年</t>
    <rPh sb="0" eb="2">
      <t>レイワ</t>
    </rPh>
    <rPh sb="4" eb="5">
      <t>ネン</t>
    </rPh>
    <phoneticPr fontId="4"/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</si>
  <si>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4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</si>
  <si>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</si>
  <si>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</si>
  <si>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単位：人</t>
    <rPh sb="0" eb="2">
      <t>タンイ</t>
    </rPh>
    <rPh sb="3" eb="4">
      <t>ヒト</t>
    </rPh>
    <phoneticPr fontId="4"/>
  </si>
  <si>
    <t>医師</t>
    <rPh sb="0" eb="2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</si>
  <si>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</si>
  <si>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</si>
  <si>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</si>
  <si>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</si>
  <si>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
准看護師</t>
    <rPh sb="0" eb="3">
      <t>カンゴシ</t>
    </rPh>
    <rPh sb="4" eb="5">
      <t>ジュン</t>
    </rPh>
    <rPh sb="5" eb="8">
      <t>カンゴシ</t>
    </rPh>
    <phoneticPr fontId="4"/>
  </si>
  <si>
    <t>平成26年</t>
    <phoneticPr fontId="4"/>
  </si>
  <si>
    <t>平成30年</t>
    <phoneticPr fontId="4"/>
  </si>
  <si>
    <t>令和 2年</t>
    <rPh sb="0" eb="2">
      <t>レイワ</t>
    </rPh>
    <phoneticPr fontId="4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</si>
  <si>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4"/>
  </si>
  <si>
    <t>M-3．薬事関係施設状況</t>
    <phoneticPr fontId="4"/>
  </si>
  <si>
    <t>各年3月31日現在</t>
    <rPh sb="7" eb="9">
      <t>ゲンザイ</t>
    </rPh>
    <phoneticPr fontId="10"/>
  </si>
  <si>
    <t>区  分</t>
  </si>
  <si>
    <t>薬局</t>
  </si>
  <si>
    <t>医薬品</t>
  </si>
  <si>
    <t>医療機器</t>
    <rPh sb="2" eb="4">
      <t>キキ</t>
    </rPh>
    <phoneticPr fontId="4"/>
  </si>
  <si>
    <t>医薬部外品</t>
    <rPh sb="0" eb="2">
      <t>イヤク</t>
    </rPh>
    <rPh sb="2" eb="5">
      <t>ブガイヒン</t>
    </rPh>
    <phoneticPr fontId="4"/>
  </si>
  <si>
    <t>化粧品</t>
  </si>
  <si>
    <t>毒物劇物</t>
  </si>
  <si>
    <t>販売業</t>
  </si>
  <si>
    <t>販売・賃貸業</t>
    <rPh sb="3" eb="5">
      <t>チンタイ</t>
    </rPh>
    <phoneticPr fontId="4"/>
  </si>
  <si>
    <t>製造</t>
  </si>
  <si>
    <t>製造業</t>
  </si>
  <si>
    <t>－</t>
    <phoneticPr fontId="4"/>
  </si>
  <si>
    <t>－</t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</si>
  <si>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10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</si>
  <si>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4"/>
  </si>
  <si>
    <t>年度</t>
    <rPh sb="0" eb="2">
      <t>ネンド</t>
    </rPh>
    <phoneticPr fontId="4"/>
  </si>
  <si>
    <t>基本健康診査</t>
  </si>
  <si>
    <t>健康教育</t>
  </si>
  <si>
    <t>健康相談</t>
  </si>
  <si>
    <t>対象者数</t>
    <phoneticPr fontId="10"/>
  </si>
  <si>
    <t>個別健診</t>
    <rPh sb="0" eb="4">
      <t>コベツケンシン</t>
    </rPh>
    <phoneticPr fontId="4"/>
  </si>
  <si>
    <t>集団健診</t>
    <phoneticPr fontId="10"/>
  </si>
  <si>
    <t>(全受診者数）</t>
    <phoneticPr fontId="10"/>
  </si>
  <si>
    <t>受診率(%)</t>
    <phoneticPr fontId="10"/>
  </si>
  <si>
    <t>回数</t>
  </si>
  <si>
    <t>参加人員</t>
  </si>
  <si>
    <t>平成10年度</t>
    <phoneticPr fontId="10"/>
  </si>
  <si>
    <t>-</t>
  </si>
  <si>
    <t>平成11年度</t>
    <phoneticPr fontId="10"/>
  </si>
  <si>
    <t>平成12年度</t>
    <phoneticPr fontId="10"/>
  </si>
  <si>
    <t>平成13年度</t>
    <phoneticPr fontId="10"/>
  </si>
  <si>
    <t>平成14年度</t>
    <phoneticPr fontId="10"/>
  </si>
  <si>
    <t>平成15年度</t>
    <phoneticPr fontId="10"/>
  </si>
  <si>
    <t>平成16年度</t>
    <phoneticPr fontId="10"/>
  </si>
  <si>
    <t>平成17年度</t>
    <phoneticPr fontId="10"/>
  </si>
  <si>
    <t>平成18年度</t>
    <phoneticPr fontId="10"/>
  </si>
  <si>
    <t>平成19年度</t>
    <phoneticPr fontId="10"/>
  </si>
  <si>
    <t>平成20年度</t>
    <phoneticPr fontId="10"/>
  </si>
  <si>
    <t>平成21年度</t>
    <phoneticPr fontId="10"/>
  </si>
  <si>
    <t>平成22年度</t>
    <phoneticPr fontId="10"/>
  </si>
  <si>
    <t>平成23年度</t>
    <phoneticPr fontId="10"/>
  </si>
  <si>
    <t>平成24年度</t>
    <phoneticPr fontId="10"/>
  </si>
  <si>
    <t>平成25年度</t>
    <phoneticPr fontId="10"/>
  </si>
  <si>
    <t>平成26年度</t>
    <phoneticPr fontId="10"/>
  </si>
  <si>
    <t>平成27年度</t>
    <phoneticPr fontId="10"/>
  </si>
  <si>
    <t>平成28年度</t>
    <phoneticPr fontId="10"/>
  </si>
  <si>
    <t>平成29年度</t>
    <phoneticPr fontId="10"/>
  </si>
  <si>
    <t>平成30年度</t>
    <phoneticPr fontId="10"/>
  </si>
  <si>
    <t>令和元年度</t>
    <rPh sb="0" eb="2">
      <t>レイワ</t>
    </rPh>
    <rPh sb="2" eb="3">
      <t>ゲン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</si>
  <si>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</si>
  <si>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</si>
  <si>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資料：地域保健・老人保健事業報告</t>
    <rPh sb="0" eb="2">
      <t>シリョウ</t>
    </rPh>
    <rPh sb="3" eb="5">
      <t>チイキ</t>
    </rPh>
    <rPh sb="5" eb="7">
      <t>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4"/>
  </si>
  <si>
    <t>坂井市国民健康保険</t>
    <phoneticPr fontId="4"/>
  </si>
  <si>
    <t>特定健康診査</t>
    <rPh sb="0" eb="2">
      <t>トクテイ</t>
    </rPh>
    <rPh sb="2" eb="4">
      <t>ケンコウ</t>
    </rPh>
    <rPh sb="4" eb="6">
      <t>シンサ</t>
    </rPh>
    <phoneticPr fontId="4"/>
  </si>
  <si>
    <t>特定保健指導</t>
    <rPh sb="0" eb="2">
      <t>トクテイ</t>
    </rPh>
    <rPh sb="2" eb="4">
      <t>ホケン</t>
    </rPh>
    <rPh sb="4" eb="6">
      <t>シドウ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</si>
  <si>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</si>
  <si>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修了者数</t>
    <rPh sb="0" eb="2">
      <t>シュウリョウ</t>
    </rPh>
    <rPh sb="2" eb="3">
      <t>シャ</t>
    </rPh>
    <rPh sb="3" eb="4">
      <t>スウ</t>
    </rPh>
    <phoneticPr fontId="4"/>
  </si>
  <si>
    <t>平成21年度</t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</si>
  <si>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</si>
  <si>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</si>
  <si>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</si>
  <si>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</si>
  <si>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</si>
  <si>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</si>
  <si>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</si>
  <si>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</si>
  <si>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</si>
  <si>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4"/>
  </si>
  <si>
    <t>※Ｈ20年度法改正により40～75歳の健診は「特定健診」として各医療保険者で実施</t>
  </si>
  <si>
    <t>※後期高齢者医療制度の加入者の健診は市町で実施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4"/>
  </si>
  <si>
    <t>資料：保険年金課</t>
    <rPh sb="0" eb="2">
      <t>シリョウ</t>
    </rPh>
    <rPh sb="3" eb="8">
      <t>ホケンネンキンカ</t>
    </rPh>
    <phoneticPr fontId="4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</si>
  <si>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4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</si>
  <si>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</si>
  <si>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M-5．がん検診受診状況</t>
    <rPh sb="6" eb="8">
      <t>ケンシン</t>
    </rPh>
    <rPh sb="8" eb="10">
      <t>ジュシン</t>
    </rPh>
    <rPh sb="10" eb="12">
      <t>ジョウキョウ</t>
    </rPh>
    <phoneticPr fontId="4"/>
  </si>
  <si>
    <t>胃 が ん</t>
  </si>
  <si>
    <t>大腸がん</t>
  </si>
  <si>
    <t>肺 が ん</t>
    <phoneticPr fontId="4"/>
  </si>
  <si>
    <t>子宮がん</t>
    <phoneticPr fontId="4"/>
  </si>
  <si>
    <t>乳がん</t>
    <phoneticPr fontId="4"/>
  </si>
  <si>
    <t>受診者数</t>
    <rPh sb="0" eb="3">
      <t>ジュシンシャ</t>
    </rPh>
    <rPh sb="3" eb="4">
      <t>カズ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</si>
  <si>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4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</si>
  <si>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4"/>
  </si>
  <si>
    <t>平成11年度</t>
    <phoneticPr fontId="4"/>
  </si>
  <si>
    <t>平成12年度</t>
    <phoneticPr fontId="4"/>
  </si>
  <si>
    <t>平成13年度</t>
    <phoneticPr fontId="4"/>
  </si>
  <si>
    <t>平成14年度</t>
    <phoneticPr fontId="4"/>
  </si>
  <si>
    <t>平成15年度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</si>
  <si>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</si>
  <si>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</si>
  <si>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</si>
  <si>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</si>
  <si>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</si>
  <si>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三国町</t>
  </si>
  <si>
    <t>丸岡町</t>
  </si>
  <si>
    <t>春江町</t>
  </si>
  <si>
    <t>坂井町</t>
  </si>
  <si>
    <t>令和元年度</t>
    <rPh sb="0" eb="2">
      <t>レイワ</t>
    </rPh>
    <rPh sb="2" eb="3">
      <t>ガン</t>
    </rPh>
    <phoneticPr fontId="4"/>
  </si>
  <si>
    <t>令和 2年度</t>
    <rPh sb="0" eb="2">
      <t>レイワ</t>
    </rPh>
    <phoneticPr fontId="4"/>
  </si>
  <si>
    <t>令和 3年度</t>
    <rPh sb="0" eb="2">
      <t>レイワ</t>
    </rPh>
    <phoneticPr fontId="4"/>
  </si>
  <si>
    <t>※胃、大腸、肺がん検診は全年齢、ただし平成27年度より40歳以上</t>
    <rPh sb="12" eb="15">
      <t>ゼンネンレイ</t>
    </rPh>
    <rPh sb="19" eb="21">
      <t>ヘイセイ</t>
    </rPh>
    <rPh sb="23" eb="24">
      <t>ネン</t>
    </rPh>
    <rPh sb="24" eb="25">
      <t>ド</t>
    </rPh>
    <phoneticPr fontId="4"/>
  </si>
  <si>
    <t>※子宮、乳がん検診は30歳以上、ただし平成16年度以降は子宮は20歳以上、乳は40歳以上</t>
    <rPh sb="19" eb="21">
      <t>ヘイセイ</t>
    </rPh>
    <phoneticPr fontId="4"/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</si>
  <si>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</si>
  <si>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4"/>
  </si>
  <si>
    <t>※平成28年度より50歳以上を対象に胃内視鏡検査開始</t>
    <rPh sb="1" eb="3">
      <t>ヘイセイ</t>
    </rPh>
    <rPh sb="5" eb="6">
      <t>ネン</t>
    </rPh>
    <rPh sb="6" eb="7">
      <t>ド</t>
    </rPh>
    <rPh sb="11" eb="12">
      <t>サイ</t>
    </rPh>
    <rPh sb="12" eb="14">
      <t>イジョウ</t>
    </rPh>
    <rPh sb="15" eb="17">
      <t>タイショウ</t>
    </rPh>
    <rPh sb="18" eb="19">
      <t>イ</t>
    </rPh>
    <rPh sb="19" eb="22">
      <t>ナイシキョウ</t>
    </rPh>
    <rPh sb="22" eb="24">
      <t>ケンサ</t>
    </rPh>
    <rPh sb="24" eb="26">
      <t>カイシ</t>
    </rPh>
    <phoneticPr fontId="4"/>
  </si>
  <si>
    <t>資料：地域保健・老人保健事業報告</t>
    <rPh sb="0" eb="2">
      <t>シリョウ</t>
    </rPh>
    <phoneticPr fontId="4"/>
  </si>
  <si>
    <t>M-6．献血状況</t>
    <phoneticPr fontId="4"/>
  </si>
  <si>
    <t>移動採血車</t>
    <rPh sb="3" eb="4">
      <t>チ</t>
    </rPh>
    <phoneticPr fontId="10"/>
  </si>
  <si>
    <t>献           血           者           数             （人）</t>
    <phoneticPr fontId="4"/>
  </si>
  <si>
    <t>移動日数</t>
  </si>
  <si>
    <t>計</t>
  </si>
  <si>
    <t>成分献血</t>
  </si>
  <si>
    <t>400ml献血</t>
  </si>
  <si>
    <t>200ml献血</t>
  </si>
  <si>
    <t>平成10年度</t>
    <phoneticPr fontId="4"/>
  </si>
  <si>
    <t>平成21年度</t>
    <phoneticPr fontId="4"/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</si>
  <si>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4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</si>
  <si>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10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</si>
  <si>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4"/>
  </si>
  <si>
    <t>死亡総数</t>
    <rPh sb="0" eb="2">
      <t>シボウ</t>
    </rPh>
    <rPh sb="2" eb="4">
      <t>ソウスウ</t>
    </rPh>
    <phoneticPr fontId="4"/>
  </si>
  <si>
    <t>主な死因項目</t>
    <rPh sb="0" eb="1">
      <t>オモ</t>
    </rPh>
    <rPh sb="2" eb="4">
      <t>シイン</t>
    </rPh>
    <rPh sb="4" eb="6">
      <t>コウモク</t>
    </rPh>
    <phoneticPr fontId="4"/>
  </si>
  <si>
    <t>悪性新生物</t>
    <rPh sb="0" eb="2">
      <t>アクセイ</t>
    </rPh>
    <rPh sb="2" eb="5">
      <t>シンセイブツ</t>
    </rPh>
    <phoneticPr fontId="4"/>
  </si>
  <si>
    <t>心疾患</t>
    <rPh sb="0" eb="3">
      <t>シンシッカン</t>
    </rPh>
    <phoneticPr fontId="4"/>
  </si>
  <si>
    <t>脳血管
疾患</t>
    <rPh sb="0" eb="1">
      <t>ノウ</t>
    </rPh>
    <rPh sb="1" eb="3">
      <t>ケッカン</t>
    </rPh>
    <rPh sb="4" eb="6">
      <t>シッカン</t>
    </rPh>
    <phoneticPr fontId="4"/>
  </si>
  <si>
    <t>肺炎</t>
    <rPh sb="0" eb="2">
      <t>ハイエン</t>
    </rPh>
    <phoneticPr fontId="4"/>
  </si>
  <si>
    <t>不慮の
事故</t>
    <rPh sb="0" eb="2">
      <t>フリョ</t>
    </rPh>
    <rPh sb="4" eb="6">
      <t>ジコ</t>
    </rPh>
    <phoneticPr fontId="4"/>
  </si>
  <si>
    <t>老衰</t>
    <rPh sb="0" eb="2">
      <t>ロウスイ</t>
    </rPh>
    <phoneticPr fontId="4"/>
  </si>
  <si>
    <t>自殺</t>
    <rPh sb="0" eb="2">
      <t>ジサツ</t>
    </rPh>
    <phoneticPr fontId="4"/>
  </si>
  <si>
    <t>腎不全</t>
    <rPh sb="0" eb="1">
      <t>ジン</t>
    </rPh>
    <rPh sb="1" eb="3">
      <t>フゼン</t>
    </rPh>
    <phoneticPr fontId="4"/>
  </si>
  <si>
    <t>肝疾患</t>
    <rPh sb="0" eb="1">
      <t>キモ</t>
    </rPh>
    <rPh sb="1" eb="3">
      <t>シッカン</t>
    </rPh>
    <phoneticPr fontId="4"/>
  </si>
  <si>
    <t>糖尿病</t>
    <rPh sb="0" eb="3">
      <t>トウニョウビョウ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</si>
  <si>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</si>
  <si>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</si>
  <si>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</si>
  <si>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</si>
  <si>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</si>
  <si>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</si>
  <si>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</si>
  <si>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</si>
  <si>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</si>
  <si>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</si>
  <si>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</si>
  <si>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</si>
  <si>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</si>
  <si>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</si>
  <si>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</si>
  <si>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</si>
  <si>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</si>
  <si>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</si>
  <si>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</si>
  <si>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</si>
  <si>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rPh sb="4" eb="5">
      <t>トシ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</si>
  <si>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</si>
  <si>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</si>
  <si>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</si>
  <si>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</si>
  <si>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M-8．衛生関係施設数</t>
    <rPh sb="4" eb="6">
      <t>エイセイ</t>
    </rPh>
    <rPh sb="6" eb="8">
      <t>カンケイ</t>
    </rPh>
    <rPh sb="8" eb="11">
      <t>シセツスウ</t>
    </rPh>
    <phoneticPr fontId="4"/>
  </si>
  <si>
    <t>年次</t>
    <rPh sb="1" eb="2">
      <t>ツギ</t>
    </rPh>
    <phoneticPr fontId="4"/>
  </si>
  <si>
    <t>旅館</t>
    <rPh sb="0" eb="2">
      <t>リョカン</t>
    </rPh>
    <phoneticPr fontId="4"/>
  </si>
  <si>
    <t>特例</t>
    <rPh sb="0" eb="1">
      <t>トク</t>
    </rPh>
    <rPh sb="1" eb="2">
      <t>レイ</t>
    </rPh>
    <phoneticPr fontId="4"/>
  </si>
  <si>
    <t>興行場</t>
    <rPh sb="0" eb="3">
      <t>コウギョウジョウ</t>
    </rPh>
    <phoneticPr fontId="4"/>
  </si>
  <si>
    <t>公衆
浴場</t>
    <rPh sb="0" eb="2">
      <t>コウシュウ</t>
    </rPh>
    <rPh sb="3" eb="5">
      <t>ヨクジョウ</t>
    </rPh>
    <phoneticPr fontId="4"/>
  </si>
  <si>
    <t>クリー</t>
  </si>
  <si>
    <t>理容所</t>
    <rPh sb="0" eb="2">
      <t>リヨウ</t>
    </rPh>
    <rPh sb="2" eb="3">
      <t>ジョ</t>
    </rPh>
    <phoneticPr fontId="4"/>
  </si>
  <si>
    <t>美容所</t>
    <rPh sb="0" eb="2">
      <t>ビヨウ</t>
    </rPh>
    <rPh sb="2" eb="3">
      <t>ジョ</t>
    </rPh>
    <phoneticPr fontId="4"/>
  </si>
  <si>
    <t>し尿</t>
    <rPh sb="1" eb="2">
      <t>ニョウ</t>
    </rPh>
    <phoneticPr fontId="4"/>
  </si>
  <si>
    <t>墓地</t>
    <rPh sb="0" eb="1">
      <t>ハカ</t>
    </rPh>
    <rPh sb="1" eb="2">
      <t>チ</t>
    </rPh>
    <phoneticPr fontId="4"/>
  </si>
  <si>
    <t>火葬場</t>
    <rPh sb="0" eb="1">
      <t>ヒ</t>
    </rPh>
    <rPh sb="1" eb="2">
      <t>ソウ</t>
    </rPh>
    <rPh sb="2" eb="3">
      <t>バ</t>
    </rPh>
    <phoneticPr fontId="4"/>
  </si>
  <si>
    <t>納骨堂</t>
    <rPh sb="0" eb="1">
      <t>オサム</t>
    </rPh>
    <rPh sb="1" eb="2">
      <t>ホネ</t>
    </rPh>
    <rPh sb="2" eb="3">
      <t>ドウ</t>
    </rPh>
    <phoneticPr fontId="4"/>
  </si>
  <si>
    <t>源泉</t>
    <rPh sb="0" eb="1">
      <t>ミナモト</t>
    </rPh>
    <rPh sb="1" eb="2">
      <t>イズミ</t>
    </rPh>
    <phoneticPr fontId="4"/>
  </si>
  <si>
    <t>建築物</t>
    <rPh sb="0" eb="3">
      <t>ケンチクブツ</t>
    </rPh>
    <phoneticPr fontId="4"/>
  </si>
  <si>
    <t>ホテル</t>
    <phoneticPr fontId="4"/>
  </si>
  <si>
    <t>旅館</t>
    <rPh sb="0" eb="1">
      <t>タビ</t>
    </rPh>
    <rPh sb="1" eb="2">
      <t>カン</t>
    </rPh>
    <phoneticPr fontId="4"/>
  </si>
  <si>
    <t>簡易</t>
    <rPh sb="0" eb="1">
      <t>カン</t>
    </rPh>
    <rPh sb="1" eb="2">
      <t>エキ</t>
    </rPh>
    <phoneticPr fontId="4"/>
  </si>
  <si>
    <t>下宿</t>
    <rPh sb="0" eb="1">
      <t>シタ</t>
    </rPh>
    <rPh sb="1" eb="2">
      <t>ヤド</t>
    </rPh>
    <phoneticPr fontId="4"/>
  </si>
  <si>
    <t>常設</t>
    <rPh sb="0" eb="2">
      <t>ジョウセツ</t>
    </rPh>
    <phoneticPr fontId="4"/>
  </si>
  <si>
    <t>仮設</t>
    <rPh sb="0" eb="1">
      <t>カリ</t>
    </rPh>
    <rPh sb="1" eb="2">
      <t>シツラ</t>
    </rPh>
    <phoneticPr fontId="4"/>
  </si>
  <si>
    <t>ニング所</t>
    <rPh sb="3" eb="4">
      <t>ジョ</t>
    </rPh>
    <phoneticPr fontId="4"/>
  </si>
  <si>
    <t>浄化槽</t>
    <rPh sb="0" eb="1">
      <t>キヨシ</t>
    </rPh>
    <rPh sb="1" eb="2">
      <t>カ</t>
    </rPh>
    <rPh sb="2" eb="3">
      <t>ソウ</t>
    </rPh>
    <phoneticPr fontId="4"/>
  </si>
  <si>
    <t>特定
建築物</t>
    <rPh sb="0" eb="2">
      <t>トクテイ</t>
    </rPh>
    <rPh sb="3" eb="6">
      <t>ケンチクブツ</t>
    </rPh>
    <phoneticPr fontId="4"/>
  </si>
  <si>
    <t>登録
営業所</t>
    <rPh sb="0" eb="2">
      <t>トウロク</t>
    </rPh>
    <rPh sb="3" eb="6">
      <t>エイギョウショ</t>
    </rPh>
    <phoneticPr fontId="4"/>
  </si>
  <si>
    <t>平成27年</t>
    <rPh sb="0" eb="2">
      <t>ヘイセイ</t>
    </rPh>
    <phoneticPr fontId="4"/>
  </si>
  <si>
    <t>令和4年</t>
    <rPh sb="0" eb="2">
      <t>レイワ</t>
    </rPh>
    <rPh sb="3" eb="4">
      <t>ネン</t>
    </rPh>
    <phoneticPr fontId="4"/>
  </si>
  <si>
    <t>※1 令和2年から旅館営業、ホテル営業は旅館・ホテル営業に統合（旅館欄に記載）</t>
    <rPh sb="32" eb="34">
      <t>リョカン</t>
    </rPh>
    <rPh sb="34" eb="35">
      <t>ラン</t>
    </rPh>
    <rPh sb="36" eb="38">
      <t>キサイ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</si>
  <si>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</si>
  <si>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M-9．畜犬登録等の状況</t>
    <phoneticPr fontId="4"/>
  </si>
  <si>
    <t>単位：頭</t>
  </si>
  <si>
    <t>登録頭数</t>
    <phoneticPr fontId="4"/>
  </si>
  <si>
    <t>注射済票交付数</t>
  </si>
  <si>
    <t>苦情件数</t>
  </si>
  <si>
    <t>捕獲頭数</t>
  </si>
  <si>
    <t>返還頭数</t>
  </si>
  <si>
    <t>平成13年度</t>
    <phoneticPr fontId="21"/>
  </si>
  <si>
    <t>平成14年度</t>
    <phoneticPr fontId="21"/>
  </si>
  <si>
    <t>平成15年度</t>
    <phoneticPr fontId="21"/>
  </si>
  <si>
    <t>平成16年度</t>
    <phoneticPr fontId="21"/>
  </si>
  <si>
    <t>平成17年度</t>
  </si>
  <si>
    <t>令和元年度</t>
    <rPh sb="0" eb="2">
      <t>レイワ</t>
    </rPh>
    <rPh sb="2" eb="3">
      <t>ゲン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</si>
  <si>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</si>
  <si>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</si>
  <si>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</si>
  <si>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</si>
  <si>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</si>
  <si>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</si>
  <si>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</si>
  <si>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</si>
  <si>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</si>
  <si>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</si>
  <si>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</si>
  <si>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</si>
  <si>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</si>
  <si>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</si>
  <si>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</si>
  <si>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</si>
  <si>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</si>
  <si>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</si>
  <si>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</si>
  <si>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</si>
  <si>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6">
      <t>ネンド</t>
    </rPh>
    <phoneticPr fontId="4"/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</si>
  <si>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</si>
  <si>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</si>
  <si>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>M-10．ごみ処理の状況</t>
    <rPh sb="7" eb="9">
      <t>ショリ</t>
    </rPh>
    <rPh sb="10" eb="12">
      <t>ジョウキョウ</t>
    </rPh>
    <phoneticPr fontId="4"/>
  </si>
  <si>
    <t>ごみ計画</t>
    <rPh sb="2" eb="4">
      <t>ケイカク</t>
    </rPh>
    <phoneticPr fontId="4"/>
  </si>
  <si>
    <t>ごみ搬入量</t>
    <rPh sb="2" eb="4">
      <t>ハンニュウ</t>
    </rPh>
    <rPh sb="4" eb="5">
      <t>リョウ</t>
    </rPh>
    <phoneticPr fontId="4"/>
  </si>
  <si>
    <t>（ｔ／年）</t>
    <phoneticPr fontId="4"/>
  </si>
  <si>
    <t>処理区域</t>
    <rPh sb="0" eb="2">
      <t>ショリ</t>
    </rPh>
    <rPh sb="2" eb="4">
      <t>クイキ</t>
    </rPh>
    <phoneticPr fontId="4"/>
  </si>
  <si>
    <t>総量</t>
    <rPh sb="0" eb="2">
      <t>ソウリョウ</t>
    </rPh>
    <phoneticPr fontId="4"/>
  </si>
  <si>
    <t>一般ごみ</t>
    <rPh sb="0" eb="2">
      <t>イッパン</t>
    </rPh>
    <phoneticPr fontId="4"/>
  </si>
  <si>
    <t>その他</t>
    <rPh sb="2" eb="3">
      <t>タ</t>
    </rPh>
    <phoneticPr fontId="4"/>
  </si>
  <si>
    <t>人口(人)</t>
    <rPh sb="0" eb="2">
      <t>ジンコウ</t>
    </rPh>
    <rPh sb="3" eb="4">
      <t>ニン</t>
    </rPh>
    <phoneticPr fontId="4"/>
  </si>
  <si>
    <t>可燃物</t>
    <rPh sb="0" eb="3">
      <t>カネンブツ</t>
    </rPh>
    <phoneticPr fontId="4"/>
  </si>
  <si>
    <t>不燃物</t>
    <rPh sb="0" eb="3">
      <t>フネンブツ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</si>
  <si>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</si>
  <si>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</si>
  <si>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</si>
  <si>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</si>
  <si>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</si>
  <si>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</si>
  <si>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</si>
  <si>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</si>
  <si>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令和2年度</t>
    <rPh sb="0" eb="2">
      <t>レイワ</t>
    </rPh>
    <rPh sb="3" eb="5">
      <t>ネンド</t>
    </rPh>
    <rPh sb="4" eb="5">
      <t>ガンネン</t>
    </rPh>
    <phoneticPr fontId="4"/>
  </si>
  <si>
    <t>令和3年度</t>
    <rPh sb="0" eb="2">
      <t>レイワ</t>
    </rPh>
    <rPh sb="3" eb="5">
      <t>ネンド</t>
    </rPh>
    <rPh sb="4" eb="5">
      <t>ガンネン</t>
    </rPh>
    <phoneticPr fontId="4"/>
  </si>
  <si>
    <t>資料：環境推進課</t>
    <rPh sb="5" eb="7">
      <t>スイシン</t>
    </rPh>
    <phoneticPr fontId="4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</si>
  <si>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</si>
  <si>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※2 令和2年のみ墓地、火葬場、納骨堂については資料に非記載</t>
    <rPh sb="24" eb="26">
      <t>シリョウ</t>
    </rPh>
    <rPh sb="27" eb="28">
      <t>ヒ</t>
    </rPh>
    <rPh sb="28" eb="30">
      <t>キサイ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</si>
  <si>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</si>
  <si>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13.保健・衛生・環境</t>
    <rPh sb="3" eb="5">
      <t>ホケン</t>
    </rPh>
    <rPh sb="6" eb="8">
      <t>エイセイ</t>
    </rPh>
    <rPh sb="9" eb="11">
      <t>カンキョウ</t>
    </rPh>
    <phoneticPr fontId="1"/>
  </si>
  <si>
    <t>M-1</t>
  </si>
  <si>
    <t>医療施設数・病床数</t>
    <rPh sb="0" eb="2">
      <t>イリョウ</t>
    </rPh>
    <rPh sb="2" eb="4">
      <t>シセツ</t>
    </rPh>
    <rPh sb="4" eb="5">
      <t>スウ</t>
    </rPh>
    <rPh sb="6" eb="8">
      <t>ビョウショウ</t>
    </rPh>
    <rPh sb="8" eb="9">
      <t>スウ</t>
    </rPh>
    <phoneticPr fontId="2"/>
  </si>
  <si>
    <t>M-2</t>
  </si>
  <si>
    <t>医療関係従事者数</t>
    <rPh sb="0" eb="2">
      <t>イリョウ</t>
    </rPh>
    <rPh sb="2" eb="4">
      <t>カンケイ</t>
    </rPh>
    <rPh sb="4" eb="7">
      <t>ジュウジシャ</t>
    </rPh>
    <rPh sb="7" eb="8">
      <t>スウ</t>
    </rPh>
    <phoneticPr fontId="2"/>
  </si>
  <si>
    <t>M-3</t>
  </si>
  <si>
    <t>薬事関係施設状況</t>
    <rPh sb="0" eb="2">
      <t>ヤクジ</t>
    </rPh>
    <rPh sb="2" eb="4">
      <t>カンケイ</t>
    </rPh>
    <rPh sb="4" eb="6">
      <t>シセツ</t>
    </rPh>
    <rPh sb="6" eb="8">
      <t>ジョウキョウ</t>
    </rPh>
    <phoneticPr fontId="2"/>
  </si>
  <si>
    <t>M-4</t>
  </si>
  <si>
    <t>基本・特定健康診査等状況</t>
    <rPh sb="0" eb="2">
      <t>キホン</t>
    </rPh>
    <rPh sb="3" eb="5">
      <t>トクテイ</t>
    </rPh>
    <rPh sb="5" eb="7">
      <t>ケンコウ</t>
    </rPh>
    <rPh sb="7" eb="10">
      <t>シンサナド</t>
    </rPh>
    <rPh sb="10" eb="12">
      <t>ジョウキョウ</t>
    </rPh>
    <phoneticPr fontId="2"/>
  </si>
  <si>
    <t>M-5</t>
  </si>
  <si>
    <t>がん検診受診状況</t>
    <rPh sb="2" eb="4">
      <t>ケンシン</t>
    </rPh>
    <rPh sb="4" eb="6">
      <t>ジュシン</t>
    </rPh>
    <rPh sb="6" eb="8">
      <t>ジョウキョウ</t>
    </rPh>
    <phoneticPr fontId="2"/>
  </si>
  <si>
    <t>M-6</t>
  </si>
  <si>
    <t>献血状況</t>
    <rPh sb="0" eb="2">
      <t>ケンケツ</t>
    </rPh>
    <rPh sb="2" eb="4">
      <t>ジョウキョウ</t>
    </rPh>
    <phoneticPr fontId="2"/>
  </si>
  <si>
    <t>M-7</t>
  </si>
  <si>
    <t>死因分類別死亡者数</t>
    <rPh sb="0" eb="2">
      <t>シイン</t>
    </rPh>
    <rPh sb="2" eb="4">
      <t>ブンルイ</t>
    </rPh>
    <rPh sb="4" eb="5">
      <t>ベツ</t>
    </rPh>
    <rPh sb="5" eb="8">
      <t>シボウシャ</t>
    </rPh>
    <rPh sb="8" eb="9">
      <t>スウ</t>
    </rPh>
    <phoneticPr fontId="2"/>
  </si>
  <si>
    <t>M-8</t>
  </si>
  <si>
    <t>衛生関係施設数</t>
    <rPh sb="0" eb="2">
      <t>エイセイ</t>
    </rPh>
    <rPh sb="2" eb="4">
      <t>カンケイ</t>
    </rPh>
    <rPh sb="4" eb="6">
      <t>シセツ</t>
    </rPh>
    <rPh sb="6" eb="7">
      <t>スウ</t>
    </rPh>
    <phoneticPr fontId="2"/>
  </si>
  <si>
    <t>M-9</t>
  </si>
  <si>
    <t>畜犬登録等の状況</t>
    <rPh sb="0" eb="1">
      <t>チク</t>
    </rPh>
    <rPh sb="1" eb="2">
      <t>イヌ</t>
    </rPh>
    <rPh sb="2" eb="4">
      <t>トウロク</t>
    </rPh>
    <rPh sb="4" eb="5">
      <t>トウ</t>
    </rPh>
    <rPh sb="6" eb="8">
      <t>ジョウキョウ</t>
    </rPh>
    <phoneticPr fontId="2"/>
  </si>
  <si>
    <t>M-10</t>
  </si>
  <si>
    <t>ごみ処理の状況</t>
    <rPh sb="2" eb="4">
      <t>ショリ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</si>
</sst>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.0_ 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/>
      <diagonal/>
    </border>
    <border>
      <left/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thin">
        <color indexed="8"/>
      </right>
      <top style="dashDot">
        <color indexed="8"/>
      </top>
      <bottom/>
      <diagonal/>
    </border>
    <border>
      <left style="thin">
        <color indexed="8"/>
      </left>
      <right style="hair">
        <color indexed="8"/>
      </right>
      <top style="dashDot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499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0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0" fontId="6" fillId="0" borderId="3" xfId="1" applyFont="1" applyBorder="1" applyAlignment="1">
      <alignment horizontal="right"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15" xfId="1" applyFont="1" applyBorder="1" applyAlignment="1">
      <alignment horizontal="center"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176" fontId="7" fillId="0" borderId="18" xfId="1" applyNumberFormat="1" applyFont="1" applyFill="1" applyBorder="1">
      <alignment vertical="center"/>
    </xf>
    <xf numFmtId="176" fontId="7" fillId="0" borderId="19" xfId="1" applyNumberFormat="1" applyFont="1" applyFill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 wrapText="1" justifyLastLine="1"/>
    </xf>
    <xf numFmtId="176" fontId="7" fillId="0" borderId="1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7" fillId="0" borderId="15" xfId="1" applyNumberFormat="1" applyFont="1" applyBorder="1">
      <alignment vertical="center"/>
    </xf>
    <xf numFmtId="176" fontId="7" fillId="0" borderId="15" xfId="1" applyNumberFormat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9" fillId="0" borderId="0" xfId="2" applyFont="1"/>
    <xf numFmtId="0" fontId="5" fillId="0" borderId="0" xfId="2" applyFont="1"/>
    <xf numFmtId="0" fontId="2" fillId="0" borderId="0" xfId="2" applyFont="1" applyAlignment="1">
      <alignment vertical="center"/>
    </xf>
    <xf numFmtId="0" fontId="5" fillId="0" borderId="0" xfId="2" applyFont="1" applyBorder="1"/>
    <xf numFmtId="0" fontId="6" fillId="0" borderId="1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11" fillId="0" borderId="3" xfId="2" applyFont="1" applyBorder="1" applyAlignment="1">
      <alignment horizontal="distributed" vertical="center" justifyLastLine="1"/>
    </xf>
    <xf numFmtId="49" fontId="7" fillId="0" borderId="1" xfId="2" applyNumberFormat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49" fontId="6" fillId="0" borderId="11" xfId="2" applyNumberFormat="1" applyFont="1" applyBorder="1" applyAlignment="1">
      <alignment horizontal="right" vertical="center"/>
    </xf>
    <xf numFmtId="0" fontId="6" fillId="0" borderId="11" xfId="2" applyFont="1" applyBorder="1"/>
    <xf numFmtId="0" fontId="6" fillId="0" borderId="11" xfId="2" applyFont="1" applyBorder="1" applyAlignment="1">
      <alignment horizontal="right"/>
    </xf>
    <xf numFmtId="49" fontId="6" fillId="0" borderId="3" xfId="2" applyNumberFormat="1" applyFont="1" applyBorder="1" applyAlignment="1">
      <alignment horizontal="right" vertical="center"/>
    </xf>
    <xf numFmtId="0" fontId="6" fillId="0" borderId="3" xfId="2" applyFont="1" applyBorder="1"/>
    <xf numFmtId="0" fontId="6" fillId="0" borderId="3" xfId="2" applyFont="1" applyBorder="1" applyAlignment="1">
      <alignment horizontal="right"/>
    </xf>
    <xf numFmtId="49" fontId="7" fillId="0" borderId="15" xfId="2" applyNumberFormat="1" applyFont="1" applyBorder="1" applyAlignment="1">
      <alignment horizontal="center" vertical="center"/>
    </xf>
    <xf numFmtId="0" fontId="7" fillId="0" borderId="15" xfId="1" applyFont="1" applyBorder="1">
      <alignment vertical="center"/>
    </xf>
    <xf numFmtId="0" fontId="7" fillId="0" borderId="15" xfId="1" applyFont="1" applyBorder="1" applyAlignment="1">
      <alignment horizontal="right" vertical="center"/>
    </xf>
    <xf numFmtId="0" fontId="7" fillId="0" borderId="15" xfId="1" applyFont="1" applyFill="1" applyBorder="1">
      <alignment vertical="center"/>
    </xf>
    <xf numFmtId="0" fontId="7" fillId="0" borderId="15" xfId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0" xfId="2" applyFont="1" applyAlignment="1">
      <alignment horizontal="right" vertical="center"/>
    </xf>
    <xf numFmtId="49" fontId="7" fillId="0" borderId="0" xfId="2" applyNumberFormat="1" applyFont="1" applyBorder="1" applyAlignment="1">
      <alignment horizontal="center"/>
    </xf>
    <xf numFmtId="0" fontId="2" fillId="0" borderId="0" xfId="2" applyFont="1"/>
    <xf numFmtId="0" fontId="6" fillId="0" borderId="0" xfId="2" applyFont="1" applyBorder="1"/>
    <xf numFmtId="0" fontId="5" fillId="0" borderId="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" vertical="center"/>
    </xf>
    <xf numFmtId="0" fontId="5" fillId="0" borderId="19" xfId="2" applyFont="1" applyBorder="1" applyAlignment="1">
      <alignment horizontal="distributed" vertical="center" justifyLastLine="1"/>
    </xf>
    <xf numFmtId="0" fontId="5" fillId="0" borderId="22" xfId="2" applyFont="1" applyBorder="1" applyAlignment="1">
      <alignment horizontal="distributed" vertical="center" justifyLastLine="1"/>
    </xf>
    <xf numFmtId="0" fontId="5" fillId="0" borderId="2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/>
    </xf>
    <xf numFmtId="3" fontId="7" fillId="0" borderId="10" xfId="1" applyNumberFormat="1" applyFont="1" applyBorder="1">
      <alignment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20" xfId="1" applyNumberFormat="1" applyFont="1" applyBorder="1">
      <alignment vertical="center"/>
    </xf>
    <xf numFmtId="3" fontId="7" fillId="0" borderId="8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3" fontId="7" fillId="0" borderId="9" xfId="1" applyNumberFormat="1" applyFont="1" applyBorder="1">
      <alignment vertical="center"/>
    </xf>
    <xf numFmtId="3" fontId="6" fillId="0" borderId="12" xfId="2" applyNumberFormat="1" applyFont="1" applyBorder="1" applyAlignment="1">
      <alignment vertical="center"/>
    </xf>
    <xf numFmtId="3" fontId="6" fillId="0" borderId="13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vertical="center"/>
    </xf>
    <xf numFmtId="3" fontId="6" fillId="0" borderId="13" xfId="2" applyNumberFormat="1" applyFont="1" applyBorder="1" applyAlignment="1">
      <alignment vertical="center"/>
    </xf>
    <xf numFmtId="177" fontId="6" fillId="0" borderId="14" xfId="1" applyNumberFormat="1" applyFont="1" applyBorder="1">
      <alignment vertical="center"/>
    </xf>
    <xf numFmtId="0" fontId="6" fillId="0" borderId="12" xfId="2" applyFont="1" applyBorder="1" applyAlignment="1">
      <alignment vertical="center"/>
    </xf>
    <xf numFmtId="3" fontId="6" fillId="0" borderId="14" xfId="2" applyNumberFormat="1" applyFont="1" applyBorder="1" applyAlignment="1">
      <alignment vertical="center"/>
    </xf>
    <xf numFmtId="177" fontId="6" fillId="0" borderId="6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3" fontId="6" fillId="0" borderId="0" xfId="2" applyNumberFormat="1" applyFont="1" applyFill="1" applyBorder="1" applyAlignment="1">
      <alignment vertical="center"/>
    </xf>
    <xf numFmtId="177" fontId="7" fillId="0" borderId="9" xfId="1" applyNumberFormat="1" applyFont="1" applyBorder="1">
      <alignment vertical="center"/>
    </xf>
    <xf numFmtId="3" fontId="6" fillId="0" borderId="4" xfId="2" applyNumberFormat="1" applyFont="1" applyBorder="1" applyAlignment="1">
      <alignment vertical="center"/>
    </xf>
    <xf numFmtId="3" fontId="6" fillId="0" borderId="5" xfId="2" applyNumberFormat="1" applyFont="1" applyBorder="1" applyAlignment="1">
      <alignment horizontal="right" vertical="center"/>
    </xf>
    <xf numFmtId="3" fontId="6" fillId="0" borderId="23" xfId="2" applyNumberFormat="1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3" fontId="6" fillId="0" borderId="6" xfId="2" applyNumberFormat="1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3" fontId="7" fillId="0" borderId="19" xfId="1" applyNumberFormat="1" applyFont="1" applyBorder="1">
      <alignment vertical="center"/>
    </xf>
    <xf numFmtId="3" fontId="7" fillId="0" borderId="17" xfId="1" applyNumberFormat="1" applyFont="1" applyBorder="1" applyAlignment="1">
      <alignment horizontal="right" vertical="center"/>
    </xf>
    <xf numFmtId="3" fontId="7" fillId="0" borderId="24" xfId="1" applyNumberFormat="1" applyFont="1" applyBorder="1">
      <alignment vertical="center"/>
    </xf>
    <xf numFmtId="3" fontId="7" fillId="0" borderId="17" xfId="1" applyNumberFormat="1" applyFont="1" applyBorder="1">
      <alignment vertical="center"/>
    </xf>
    <xf numFmtId="3" fontId="7" fillId="0" borderId="18" xfId="1" applyNumberFormat="1" applyFont="1" applyBorder="1">
      <alignment vertical="center"/>
    </xf>
    <xf numFmtId="0" fontId="7" fillId="0" borderId="0" xfId="1" applyFont="1" applyFill="1">
      <alignment vertical="center"/>
    </xf>
    <xf numFmtId="0" fontId="7" fillId="0" borderId="15" xfId="2" applyFont="1" applyFill="1" applyBorder="1" applyAlignment="1">
      <alignment horizontal="center" vertical="center"/>
    </xf>
    <xf numFmtId="3" fontId="7" fillId="0" borderId="19" xfId="1" applyNumberFormat="1" applyFont="1" applyFill="1" applyBorder="1" applyAlignment="1">
      <alignment horizontal="right" vertical="center"/>
    </xf>
    <xf numFmtId="3" fontId="7" fillId="0" borderId="24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right" vertical="center"/>
    </xf>
    <xf numFmtId="177" fontId="7" fillId="0" borderId="25" xfId="1" applyNumberFormat="1" applyFont="1" applyFill="1" applyBorder="1" applyAlignment="1">
      <alignment horizontal="right" vertical="center"/>
    </xf>
    <xf numFmtId="3" fontId="7" fillId="0" borderId="19" xfId="1" applyNumberFormat="1" applyFont="1" applyFill="1" applyBorder="1">
      <alignment vertical="center"/>
    </xf>
    <xf numFmtId="3" fontId="7" fillId="0" borderId="24" xfId="1" applyNumberFormat="1" applyFont="1" applyFill="1" applyBorder="1">
      <alignment vertical="center"/>
    </xf>
    <xf numFmtId="3" fontId="7" fillId="0" borderId="18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176" fontId="6" fillId="0" borderId="0" xfId="1" applyNumberFormat="1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176" fontId="6" fillId="0" borderId="0" xfId="1" applyNumberFormat="1" applyFont="1" applyFill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ill="1" applyBorder="1" applyAlignment="1">
      <alignment vertical="center" wrapText="1" justifyLastLine="1"/>
    </xf>
    <xf numFmtId="0" fontId="5" fillId="0" borderId="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177" fontId="7" fillId="0" borderId="6" xfId="1" applyNumberFormat="1" applyFont="1" applyFill="1" applyBorder="1">
      <alignment vertical="center"/>
    </xf>
    <xf numFmtId="0" fontId="6" fillId="0" borderId="0" xfId="2" applyFont="1" applyFill="1" applyBorder="1" applyAlignment="1">
      <alignment horizontal="left" vertical="center"/>
    </xf>
    <xf numFmtId="3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0" fontId="5" fillId="0" borderId="26" xfId="2" applyFont="1" applyFill="1" applyBorder="1" applyAlignment="1">
      <alignment vertical="center" justifyLastLine="1"/>
    </xf>
    <xf numFmtId="0" fontId="2" fillId="0" borderId="26" xfId="1" applyFont="1" applyFill="1" applyBorder="1">
      <alignment vertical="center"/>
    </xf>
    <xf numFmtId="0" fontId="12" fillId="0" borderId="0" xfId="2" applyFont="1" applyFill="1" applyBorder="1" applyAlignment="1">
      <alignment horizontal="center" vertical="center"/>
    </xf>
    <xf numFmtId="3" fontId="13" fillId="0" borderId="0" xfId="1" applyNumberFormat="1" applyFont="1" applyFill="1" applyBorder="1">
      <alignment vertical="center"/>
    </xf>
    <xf numFmtId="177" fontId="13" fillId="0" borderId="0" xfId="1" applyNumberFormat="1" applyFont="1" applyFill="1" applyBorder="1">
      <alignment vertical="center"/>
    </xf>
    <xf numFmtId="0" fontId="7" fillId="0" borderId="0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176" fontId="3" fillId="0" borderId="0" xfId="1" applyNumberFormat="1" applyFont="1">
      <alignment vertical="center"/>
    </xf>
    <xf numFmtId="176" fontId="2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center" vertical="center"/>
    </xf>
    <xf numFmtId="176" fontId="6" fillId="0" borderId="32" xfId="1" applyNumberFormat="1" applyFont="1" applyFill="1" applyBorder="1" applyAlignment="1">
      <alignment horizontal="center" vertical="center" shrinkToFit="1"/>
    </xf>
    <xf numFmtId="176" fontId="6" fillId="0" borderId="33" xfId="1" applyNumberFormat="1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horizontal="center" vertical="center" wrapText="1" shrinkToFit="1"/>
    </xf>
    <xf numFmtId="176" fontId="4" fillId="0" borderId="35" xfId="1" applyNumberFormat="1" applyFont="1" applyFill="1" applyBorder="1" applyAlignment="1">
      <alignment horizontal="center" vertical="center" wrapText="1" shrinkToFit="1"/>
    </xf>
    <xf numFmtId="176" fontId="7" fillId="0" borderId="0" xfId="1" applyNumberFormat="1" applyFont="1">
      <alignment vertical="center"/>
    </xf>
    <xf numFmtId="176" fontId="7" fillId="0" borderId="36" xfId="1" applyNumberFormat="1" applyFont="1" applyBorder="1" applyAlignment="1">
      <alignment horizontal="center" vertical="center"/>
    </xf>
    <xf numFmtId="176" fontId="7" fillId="0" borderId="37" xfId="1" applyNumberFormat="1" applyFont="1" applyBorder="1">
      <alignment vertical="center"/>
    </xf>
    <xf numFmtId="176" fontId="7" fillId="0" borderId="38" xfId="1" applyNumberFormat="1" applyFont="1" applyBorder="1">
      <alignment vertical="center"/>
    </xf>
    <xf numFmtId="176" fontId="7" fillId="0" borderId="39" xfId="1" applyNumberFormat="1" applyFont="1" applyBorder="1">
      <alignment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horizontal="center" vertical="center"/>
    </xf>
    <xf numFmtId="176" fontId="7" fillId="0" borderId="47" xfId="1" applyNumberFormat="1" applyFont="1" applyBorder="1">
      <alignment vertical="center"/>
    </xf>
    <xf numFmtId="176" fontId="7" fillId="0" borderId="48" xfId="1" applyNumberFormat="1" applyFont="1" applyBorder="1">
      <alignment vertical="center"/>
    </xf>
    <xf numFmtId="176" fontId="7" fillId="0" borderId="49" xfId="1" applyNumberFormat="1" applyFont="1" applyBorder="1">
      <alignment vertical="center"/>
    </xf>
    <xf numFmtId="176" fontId="7" fillId="0" borderId="50" xfId="1" applyNumberFormat="1" applyFont="1" applyBorder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51" xfId="1" applyNumberFormat="1" applyFont="1" applyBorder="1" applyAlignment="1">
      <alignment vertical="center"/>
    </xf>
    <xf numFmtId="176" fontId="6" fillId="0" borderId="52" xfId="1" applyNumberFormat="1" applyFont="1" applyBorder="1" applyAlignment="1">
      <alignment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53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vertical="center"/>
    </xf>
    <xf numFmtId="176" fontId="6" fillId="0" borderId="54" xfId="1" applyNumberFormat="1" applyFont="1" applyBorder="1" applyAlignment="1">
      <alignment vertical="center"/>
    </xf>
    <xf numFmtId="176" fontId="6" fillId="0" borderId="55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57" xfId="1" applyNumberFormat="1" applyFont="1" applyBorder="1" applyAlignment="1">
      <alignment vertical="center"/>
    </xf>
    <xf numFmtId="176" fontId="6" fillId="0" borderId="58" xfId="1" applyNumberFormat="1" applyFont="1" applyBorder="1" applyAlignment="1">
      <alignment vertical="center"/>
    </xf>
    <xf numFmtId="176" fontId="6" fillId="0" borderId="59" xfId="1" applyNumberFormat="1" applyFont="1" applyBorder="1" applyAlignment="1">
      <alignment vertical="center"/>
    </xf>
    <xf numFmtId="176" fontId="7" fillId="0" borderId="60" xfId="1" applyNumberFormat="1" applyFont="1" applyBorder="1" applyAlignment="1">
      <alignment horizontal="center" vertical="center"/>
    </xf>
    <xf numFmtId="176" fontId="7" fillId="0" borderId="61" xfId="1" applyNumberFormat="1" applyFont="1" applyBorder="1">
      <alignment vertical="center"/>
    </xf>
    <xf numFmtId="176" fontId="7" fillId="0" borderId="62" xfId="1" applyNumberFormat="1" applyFont="1" applyBorder="1">
      <alignment vertical="center"/>
    </xf>
    <xf numFmtId="176" fontId="7" fillId="0" borderId="63" xfId="1" applyNumberFormat="1" applyFont="1" applyBorder="1">
      <alignment vertical="center"/>
    </xf>
    <xf numFmtId="176" fontId="6" fillId="0" borderId="64" xfId="1" applyNumberFormat="1" applyFont="1" applyBorder="1" applyAlignment="1">
      <alignment horizontal="right" vertical="center"/>
    </xf>
    <xf numFmtId="176" fontId="6" fillId="0" borderId="55" xfId="1" applyNumberFormat="1" applyFont="1" applyFill="1" applyBorder="1" applyAlignment="1">
      <alignment vertical="center"/>
    </xf>
    <xf numFmtId="176" fontId="6" fillId="0" borderId="58" xfId="1" applyNumberFormat="1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vertical="center"/>
    </xf>
    <xf numFmtId="176" fontId="6" fillId="0" borderId="31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7" fillId="0" borderId="64" xfId="1" applyNumberFormat="1" applyFont="1" applyBorder="1" applyAlignment="1">
      <alignment horizontal="center" vertical="center"/>
    </xf>
    <xf numFmtId="176" fontId="7" fillId="0" borderId="54" xfId="1" applyNumberFormat="1" applyFont="1" applyBorder="1">
      <alignment vertical="center"/>
    </xf>
    <xf numFmtId="176" fontId="7" fillId="0" borderId="57" xfId="1" applyNumberFormat="1" applyFont="1" applyBorder="1">
      <alignment vertical="center"/>
    </xf>
    <xf numFmtId="176" fontId="7" fillId="0" borderId="55" xfId="1" applyNumberFormat="1" applyFont="1" applyBorder="1">
      <alignment vertical="center"/>
    </xf>
    <xf numFmtId="176" fontId="7" fillId="0" borderId="65" xfId="1" applyNumberFormat="1" applyFont="1" applyBorder="1" applyAlignment="1">
      <alignment horizontal="center" vertical="center"/>
    </xf>
    <xf numFmtId="176" fontId="7" fillId="0" borderId="66" xfId="1" applyNumberFormat="1" applyFont="1" applyBorder="1">
      <alignment vertical="center"/>
    </xf>
    <xf numFmtId="176" fontId="7" fillId="0" borderId="67" xfId="1" applyNumberFormat="1" applyFont="1" applyBorder="1">
      <alignment vertical="center"/>
    </xf>
    <xf numFmtId="176" fontId="7" fillId="0" borderId="68" xfId="1" applyNumberFormat="1" applyFont="1" applyBorder="1">
      <alignment vertical="center"/>
    </xf>
    <xf numFmtId="176" fontId="7" fillId="0" borderId="69" xfId="1" applyNumberFormat="1" applyFont="1" applyBorder="1">
      <alignment vertical="center"/>
    </xf>
    <xf numFmtId="176" fontId="6" fillId="0" borderId="70" xfId="1" applyNumberFormat="1" applyFont="1" applyBorder="1" applyAlignment="1">
      <alignment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43" xfId="1" applyNumberFormat="1" applyFont="1" applyFill="1" applyBorder="1" applyAlignment="1">
      <alignment vertical="center"/>
    </xf>
    <xf numFmtId="176" fontId="6" fillId="0" borderId="44" xfId="1" applyNumberFormat="1" applyFont="1" applyFill="1" applyBorder="1" applyAlignment="1">
      <alignment vertical="center"/>
    </xf>
    <xf numFmtId="176" fontId="6" fillId="0" borderId="45" xfId="1" applyNumberFormat="1" applyFont="1" applyFill="1" applyBorder="1" applyAlignment="1">
      <alignment vertical="center"/>
    </xf>
    <xf numFmtId="176" fontId="6" fillId="0" borderId="51" xfId="1" applyNumberFormat="1" applyFont="1" applyFill="1" applyBorder="1" applyAlignment="1">
      <alignment vertical="center"/>
    </xf>
    <xf numFmtId="176" fontId="6" fillId="0" borderId="52" xfId="1" applyNumberFormat="1" applyFont="1" applyFill="1" applyBorder="1" applyAlignment="1">
      <alignment vertical="center"/>
    </xf>
    <xf numFmtId="176" fontId="6" fillId="0" borderId="54" xfId="1" applyNumberFormat="1" applyFont="1" applyFill="1" applyBorder="1" applyAlignment="1">
      <alignment vertical="center"/>
    </xf>
    <xf numFmtId="176" fontId="6" fillId="0" borderId="57" xfId="1" applyNumberFormat="1" applyFont="1" applyFill="1" applyBorder="1" applyAlignment="1">
      <alignment vertical="center"/>
    </xf>
    <xf numFmtId="176" fontId="6" fillId="0" borderId="56" xfId="1" applyNumberFormat="1" applyFont="1" applyFill="1" applyBorder="1" applyAlignment="1">
      <alignment vertical="center"/>
    </xf>
    <xf numFmtId="176" fontId="6" fillId="0" borderId="70" xfId="1" applyNumberFormat="1" applyFont="1" applyFill="1" applyBorder="1" applyAlignment="1">
      <alignment vertical="center"/>
    </xf>
    <xf numFmtId="176" fontId="6" fillId="0" borderId="59" xfId="1" applyNumberFormat="1" applyFont="1" applyFill="1" applyBorder="1" applyAlignment="1">
      <alignment vertical="center"/>
    </xf>
    <xf numFmtId="176" fontId="7" fillId="0" borderId="65" xfId="1" applyNumberFormat="1" applyFont="1" applyFill="1" applyBorder="1" applyAlignment="1">
      <alignment horizontal="center" vertical="center"/>
    </xf>
    <xf numFmtId="176" fontId="7" fillId="0" borderId="66" xfId="1" applyNumberFormat="1" applyFont="1" applyFill="1" applyBorder="1">
      <alignment vertical="center"/>
    </xf>
    <xf numFmtId="176" fontId="7" fillId="0" borderId="67" xfId="1" applyNumberFormat="1" applyFont="1" applyFill="1" applyBorder="1">
      <alignment vertical="center"/>
    </xf>
    <xf numFmtId="176" fontId="7" fillId="0" borderId="68" xfId="1" applyNumberFormat="1" applyFont="1" applyFill="1" applyBorder="1">
      <alignment vertical="center"/>
    </xf>
    <xf numFmtId="176" fontId="6" fillId="0" borderId="40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176" fontId="7" fillId="0" borderId="71" xfId="1" applyNumberFormat="1" applyFont="1" applyFill="1" applyBorder="1">
      <alignment vertical="center"/>
    </xf>
    <xf numFmtId="176" fontId="7" fillId="0" borderId="72" xfId="1" applyNumberFormat="1" applyFont="1" applyFill="1" applyBorder="1">
      <alignment vertical="center"/>
    </xf>
    <xf numFmtId="176" fontId="7" fillId="0" borderId="10" xfId="1" applyNumberFormat="1" applyFont="1" applyFill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0" borderId="73" xfId="1" applyNumberFormat="1" applyFont="1" applyFill="1" applyBorder="1">
      <alignment vertical="center"/>
    </xf>
    <xf numFmtId="176" fontId="7" fillId="0" borderId="9" xfId="1" applyNumberFormat="1" applyFont="1" applyFill="1" applyBorder="1">
      <alignment vertical="center"/>
    </xf>
    <xf numFmtId="0" fontId="6" fillId="0" borderId="0" xfId="2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4" fillId="0" borderId="0" xfId="2" applyFont="1"/>
    <xf numFmtId="176" fontId="5" fillId="0" borderId="0" xfId="2" applyNumberFormat="1" applyFont="1" applyBorder="1"/>
    <xf numFmtId="0" fontId="15" fillId="0" borderId="0" xfId="2" applyFont="1"/>
    <xf numFmtId="0" fontId="16" fillId="0" borderId="0" xfId="2" applyFont="1"/>
    <xf numFmtId="176" fontId="6" fillId="0" borderId="0" xfId="2" applyNumberFormat="1" applyFont="1" applyBorder="1"/>
    <xf numFmtId="0" fontId="6" fillId="0" borderId="7" xfId="2" applyFont="1" applyBorder="1" applyAlignment="1">
      <alignment horizontal="distributed" vertical="center" justifyLastLine="1"/>
    </xf>
    <xf numFmtId="0" fontId="6" fillId="0" borderId="53" xfId="2" applyFont="1" applyBorder="1" applyAlignment="1">
      <alignment horizontal="distributed" vertical="center" justifyLastLine="1"/>
    </xf>
    <xf numFmtId="176" fontId="6" fillId="0" borderId="15" xfId="2" applyNumberFormat="1" applyFont="1" applyBorder="1" applyAlignment="1">
      <alignment horizontal="distributed" vertical="center"/>
    </xf>
    <xf numFmtId="176" fontId="6" fillId="0" borderId="15" xfId="2" applyNumberFormat="1" applyFont="1" applyBorder="1" applyAlignment="1">
      <alignment horizontal="distributed" vertical="center" justifyLastLine="1"/>
    </xf>
    <xf numFmtId="0" fontId="7" fillId="0" borderId="7" xfId="1" applyFont="1" applyBorder="1">
      <alignment vertical="center"/>
    </xf>
    <xf numFmtId="0" fontId="6" fillId="0" borderId="11" xfId="2" applyFont="1" applyBorder="1" applyAlignment="1">
      <alignment horizontal="right" vertical="center"/>
    </xf>
    <xf numFmtId="0" fontId="6" fillId="0" borderId="26" xfId="2" applyFont="1" applyBorder="1"/>
    <xf numFmtId="176" fontId="6" fillId="0" borderId="11" xfId="2" applyNumberFormat="1" applyFont="1" applyBorder="1"/>
    <xf numFmtId="0" fontId="6" fillId="0" borderId="3" xfId="2" applyFont="1" applyBorder="1" applyAlignment="1">
      <alignment horizontal="right" vertical="center"/>
    </xf>
    <xf numFmtId="0" fontId="6" fillId="0" borderId="53" xfId="2" applyFont="1" applyBorder="1"/>
    <xf numFmtId="176" fontId="6" fillId="0" borderId="3" xfId="2" applyNumberFormat="1" applyFont="1" applyBorder="1"/>
    <xf numFmtId="0" fontId="7" fillId="0" borderId="16" xfId="1" applyFont="1" applyBorder="1">
      <alignment vertical="center"/>
    </xf>
    <xf numFmtId="176" fontId="7" fillId="0" borderId="15" xfId="1" applyNumberFormat="1" applyFont="1" applyBorder="1" applyAlignment="1">
      <alignment horizontal="right" vertical="center"/>
    </xf>
    <xf numFmtId="0" fontId="7" fillId="0" borderId="16" xfId="1" applyFont="1" applyFill="1" applyBorder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176" fontId="7" fillId="0" borderId="0" xfId="1" applyNumberFormat="1" applyFont="1" applyBorder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58" fontId="2" fillId="0" borderId="23" xfId="3" applyNumberFormat="1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176" fontId="2" fillId="0" borderId="0" xfId="3" applyNumberFormat="1" applyFont="1" applyFill="1" applyAlignment="1">
      <alignment vertical="center"/>
    </xf>
    <xf numFmtId="176" fontId="2" fillId="0" borderId="0" xfId="3" applyNumberFormat="1" applyFont="1" applyFill="1" applyAlignment="1">
      <alignment horizontal="right"/>
    </xf>
    <xf numFmtId="0" fontId="2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176" fontId="6" fillId="0" borderId="4" xfId="3" applyNumberFormat="1" applyFont="1" applyFill="1" applyBorder="1" applyAlignment="1">
      <alignment horizontal="center" vertical="center" shrinkToFit="1"/>
    </xf>
    <xf numFmtId="176" fontId="6" fillId="0" borderId="5" xfId="3" applyNumberFormat="1" applyFont="1" applyFill="1" applyBorder="1" applyAlignment="1">
      <alignment horizontal="distributed" vertical="center" justifyLastLine="1"/>
    </xf>
    <xf numFmtId="176" fontId="6" fillId="0" borderId="5" xfId="3" applyNumberFormat="1" applyFont="1" applyFill="1" applyBorder="1" applyAlignment="1">
      <alignment horizontal="center" vertical="center" wrapText="1" shrinkToFit="1"/>
    </xf>
    <xf numFmtId="176" fontId="6" fillId="0" borderId="6" xfId="3" applyNumberFormat="1" applyFont="1" applyFill="1" applyBorder="1" applyAlignment="1">
      <alignment horizontal="distributed" vertical="center" justifyLastLine="1"/>
    </xf>
    <xf numFmtId="176" fontId="7" fillId="0" borderId="1" xfId="3" applyNumberFormat="1" applyFont="1" applyFill="1" applyBorder="1" applyAlignment="1">
      <alignment horizontal="center" vertical="center" shrinkToFit="1"/>
    </xf>
    <xf numFmtId="176" fontId="7" fillId="0" borderId="1" xfId="3" applyNumberFormat="1" applyFont="1" applyFill="1" applyBorder="1" applyAlignment="1">
      <alignment vertical="center"/>
    </xf>
    <xf numFmtId="176" fontId="7" fillId="0" borderId="10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vertical="center"/>
    </xf>
    <xf numFmtId="49" fontId="6" fillId="0" borderId="11" xfId="3" applyNumberFormat="1" applyFont="1" applyFill="1" applyBorder="1" applyAlignment="1">
      <alignment horizontal="right" vertical="center" shrinkToFit="1"/>
    </xf>
    <xf numFmtId="176" fontId="6" fillId="0" borderId="11" xfId="3" applyNumberFormat="1" applyFont="1" applyFill="1" applyBorder="1" applyAlignment="1">
      <alignment vertical="center"/>
    </xf>
    <xf numFmtId="176" fontId="6" fillId="0" borderId="12" xfId="3" applyNumberFormat="1" applyFont="1" applyFill="1" applyBorder="1" applyAlignment="1">
      <alignment vertical="center"/>
    </xf>
    <xf numFmtId="176" fontId="6" fillId="0" borderId="13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vertical="center"/>
    </xf>
    <xf numFmtId="176" fontId="6" fillId="0" borderId="3" xfId="3" applyNumberFormat="1" applyFont="1" applyFill="1" applyBorder="1" applyAlignment="1">
      <alignment vertical="center"/>
    </xf>
    <xf numFmtId="176" fontId="6" fillId="0" borderId="4" xfId="3" applyNumberFormat="1" applyFont="1" applyFill="1" applyBorder="1" applyAlignment="1">
      <alignment vertical="center"/>
    </xf>
    <xf numFmtId="176" fontId="6" fillId="0" borderId="5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vertical="center"/>
    </xf>
    <xf numFmtId="49" fontId="6" fillId="0" borderId="3" xfId="3" applyNumberFormat="1" applyFont="1" applyFill="1" applyBorder="1" applyAlignment="1">
      <alignment horizontal="right" vertical="center" shrinkToFit="1"/>
    </xf>
    <xf numFmtId="176" fontId="7" fillId="0" borderId="15" xfId="3" applyNumberFormat="1" applyFont="1" applyFill="1" applyBorder="1" applyAlignment="1">
      <alignment horizontal="center" vertical="center" shrinkToFit="1"/>
    </xf>
    <xf numFmtId="176" fontId="7" fillId="0" borderId="17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0" fontId="6" fillId="0" borderId="0" xfId="3" applyFont="1" applyFill="1" applyAlignment="1">
      <alignment horizontal="left" vertical="center"/>
    </xf>
    <xf numFmtId="176" fontId="6" fillId="0" borderId="2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horizontal="right" vertical="center"/>
    </xf>
    <xf numFmtId="0" fontId="3" fillId="0" borderId="0" xfId="3" applyFont="1" applyAlignment="1">
      <alignment vertical="center"/>
    </xf>
    <xf numFmtId="0" fontId="6" fillId="0" borderId="0" xfId="3" applyFont="1" applyAlignment="1">
      <alignment shrinkToFit="1"/>
    </xf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/>
    <xf numFmtId="0" fontId="6" fillId="0" borderId="0" xfId="3" applyFont="1"/>
    <xf numFmtId="0" fontId="2" fillId="0" borderId="0" xfId="3" applyFont="1" applyBorder="1" applyAlignment="1">
      <alignment vertical="center"/>
    </xf>
    <xf numFmtId="0" fontId="6" fillId="0" borderId="0" xfId="3" applyFont="1" applyBorder="1" applyAlignment="1"/>
    <xf numFmtId="0" fontId="11" fillId="0" borderId="0" xfId="3" applyFont="1"/>
    <xf numFmtId="49" fontId="11" fillId="0" borderId="1" xfId="3" applyNumberFormat="1" applyFont="1" applyBorder="1" applyAlignment="1">
      <alignment horizontal="center" vertical="center" justifyLastLine="1"/>
    </xf>
    <xf numFmtId="49" fontId="17" fillId="0" borderId="1" xfId="3" applyNumberFormat="1" applyFont="1" applyBorder="1" applyAlignment="1">
      <alignment horizontal="center" vertical="center" shrinkToFit="1"/>
    </xf>
    <xf numFmtId="0" fontId="11" fillId="0" borderId="0" xfId="3" applyFont="1" applyBorder="1"/>
    <xf numFmtId="49" fontId="11" fillId="0" borderId="19" xfId="3" applyNumberFormat="1" applyFont="1" applyBorder="1" applyAlignment="1">
      <alignment horizontal="center" vertical="center" shrinkToFit="1"/>
    </xf>
    <xf numFmtId="49" fontId="11" fillId="0" borderId="17" xfId="3" applyNumberFormat="1" applyFont="1" applyBorder="1" applyAlignment="1">
      <alignment horizontal="center" vertical="center" shrinkToFit="1"/>
    </xf>
    <xf numFmtId="49" fontId="11" fillId="0" borderId="18" xfId="3" applyNumberFormat="1" applyFont="1" applyBorder="1" applyAlignment="1">
      <alignment horizontal="center" vertical="center" shrinkToFit="1"/>
    </xf>
    <xf numFmtId="49" fontId="11" fillId="0" borderId="3" xfId="3" applyNumberFormat="1" applyFont="1" applyBorder="1" applyAlignment="1">
      <alignment horizontal="center" vertical="center"/>
    </xf>
    <xf numFmtId="49" fontId="11" fillId="0" borderId="19" xfId="3" applyNumberFormat="1" applyFont="1" applyBorder="1" applyAlignment="1">
      <alignment horizontal="distributed" vertical="center" justifyLastLine="1"/>
    </xf>
    <xf numFmtId="49" fontId="11" fillId="0" borderId="18" xfId="3" applyNumberFormat="1" applyFont="1" applyBorder="1" applyAlignment="1">
      <alignment horizontal="center" vertical="center"/>
    </xf>
    <xf numFmtId="49" fontId="17" fillId="0" borderId="3" xfId="3" applyNumberFormat="1" applyFont="1" applyBorder="1" applyAlignment="1">
      <alignment horizontal="center" vertical="center"/>
    </xf>
    <xf numFmtId="49" fontId="11" fillId="0" borderId="3" xfId="3" applyNumberFormat="1" applyFont="1" applyBorder="1" applyAlignment="1">
      <alignment horizontal="center" vertical="center" justifyLastLine="1"/>
    </xf>
    <xf numFmtId="49" fontId="4" fillId="0" borderId="19" xfId="3" applyNumberFormat="1" applyFont="1" applyBorder="1" applyAlignment="1">
      <alignment horizontal="center" vertical="center" wrapText="1" shrinkToFit="1"/>
    </xf>
    <xf numFmtId="49" fontId="4" fillId="0" borderId="18" xfId="3" applyNumberFormat="1" applyFont="1" applyBorder="1" applyAlignment="1">
      <alignment horizontal="center" vertical="center" wrapText="1" shrinkToFit="1"/>
    </xf>
    <xf numFmtId="176" fontId="7" fillId="0" borderId="7" xfId="3" applyNumberFormat="1" applyFont="1" applyBorder="1" applyAlignment="1">
      <alignment horizontal="right" vertical="center" shrinkToFit="1"/>
    </xf>
    <xf numFmtId="176" fontId="7" fillId="0" borderId="10" xfId="3" applyNumberFormat="1" applyFont="1" applyBorder="1" applyAlignment="1">
      <alignment horizontal="right" vertical="center"/>
    </xf>
    <xf numFmtId="176" fontId="7" fillId="0" borderId="8" xfId="3" applyNumberFormat="1" applyFont="1" applyBorder="1" applyAlignment="1">
      <alignment horizontal="right" vertical="center"/>
    </xf>
    <xf numFmtId="176" fontId="7" fillId="0" borderId="9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176" fontId="7" fillId="0" borderId="20" xfId="3" applyNumberFormat="1" applyFont="1" applyBorder="1" applyAlignment="1">
      <alignment horizontal="right" vertical="center"/>
    </xf>
    <xf numFmtId="49" fontId="6" fillId="0" borderId="26" xfId="3" applyNumberFormat="1" applyFont="1" applyBorder="1" applyAlignment="1">
      <alignment horizontal="right" vertical="center" shrinkToFit="1"/>
    </xf>
    <xf numFmtId="176" fontId="6" fillId="0" borderId="12" xfId="3" applyNumberFormat="1" applyFont="1" applyBorder="1" applyAlignment="1">
      <alignment vertical="center"/>
    </xf>
    <xf numFmtId="176" fontId="6" fillId="0" borderId="13" xfId="3" applyNumberFormat="1" applyFont="1" applyBorder="1" applyAlignment="1">
      <alignment vertical="center"/>
    </xf>
    <xf numFmtId="176" fontId="6" fillId="0" borderId="14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176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176" fontId="6" fillId="0" borderId="6" xfId="3" applyNumberFormat="1" applyFont="1" applyBorder="1" applyAlignment="1">
      <alignment vertical="center"/>
    </xf>
    <xf numFmtId="176" fontId="6" fillId="0" borderId="3" xfId="3" applyNumberFormat="1" applyFont="1" applyBorder="1" applyAlignment="1">
      <alignment vertical="center"/>
    </xf>
    <xf numFmtId="176" fontId="6" fillId="0" borderId="23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49" fontId="6" fillId="0" borderId="3" xfId="3" applyNumberFormat="1" applyFont="1" applyBorder="1" applyAlignment="1">
      <alignment horizontal="right" vertical="center" shrinkToFit="1"/>
    </xf>
    <xf numFmtId="176" fontId="7" fillId="0" borderId="16" xfId="3" applyNumberFormat="1" applyFont="1" applyBorder="1" applyAlignment="1">
      <alignment horizontal="right" vertical="center" shrinkToFit="1"/>
    </xf>
    <xf numFmtId="176" fontId="7" fillId="0" borderId="19" xfId="3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8" xfId="3" applyNumberFormat="1" applyFont="1" applyBorder="1" applyAlignment="1">
      <alignment horizontal="right" vertical="center"/>
    </xf>
    <xf numFmtId="176" fontId="7" fillId="0" borderId="15" xfId="3" applyNumberFormat="1" applyFont="1" applyBorder="1" applyAlignment="1">
      <alignment horizontal="right" vertical="center"/>
    </xf>
    <xf numFmtId="176" fontId="7" fillId="0" borderId="24" xfId="3" applyNumberFormat="1" applyFont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8" xfId="3" applyNumberFormat="1" applyFont="1" applyFill="1" applyBorder="1" applyAlignment="1">
      <alignment horizontal="right" vertical="center"/>
    </xf>
    <xf numFmtId="176" fontId="7" fillId="0" borderId="15" xfId="3" applyNumberFormat="1" applyFont="1" applyFill="1" applyBorder="1" applyAlignment="1">
      <alignment horizontal="right" vertical="center"/>
    </xf>
    <xf numFmtId="176" fontId="7" fillId="0" borderId="24" xfId="3" applyNumberFormat="1" applyFont="1" applyFill="1" applyBorder="1" applyAlignment="1">
      <alignment horizontal="right" vertical="center"/>
    </xf>
    <xf numFmtId="49" fontId="6" fillId="0" borderId="0" xfId="3" applyNumberFormat="1" applyFont="1" applyBorder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right"/>
    </xf>
    <xf numFmtId="0" fontId="13" fillId="0" borderId="0" xfId="3" applyFont="1" applyAlignment="1">
      <alignment horizontal="center"/>
    </xf>
    <xf numFmtId="49" fontId="18" fillId="0" borderId="0" xfId="4" applyNumberFormat="1" applyFont="1" applyBorder="1" applyAlignment="1">
      <alignment horizontal="distributed" vertical="center" justifyLastLine="1" shrinkToFit="1"/>
    </xf>
    <xf numFmtId="41" fontId="18" fillId="0" borderId="0" xfId="4" applyNumberFormat="1" applyFont="1" applyBorder="1" applyAlignment="1">
      <alignment vertical="center"/>
    </xf>
    <xf numFmtId="0" fontId="18" fillId="0" borderId="0" xfId="4" applyFont="1" applyBorder="1" applyAlignment="1">
      <alignment vertical="center"/>
    </xf>
    <xf numFmtId="0" fontId="18" fillId="0" borderId="0" xfId="4" applyFont="1" applyAlignment="1">
      <alignment vertical="center"/>
    </xf>
    <xf numFmtId="0" fontId="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right"/>
    </xf>
    <xf numFmtId="0" fontId="6" fillId="0" borderId="15" xfId="2" applyFont="1" applyBorder="1" applyAlignment="1">
      <alignment horizontal="distributed" vertical="center" justifyLastLine="1"/>
    </xf>
    <xf numFmtId="0" fontId="20" fillId="0" borderId="15" xfId="2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2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6" fontId="6" fillId="0" borderId="11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horizontal="right" vertical="center"/>
    </xf>
    <xf numFmtId="0" fontId="23" fillId="0" borderId="0" xfId="1" applyFont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6" fillId="0" borderId="3" xfId="2" applyNumberFormat="1" applyFont="1" applyBorder="1" applyAlignment="1">
      <alignment horizontal="right" vertical="center"/>
    </xf>
    <xf numFmtId="0" fontId="19" fillId="0" borderId="0" xfId="1" applyFo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right" vertical="center"/>
    </xf>
    <xf numFmtId="49" fontId="7" fillId="0" borderId="15" xfId="2" applyNumberFormat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vertical="center"/>
    </xf>
    <xf numFmtId="0" fontId="24" fillId="0" borderId="0" xfId="1" applyFont="1" applyAlignment="1">
      <alignment vertical="center"/>
    </xf>
    <xf numFmtId="176" fontId="24" fillId="0" borderId="0" xfId="1" applyNumberFormat="1" applyFont="1" applyAlignment="1">
      <alignment vertical="center"/>
    </xf>
    <xf numFmtId="176" fontId="24" fillId="0" borderId="0" xfId="1" applyNumberFormat="1" applyFont="1">
      <alignment vertical="center"/>
    </xf>
    <xf numFmtId="38" fontId="24" fillId="0" borderId="0" xfId="5" applyFont="1">
      <alignment vertical="center"/>
    </xf>
    <xf numFmtId="0" fontId="24" fillId="0" borderId="0" xfId="1" applyFont="1">
      <alignment vertical="center"/>
    </xf>
    <xf numFmtId="49" fontId="24" fillId="0" borderId="0" xfId="2" applyNumberFormat="1" applyFont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0" xfId="3" applyFont="1" applyBorder="1"/>
    <xf numFmtId="0" fontId="2" fillId="0" borderId="0" xfId="3" applyFont="1"/>
    <xf numFmtId="0" fontId="25" fillId="0" borderId="0" xfId="3" applyFont="1" applyAlignment="1"/>
    <xf numFmtId="0" fontId="7" fillId="0" borderId="1" xfId="3" applyFont="1" applyBorder="1" applyAlignment="1">
      <alignment horizontal="center" vertical="center" shrinkToFit="1"/>
    </xf>
    <xf numFmtId="176" fontId="7" fillId="0" borderId="1" xfId="3" applyNumberFormat="1" applyFont="1" applyBorder="1" applyAlignment="1">
      <alignment vertical="center"/>
    </xf>
    <xf numFmtId="176" fontId="7" fillId="0" borderId="7" xfId="3" applyNumberFormat="1" applyFont="1" applyBorder="1" applyAlignment="1">
      <alignment vertical="center"/>
    </xf>
    <xf numFmtId="176" fontId="7" fillId="0" borderId="9" xfId="3" applyNumberFormat="1" applyFont="1" applyBorder="1" applyAlignment="1">
      <alignment vertical="center"/>
    </xf>
    <xf numFmtId="0" fontId="6" fillId="0" borderId="11" xfId="3" applyFont="1" applyBorder="1" applyAlignment="1">
      <alignment horizontal="right" vertical="center"/>
    </xf>
    <xf numFmtId="176" fontId="6" fillId="0" borderId="26" xfId="3" applyNumberFormat="1" applyFont="1" applyBorder="1" applyAlignment="1">
      <alignment vertical="center"/>
    </xf>
    <xf numFmtId="0" fontId="6" fillId="0" borderId="3" xfId="3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 shrinkToFit="1"/>
    </xf>
    <xf numFmtId="176" fontId="7" fillId="0" borderId="15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6" fillId="0" borderId="53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horizontal="right" vertical="center"/>
    </xf>
    <xf numFmtId="176" fontId="6" fillId="0" borderId="26" xfId="3" applyNumberFormat="1" applyFont="1" applyBorder="1" applyAlignment="1">
      <alignment horizontal="right" vertical="center"/>
    </xf>
    <xf numFmtId="176" fontId="6" fillId="0" borderId="14" xfId="3" applyNumberFormat="1" applyFont="1" applyBorder="1" applyAlignment="1">
      <alignment horizontal="right" vertical="center"/>
    </xf>
    <xf numFmtId="176" fontId="6" fillId="0" borderId="3" xfId="3" applyNumberFormat="1" applyFont="1" applyBorder="1" applyAlignment="1">
      <alignment horizontal="right" vertical="center"/>
    </xf>
    <xf numFmtId="176" fontId="6" fillId="0" borderId="53" xfId="3" applyNumberFormat="1" applyFont="1" applyBorder="1" applyAlignment="1">
      <alignment horizontal="right" vertical="center"/>
    </xf>
    <xf numFmtId="176" fontId="6" fillId="0" borderId="6" xfId="3" applyNumberFormat="1" applyFont="1" applyBorder="1" applyAlignment="1">
      <alignment horizontal="right" vertical="center"/>
    </xf>
    <xf numFmtId="176" fontId="7" fillId="0" borderId="11" xfId="3" applyNumberFormat="1" applyFont="1" applyBorder="1" applyAlignment="1">
      <alignment vertical="center"/>
    </xf>
    <xf numFmtId="176" fontId="7" fillId="0" borderId="26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176" fontId="6" fillId="2" borderId="11" xfId="3" applyNumberFormat="1" applyFont="1" applyFill="1" applyBorder="1" applyAlignment="1">
      <alignment horizontal="right" vertical="center"/>
    </xf>
    <xf numFmtId="176" fontId="6" fillId="2" borderId="3" xfId="3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 shrinkToFit="1"/>
    </xf>
    <xf numFmtId="176" fontId="7" fillId="0" borderId="7" xfId="3" applyNumberFormat="1" applyFont="1" applyFill="1" applyBorder="1" applyAlignment="1">
      <alignment vertical="center"/>
    </xf>
    <xf numFmtId="0" fontId="6" fillId="0" borderId="11" xfId="3" applyFont="1" applyFill="1" applyBorder="1" applyAlignment="1">
      <alignment horizontal="right" vertical="center"/>
    </xf>
    <xf numFmtId="176" fontId="6" fillId="0" borderId="11" xfId="3" applyNumberFormat="1" applyFont="1" applyFill="1" applyBorder="1" applyAlignment="1">
      <alignment horizontal="right" vertical="center"/>
    </xf>
    <xf numFmtId="176" fontId="6" fillId="0" borderId="26" xfId="3" applyNumberFormat="1" applyFont="1" applyFill="1" applyBorder="1" applyAlignment="1">
      <alignment horizontal="right" vertical="center"/>
    </xf>
    <xf numFmtId="176" fontId="6" fillId="0" borderId="14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right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6" fillId="0" borderId="53" xfId="3" applyNumberFormat="1" applyFont="1" applyFill="1" applyBorder="1" applyAlignment="1">
      <alignment horizontal="right" vertical="center"/>
    </xf>
    <xf numFmtId="176" fontId="6" fillId="0" borderId="6" xfId="3" applyNumberFormat="1" applyFont="1" applyFill="1" applyBorder="1" applyAlignment="1">
      <alignment horizontal="right" vertical="center"/>
    </xf>
    <xf numFmtId="0" fontId="2" fillId="0" borderId="0" xfId="3" applyFont="1" applyBorder="1" applyAlignment="1">
      <alignment horizontal="center"/>
    </xf>
    <xf numFmtId="176" fontId="2" fillId="0" borderId="0" xfId="3" applyNumberFormat="1" applyFont="1" applyBorder="1" applyAlignment="1">
      <alignment horizontal="center"/>
    </xf>
    <xf numFmtId="0" fontId="6" fillId="0" borderId="0" xfId="3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31" fillId="0" borderId="15" xfId="6" applyBorder="1" applyAlignment="1" applyProtection="1">
      <alignment horizontal="center" vertical="center"/>
    </xf>
    <xf numFmtId="0" fontId="29" fillId="0" borderId="15" xfId="0" applyFont="1" applyBorder="1">
      <alignment vertical="center"/>
    </xf>
    <xf numFmtId="0" fontId="30" fillId="0" borderId="15" xfId="0" applyFont="1" applyBorder="1" applyAlignment="1">
      <alignment horizont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center" vertical="center" wrapText="1" justifyLastLine="1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16" xfId="2" applyFont="1" applyFill="1" applyBorder="1" applyAlignment="1">
      <alignment horizontal="center" vertical="center" justifyLastLine="1"/>
    </xf>
    <xf numFmtId="0" fontId="5" fillId="0" borderId="24" xfId="2" applyFont="1" applyFill="1" applyBorder="1" applyAlignment="1">
      <alignment horizontal="center" vertical="center" justifyLastLine="1"/>
    </xf>
    <xf numFmtId="0" fontId="5" fillId="0" borderId="21" xfId="2" applyFont="1" applyFill="1" applyBorder="1" applyAlignment="1">
      <alignment horizontal="center" vertical="center" justifyLastLine="1"/>
    </xf>
    <xf numFmtId="0" fontId="12" fillId="0" borderId="0" xfId="2" applyFont="1" applyFill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distributed" vertical="center" justifyLastLine="1"/>
    </xf>
    <xf numFmtId="176" fontId="6" fillId="0" borderId="28" xfId="1" applyNumberFormat="1" applyFont="1" applyFill="1" applyBorder="1" applyAlignment="1">
      <alignment horizontal="distributed" vertical="center" justifyLastLine="1"/>
    </xf>
    <xf numFmtId="176" fontId="6" fillId="0" borderId="29" xfId="1" applyNumberFormat="1" applyFont="1" applyFill="1" applyBorder="1" applyAlignment="1">
      <alignment horizontal="distributed" vertical="center" justifyLastLine="1"/>
    </xf>
    <xf numFmtId="176" fontId="6" fillId="0" borderId="30" xfId="1" applyNumberFormat="1" applyFont="1" applyFill="1" applyBorder="1" applyAlignment="1">
      <alignment horizontal="distributed" vertical="center" justifyLastLine="1"/>
    </xf>
    <xf numFmtId="176" fontId="6" fillId="0" borderId="27" xfId="1" applyNumberFormat="1" applyFont="1" applyFill="1" applyBorder="1" applyAlignment="1">
      <alignment horizontal="distributed" vertical="center" justifyLastLine="1"/>
    </xf>
    <xf numFmtId="176" fontId="6" fillId="0" borderId="31" xfId="1" applyNumberFormat="1" applyFont="1" applyFill="1" applyBorder="1" applyAlignment="1">
      <alignment horizontal="distributed" vertical="center" justifyLastLine="1"/>
    </xf>
    <xf numFmtId="176" fontId="6" fillId="0" borderId="7" xfId="2" applyNumberFormat="1" applyFont="1" applyBorder="1" applyAlignment="1">
      <alignment horizontal="center" vertical="center" justifyLastLine="1"/>
    </xf>
    <xf numFmtId="176" fontId="6" fillId="0" borderId="20" xfId="2" applyNumberFormat="1" applyFont="1" applyBorder="1" applyAlignment="1">
      <alignment horizontal="center" vertical="center" justifyLastLine="1"/>
    </xf>
    <xf numFmtId="176" fontId="6" fillId="0" borderId="72" xfId="2" applyNumberFormat="1" applyFont="1" applyBorder="1" applyAlignment="1">
      <alignment horizontal="center" vertical="center" justifyLastLine="1"/>
    </xf>
    <xf numFmtId="0" fontId="6" fillId="0" borderId="1" xfId="3" applyFont="1" applyFill="1" applyBorder="1" applyAlignment="1">
      <alignment horizontal="distributed" vertical="center" justifyLastLine="1"/>
    </xf>
    <xf numFmtId="0" fontId="6" fillId="0" borderId="3" xfId="3" applyFont="1" applyFill="1" applyBorder="1" applyAlignment="1">
      <alignment horizontal="distributed" vertical="center" justifyLastLine="1"/>
    </xf>
    <xf numFmtId="176" fontId="6" fillId="0" borderId="1" xfId="3" applyNumberFormat="1" applyFont="1" applyFill="1" applyBorder="1" applyAlignment="1">
      <alignment horizontal="distributed" vertical="center" justifyLastLine="1"/>
    </xf>
    <xf numFmtId="0" fontId="2" fillId="0" borderId="3" xfId="3" applyFill="1" applyBorder="1" applyAlignment="1">
      <alignment horizontal="distributed" vertical="center"/>
    </xf>
    <xf numFmtId="176" fontId="6" fillId="0" borderId="74" xfId="3" applyNumberFormat="1" applyFont="1" applyFill="1" applyBorder="1" applyAlignment="1">
      <alignment horizontal="distributed" vertical="center" justifyLastLine="1"/>
    </xf>
    <xf numFmtId="176" fontId="6" fillId="0" borderId="75" xfId="3" applyNumberFormat="1" applyFont="1" applyFill="1" applyBorder="1" applyAlignment="1">
      <alignment horizontal="distributed" vertical="center" justifyLastLine="1"/>
    </xf>
    <xf numFmtId="176" fontId="6" fillId="0" borderId="76" xfId="3" applyNumberFormat="1" applyFont="1" applyFill="1" applyBorder="1" applyAlignment="1">
      <alignment horizontal="distributed" vertical="center" justifyLastLine="1"/>
    </xf>
    <xf numFmtId="49" fontId="11" fillId="0" borderId="1" xfId="3" applyNumberFormat="1" applyFont="1" applyBorder="1" applyAlignment="1">
      <alignment horizontal="center" vertical="center" justifyLastLine="1"/>
    </xf>
    <xf numFmtId="49" fontId="11" fillId="0" borderId="3" xfId="3" applyNumberFormat="1" applyFont="1" applyBorder="1" applyAlignment="1">
      <alignment horizontal="center" vertical="center" justifyLastLine="1"/>
    </xf>
    <xf numFmtId="0" fontId="6" fillId="0" borderId="1" xfId="3" applyFont="1" applyBorder="1" applyAlignment="1">
      <alignment horizontal="distributed" vertical="center" justifyLastLine="1" shrinkToFit="1"/>
    </xf>
    <xf numFmtId="0" fontId="6" fillId="0" borderId="3" xfId="3" applyFont="1" applyBorder="1" applyAlignment="1">
      <alignment horizontal="distributed" vertical="center" justifyLastLine="1" shrinkToFit="1"/>
    </xf>
    <xf numFmtId="49" fontId="11" fillId="0" borderId="16" xfId="3" applyNumberFormat="1" applyFont="1" applyBorder="1" applyAlignment="1">
      <alignment horizontal="distributed" vertical="center" justifyLastLine="1"/>
    </xf>
    <xf numFmtId="49" fontId="11" fillId="0" borderId="24" xfId="3" applyNumberFormat="1" applyFont="1" applyBorder="1" applyAlignment="1">
      <alignment horizontal="distributed" vertical="center" justifyLastLine="1"/>
    </xf>
    <xf numFmtId="49" fontId="11" fillId="0" borderId="21" xfId="3" applyNumberFormat="1" applyFont="1" applyBorder="1" applyAlignment="1">
      <alignment horizontal="distributed" vertical="center" justifyLastLine="1"/>
    </xf>
    <xf numFmtId="49" fontId="11" fillId="0" borderId="19" xfId="3" applyNumberFormat="1" applyFont="1" applyBorder="1" applyAlignment="1">
      <alignment horizontal="distributed" vertical="center" justifyLastLine="1"/>
    </xf>
    <xf numFmtId="49" fontId="11" fillId="0" borderId="18" xfId="3" applyNumberFormat="1" applyFont="1" applyBorder="1" applyAlignment="1">
      <alignment horizontal="distributed" vertical="center" justifyLastLine="1"/>
    </xf>
    <xf numFmtId="49" fontId="11" fillId="0" borderId="20" xfId="3" applyNumberFormat="1" applyFont="1" applyBorder="1" applyAlignment="1">
      <alignment horizontal="center" vertical="center" wrapText="1" justifyLastLine="1"/>
    </xf>
    <xf numFmtId="49" fontId="11" fillId="0" borderId="23" xfId="3" applyNumberFormat="1" applyFont="1" applyBorder="1" applyAlignment="1">
      <alignment horizontal="center" vertical="center" justifyLastLine="1"/>
    </xf>
    <xf numFmtId="49" fontId="11" fillId="0" borderId="1" xfId="3" applyNumberFormat="1" applyFont="1" applyBorder="1" applyAlignment="1">
      <alignment horizontal="center" vertical="center" shrinkToFit="1"/>
    </xf>
    <xf numFmtId="49" fontId="11" fillId="0" borderId="3" xfId="3" applyNumberFormat="1" applyFont="1" applyBorder="1" applyAlignment="1">
      <alignment horizontal="center" vertical="center" shrinkToFit="1"/>
    </xf>
    <xf numFmtId="49" fontId="6" fillId="0" borderId="9" xfId="3" applyNumberFormat="1" applyFont="1" applyBorder="1" applyAlignment="1">
      <alignment horizontal="distributed" vertical="center" justifyLastLine="1"/>
    </xf>
    <xf numFmtId="49" fontId="6" fillId="0" borderId="6" xfId="3" applyNumberFormat="1" applyFont="1" applyBorder="1" applyAlignment="1">
      <alignment horizontal="distributed" vertical="center" justifyLastLine="1"/>
    </xf>
    <xf numFmtId="0" fontId="6" fillId="0" borderId="1" xfId="3" applyFont="1" applyBorder="1" applyAlignment="1">
      <alignment horizontal="distributed" vertical="center" justifyLastLine="1"/>
    </xf>
    <xf numFmtId="0" fontId="6" fillId="0" borderId="11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49" fontId="6" fillId="0" borderId="1" xfId="3" applyNumberFormat="1" applyFont="1" applyBorder="1" applyAlignment="1">
      <alignment horizontal="distributed" vertical="center" justifyLastLine="1"/>
    </xf>
    <xf numFmtId="49" fontId="6" fillId="0" borderId="7" xfId="3" applyNumberFormat="1" applyFont="1" applyBorder="1" applyAlignment="1">
      <alignment horizontal="distributed" vertical="center" justifyLastLine="1"/>
    </xf>
    <xf numFmtId="49" fontId="6" fillId="0" borderId="20" xfId="3" applyNumberFormat="1" applyFont="1" applyBorder="1" applyAlignment="1">
      <alignment horizontal="distributed" vertical="center" justifyLastLine="1"/>
    </xf>
    <xf numFmtId="49" fontId="6" fillId="0" borderId="53" xfId="3" applyNumberFormat="1" applyFont="1" applyBorder="1" applyAlignment="1">
      <alignment horizontal="distributed" vertical="center" justifyLastLine="1"/>
    </xf>
    <xf numFmtId="49" fontId="6" fillId="0" borderId="23" xfId="3" applyNumberFormat="1" applyFont="1" applyBorder="1" applyAlignment="1">
      <alignment horizontal="distributed" vertical="center" justifyLastLine="1"/>
    </xf>
    <xf numFmtId="0" fontId="6" fillId="0" borderId="72" xfId="3" applyFont="1" applyBorder="1" applyAlignment="1">
      <alignment horizontal="center" vertical="center" justifyLastLine="1"/>
    </xf>
    <xf numFmtId="0" fontId="6" fillId="0" borderId="25" xfId="3" applyFont="1" applyBorder="1" applyAlignment="1">
      <alignment horizontal="center" vertical="center" justifyLastLine="1"/>
    </xf>
    <xf numFmtId="49" fontId="6" fillId="0" borderId="11" xfId="3" applyNumberFormat="1" applyFont="1" applyBorder="1" applyAlignment="1">
      <alignment horizontal="distributed" vertical="center" justifyLastLine="1"/>
    </xf>
    <xf numFmtId="49" fontId="6" fillId="0" borderId="15" xfId="3" applyNumberFormat="1" applyFont="1" applyBorder="1" applyAlignment="1">
      <alignment horizontal="distributed" vertical="center" justifyLastLine="1"/>
    </xf>
    <xf numFmtId="0" fontId="6" fillId="0" borderId="15" xfId="3" applyFont="1" applyBorder="1" applyAlignment="1">
      <alignment horizontal="distributed" vertical="center" justifyLastLine="1"/>
    </xf>
    <xf numFmtId="49" fontId="6" fillId="0" borderId="3" xfId="3" applyNumberFormat="1" applyFont="1" applyBorder="1" applyAlignment="1">
      <alignment horizontal="distributed" vertical="center" justifyLastLine="1"/>
    </xf>
  </cellXfs>
  <cellStyles count="7">
    <cellStyle name="ハイパーリンク" xfId="6" builtinId="8"/>
    <cellStyle name="桁区切り 2" xfId="5"/>
    <cellStyle name="標準" xfId="0" builtinId="0"/>
    <cellStyle name="標準 2" xfId="1"/>
    <cellStyle name="標準 3" xfId="3"/>
    <cellStyle name="標準_10　市郡別環境衛生関係施設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95539559620678E-2"/>
          <c:y val="3.6269430051813469E-2"/>
          <c:w val="0.89974010601615972"/>
          <c:h val="0.891191709844559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'M-9'!$I$54:$I$71</c:f>
              <c:strCache>
                <c:ptCount val="18"/>
                <c:pt idx="0">
                  <c:v>平成16年度</c:v>
                </c:pt>
                <c:pt idx="1">
                  <c:v>平成17年度</c:v>
                </c:pt>
                <c:pt idx="2">
                  <c:v>平成18年度</c:v>
                </c:pt>
                <c:pt idx="3">
                  <c:v>平成19年度</c:v>
                </c:pt>
                <c:pt idx="4">
                  <c:v>平成20年度</c:v>
                </c:pt>
                <c:pt idx="5">
                  <c:v>平成21年度</c:v>
                </c:pt>
                <c:pt idx="6">
                  <c:v>平成22年度</c:v>
                </c:pt>
                <c:pt idx="7">
                  <c:v>平成23年度</c:v>
                </c:pt>
                <c:pt idx="8">
                  <c:v>平成24年度</c:v>
                </c:pt>
                <c:pt idx="9">
                  <c:v>平成25年度</c:v>
                </c:pt>
                <c:pt idx="10">
                  <c:v>平成26年度</c:v>
                </c:pt>
                <c:pt idx="11">
                  <c:v>平成27年度</c:v>
                </c:pt>
                <c:pt idx="12">
                  <c:v>平成28年度</c:v>
                </c:pt>
                <c:pt idx="13">
                  <c:v>平成29年度</c:v>
                </c:pt>
                <c:pt idx="14">
                  <c:v>平成30年度</c:v>
                </c:pt>
                <c:pt idx="15">
                  <c:v>令和元年度</c:v>
                </c:pt>
                <c:pt idx="16">
                  <c:v>令和２年度</c:v>
                </c:pt>
                <c:pt idx="17">
                  <c:v>令和３年度</c:v>
                </c:pt>
              </c:strCache>
            </c:strRef>
          </c:cat>
          <c:val>
            <c:numRef>
              <c:f>'M-9'!$J$54:$J$71</c:f>
              <c:numCache>
                <c:formatCode>#,##0;"△ "#,##0</c:formatCode>
                <c:ptCount val="18"/>
                <c:pt idx="0">
                  <c:v>3940</c:v>
                </c:pt>
                <c:pt idx="1">
                  <c:v>4031</c:v>
                </c:pt>
                <c:pt idx="2">
                  <c:v>4008</c:v>
                </c:pt>
                <c:pt idx="3">
                  <c:v>4129</c:v>
                </c:pt>
                <c:pt idx="4">
                  <c:v>4243</c:v>
                </c:pt>
                <c:pt idx="5">
                  <c:v>4177</c:v>
                </c:pt>
                <c:pt idx="6">
                  <c:v>4397</c:v>
                </c:pt>
                <c:pt idx="7">
                  <c:v>4526</c:v>
                </c:pt>
                <c:pt idx="8" formatCode="#,##0_);[Red]\(#,##0\)">
                  <c:v>4671</c:v>
                </c:pt>
                <c:pt idx="9" formatCode="#,##0_);[Red]\(#,##0\)">
                  <c:v>4467</c:v>
                </c:pt>
                <c:pt idx="10">
                  <c:v>4350</c:v>
                </c:pt>
                <c:pt idx="11" formatCode="General">
                  <c:v>4263</c:v>
                </c:pt>
                <c:pt idx="12" formatCode="General">
                  <c:v>4262</c:v>
                </c:pt>
                <c:pt idx="13" formatCode="General">
                  <c:v>4277</c:v>
                </c:pt>
                <c:pt idx="14">
                  <c:v>4235</c:v>
                </c:pt>
                <c:pt idx="15">
                  <c:v>4222</c:v>
                </c:pt>
                <c:pt idx="16">
                  <c:v>3886</c:v>
                </c:pt>
                <c:pt idx="17">
                  <c:v>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F-45D3-A0F5-9FBBE4C00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21304"/>
        <c:axId val="1"/>
      </c:lineChart>
      <c:catAx>
        <c:axId val="35652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08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00"/>
          <c:min val="3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521304"/>
        <c:crosses val="autoZero"/>
        <c:crossBetween val="between"/>
        <c:majorUnit val="2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&amp;R&amp;"ＭＳ Ｐゴシック,標準"13.保健・衛生・環境</c:oddHeader>
    </c:headerFooter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85725</xdr:rowOff>
    </xdr:from>
    <xdr:to>
      <xdr:col>6</xdr:col>
      <xdr:colOff>895350</xdr:colOff>
      <xdr:row>78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52</xdr:row>
      <xdr:rowOff>85725</xdr:rowOff>
    </xdr:from>
    <xdr:to>
      <xdr:col>4</xdr:col>
      <xdr:colOff>771525</xdr:colOff>
      <xdr:row>54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886075" y="5876925"/>
          <a:ext cx="13811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畜犬登録頭数</a:t>
          </a:r>
        </a:p>
      </xdr:txBody>
    </xdr:sp>
    <xdr:clientData/>
  </xdr:twoCellAnchor>
  <xdr:twoCellAnchor>
    <xdr:from>
      <xdr:col>1</xdr:col>
      <xdr:colOff>352425</xdr:colOff>
      <xdr:row>50</xdr:row>
      <xdr:rowOff>180975</xdr:rowOff>
    </xdr:from>
    <xdr:to>
      <xdr:col>1</xdr:col>
      <xdr:colOff>552450</xdr:colOff>
      <xdr:row>52</xdr:row>
      <xdr:rowOff>47625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476250" y="561975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/>
  </sheetViews>
  <sheetFormatPr defaultRowHeight="18.75" x14ac:dyDescent="0.4"/>
  <cols>
    <col min="1" max="1" width="9" style="431"/>
    <col min="2" max="2" width="4.25" style="431" customWidth="1"/>
    <col min="3" max="3" width="40.625" style="431" customWidth="1"/>
    <col min="4" max="4" width="10.625" style="431" customWidth="1"/>
    <col min="5" max="16384" width="9" style="431"/>
  </cols>
  <sheetData>
    <row r="1" spans="1:4" ht="21" x14ac:dyDescent="0.4">
      <c r="A1" s="430" t="s">
        <v>298</v>
      </c>
      <c r="B1" s="430"/>
      <c r="C1" s="430"/>
    </row>
    <row r="2" spans="1:4" ht="21" x14ac:dyDescent="0.4">
      <c r="A2" s="430" t="s">
        <v>299</v>
      </c>
      <c r="B2" s="430"/>
      <c r="C2" s="430"/>
    </row>
    <row r="4" spans="1:4" x14ac:dyDescent="0.4">
      <c r="A4" s="432" t="s">
        <v>300</v>
      </c>
      <c r="B4" s="433" t="s">
        <v>301</v>
      </c>
      <c r="C4" s="434"/>
      <c r="D4" s="435" t="s">
        <v>300</v>
      </c>
    </row>
    <row r="5" spans="1:4" x14ac:dyDescent="0.4">
      <c r="A5" s="432" t="s">
        <v>302</v>
      </c>
      <c r="B5" s="436" t="s">
        <v>303</v>
      </c>
      <c r="C5" s="436"/>
      <c r="D5" s="435" t="s">
        <v>302</v>
      </c>
    </row>
    <row r="6" spans="1:4" x14ac:dyDescent="0.4">
      <c r="A6" s="432" t="s">
        <v>304</v>
      </c>
      <c r="B6" s="436" t="s">
        <v>305</v>
      </c>
      <c r="C6" s="436"/>
      <c r="D6" s="435" t="s">
        <v>304</v>
      </c>
    </row>
    <row r="7" spans="1:4" x14ac:dyDescent="0.4">
      <c r="A7" s="432" t="s">
        <v>306</v>
      </c>
      <c r="B7" s="436" t="s">
        <v>307</v>
      </c>
      <c r="C7" s="436"/>
      <c r="D7" s="435" t="s">
        <v>306</v>
      </c>
    </row>
    <row r="8" spans="1:4" x14ac:dyDescent="0.15">
      <c r="A8" s="437" t="s">
        <v>308</v>
      </c>
      <c r="B8" s="436" t="s">
        <v>309</v>
      </c>
      <c r="C8" s="436"/>
      <c r="D8" s="435" t="s">
        <v>308</v>
      </c>
    </row>
    <row r="9" spans="1:4" x14ac:dyDescent="0.15">
      <c r="A9" s="437" t="s">
        <v>310</v>
      </c>
      <c r="B9" s="436" t="s">
        <v>311</v>
      </c>
      <c r="C9" s="436"/>
      <c r="D9" s="435" t="s">
        <v>310</v>
      </c>
    </row>
    <row r="10" spans="1:4" x14ac:dyDescent="0.15">
      <c r="A10" s="437" t="s">
        <v>312</v>
      </c>
      <c r="B10" s="436" t="s">
        <v>313</v>
      </c>
      <c r="C10" s="436"/>
      <c r="D10" s="435" t="s">
        <v>312</v>
      </c>
    </row>
    <row r="11" spans="1:4" x14ac:dyDescent="0.15">
      <c r="A11" s="437" t="s">
        <v>314</v>
      </c>
      <c r="B11" s="436" t="s">
        <v>315</v>
      </c>
      <c r="C11" s="436"/>
      <c r="D11" s="435" t="s">
        <v>314</v>
      </c>
    </row>
    <row r="12" spans="1:4" x14ac:dyDescent="0.15">
      <c r="A12" s="437" t="s">
        <v>316</v>
      </c>
      <c r="B12" s="436" t="s">
        <v>317</v>
      </c>
      <c r="C12" s="436"/>
      <c r="D12" s="435" t="s">
        <v>316</v>
      </c>
    </row>
    <row r="13" spans="1:4" x14ac:dyDescent="0.15">
      <c r="A13" s="437" t="s">
        <v>318</v>
      </c>
      <c r="B13" s="436" t="s">
        <v>319</v>
      </c>
      <c r="C13" s="436"/>
      <c r="D13" s="435" t="s">
        <v>318</v>
      </c>
    </row>
  </sheetData>
  <phoneticPr fontId="1"/>
  <hyperlinks>
    <hyperlink ref="D4" location="'M-1'!A1" display="M-1"/>
    <hyperlink ref="D5" location="'M-2'!A1" display="M-2"/>
    <hyperlink ref="D6" location="'M-3'!A1" display="M-3"/>
    <hyperlink ref="D7" location="'M-4 '!A1" display="M-4"/>
    <hyperlink ref="D8" location="'M-5'!A1" display="M-5"/>
    <hyperlink ref="D9" location="'M-6'!A1" display="M-6"/>
    <hyperlink ref="D10" location="'M-7'!A1" display="M-7"/>
    <hyperlink ref="D11" location="'M-8'!A1" display="M-8"/>
    <hyperlink ref="D12" location="'M-9'!A1" display="M-9"/>
    <hyperlink ref="D13" location="'M-10'!A1" display="M-10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view="pageBreakPreview" topLeftCell="A63" zoomScaleNormal="100" zoomScaleSheetLayoutView="100" workbookViewId="0">
      <selection activeCell="A63" sqref="A63"/>
    </sheetView>
  </sheetViews>
  <sheetFormatPr defaultRowHeight="11.25" x14ac:dyDescent="0.4"/>
  <cols>
    <col min="1" max="1" width="1.625" style="23" customWidth="1"/>
    <col min="2" max="7" width="14.75" style="23" customWidth="1"/>
    <col min="8" max="10" width="9" style="375"/>
    <col min="11" max="16384" width="9" style="23"/>
  </cols>
  <sheetData>
    <row r="1" spans="1:11" s="360" customFormat="1" ht="30" customHeight="1" x14ac:dyDescent="0.4">
      <c r="A1" s="49" t="s">
        <v>238</v>
      </c>
      <c r="C1" s="233"/>
      <c r="D1" s="233"/>
      <c r="E1" s="233"/>
      <c r="F1" s="233"/>
      <c r="G1" s="233"/>
      <c r="H1" s="361"/>
      <c r="I1" s="361"/>
      <c r="J1" s="361"/>
    </row>
    <row r="2" spans="1:11" s="360" customFormat="1" ht="7.5" customHeight="1" x14ac:dyDescent="0.4">
      <c r="A2" s="49"/>
      <c r="C2" s="233"/>
      <c r="D2" s="233"/>
      <c r="E2" s="233"/>
      <c r="F2" s="233"/>
      <c r="G2" s="233"/>
      <c r="H2" s="361"/>
      <c r="I2" s="361"/>
      <c r="J2" s="361"/>
    </row>
    <row r="3" spans="1:11" s="360" customFormat="1" ht="22.5" customHeight="1" x14ac:dyDescent="0.15">
      <c r="B3" s="52"/>
      <c r="C3" s="362"/>
      <c r="D3" s="362"/>
      <c r="E3" s="362"/>
      <c r="F3" s="233"/>
      <c r="G3" s="363" t="s">
        <v>239</v>
      </c>
      <c r="H3" s="361"/>
      <c r="I3" s="361"/>
      <c r="J3" s="361"/>
    </row>
    <row r="4" spans="1:11" s="360" customFormat="1" ht="22.5" customHeight="1" x14ac:dyDescent="0.4">
      <c r="B4" s="364" t="s">
        <v>69</v>
      </c>
      <c r="C4" s="364" t="s">
        <v>240</v>
      </c>
      <c r="D4" s="365" t="s">
        <v>241</v>
      </c>
      <c r="E4" s="364" t="s">
        <v>242</v>
      </c>
      <c r="F4" s="364" t="s">
        <v>243</v>
      </c>
      <c r="G4" s="364" t="s">
        <v>244</v>
      </c>
      <c r="H4" s="361"/>
      <c r="I4" s="361"/>
      <c r="J4" s="361"/>
    </row>
    <row r="5" spans="1:11" s="366" customFormat="1" ht="15" hidden="1" customHeight="1" x14ac:dyDescent="0.4">
      <c r="B5" s="57" t="s">
        <v>245</v>
      </c>
      <c r="C5" s="367">
        <f>SUM(C6:C9)</f>
        <v>3627</v>
      </c>
      <c r="D5" s="367">
        <f>SUM(D6:D9)</f>
        <v>2588</v>
      </c>
      <c r="E5" s="367">
        <f>SUM(E6:E9)</f>
        <v>77</v>
      </c>
      <c r="F5" s="367">
        <f>SUM(F6:F9)</f>
        <v>37</v>
      </c>
      <c r="G5" s="367">
        <f>SUM(G6:G9)</f>
        <v>6</v>
      </c>
      <c r="H5" s="368"/>
      <c r="I5" s="368"/>
      <c r="J5" s="368"/>
      <c r="K5" s="369"/>
    </row>
    <row r="6" spans="1:11" s="360" customFormat="1" ht="15" hidden="1" customHeight="1" x14ac:dyDescent="0.4">
      <c r="B6" s="59" t="s">
        <v>9</v>
      </c>
      <c r="C6" s="370">
        <v>997</v>
      </c>
      <c r="D6" s="370">
        <v>761</v>
      </c>
      <c r="E6" s="370">
        <v>41</v>
      </c>
      <c r="F6" s="370">
        <v>22</v>
      </c>
      <c r="G6" s="371">
        <v>2</v>
      </c>
      <c r="H6" s="361"/>
      <c r="I6" s="361"/>
      <c r="J6" s="361"/>
      <c r="K6" s="372"/>
    </row>
    <row r="7" spans="1:11" s="360" customFormat="1" ht="15" hidden="1" customHeight="1" x14ac:dyDescent="0.4">
      <c r="B7" s="59" t="s">
        <v>10</v>
      </c>
      <c r="C7" s="370">
        <v>1126</v>
      </c>
      <c r="D7" s="370">
        <v>750</v>
      </c>
      <c r="E7" s="370">
        <v>26</v>
      </c>
      <c r="F7" s="370">
        <v>11</v>
      </c>
      <c r="G7" s="371">
        <v>2</v>
      </c>
      <c r="H7" s="361"/>
      <c r="I7" s="361"/>
      <c r="J7" s="361"/>
      <c r="K7" s="372"/>
    </row>
    <row r="8" spans="1:11" s="360" customFormat="1" ht="15" hidden="1" customHeight="1" x14ac:dyDescent="0.4">
      <c r="B8" s="59" t="s">
        <v>11</v>
      </c>
      <c r="C8" s="370">
        <v>940</v>
      </c>
      <c r="D8" s="370">
        <v>627</v>
      </c>
      <c r="E8" s="370">
        <v>8</v>
      </c>
      <c r="F8" s="370">
        <v>2</v>
      </c>
      <c r="G8" s="371">
        <v>2</v>
      </c>
      <c r="H8" s="361"/>
      <c r="I8" s="361"/>
      <c r="J8" s="361"/>
      <c r="K8" s="372"/>
    </row>
    <row r="9" spans="1:11" s="360" customFormat="1" ht="15" hidden="1" customHeight="1" x14ac:dyDescent="0.4">
      <c r="B9" s="59" t="s">
        <v>12</v>
      </c>
      <c r="C9" s="370">
        <v>564</v>
      </c>
      <c r="D9" s="370">
        <v>450</v>
      </c>
      <c r="E9" s="370">
        <v>2</v>
      </c>
      <c r="F9" s="370">
        <v>2</v>
      </c>
      <c r="G9" s="371">
        <v>0</v>
      </c>
      <c r="H9" s="361"/>
      <c r="I9" s="361"/>
      <c r="J9" s="361"/>
      <c r="K9" s="372"/>
    </row>
    <row r="10" spans="1:11" s="366" customFormat="1" ht="15" hidden="1" customHeight="1" x14ac:dyDescent="0.4">
      <c r="B10" s="57" t="s">
        <v>246</v>
      </c>
      <c r="C10" s="367">
        <f>SUM(C11:C14)</f>
        <v>3712</v>
      </c>
      <c r="D10" s="367">
        <f>SUM(D11:D14)</f>
        <v>2601</v>
      </c>
      <c r="E10" s="367">
        <f>SUM(E11:E14)</f>
        <v>128</v>
      </c>
      <c r="F10" s="367">
        <f>SUM(F11:F14)</f>
        <v>68</v>
      </c>
      <c r="G10" s="367">
        <f>SUM(G11:G14)</f>
        <v>5</v>
      </c>
      <c r="H10" s="368"/>
      <c r="K10" s="369"/>
    </row>
    <row r="11" spans="1:11" s="360" customFormat="1" ht="15" hidden="1" customHeight="1" x14ac:dyDescent="0.4">
      <c r="B11" s="59" t="s">
        <v>9</v>
      </c>
      <c r="C11" s="370">
        <v>1027</v>
      </c>
      <c r="D11" s="370">
        <v>732</v>
      </c>
      <c r="E11" s="370">
        <v>53</v>
      </c>
      <c r="F11" s="370">
        <v>55</v>
      </c>
      <c r="G11" s="371">
        <v>2</v>
      </c>
      <c r="H11" s="361"/>
      <c r="K11" s="372"/>
    </row>
    <row r="12" spans="1:11" s="360" customFormat="1" ht="15" hidden="1" customHeight="1" x14ac:dyDescent="0.4">
      <c r="B12" s="59" t="s">
        <v>10</v>
      </c>
      <c r="C12" s="370">
        <v>1178</v>
      </c>
      <c r="D12" s="370">
        <v>730</v>
      </c>
      <c r="E12" s="370">
        <v>41</v>
      </c>
      <c r="F12" s="370">
        <v>6</v>
      </c>
      <c r="G12" s="371">
        <v>0</v>
      </c>
      <c r="H12" s="361"/>
      <c r="K12" s="372"/>
    </row>
    <row r="13" spans="1:11" s="360" customFormat="1" ht="15" hidden="1" customHeight="1" x14ac:dyDescent="0.4">
      <c r="B13" s="59" t="s">
        <v>11</v>
      </c>
      <c r="C13" s="370">
        <v>935</v>
      </c>
      <c r="D13" s="370">
        <v>685</v>
      </c>
      <c r="E13" s="370">
        <v>21</v>
      </c>
      <c r="F13" s="370">
        <v>4</v>
      </c>
      <c r="G13" s="371">
        <v>3</v>
      </c>
      <c r="H13" s="361"/>
      <c r="K13" s="372"/>
    </row>
    <row r="14" spans="1:11" s="360" customFormat="1" ht="15" hidden="1" customHeight="1" x14ac:dyDescent="0.4">
      <c r="B14" s="59" t="s">
        <v>12</v>
      </c>
      <c r="C14" s="370">
        <v>572</v>
      </c>
      <c r="D14" s="370">
        <v>454</v>
      </c>
      <c r="E14" s="370">
        <v>13</v>
      </c>
      <c r="F14" s="370">
        <v>3</v>
      </c>
      <c r="G14" s="371">
        <v>0</v>
      </c>
      <c r="H14" s="361"/>
      <c r="K14" s="372"/>
    </row>
    <row r="15" spans="1:11" s="366" customFormat="1" ht="18.75" hidden="1" customHeight="1" x14ac:dyDescent="0.4">
      <c r="B15" s="57" t="s">
        <v>247</v>
      </c>
      <c r="C15" s="367">
        <f>SUM(C16:C19)</f>
        <v>3826</v>
      </c>
      <c r="D15" s="367">
        <f>SUM(D16:D19)</f>
        <v>2577</v>
      </c>
      <c r="E15" s="367">
        <f>SUM(E16:E19)</f>
        <v>125</v>
      </c>
      <c r="F15" s="367">
        <f>SUM(F16:F19)</f>
        <v>42</v>
      </c>
      <c r="G15" s="367">
        <f>SUM(G16:G19)</f>
        <v>0</v>
      </c>
      <c r="H15" s="368"/>
      <c r="K15" s="369"/>
    </row>
    <row r="16" spans="1:11" s="360" customFormat="1" ht="15" hidden="1" customHeight="1" x14ac:dyDescent="0.4">
      <c r="B16" s="59" t="s">
        <v>9</v>
      </c>
      <c r="C16" s="370">
        <v>1038</v>
      </c>
      <c r="D16" s="370">
        <v>724</v>
      </c>
      <c r="E16" s="370">
        <v>54</v>
      </c>
      <c r="F16" s="370">
        <v>31</v>
      </c>
      <c r="G16" s="371">
        <v>0</v>
      </c>
      <c r="H16" s="361"/>
      <c r="K16" s="372"/>
    </row>
    <row r="17" spans="2:11" s="360" customFormat="1" ht="15" hidden="1" customHeight="1" x14ac:dyDescent="0.4">
      <c r="B17" s="59" t="s">
        <v>10</v>
      </c>
      <c r="C17" s="370">
        <v>1208</v>
      </c>
      <c r="D17" s="370">
        <v>751</v>
      </c>
      <c r="E17" s="370">
        <v>39</v>
      </c>
      <c r="F17" s="370">
        <v>9</v>
      </c>
      <c r="G17" s="371">
        <v>0</v>
      </c>
      <c r="H17" s="361"/>
      <c r="K17" s="372"/>
    </row>
    <row r="18" spans="2:11" s="360" customFormat="1" ht="15" hidden="1" customHeight="1" x14ac:dyDescent="0.4">
      <c r="B18" s="59" t="s">
        <v>11</v>
      </c>
      <c r="C18" s="370">
        <v>958</v>
      </c>
      <c r="D18" s="370">
        <v>638</v>
      </c>
      <c r="E18" s="370">
        <v>21</v>
      </c>
      <c r="F18" s="370">
        <v>1</v>
      </c>
      <c r="G18" s="371">
        <v>0</v>
      </c>
      <c r="H18" s="361"/>
      <c r="K18" s="372"/>
    </row>
    <row r="19" spans="2:11" s="360" customFormat="1" ht="15" hidden="1" customHeight="1" x14ac:dyDescent="0.4">
      <c r="B19" s="59" t="s">
        <v>12</v>
      </c>
      <c r="C19" s="370">
        <v>622</v>
      </c>
      <c r="D19" s="370">
        <v>464</v>
      </c>
      <c r="E19" s="370">
        <v>11</v>
      </c>
      <c r="F19" s="370">
        <v>1</v>
      </c>
      <c r="G19" s="371">
        <v>0</v>
      </c>
      <c r="H19" s="361"/>
      <c r="I19" s="361"/>
      <c r="J19" s="361"/>
      <c r="K19" s="372"/>
    </row>
    <row r="20" spans="2:11" s="366" customFormat="1" ht="18.75" customHeight="1" x14ac:dyDescent="0.4">
      <c r="B20" s="57" t="s">
        <v>248</v>
      </c>
      <c r="C20" s="367">
        <f>SUM(C21:C24)</f>
        <v>3940</v>
      </c>
      <c r="D20" s="367">
        <f>SUM(D21:D24)</f>
        <v>2586</v>
      </c>
      <c r="E20" s="367">
        <f>SUM(E21:E24)</f>
        <v>151</v>
      </c>
      <c r="F20" s="367">
        <f>SUM(F21:F24)</f>
        <v>46</v>
      </c>
      <c r="G20" s="367">
        <f>SUM(G21:G24)</f>
        <v>0</v>
      </c>
      <c r="H20" s="368"/>
      <c r="I20" s="368"/>
      <c r="J20" s="368"/>
      <c r="K20" s="369"/>
    </row>
    <row r="21" spans="2:11" s="360" customFormat="1" ht="15" hidden="1" customHeight="1" x14ac:dyDescent="0.4">
      <c r="B21" s="59" t="s">
        <v>9</v>
      </c>
      <c r="C21" s="370">
        <v>1042</v>
      </c>
      <c r="D21" s="370">
        <v>749</v>
      </c>
      <c r="E21" s="370">
        <v>37</v>
      </c>
      <c r="F21" s="370">
        <v>24</v>
      </c>
      <c r="G21" s="371">
        <v>0</v>
      </c>
      <c r="H21" s="361"/>
      <c r="I21" s="361"/>
      <c r="J21" s="361"/>
      <c r="K21" s="372"/>
    </row>
    <row r="22" spans="2:11" s="360" customFormat="1" ht="15" hidden="1" customHeight="1" x14ac:dyDescent="0.4">
      <c r="B22" s="59" t="s">
        <v>10</v>
      </c>
      <c r="C22" s="370">
        <v>1295</v>
      </c>
      <c r="D22" s="370">
        <v>790</v>
      </c>
      <c r="E22" s="370">
        <v>56</v>
      </c>
      <c r="F22" s="370">
        <v>12</v>
      </c>
      <c r="G22" s="371">
        <v>0</v>
      </c>
      <c r="H22" s="361"/>
      <c r="I22" s="361"/>
      <c r="J22" s="361"/>
    </row>
    <row r="23" spans="2:11" s="360" customFormat="1" ht="15" hidden="1" customHeight="1" x14ac:dyDescent="0.4">
      <c r="B23" s="59" t="s">
        <v>11</v>
      </c>
      <c r="C23" s="370">
        <v>980</v>
      </c>
      <c r="D23" s="370">
        <v>588</v>
      </c>
      <c r="E23" s="370">
        <v>47</v>
      </c>
      <c r="F23" s="370">
        <v>10</v>
      </c>
      <c r="G23" s="371">
        <v>0</v>
      </c>
      <c r="H23" s="361"/>
      <c r="I23" s="361"/>
      <c r="J23" s="361"/>
    </row>
    <row r="24" spans="2:11" s="360" customFormat="1" ht="15" hidden="1" customHeight="1" x14ac:dyDescent="0.4">
      <c r="B24" s="62" t="s">
        <v>12</v>
      </c>
      <c r="C24" s="373">
        <v>623</v>
      </c>
      <c r="D24" s="373">
        <v>459</v>
      </c>
      <c r="E24" s="373">
        <v>11</v>
      </c>
      <c r="F24" s="373">
        <v>0</v>
      </c>
      <c r="G24" s="374">
        <v>0</v>
      </c>
      <c r="H24" s="361"/>
      <c r="I24" s="361"/>
      <c r="J24" s="361"/>
    </row>
    <row r="25" spans="2:11" ht="18.75" customHeight="1" x14ac:dyDescent="0.4">
      <c r="B25" s="57" t="s">
        <v>249</v>
      </c>
      <c r="C25" s="367">
        <f>SUM(C26:C29)</f>
        <v>4031</v>
      </c>
      <c r="D25" s="367">
        <f>SUM(D26:D29)</f>
        <v>2501</v>
      </c>
      <c r="E25" s="367">
        <f>SUM(E26:E29)</f>
        <v>187</v>
      </c>
      <c r="F25" s="367">
        <f>SUM(F26:F29)</f>
        <v>46</v>
      </c>
      <c r="G25" s="367">
        <f>SUM(G26:G29)</f>
        <v>0</v>
      </c>
    </row>
    <row r="26" spans="2:11" ht="15" hidden="1" customHeight="1" x14ac:dyDescent="0.4">
      <c r="B26" s="59" t="s">
        <v>9</v>
      </c>
      <c r="C26" s="370">
        <v>1070</v>
      </c>
      <c r="D26" s="370">
        <v>715</v>
      </c>
      <c r="E26" s="370">
        <v>71</v>
      </c>
      <c r="F26" s="370">
        <v>17</v>
      </c>
      <c r="G26" s="371">
        <v>0</v>
      </c>
    </row>
    <row r="27" spans="2:11" ht="15" hidden="1" customHeight="1" x14ac:dyDescent="0.4">
      <c r="B27" s="59" t="s">
        <v>10</v>
      </c>
      <c r="C27" s="370">
        <v>1339</v>
      </c>
      <c r="D27" s="370">
        <v>774</v>
      </c>
      <c r="E27" s="370">
        <v>51</v>
      </c>
      <c r="F27" s="370">
        <v>10</v>
      </c>
      <c r="G27" s="371">
        <v>0</v>
      </c>
    </row>
    <row r="28" spans="2:11" ht="15" hidden="1" customHeight="1" x14ac:dyDescent="0.4">
      <c r="B28" s="59" t="s">
        <v>11</v>
      </c>
      <c r="C28" s="370">
        <v>989</v>
      </c>
      <c r="D28" s="370">
        <v>575</v>
      </c>
      <c r="E28" s="370">
        <v>24</v>
      </c>
      <c r="F28" s="370">
        <v>11</v>
      </c>
      <c r="G28" s="371">
        <v>0</v>
      </c>
    </row>
    <row r="29" spans="2:11" ht="15" hidden="1" customHeight="1" x14ac:dyDescent="0.4">
      <c r="B29" s="62" t="s">
        <v>12</v>
      </c>
      <c r="C29" s="373">
        <v>633</v>
      </c>
      <c r="D29" s="373">
        <v>437</v>
      </c>
      <c r="E29" s="373">
        <v>41</v>
      </c>
      <c r="F29" s="373">
        <v>8</v>
      </c>
      <c r="G29" s="374">
        <v>0</v>
      </c>
    </row>
    <row r="30" spans="2:11" ht="18.75" customHeight="1" x14ac:dyDescent="0.4">
      <c r="B30" s="65" t="s">
        <v>143</v>
      </c>
      <c r="C30" s="376">
        <v>4008</v>
      </c>
      <c r="D30" s="376">
        <v>2389</v>
      </c>
      <c r="E30" s="376">
        <v>118</v>
      </c>
      <c r="F30" s="376">
        <v>44</v>
      </c>
      <c r="G30" s="376">
        <v>0</v>
      </c>
    </row>
    <row r="31" spans="2:11" ht="18.75" customHeight="1" x14ac:dyDescent="0.4">
      <c r="B31" s="65" t="s">
        <v>144</v>
      </c>
      <c r="C31" s="376">
        <v>4129</v>
      </c>
      <c r="D31" s="376">
        <v>2545</v>
      </c>
      <c r="E31" s="376">
        <v>115</v>
      </c>
      <c r="F31" s="376">
        <v>36</v>
      </c>
      <c r="G31" s="376">
        <v>14</v>
      </c>
    </row>
    <row r="32" spans="2:11" ht="18.75" customHeight="1" x14ac:dyDescent="0.4">
      <c r="B32" s="57" t="s">
        <v>145</v>
      </c>
      <c r="C32" s="367">
        <v>4243</v>
      </c>
      <c r="D32" s="367">
        <v>2793</v>
      </c>
      <c r="E32" s="377">
        <f>SUM(E33:E36)</f>
        <v>52</v>
      </c>
      <c r="F32" s="377">
        <v>22</v>
      </c>
      <c r="G32" s="377">
        <v>10</v>
      </c>
    </row>
    <row r="33" spans="2:10" ht="15" hidden="1" customHeight="1" x14ac:dyDescent="0.4">
      <c r="B33" s="59" t="s">
        <v>9</v>
      </c>
      <c r="C33" s="371" t="s">
        <v>15</v>
      </c>
      <c r="D33" s="371" t="s">
        <v>15</v>
      </c>
      <c r="E33" s="378">
        <v>25</v>
      </c>
      <c r="F33" s="378">
        <v>9</v>
      </c>
      <c r="G33" s="379">
        <v>5</v>
      </c>
    </row>
    <row r="34" spans="2:10" ht="15" hidden="1" customHeight="1" x14ac:dyDescent="0.4">
      <c r="B34" s="59" t="s">
        <v>10</v>
      </c>
      <c r="C34" s="371" t="s">
        <v>15</v>
      </c>
      <c r="D34" s="371" t="s">
        <v>15</v>
      </c>
      <c r="E34" s="378">
        <v>14</v>
      </c>
      <c r="F34" s="378">
        <v>11</v>
      </c>
      <c r="G34" s="379">
        <v>4</v>
      </c>
    </row>
    <row r="35" spans="2:10" ht="15" hidden="1" customHeight="1" x14ac:dyDescent="0.4">
      <c r="B35" s="59" t="s">
        <v>11</v>
      </c>
      <c r="C35" s="371" t="s">
        <v>15</v>
      </c>
      <c r="D35" s="371" t="s">
        <v>15</v>
      </c>
      <c r="E35" s="378">
        <v>10</v>
      </c>
      <c r="F35" s="378">
        <v>2</v>
      </c>
      <c r="G35" s="379">
        <v>1</v>
      </c>
    </row>
    <row r="36" spans="2:10" ht="15" hidden="1" customHeight="1" x14ac:dyDescent="0.4">
      <c r="B36" s="62" t="s">
        <v>12</v>
      </c>
      <c r="C36" s="374" t="s">
        <v>15</v>
      </c>
      <c r="D36" s="374" t="s">
        <v>15</v>
      </c>
      <c r="E36" s="380">
        <v>3</v>
      </c>
      <c r="F36" s="380">
        <v>0</v>
      </c>
      <c r="G36" s="381">
        <v>0</v>
      </c>
    </row>
    <row r="37" spans="2:10" ht="18.75" customHeight="1" x14ac:dyDescent="0.4">
      <c r="B37" s="65" t="s">
        <v>168</v>
      </c>
      <c r="C37" s="376">
        <v>4177</v>
      </c>
      <c r="D37" s="376">
        <v>2888</v>
      </c>
      <c r="E37" s="256" t="s">
        <v>15</v>
      </c>
      <c r="F37" s="256" t="s">
        <v>15</v>
      </c>
      <c r="G37" s="256" t="s">
        <v>15</v>
      </c>
    </row>
    <row r="38" spans="2:10" ht="18.75" customHeight="1" x14ac:dyDescent="0.4">
      <c r="B38" s="65" t="s">
        <v>112</v>
      </c>
      <c r="C38" s="376">
        <v>4397</v>
      </c>
      <c r="D38" s="376">
        <v>2809</v>
      </c>
      <c r="E38" s="256" t="s">
        <v>15</v>
      </c>
      <c r="F38" s="256" t="s">
        <v>15</v>
      </c>
      <c r="G38" s="256" t="s">
        <v>15</v>
      </c>
    </row>
    <row r="39" spans="2:10" ht="18.75" customHeight="1" x14ac:dyDescent="0.4">
      <c r="B39" s="65" t="s">
        <v>113</v>
      </c>
      <c r="C39" s="376">
        <v>4526</v>
      </c>
      <c r="D39" s="376">
        <v>2903</v>
      </c>
      <c r="E39" s="256" t="s">
        <v>15</v>
      </c>
      <c r="F39" s="256" t="s">
        <v>15</v>
      </c>
      <c r="G39" s="256" t="s">
        <v>15</v>
      </c>
    </row>
    <row r="40" spans="2:10" ht="18.75" customHeight="1" x14ac:dyDescent="0.4">
      <c r="B40" s="65" t="s">
        <v>114</v>
      </c>
      <c r="C40" s="376">
        <v>4671</v>
      </c>
      <c r="D40" s="376">
        <v>2892</v>
      </c>
      <c r="E40" s="256" t="s">
        <v>15</v>
      </c>
      <c r="F40" s="256" t="s">
        <v>15</v>
      </c>
      <c r="G40" s="256" t="s">
        <v>15</v>
      </c>
    </row>
    <row r="41" spans="2:10" ht="18.75" customHeight="1" x14ac:dyDescent="0.4">
      <c r="B41" s="65" t="s">
        <v>115</v>
      </c>
      <c r="C41" s="376">
        <v>4467</v>
      </c>
      <c r="D41" s="376">
        <v>2974</v>
      </c>
      <c r="E41" s="256" t="s">
        <v>15</v>
      </c>
      <c r="F41" s="256" t="s">
        <v>15</v>
      </c>
      <c r="G41" s="256" t="s">
        <v>15</v>
      </c>
    </row>
    <row r="42" spans="2:10" ht="18.75" customHeight="1" x14ac:dyDescent="0.4">
      <c r="B42" s="65" t="s">
        <v>116</v>
      </c>
      <c r="C42" s="376">
        <v>4350</v>
      </c>
      <c r="D42" s="376">
        <v>2965</v>
      </c>
      <c r="E42" s="256" t="s">
        <v>15</v>
      </c>
      <c r="F42" s="256" t="s">
        <v>15</v>
      </c>
      <c r="G42" s="256" t="s">
        <v>15</v>
      </c>
    </row>
    <row r="43" spans="2:10" ht="18.75" customHeight="1" x14ac:dyDescent="0.4">
      <c r="B43" s="65" t="s">
        <v>117</v>
      </c>
      <c r="C43" s="376">
        <v>4263</v>
      </c>
      <c r="D43" s="376">
        <v>2953</v>
      </c>
      <c r="E43" s="256" t="s">
        <v>15</v>
      </c>
      <c r="F43" s="256" t="s">
        <v>15</v>
      </c>
      <c r="G43" s="256" t="s">
        <v>15</v>
      </c>
    </row>
    <row r="44" spans="2:10" ht="18.75" customHeight="1" x14ac:dyDescent="0.4">
      <c r="B44" s="65" t="s">
        <v>118</v>
      </c>
      <c r="C44" s="376">
        <v>4262</v>
      </c>
      <c r="D44" s="376">
        <v>2934</v>
      </c>
      <c r="E44" s="256" t="s">
        <v>15</v>
      </c>
      <c r="F44" s="256" t="s">
        <v>15</v>
      </c>
      <c r="G44" s="256" t="s">
        <v>15</v>
      </c>
    </row>
    <row r="45" spans="2:10" ht="18.75" customHeight="1" x14ac:dyDescent="0.4">
      <c r="B45" s="65" t="s">
        <v>119</v>
      </c>
      <c r="C45" s="376">
        <v>4277</v>
      </c>
      <c r="D45" s="376">
        <v>3279</v>
      </c>
      <c r="E45" s="256" t="s">
        <v>15</v>
      </c>
      <c r="F45" s="256" t="s">
        <v>15</v>
      </c>
      <c r="G45" s="256" t="s">
        <v>15</v>
      </c>
      <c r="H45" s="23"/>
    </row>
    <row r="46" spans="2:10" ht="18.75" customHeight="1" x14ac:dyDescent="0.4">
      <c r="B46" s="65" t="s">
        <v>120</v>
      </c>
      <c r="C46" s="376">
        <v>4235</v>
      </c>
      <c r="D46" s="376">
        <v>3267</v>
      </c>
      <c r="E46" s="256" t="s">
        <v>15</v>
      </c>
      <c r="F46" s="256" t="s">
        <v>15</v>
      </c>
      <c r="G46" s="256" t="s">
        <v>15</v>
      </c>
      <c r="H46" s="23"/>
      <c r="I46" s="23"/>
      <c r="J46" s="23"/>
    </row>
    <row r="47" spans="2:10" ht="18.75" customHeight="1" x14ac:dyDescent="0.4">
      <c r="B47" s="65" t="s">
        <v>250</v>
      </c>
      <c r="C47" s="376">
        <v>4222</v>
      </c>
      <c r="D47" s="376">
        <v>3176</v>
      </c>
      <c r="E47" s="256" t="s">
        <v>15</v>
      </c>
      <c r="F47" s="256" t="s">
        <v>15</v>
      </c>
      <c r="G47" s="256" t="s">
        <v>15</v>
      </c>
      <c r="H47" s="23"/>
      <c r="I47" s="23"/>
      <c r="J47" s="23"/>
    </row>
    <row r="48" spans="2:10" ht="18.75" customHeight="1" x14ac:dyDescent="0.4">
      <c r="B48" s="382" t="s">
        <v>251</v>
      </c>
      <c r="C48" s="383">
        <v>3886</v>
      </c>
      <c r="D48" s="383">
        <v>3073</v>
      </c>
      <c r="E48" s="256" t="s">
        <v>15</v>
      </c>
      <c r="F48" s="256" t="s">
        <v>15</v>
      </c>
      <c r="G48" s="256" t="s">
        <v>15</v>
      </c>
      <c r="H48" s="23"/>
      <c r="I48" s="23"/>
      <c r="J48" s="23"/>
    </row>
    <row r="49" spans="2:10" ht="18.75" customHeight="1" x14ac:dyDescent="0.4">
      <c r="B49" s="382" t="s">
        <v>252</v>
      </c>
      <c r="C49" s="383">
        <v>3808</v>
      </c>
      <c r="D49" s="383">
        <v>3135</v>
      </c>
      <c r="E49" s="256" t="s">
        <v>15</v>
      </c>
      <c r="F49" s="256" t="s">
        <v>15</v>
      </c>
      <c r="G49" s="256" t="s">
        <v>15</v>
      </c>
      <c r="H49" s="23"/>
      <c r="I49" s="23"/>
      <c r="J49" s="23"/>
    </row>
    <row r="50" spans="2:10" ht="15" customHeight="1" x14ac:dyDescent="0.4">
      <c r="B50" s="34" t="s">
        <v>253</v>
      </c>
      <c r="G50" s="35"/>
      <c r="H50" s="23"/>
      <c r="I50" s="23"/>
      <c r="J50" s="23"/>
    </row>
    <row r="51" spans="2:10" ht="7.5" customHeight="1" x14ac:dyDescent="0.4">
      <c r="G51" s="35"/>
      <c r="H51" s="23"/>
      <c r="I51" s="384" t="s">
        <v>254</v>
      </c>
      <c r="J51" s="385">
        <f>C5</f>
        <v>3627</v>
      </c>
    </row>
    <row r="52" spans="2:10" ht="13.5" customHeight="1" x14ac:dyDescent="0.4">
      <c r="H52" s="23"/>
      <c r="I52" s="384" t="s">
        <v>255</v>
      </c>
      <c r="J52" s="385">
        <f>C10</f>
        <v>3712</v>
      </c>
    </row>
    <row r="53" spans="2:10" ht="13.5" customHeight="1" x14ac:dyDescent="0.4">
      <c r="H53" s="23"/>
      <c r="I53" s="384" t="s">
        <v>256</v>
      </c>
      <c r="J53" s="385">
        <f>C15</f>
        <v>3826</v>
      </c>
    </row>
    <row r="54" spans="2:10" ht="13.5" customHeight="1" x14ac:dyDescent="0.4">
      <c r="H54" s="23"/>
      <c r="I54" s="384" t="s">
        <v>257</v>
      </c>
      <c r="J54" s="385">
        <f>C20</f>
        <v>3940</v>
      </c>
    </row>
    <row r="55" spans="2:10" ht="13.5" customHeight="1" x14ac:dyDescent="0.4">
      <c r="H55" s="23"/>
      <c r="I55" s="384" t="s">
        <v>258</v>
      </c>
      <c r="J55" s="385">
        <f>C25</f>
        <v>4031</v>
      </c>
    </row>
    <row r="56" spans="2:10" ht="13.5" customHeight="1" x14ac:dyDescent="0.4">
      <c r="H56" s="23"/>
      <c r="I56" s="384" t="s">
        <v>259</v>
      </c>
      <c r="J56" s="385">
        <f>C30</f>
        <v>4008</v>
      </c>
    </row>
    <row r="57" spans="2:10" ht="13.5" customHeight="1" x14ac:dyDescent="0.4">
      <c r="H57" s="23"/>
      <c r="I57" s="384" t="s">
        <v>260</v>
      </c>
      <c r="J57" s="385">
        <f>C31</f>
        <v>4129</v>
      </c>
    </row>
    <row r="58" spans="2:10" ht="13.5" customHeight="1" x14ac:dyDescent="0.4">
      <c r="H58" s="23"/>
      <c r="I58" s="384" t="s">
        <v>261</v>
      </c>
      <c r="J58" s="385">
        <f>C32</f>
        <v>4243</v>
      </c>
    </row>
    <row r="59" spans="2:10" ht="13.5" customHeight="1" x14ac:dyDescent="0.4">
      <c r="H59" s="23"/>
      <c r="I59" s="384" t="s">
        <v>262</v>
      </c>
      <c r="J59" s="385">
        <f>C37</f>
        <v>4177</v>
      </c>
    </row>
    <row r="60" spans="2:10" ht="13.5" customHeight="1" x14ac:dyDescent="0.4">
      <c r="H60" s="23"/>
      <c r="I60" s="384" t="s">
        <v>263</v>
      </c>
      <c r="J60" s="386">
        <f>C38</f>
        <v>4397</v>
      </c>
    </row>
    <row r="61" spans="2:10" ht="13.5" customHeight="1" x14ac:dyDescent="0.4">
      <c r="H61" s="23"/>
      <c r="I61" s="384" t="s">
        <v>264</v>
      </c>
      <c r="J61" s="386">
        <f>C39</f>
        <v>4526</v>
      </c>
    </row>
    <row r="62" spans="2:10" ht="13.5" customHeight="1" x14ac:dyDescent="0.4">
      <c r="H62" s="23"/>
      <c r="I62" s="384" t="s">
        <v>265</v>
      </c>
      <c r="J62" s="387">
        <v>4671</v>
      </c>
    </row>
    <row r="63" spans="2:10" ht="13.5" customHeight="1" x14ac:dyDescent="0.4">
      <c r="H63" s="23"/>
      <c r="I63" s="384" t="s">
        <v>266</v>
      </c>
      <c r="J63" s="387">
        <v>4467</v>
      </c>
    </row>
    <row r="64" spans="2:10" ht="13.5" customHeight="1" x14ac:dyDescent="0.4">
      <c r="H64" s="23"/>
      <c r="I64" s="388" t="s">
        <v>267</v>
      </c>
      <c r="J64" s="386">
        <v>4350</v>
      </c>
    </row>
    <row r="65" spans="8:10" ht="13.5" customHeight="1" x14ac:dyDescent="0.4">
      <c r="H65" s="23"/>
      <c r="I65" s="388" t="s">
        <v>268</v>
      </c>
      <c r="J65" s="388">
        <v>4263</v>
      </c>
    </row>
    <row r="66" spans="8:10" ht="13.5" customHeight="1" x14ac:dyDescent="0.4">
      <c r="H66" s="23"/>
      <c r="I66" s="388" t="s">
        <v>269</v>
      </c>
      <c r="J66" s="388">
        <v>4262</v>
      </c>
    </row>
    <row r="67" spans="8:10" ht="13.5" customHeight="1" x14ac:dyDescent="0.4">
      <c r="H67" s="23"/>
      <c r="I67" s="388" t="s">
        <v>270</v>
      </c>
      <c r="J67" s="388">
        <v>4277</v>
      </c>
    </row>
    <row r="68" spans="8:10" ht="13.5" customHeight="1" x14ac:dyDescent="0.4">
      <c r="H68" s="23"/>
      <c r="I68" s="388" t="s">
        <v>271</v>
      </c>
      <c r="J68" s="386">
        <f>C46</f>
        <v>4235</v>
      </c>
    </row>
    <row r="69" spans="8:10" ht="13.5" customHeight="1" x14ac:dyDescent="0.4">
      <c r="H69" s="23"/>
      <c r="I69" s="389" t="s">
        <v>250</v>
      </c>
      <c r="J69" s="386">
        <f t="shared" ref="J69:J71" si="0">C47</f>
        <v>4222</v>
      </c>
    </row>
    <row r="70" spans="8:10" ht="13.5" customHeight="1" x14ac:dyDescent="0.4">
      <c r="H70" s="23"/>
      <c r="I70" s="389" t="s">
        <v>272</v>
      </c>
      <c r="J70" s="386">
        <f t="shared" si="0"/>
        <v>3886</v>
      </c>
    </row>
    <row r="71" spans="8:10" ht="13.5" customHeight="1" x14ac:dyDescent="0.4">
      <c r="I71" s="389" t="s">
        <v>273</v>
      </c>
      <c r="J71" s="386">
        <f t="shared" si="0"/>
        <v>3808</v>
      </c>
    </row>
    <row r="72" spans="8:10" ht="13.5" customHeight="1" x14ac:dyDescent="0.4"/>
    <row r="73" spans="8:10" ht="13.5" customHeight="1" x14ac:dyDescent="0.4"/>
    <row r="74" spans="8:10" ht="13.5" customHeight="1" x14ac:dyDescent="0.4"/>
    <row r="75" spans="8:10" ht="13.5" customHeight="1" x14ac:dyDescent="0.4"/>
    <row r="76" spans="8:10" ht="13.5" customHeight="1" x14ac:dyDescent="0.4"/>
    <row r="77" spans="8:10" ht="13.5" customHeight="1" x14ac:dyDescent="0.4"/>
    <row r="78" spans="8:10" ht="13.5" customHeight="1" x14ac:dyDescent="0.4"/>
  </sheetData>
  <phoneticPr fontId="1"/>
  <pageMargins left="0.59055118110236227" right="0.59055118110236227" top="0.78740157480314965" bottom="0.78740157480314965" header="0.39370078740157483" footer="0.39370078740157483"/>
  <pageSetup paperSize="9" scale="88" fitToWidth="0" fitToHeight="0" orientation="portrait" r:id="rId1"/>
  <headerFooter alignWithMargins="0">
    <oddHeader>&amp;R&amp;"ＭＳ Ｐゴシック,標準"13.保健・衛生・環境</oddHeader>
    <oddFooter>&amp;C&amp;"ＭＳ Ｐゴシック,標準"-84-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showGridLines="0" view="pageBreakPreview" topLeftCell="A104" zoomScaleNormal="100" zoomScaleSheetLayoutView="100" workbookViewId="0">
      <selection activeCell="A63" sqref="A63"/>
    </sheetView>
  </sheetViews>
  <sheetFormatPr defaultRowHeight="13.5" x14ac:dyDescent="0.15"/>
  <cols>
    <col min="1" max="1" width="1.625" style="392" customWidth="1"/>
    <col min="2" max="2" width="15" style="392" customWidth="1"/>
    <col min="3" max="7" width="15" style="390" customWidth="1"/>
    <col min="8" max="19" width="9" style="391"/>
    <col min="20" max="16384" width="9" style="392"/>
  </cols>
  <sheetData>
    <row r="1" spans="1:19" ht="30" customHeight="1" x14ac:dyDescent="0.15">
      <c r="A1" s="296" t="s">
        <v>274</v>
      </c>
      <c r="B1" s="390"/>
    </row>
    <row r="2" spans="1:19" ht="7.5" customHeight="1" x14ac:dyDescent="0.2">
      <c r="C2" s="393"/>
      <c r="D2" s="393"/>
      <c r="E2" s="393"/>
      <c r="F2" s="393"/>
      <c r="G2" s="393"/>
    </row>
    <row r="3" spans="1:19" ht="22.5" customHeight="1" x14ac:dyDescent="0.2">
      <c r="C3" s="393"/>
      <c r="D3" s="393"/>
      <c r="E3" s="393"/>
      <c r="F3" s="393"/>
      <c r="G3" s="298"/>
    </row>
    <row r="4" spans="1:19" s="301" customFormat="1" ht="7.5" customHeight="1" x14ac:dyDescent="0.15">
      <c r="B4" s="485" t="s">
        <v>69</v>
      </c>
      <c r="C4" s="488" t="s">
        <v>275</v>
      </c>
      <c r="D4" s="489" t="s">
        <v>276</v>
      </c>
      <c r="E4" s="490"/>
      <c r="F4" s="490"/>
      <c r="G4" s="493" t="s">
        <v>277</v>
      </c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</row>
    <row r="5" spans="1:19" s="301" customFormat="1" ht="7.5" customHeight="1" x14ac:dyDescent="0.15">
      <c r="B5" s="486"/>
      <c r="C5" s="486"/>
      <c r="D5" s="491"/>
      <c r="E5" s="492"/>
      <c r="F5" s="492"/>
      <c r="G5" s="494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</row>
    <row r="6" spans="1:19" s="301" customFormat="1" ht="7.5" customHeight="1" x14ac:dyDescent="0.15">
      <c r="B6" s="486"/>
      <c r="C6" s="495" t="s">
        <v>278</v>
      </c>
      <c r="D6" s="488" t="s">
        <v>279</v>
      </c>
      <c r="E6" s="496" t="s">
        <v>280</v>
      </c>
      <c r="F6" s="497"/>
      <c r="G6" s="488" t="s">
        <v>281</v>
      </c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</row>
    <row r="7" spans="1:19" s="301" customFormat="1" ht="7.5" customHeight="1" x14ac:dyDescent="0.15">
      <c r="B7" s="486"/>
      <c r="C7" s="486"/>
      <c r="D7" s="486"/>
      <c r="E7" s="497"/>
      <c r="F7" s="497"/>
      <c r="G7" s="486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</row>
    <row r="8" spans="1:19" s="301" customFormat="1" ht="7.5" customHeight="1" x14ac:dyDescent="0.15">
      <c r="B8" s="486"/>
      <c r="C8" s="495" t="s">
        <v>282</v>
      </c>
      <c r="D8" s="486"/>
      <c r="E8" s="489" t="s">
        <v>283</v>
      </c>
      <c r="F8" s="483" t="s">
        <v>284</v>
      </c>
      <c r="G8" s="486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</row>
    <row r="9" spans="1:19" s="301" customFormat="1" ht="7.5" customHeight="1" x14ac:dyDescent="0.15">
      <c r="B9" s="487"/>
      <c r="C9" s="498"/>
      <c r="D9" s="487"/>
      <c r="E9" s="491"/>
      <c r="F9" s="484"/>
      <c r="G9" s="487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</row>
    <row r="10" spans="1:19" s="301" customFormat="1" ht="15" hidden="1" customHeight="1" x14ac:dyDescent="0.15">
      <c r="B10" s="394" t="s">
        <v>285</v>
      </c>
      <c r="C10" s="395">
        <f>SUM(C11:C14)</f>
        <v>90763</v>
      </c>
      <c r="D10" s="395">
        <f>SUM(D11:D14)</f>
        <v>25520</v>
      </c>
      <c r="E10" s="396">
        <f>SUM(E11:E14)</f>
        <v>20660</v>
      </c>
      <c r="F10" s="397">
        <f>SUM(F11:F14)</f>
        <v>1510</v>
      </c>
      <c r="G10" s="395">
        <f>SUM(G11:G14)</f>
        <v>3350</v>
      </c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</row>
    <row r="11" spans="1:19" s="301" customFormat="1" ht="15" hidden="1" customHeight="1" x14ac:dyDescent="0.15">
      <c r="B11" s="398" t="s">
        <v>9</v>
      </c>
      <c r="C11" s="328">
        <v>24285</v>
      </c>
      <c r="D11" s="328">
        <f>SUM(E11:G11)</f>
        <v>7689</v>
      </c>
      <c r="E11" s="399">
        <v>6723</v>
      </c>
      <c r="F11" s="327">
        <v>420</v>
      </c>
      <c r="G11" s="328">
        <v>546</v>
      </c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</row>
    <row r="12" spans="1:19" s="301" customFormat="1" ht="15" hidden="1" customHeight="1" x14ac:dyDescent="0.15">
      <c r="B12" s="398" t="s">
        <v>10</v>
      </c>
      <c r="C12" s="328">
        <v>30866</v>
      </c>
      <c r="D12" s="328">
        <f>SUM(E12:G12)</f>
        <v>8142</v>
      </c>
      <c r="E12" s="399">
        <v>6589</v>
      </c>
      <c r="F12" s="327">
        <v>488</v>
      </c>
      <c r="G12" s="328">
        <v>1065</v>
      </c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</row>
    <row r="13" spans="1:19" s="301" customFormat="1" ht="15" hidden="1" customHeight="1" x14ac:dyDescent="0.15">
      <c r="B13" s="398" t="s">
        <v>11</v>
      </c>
      <c r="C13" s="328">
        <v>22806</v>
      </c>
      <c r="D13" s="328">
        <f>SUM(E13:G13)</f>
        <v>6938</v>
      </c>
      <c r="E13" s="399">
        <v>5536</v>
      </c>
      <c r="F13" s="327">
        <v>480</v>
      </c>
      <c r="G13" s="328">
        <v>922</v>
      </c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</row>
    <row r="14" spans="1:19" s="301" customFormat="1" ht="15" hidden="1" customHeight="1" x14ac:dyDescent="0.15">
      <c r="B14" s="400" t="s">
        <v>12</v>
      </c>
      <c r="C14" s="328">
        <v>12806</v>
      </c>
      <c r="D14" s="328">
        <f>SUM(E14:G14)</f>
        <v>2751</v>
      </c>
      <c r="E14" s="399">
        <v>1812</v>
      </c>
      <c r="F14" s="327">
        <v>122</v>
      </c>
      <c r="G14" s="328">
        <v>817</v>
      </c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</row>
    <row r="15" spans="1:19" s="301" customFormat="1" ht="15" hidden="1" customHeight="1" x14ac:dyDescent="0.15">
      <c r="B15" s="394" t="s">
        <v>286</v>
      </c>
      <c r="C15" s="395">
        <f>SUM(C16:C19)</f>
        <v>91420</v>
      </c>
      <c r="D15" s="395">
        <f>SUM(D16:D19)</f>
        <v>26544</v>
      </c>
      <c r="E15" s="396">
        <f>SUM(E16:E19)</f>
        <v>19478</v>
      </c>
      <c r="F15" s="397">
        <f>SUM(F16:F19)</f>
        <v>1410</v>
      </c>
      <c r="G15" s="395">
        <f>SUM(G16:G19)</f>
        <v>5656</v>
      </c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</row>
    <row r="16" spans="1:19" s="301" customFormat="1" ht="15" hidden="1" customHeight="1" x14ac:dyDescent="0.15">
      <c r="B16" s="398" t="s">
        <v>9</v>
      </c>
      <c r="C16" s="328">
        <v>24226</v>
      </c>
      <c r="D16" s="328">
        <f>SUM(E16:G16)</f>
        <v>7620</v>
      </c>
      <c r="E16" s="399">
        <v>6461</v>
      </c>
      <c r="F16" s="327">
        <v>398</v>
      </c>
      <c r="G16" s="328">
        <v>761</v>
      </c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</row>
    <row r="17" spans="2:19" s="301" customFormat="1" ht="15" hidden="1" customHeight="1" x14ac:dyDescent="0.15">
      <c r="B17" s="398" t="s">
        <v>10</v>
      </c>
      <c r="C17" s="328">
        <v>31263</v>
      </c>
      <c r="D17" s="328">
        <f>SUM(E17:G17)</f>
        <v>8732</v>
      </c>
      <c r="E17" s="399">
        <v>6615</v>
      </c>
      <c r="F17" s="327">
        <v>456</v>
      </c>
      <c r="G17" s="328">
        <v>1661</v>
      </c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</row>
    <row r="18" spans="2:19" s="301" customFormat="1" ht="15" hidden="1" customHeight="1" x14ac:dyDescent="0.15">
      <c r="B18" s="398" t="s">
        <v>11</v>
      </c>
      <c r="C18" s="328">
        <v>23000</v>
      </c>
      <c r="D18" s="328">
        <f>SUM(E18:G18)</f>
        <v>7374</v>
      </c>
      <c r="E18" s="399">
        <v>4529</v>
      </c>
      <c r="F18" s="327">
        <v>440</v>
      </c>
      <c r="G18" s="328">
        <v>2405</v>
      </c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</row>
    <row r="19" spans="2:19" s="301" customFormat="1" ht="15" hidden="1" customHeight="1" x14ac:dyDescent="0.15">
      <c r="B19" s="400" t="s">
        <v>12</v>
      </c>
      <c r="C19" s="328">
        <v>12931</v>
      </c>
      <c r="D19" s="328">
        <f>SUM(E19:G19)</f>
        <v>2818</v>
      </c>
      <c r="E19" s="399">
        <v>1873</v>
      </c>
      <c r="F19" s="327">
        <v>116</v>
      </c>
      <c r="G19" s="328">
        <v>829</v>
      </c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</row>
    <row r="20" spans="2:19" s="301" customFormat="1" ht="15" hidden="1" customHeight="1" x14ac:dyDescent="0.15">
      <c r="B20" s="401" t="s">
        <v>287</v>
      </c>
      <c r="C20" s="402">
        <f>SUM(C21:C24)</f>
        <v>92960</v>
      </c>
      <c r="D20" s="402">
        <f>SUM(D21:D24)</f>
        <v>26423</v>
      </c>
      <c r="E20" s="403">
        <f>SUM(E21:E24)</f>
        <v>20111</v>
      </c>
      <c r="F20" s="404">
        <f>SUM(F21:F24)</f>
        <v>1385</v>
      </c>
      <c r="G20" s="402">
        <f>SUM(G21:G24)</f>
        <v>4927</v>
      </c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</row>
    <row r="21" spans="2:19" s="301" customFormat="1" ht="14.1" hidden="1" customHeight="1" x14ac:dyDescent="0.15">
      <c r="B21" s="398" t="s">
        <v>9</v>
      </c>
      <c r="C21" s="328">
        <v>24234</v>
      </c>
      <c r="D21" s="328">
        <f>SUM(E21:G21)</f>
        <v>7583</v>
      </c>
      <c r="E21" s="399">
        <v>6392</v>
      </c>
      <c r="F21" s="327">
        <v>373</v>
      </c>
      <c r="G21" s="328">
        <v>818</v>
      </c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</row>
    <row r="22" spans="2:19" s="301" customFormat="1" ht="14.1" hidden="1" customHeight="1" x14ac:dyDescent="0.15">
      <c r="B22" s="398" t="s">
        <v>10</v>
      </c>
      <c r="C22" s="328">
        <v>32214</v>
      </c>
      <c r="D22" s="328">
        <f>SUM(E22:G22)</f>
        <v>8667</v>
      </c>
      <c r="E22" s="399">
        <v>6996</v>
      </c>
      <c r="F22" s="327">
        <v>455</v>
      </c>
      <c r="G22" s="328">
        <v>1216</v>
      </c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</row>
    <row r="23" spans="2:19" s="301" customFormat="1" ht="14.1" hidden="1" customHeight="1" x14ac:dyDescent="0.15">
      <c r="B23" s="398" t="s">
        <v>11</v>
      </c>
      <c r="C23" s="328">
        <v>23321</v>
      </c>
      <c r="D23" s="328">
        <f>SUM(E23:G23)</f>
        <v>7085</v>
      </c>
      <c r="E23" s="399">
        <v>4750</v>
      </c>
      <c r="F23" s="327">
        <v>441</v>
      </c>
      <c r="G23" s="328">
        <v>1894</v>
      </c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</row>
    <row r="24" spans="2:19" s="301" customFormat="1" ht="14.1" hidden="1" customHeight="1" x14ac:dyDescent="0.15">
      <c r="B24" s="400" t="s">
        <v>12</v>
      </c>
      <c r="C24" s="328">
        <v>13191</v>
      </c>
      <c r="D24" s="328">
        <f>SUM(E24:G24)</f>
        <v>3088</v>
      </c>
      <c r="E24" s="399">
        <v>1973</v>
      </c>
      <c r="F24" s="327">
        <v>116</v>
      </c>
      <c r="G24" s="328">
        <v>999</v>
      </c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</row>
    <row r="25" spans="2:19" s="301" customFormat="1" ht="15" hidden="1" customHeight="1" x14ac:dyDescent="0.15">
      <c r="B25" s="394" t="s">
        <v>254</v>
      </c>
      <c r="C25" s="395">
        <f>SUM(C26:C29)</f>
        <v>92909</v>
      </c>
      <c r="D25" s="395">
        <f>SUM(D26:D29)</f>
        <v>28476</v>
      </c>
      <c r="E25" s="396">
        <f>SUM(E26:E29)</f>
        <v>20848</v>
      </c>
      <c r="F25" s="397">
        <f>SUM(F26:F29)</f>
        <v>1377</v>
      </c>
      <c r="G25" s="395">
        <f>SUM(G26:G29)</f>
        <v>6251</v>
      </c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</row>
    <row r="26" spans="2:19" s="301" customFormat="1" ht="14.1" hidden="1" customHeight="1" x14ac:dyDescent="0.15">
      <c r="B26" s="398" t="s">
        <v>9</v>
      </c>
      <c r="C26" s="328">
        <v>24281</v>
      </c>
      <c r="D26" s="328">
        <v>7660</v>
      </c>
      <c r="E26" s="399">
        <v>6485</v>
      </c>
      <c r="F26" s="327">
        <v>343</v>
      </c>
      <c r="G26" s="328">
        <v>832</v>
      </c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</row>
    <row r="27" spans="2:19" s="301" customFormat="1" ht="14.1" hidden="1" customHeight="1" x14ac:dyDescent="0.15">
      <c r="B27" s="398" t="s">
        <v>10</v>
      </c>
      <c r="C27" s="328">
        <v>31762</v>
      </c>
      <c r="D27" s="328">
        <v>10166</v>
      </c>
      <c r="E27" s="399">
        <v>7249</v>
      </c>
      <c r="F27" s="327">
        <v>447</v>
      </c>
      <c r="G27" s="328">
        <v>2470</v>
      </c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</row>
    <row r="28" spans="2:19" s="301" customFormat="1" ht="14.1" hidden="1" customHeight="1" x14ac:dyDescent="0.15">
      <c r="B28" s="398" t="s">
        <v>11</v>
      </c>
      <c r="C28" s="328">
        <v>23641</v>
      </c>
      <c r="D28" s="328">
        <v>7539</v>
      </c>
      <c r="E28" s="399">
        <v>4999</v>
      </c>
      <c r="F28" s="327">
        <v>465</v>
      </c>
      <c r="G28" s="328">
        <v>2075</v>
      </c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</row>
    <row r="29" spans="2:19" s="301" customFormat="1" ht="14.1" hidden="1" customHeight="1" x14ac:dyDescent="0.15">
      <c r="B29" s="400" t="s">
        <v>12</v>
      </c>
      <c r="C29" s="328">
        <v>13225</v>
      </c>
      <c r="D29" s="328">
        <v>3111</v>
      </c>
      <c r="E29" s="405">
        <v>2115</v>
      </c>
      <c r="F29" s="332">
        <v>122</v>
      </c>
      <c r="G29" s="328">
        <v>874</v>
      </c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</row>
    <row r="30" spans="2:19" s="301" customFormat="1" ht="15" hidden="1" customHeight="1" x14ac:dyDescent="0.15">
      <c r="B30" s="401" t="s">
        <v>255</v>
      </c>
      <c r="C30" s="402">
        <f>SUM(C31:C34)</f>
        <v>93294</v>
      </c>
      <c r="D30" s="402">
        <f>SUM(D31:D34)</f>
        <v>27590</v>
      </c>
      <c r="E30" s="403">
        <f>SUM(E31:E34)</f>
        <v>20990</v>
      </c>
      <c r="F30" s="404">
        <f>SUM(F31:F34)</f>
        <v>1363</v>
      </c>
      <c r="G30" s="402">
        <f>SUM(G31:G34)</f>
        <v>5237</v>
      </c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</row>
    <row r="31" spans="2:19" s="301" customFormat="1" ht="14.1" hidden="1" customHeight="1" x14ac:dyDescent="0.15">
      <c r="B31" s="398" t="s">
        <v>9</v>
      </c>
      <c r="C31" s="328">
        <v>24123</v>
      </c>
      <c r="D31" s="328">
        <v>7681</v>
      </c>
      <c r="E31" s="399">
        <v>6539</v>
      </c>
      <c r="F31" s="327">
        <v>346</v>
      </c>
      <c r="G31" s="328">
        <v>796</v>
      </c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</row>
    <row r="32" spans="2:19" s="301" customFormat="1" ht="14.1" hidden="1" customHeight="1" x14ac:dyDescent="0.15">
      <c r="B32" s="398" t="s">
        <v>10</v>
      </c>
      <c r="C32" s="328">
        <v>31994</v>
      </c>
      <c r="D32" s="328">
        <v>9168</v>
      </c>
      <c r="E32" s="399">
        <v>7172</v>
      </c>
      <c r="F32" s="327">
        <v>461</v>
      </c>
      <c r="G32" s="328">
        <v>1535</v>
      </c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</row>
    <row r="33" spans="2:19" s="301" customFormat="1" ht="14.1" hidden="1" customHeight="1" x14ac:dyDescent="0.15">
      <c r="B33" s="398" t="s">
        <v>11</v>
      </c>
      <c r="C33" s="328">
        <v>23886</v>
      </c>
      <c r="D33" s="328">
        <v>7511</v>
      </c>
      <c r="E33" s="399">
        <v>5109</v>
      </c>
      <c r="F33" s="327">
        <v>436</v>
      </c>
      <c r="G33" s="328">
        <v>1966</v>
      </c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</row>
    <row r="34" spans="2:19" s="301" customFormat="1" ht="14.1" hidden="1" customHeight="1" x14ac:dyDescent="0.15">
      <c r="B34" s="400" t="s">
        <v>12</v>
      </c>
      <c r="C34" s="333">
        <v>13291</v>
      </c>
      <c r="D34" s="333">
        <v>3230</v>
      </c>
      <c r="E34" s="405">
        <v>2170</v>
      </c>
      <c r="F34" s="332">
        <v>120</v>
      </c>
      <c r="G34" s="333">
        <v>940</v>
      </c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</row>
    <row r="35" spans="2:19" s="301" customFormat="1" ht="15" hidden="1" customHeight="1" x14ac:dyDescent="0.15">
      <c r="B35" s="401" t="s">
        <v>256</v>
      </c>
      <c r="C35" s="402">
        <f>SUM(C36:C39)</f>
        <v>93588</v>
      </c>
      <c r="D35" s="402">
        <f>SUM(D36:D39)</f>
        <v>27051</v>
      </c>
      <c r="E35" s="403">
        <f>SUM(E36:E39)</f>
        <v>20731</v>
      </c>
      <c r="F35" s="404">
        <f>SUM(F36:F39)</f>
        <v>1283</v>
      </c>
      <c r="G35" s="402">
        <f>SUM(G36:G39)</f>
        <v>5037</v>
      </c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</row>
    <row r="36" spans="2:19" s="301" customFormat="1" ht="14.1" hidden="1" customHeight="1" x14ac:dyDescent="0.15">
      <c r="B36" s="398" t="s">
        <v>9</v>
      </c>
      <c r="C36" s="328">
        <v>23969</v>
      </c>
      <c r="D36" s="328">
        <v>7601</v>
      </c>
      <c r="E36" s="399">
        <v>6448</v>
      </c>
      <c r="F36" s="327">
        <v>314</v>
      </c>
      <c r="G36" s="328">
        <v>839</v>
      </c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</row>
    <row r="37" spans="2:19" s="301" customFormat="1" ht="14.1" hidden="1" customHeight="1" x14ac:dyDescent="0.15">
      <c r="B37" s="398" t="s">
        <v>10</v>
      </c>
      <c r="C37" s="328">
        <v>32296</v>
      </c>
      <c r="D37" s="328">
        <v>8933</v>
      </c>
      <c r="E37" s="399">
        <v>6811</v>
      </c>
      <c r="F37" s="327">
        <v>431</v>
      </c>
      <c r="G37" s="328">
        <v>1691</v>
      </c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</row>
    <row r="38" spans="2:19" s="301" customFormat="1" ht="14.1" hidden="1" customHeight="1" x14ac:dyDescent="0.15">
      <c r="B38" s="398" t="s">
        <v>11</v>
      </c>
      <c r="C38" s="328">
        <v>24004</v>
      </c>
      <c r="D38" s="328">
        <v>7491</v>
      </c>
      <c r="E38" s="399">
        <v>5209</v>
      </c>
      <c r="F38" s="327">
        <v>420</v>
      </c>
      <c r="G38" s="328">
        <v>1862</v>
      </c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</row>
    <row r="39" spans="2:19" s="301" customFormat="1" ht="14.1" hidden="1" customHeight="1" x14ac:dyDescent="0.15">
      <c r="B39" s="400" t="s">
        <v>12</v>
      </c>
      <c r="C39" s="333">
        <v>13319</v>
      </c>
      <c r="D39" s="333">
        <v>3026</v>
      </c>
      <c r="E39" s="405">
        <v>2263</v>
      </c>
      <c r="F39" s="332">
        <v>118</v>
      </c>
      <c r="G39" s="333">
        <v>645</v>
      </c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</row>
    <row r="40" spans="2:19" s="301" customFormat="1" ht="15" hidden="1" customHeight="1" x14ac:dyDescent="0.15">
      <c r="B40" s="394" t="s">
        <v>257</v>
      </c>
      <c r="C40" s="402">
        <f>SUM(C41:C44)</f>
        <v>94180</v>
      </c>
      <c r="D40" s="402">
        <f>SUM(D41:D44)</f>
        <v>27334</v>
      </c>
      <c r="E40" s="403">
        <f>SUM(E41:E44)</f>
        <v>20816</v>
      </c>
      <c r="F40" s="404">
        <f>SUM(F41:F44)</f>
        <v>1081</v>
      </c>
      <c r="G40" s="402">
        <f>SUM(G41:G44)</f>
        <v>5437</v>
      </c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</row>
    <row r="41" spans="2:19" s="301" customFormat="1" ht="14.1" hidden="1" customHeight="1" x14ac:dyDescent="0.15">
      <c r="B41" s="398" t="s">
        <v>9</v>
      </c>
      <c r="C41" s="406">
        <v>23748</v>
      </c>
      <c r="D41" s="406">
        <v>7742</v>
      </c>
      <c r="E41" s="407">
        <v>6428</v>
      </c>
      <c r="F41" s="408">
        <v>316</v>
      </c>
      <c r="G41" s="406">
        <v>998</v>
      </c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</row>
    <row r="42" spans="2:19" s="338" customFormat="1" ht="14.1" hidden="1" customHeight="1" x14ac:dyDescent="0.4">
      <c r="B42" s="398" t="s">
        <v>10</v>
      </c>
      <c r="C42" s="406">
        <v>32526</v>
      </c>
      <c r="D42" s="406">
        <v>9366</v>
      </c>
      <c r="E42" s="407">
        <v>6877</v>
      </c>
      <c r="F42" s="408">
        <v>338</v>
      </c>
      <c r="G42" s="406">
        <v>2151</v>
      </c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</row>
    <row r="43" spans="2:19" s="338" customFormat="1" ht="14.1" hidden="1" customHeight="1" x14ac:dyDescent="0.4">
      <c r="B43" s="398" t="s">
        <v>11</v>
      </c>
      <c r="C43" s="406">
        <v>24559</v>
      </c>
      <c r="D43" s="406">
        <v>7359</v>
      </c>
      <c r="E43" s="407">
        <v>5195</v>
      </c>
      <c r="F43" s="408">
        <v>305</v>
      </c>
      <c r="G43" s="406">
        <v>1859</v>
      </c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</row>
    <row r="44" spans="2:19" s="338" customFormat="1" ht="14.1" hidden="1" customHeight="1" x14ac:dyDescent="0.4">
      <c r="B44" s="400" t="s">
        <v>12</v>
      </c>
      <c r="C44" s="409">
        <v>13347</v>
      </c>
      <c r="D44" s="409">
        <v>2867</v>
      </c>
      <c r="E44" s="410">
        <v>2316</v>
      </c>
      <c r="F44" s="411">
        <v>122</v>
      </c>
      <c r="G44" s="409">
        <v>429</v>
      </c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</row>
    <row r="45" spans="2:19" s="301" customFormat="1" ht="15" hidden="1" customHeight="1" x14ac:dyDescent="0.15">
      <c r="B45" s="394" t="s">
        <v>258</v>
      </c>
      <c r="C45" s="412">
        <v>93685</v>
      </c>
      <c r="D45" s="412">
        <v>28329</v>
      </c>
      <c r="E45" s="413">
        <v>21196</v>
      </c>
      <c r="F45" s="414">
        <v>1056</v>
      </c>
      <c r="G45" s="412">
        <v>6077</v>
      </c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</row>
    <row r="46" spans="2:19" s="301" customFormat="1" ht="15" hidden="1" customHeight="1" x14ac:dyDescent="0.15">
      <c r="B46" s="401" t="s">
        <v>259</v>
      </c>
      <c r="C46" s="402">
        <v>93746</v>
      </c>
      <c r="D46" s="402">
        <v>28212</v>
      </c>
      <c r="E46" s="403">
        <v>21462</v>
      </c>
      <c r="F46" s="404">
        <v>1130</v>
      </c>
      <c r="G46" s="402">
        <v>5620</v>
      </c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</row>
    <row r="47" spans="2:19" s="301" customFormat="1" ht="15" hidden="1" customHeight="1" x14ac:dyDescent="0.15">
      <c r="B47" s="401" t="s">
        <v>260</v>
      </c>
      <c r="C47" s="402">
        <v>93742</v>
      </c>
      <c r="D47" s="402">
        <v>27292</v>
      </c>
      <c r="E47" s="403">
        <v>20819</v>
      </c>
      <c r="F47" s="404">
        <v>962</v>
      </c>
      <c r="G47" s="402">
        <v>5511</v>
      </c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</row>
    <row r="48" spans="2:19" s="301" customFormat="1" ht="15" hidden="1" customHeight="1" x14ac:dyDescent="0.15">
      <c r="B48" s="394" t="s">
        <v>261</v>
      </c>
      <c r="C48" s="395">
        <v>93658</v>
      </c>
      <c r="D48" s="395">
        <f>SUM(D49:D52)</f>
        <v>26547</v>
      </c>
      <c r="E48" s="396">
        <f>SUM(E49:E52)</f>
        <v>20270</v>
      </c>
      <c r="F48" s="397">
        <f>SUM(F49:F52)</f>
        <v>942</v>
      </c>
      <c r="G48" s="395">
        <f>SUM(G49:G52)</f>
        <v>5335</v>
      </c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</row>
    <row r="49" spans="2:19" s="301" customFormat="1" ht="14.1" hidden="1" customHeight="1" x14ac:dyDescent="0.15">
      <c r="B49" s="398" t="s">
        <v>9</v>
      </c>
      <c r="C49" s="406">
        <v>23056</v>
      </c>
      <c r="D49" s="406">
        <v>7058</v>
      </c>
      <c r="E49" s="407">
        <v>5953</v>
      </c>
      <c r="F49" s="408">
        <v>243</v>
      </c>
      <c r="G49" s="406">
        <f>D49-E49-F49</f>
        <v>862</v>
      </c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</row>
    <row r="50" spans="2:19" s="338" customFormat="1" ht="14.1" hidden="1" customHeight="1" x14ac:dyDescent="0.4">
      <c r="B50" s="398" t="s">
        <v>10</v>
      </c>
      <c r="C50" s="406">
        <v>32842</v>
      </c>
      <c r="D50" s="406">
        <v>9090</v>
      </c>
      <c r="E50" s="407">
        <v>6769</v>
      </c>
      <c r="F50" s="408">
        <v>287</v>
      </c>
      <c r="G50" s="406">
        <f>D50-E50-F50</f>
        <v>2034</v>
      </c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</row>
    <row r="51" spans="2:19" s="338" customFormat="1" ht="14.1" hidden="1" customHeight="1" x14ac:dyDescent="0.4">
      <c r="B51" s="398" t="s">
        <v>11</v>
      </c>
      <c r="C51" s="406">
        <v>24555</v>
      </c>
      <c r="D51" s="406">
        <v>7056</v>
      </c>
      <c r="E51" s="407">
        <v>5115</v>
      </c>
      <c r="F51" s="408">
        <v>288</v>
      </c>
      <c r="G51" s="406">
        <f>D51-E51-F51</f>
        <v>1653</v>
      </c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</row>
    <row r="52" spans="2:19" s="338" customFormat="1" ht="14.1" hidden="1" customHeight="1" x14ac:dyDescent="0.4">
      <c r="B52" s="400" t="s">
        <v>12</v>
      </c>
      <c r="C52" s="409">
        <v>13205</v>
      </c>
      <c r="D52" s="409">
        <v>3343</v>
      </c>
      <c r="E52" s="410">
        <v>2433</v>
      </c>
      <c r="F52" s="411">
        <v>124</v>
      </c>
      <c r="G52" s="409">
        <f>D52-E52-F52</f>
        <v>786</v>
      </c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</row>
    <row r="53" spans="2:19" s="301" customFormat="1" ht="15" hidden="1" customHeight="1" x14ac:dyDescent="0.15">
      <c r="B53" s="394" t="s">
        <v>262</v>
      </c>
      <c r="C53" s="395">
        <f>SUM(C54:C57)</f>
        <v>94963</v>
      </c>
      <c r="D53" s="395">
        <f>SUM(D54:D57)</f>
        <v>25696</v>
      </c>
      <c r="E53" s="396">
        <f>SUM(E54:E57)</f>
        <v>19759</v>
      </c>
      <c r="F53" s="397">
        <f>SUM(F54:F57)</f>
        <v>922</v>
      </c>
      <c r="G53" s="395">
        <f>SUM(G54:G57)</f>
        <v>5015</v>
      </c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</row>
    <row r="54" spans="2:19" s="301" customFormat="1" ht="15" hidden="1" customHeight="1" x14ac:dyDescent="0.15">
      <c r="B54" s="398" t="s">
        <v>9</v>
      </c>
      <c r="C54" s="406">
        <v>23140</v>
      </c>
      <c r="D54" s="406">
        <f>7884-604</f>
        <v>7280</v>
      </c>
      <c r="E54" s="407">
        <v>5715</v>
      </c>
      <c r="F54" s="408">
        <v>236</v>
      </c>
      <c r="G54" s="406">
        <f>D54-E54-F54</f>
        <v>1329</v>
      </c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</row>
    <row r="55" spans="2:19" s="338" customFormat="1" ht="15" hidden="1" customHeight="1" x14ac:dyDescent="0.4">
      <c r="B55" s="398" t="s">
        <v>10</v>
      </c>
      <c r="C55" s="406">
        <v>33366</v>
      </c>
      <c r="D55" s="406">
        <f>10255-1325</f>
        <v>8930</v>
      </c>
      <c r="E55" s="407">
        <v>6611</v>
      </c>
      <c r="F55" s="408">
        <v>272</v>
      </c>
      <c r="G55" s="406">
        <f>D55-E55-F55</f>
        <v>2047</v>
      </c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</row>
    <row r="56" spans="2:19" s="338" customFormat="1" ht="15" hidden="1" customHeight="1" x14ac:dyDescent="0.4">
      <c r="B56" s="398" t="s">
        <v>11</v>
      </c>
      <c r="C56" s="406">
        <v>25055</v>
      </c>
      <c r="D56" s="406">
        <f>7685-1369</f>
        <v>6316</v>
      </c>
      <c r="E56" s="407">
        <v>5029</v>
      </c>
      <c r="F56" s="408">
        <v>292</v>
      </c>
      <c r="G56" s="406">
        <f>D56-E56-F56</f>
        <v>995</v>
      </c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</row>
    <row r="57" spans="2:19" s="338" customFormat="1" ht="15" hidden="1" customHeight="1" x14ac:dyDescent="0.4">
      <c r="B57" s="400" t="s">
        <v>12</v>
      </c>
      <c r="C57" s="409">
        <v>13402</v>
      </c>
      <c r="D57" s="409">
        <f>3934-764</f>
        <v>3170</v>
      </c>
      <c r="E57" s="410">
        <v>2404</v>
      </c>
      <c r="F57" s="411">
        <v>122</v>
      </c>
      <c r="G57" s="409">
        <f>D57-E57-F57</f>
        <v>644</v>
      </c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</row>
    <row r="58" spans="2:19" s="301" customFormat="1" ht="15" hidden="1" customHeight="1" x14ac:dyDescent="0.15">
      <c r="B58" s="394" t="s">
        <v>263</v>
      </c>
      <c r="C58" s="395">
        <f>SUM(C59:C62)</f>
        <v>94670</v>
      </c>
      <c r="D58" s="395">
        <f>SUM(D59:D62)</f>
        <v>26867</v>
      </c>
      <c r="E58" s="396">
        <f>SUM(E59:E62)</f>
        <v>22370</v>
      </c>
      <c r="F58" s="397">
        <f>SUM(F59:F62)</f>
        <v>905</v>
      </c>
      <c r="G58" s="395">
        <f>SUM(G59:G62)</f>
        <v>3592</v>
      </c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</row>
    <row r="59" spans="2:19" s="301" customFormat="1" ht="15" hidden="1" customHeight="1" x14ac:dyDescent="0.15">
      <c r="B59" s="398" t="s">
        <v>9</v>
      </c>
      <c r="C59" s="406">
        <v>22960</v>
      </c>
      <c r="D59" s="406">
        <v>7013</v>
      </c>
      <c r="E59" s="407">
        <v>6044</v>
      </c>
      <c r="F59" s="408">
        <v>234</v>
      </c>
      <c r="G59" s="406">
        <f>D59-E59-F59</f>
        <v>735</v>
      </c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</row>
    <row r="60" spans="2:19" s="338" customFormat="1" ht="15" hidden="1" customHeight="1" x14ac:dyDescent="0.4">
      <c r="B60" s="398" t="s">
        <v>10</v>
      </c>
      <c r="C60" s="406">
        <v>33247</v>
      </c>
      <c r="D60" s="406">
        <v>9231</v>
      </c>
      <c r="E60" s="407">
        <v>7233</v>
      </c>
      <c r="F60" s="408">
        <v>278</v>
      </c>
      <c r="G60" s="406">
        <f>D60-E60-F60</f>
        <v>1720</v>
      </c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</row>
    <row r="61" spans="2:19" s="338" customFormat="1" ht="15" hidden="1" customHeight="1" x14ac:dyDescent="0.4">
      <c r="B61" s="398" t="s">
        <v>11</v>
      </c>
      <c r="C61" s="406">
        <v>25059</v>
      </c>
      <c r="D61" s="406">
        <v>6970</v>
      </c>
      <c r="E61" s="407">
        <v>6020</v>
      </c>
      <c r="F61" s="408">
        <v>276</v>
      </c>
      <c r="G61" s="406">
        <f>D61-E61-F61</f>
        <v>674</v>
      </c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</row>
    <row r="62" spans="2:19" s="338" customFormat="1" ht="15" hidden="1" customHeight="1" x14ac:dyDescent="0.4">
      <c r="B62" s="400" t="s">
        <v>12</v>
      </c>
      <c r="C62" s="409">
        <v>13404</v>
      </c>
      <c r="D62" s="409">
        <v>3653</v>
      </c>
      <c r="E62" s="410">
        <v>3073</v>
      </c>
      <c r="F62" s="411">
        <v>117</v>
      </c>
      <c r="G62" s="409">
        <f>D62-E62-F62</f>
        <v>463</v>
      </c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</row>
    <row r="63" spans="2:19" s="301" customFormat="1" ht="15" hidden="1" customHeight="1" x14ac:dyDescent="0.15">
      <c r="B63" s="394" t="s">
        <v>264</v>
      </c>
      <c r="C63" s="395">
        <f>SUM(C64:C67)</f>
        <v>94501</v>
      </c>
      <c r="D63" s="395">
        <f>SUM(D64:D67)</f>
        <v>27879</v>
      </c>
      <c r="E63" s="396">
        <f>SUM(E64:E67)</f>
        <v>23300</v>
      </c>
      <c r="F63" s="397">
        <f>SUM(F64:F67)</f>
        <v>863</v>
      </c>
      <c r="G63" s="395">
        <f>SUM(G64:G67)</f>
        <v>3716</v>
      </c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</row>
    <row r="64" spans="2:19" s="301" customFormat="1" ht="15" hidden="1" customHeight="1" x14ac:dyDescent="0.15">
      <c r="B64" s="398" t="s">
        <v>9</v>
      </c>
      <c r="C64" s="406">
        <v>22796</v>
      </c>
      <c r="D64" s="406">
        <v>7097</v>
      </c>
      <c r="E64" s="407">
        <v>6120</v>
      </c>
      <c r="F64" s="408">
        <v>237</v>
      </c>
      <c r="G64" s="406">
        <f>D64-E64-F64</f>
        <v>740</v>
      </c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</row>
    <row r="65" spans="2:19" s="338" customFormat="1" ht="15" hidden="1" customHeight="1" x14ac:dyDescent="0.4">
      <c r="B65" s="398" t="s">
        <v>10</v>
      </c>
      <c r="C65" s="406">
        <v>33186</v>
      </c>
      <c r="D65" s="406">
        <v>9468</v>
      </c>
      <c r="E65" s="407">
        <v>7433</v>
      </c>
      <c r="F65" s="408">
        <v>261</v>
      </c>
      <c r="G65" s="406">
        <f>D65-E65-F65</f>
        <v>1774</v>
      </c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</row>
    <row r="66" spans="2:19" s="338" customFormat="1" ht="15" hidden="1" customHeight="1" x14ac:dyDescent="0.4">
      <c r="B66" s="398" t="s">
        <v>11</v>
      </c>
      <c r="C66" s="406">
        <v>25159</v>
      </c>
      <c r="D66" s="406">
        <v>7381</v>
      </c>
      <c r="E66" s="407">
        <v>6453</v>
      </c>
      <c r="F66" s="408">
        <v>234</v>
      </c>
      <c r="G66" s="406">
        <f>D66-E66-F66</f>
        <v>694</v>
      </c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</row>
    <row r="67" spans="2:19" s="338" customFormat="1" ht="15" hidden="1" customHeight="1" x14ac:dyDescent="0.4">
      <c r="B67" s="400" t="s">
        <v>12</v>
      </c>
      <c r="C67" s="409">
        <v>13360</v>
      </c>
      <c r="D67" s="409">
        <v>3933</v>
      </c>
      <c r="E67" s="410">
        <v>3294</v>
      </c>
      <c r="F67" s="411">
        <v>131</v>
      </c>
      <c r="G67" s="409">
        <f>D67-E67-F67</f>
        <v>508</v>
      </c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</row>
    <row r="68" spans="2:19" s="301" customFormat="1" ht="15" customHeight="1" x14ac:dyDescent="0.15">
      <c r="B68" s="394" t="s">
        <v>265</v>
      </c>
      <c r="C68" s="395">
        <f>SUM(C69:C72)</f>
        <v>94311</v>
      </c>
      <c r="D68" s="395">
        <f>SUM(D69:D72)</f>
        <v>28092</v>
      </c>
      <c r="E68" s="396">
        <f>SUM(E69:E72)</f>
        <v>23638</v>
      </c>
      <c r="F68" s="397">
        <f>SUM(F69:F72)</f>
        <v>875</v>
      </c>
      <c r="G68" s="395">
        <f>SUM(G69:G72)</f>
        <v>3579</v>
      </c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</row>
    <row r="69" spans="2:19" s="301" customFormat="1" ht="15" customHeight="1" x14ac:dyDescent="0.15">
      <c r="B69" s="398" t="s">
        <v>9</v>
      </c>
      <c r="C69" s="406">
        <v>22562</v>
      </c>
      <c r="D69" s="406">
        <v>7024</v>
      </c>
      <c r="E69" s="407">
        <v>6026</v>
      </c>
      <c r="F69" s="408">
        <v>234</v>
      </c>
      <c r="G69" s="406">
        <f>D69-E69-F69</f>
        <v>764</v>
      </c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</row>
    <row r="70" spans="2:19" s="338" customFormat="1" ht="15" customHeight="1" x14ac:dyDescent="0.4">
      <c r="B70" s="398" t="s">
        <v>10</v>
      </c>
      <c r="C70" s="406">
        <v>33219</v>
      </c>
      <c r="D70" s="406">
        <v>9515</v>
      </c>
      <c r="E70" s="407">
        <v>7692</v>
      </c>
      <c r="F70" s="408">
        <v>266</v>
      </c>
      <c r="G70" s="406">
        <f>D70-E70-F70</f>
        <v>1557</v>
      </c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</row>
    <row r="71" spans="2:19" s="338" customFormat="1" ht="15" customHeight="1" x14ac:dyDescent="0.4">
      <c r="B71" s="398" t="s">
        <v>11</v>
      </c>
      <c r="C71" s="406">
        <v>25173</v>
      </c>
      <c r="D71" s="406">
        <v>7325</v>
      </c>
      <c r="E71" s="407">
        <v>6354</v>
      </c>
      <c r="F71" s="408">
        <v>255</v>
      </c>
      <c r="G71" s="406">
        <f>D71-E71-F71</f>
        <v>716</v>
      </c>
      <c r="H71" s="337"/>
      <c r="I71" s="337"/>
      <c r="J71" s="337"/>
      <c r="K71" s="337"/>
      <c r="L71" s="337"/>
      <c r="M71" s="337"/>
      <c r="N71" s="337"/>
      <c r="O71" s="337"/>
      <c r="P71" s="337"/>
      <c r="Q71" s="337"/>
      <c r="R71" s="337"/>
      <c r="S71" s="337"/>
    </row>
    <row r="72" spans="2:19" s="338" customFormat="1" ht="15" customHeight="1" x14ac:dyDescent="0.4">
      <c r="B72" s="400" t="s">
        <v>12</v>
      </c>
      <c r="C72" s="409">
        <v>13357</v>
      </c>
      <c r="D72" s="409">
        <v>4228</v>
      </c>
      <c r="E72" s="410">
        <v>3566</v>
      </c>
      <c r="F72" s="411">
        <v>120</v>
      </c>
      <c r="G72" s="409">
        <f>D72-E72-F72</f>
        <v>542</v>
      </c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</row>
    <row r="73" spans="2:19" s="301" customFormat="1" ht="15" customHeight="1" x14ac:dyDescent="0.15">
      <c r="B73" s="394" t="s">
        <v>266</v>
      </c>
      <c r="C73" s="395">
        <f>SUM(C74:C77)</f>
        <v>93983</v>
      </c>
      <c r="D73" s="395">
        <f>SUM(D74:D77)</f>
        <v>28225</v>
      </c>
      <c r="E73" s="396">
        <f>SUM(E74:E77)</f>
        <v>23808</v>
      </c>
      <c r="F73" s="397">
        <f>SUM(F74:F77)</f>
        <v>771</v>
      </c>
      <c r="G73" s="395">
        <f>SUM(G74:G77)</f>
        <v>3646</v>
      </c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</row>
    <row r="74" spans="2:19" s="301" customFormat="1" ht="15" customHeight="1" x14ac:dyDescent="0.15">
      <c r="B74" s="398" t="s">
        <v>9</v>
      </c>
      <c r="C74" s="406">
        <v>22379</v>
      </c>
      <c r="D74" s="415">
        <v>7223</v>
      </c>
      <c r="E74" s="407">
        <v>6164</v>
      </c>
      <c r="F74" s="408">
        <v>226</v>
      </c>
      <c r="G74" s="406">
        <f>D74-E74-F74</f>
        <v>833</v>
      </c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</row>
    <row r="75" spans="2:19" s="338" customFormat="1" ht="15" customHeight="1" x14ac:dyDescent="0.4">
      <c r="B75" s="398" t="s">
        <v>10</v>
      </c>
      <c r="C75" s="406">
        <v>33052</v>
      </c>
      <c r="D75" s="415">
        <v>9161</v>
      </c>
      <c r="E75" s="407">
        <v>7421</v>
      </c>
      <c r="F75" s="408">
        <v>174</v>
      </c>
      <c r="G75" s="406">
        <f>D75-E75-F75</f>
        <v>1566</v>
      </c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</row>
    <row r="76" spans="2:19" s="338" customFormat="1" ht="15" customHeight="1" x14ac:dyDescent="0.4">
      <c r="B76" s="398" t="s">
        <v>11</v>
      </c>
      <c r="C76" s="406">
        <v>25207</v>
      </c>
      <c r="D76" s="415">
        <v>7522</v>
      </c>
      <c r="E76" s="407">
        <v>6550</v>
      </c>
      <c r="F76" s="408">
        <v>250</v>
      </c>
      <c r="G76" s="406">
        <f>D76-E76-F76</f>
        <v>722</v>
      </c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</row>
    <row r="77" spans="2:19" s="338" customFormat="1" ht="15" customHeight="1" x14ac:dyDescent="0.4">
      <c r="B77" s="400" t="s">
        <v>12</v>
      </c>
      <c r="C77" s="409">
        <v>13345</v>
      </c>
      <c r="D77" s="416">
        <v>4319</v>
      </c>
      <c r="E77" s="410">
        <v>3673</v>
      </c>
      <c r="F77" s="411">
        <v>121</v>
      </c>
      <c r="G77" s="409">
        <f>D77-E77-F77</f>
        <v>525</v>
      </c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</row>
    <row r="78" spans="2:19" s="338" customFormat="1" ht="15" customHeight="1" x14ac:dyDescent="0.4">
      <c r="B78" s="394" t="s">
        <v>288</v>
      </c>
      <c r="C78" s="395">
        <f>SUM(C79:C82)</f>
        <v>93643</v>
      </c>
      <c r="D78" s="395">
        <f>SUM(D79:D82)</f>
        <v>28604</v>
      </c>
      <c r="E78" s="396">
        <f>SUM(E79:E82)</f>
        <v>24090</v>
      </c>
      <c r="F78" s="397">
        <f>SUM(F79:F82)</f>
        <v>719</v>
      </c>
      <c r="G78" s="395">
        <f>SUM(G79:G82)</f>
        <v>3795</v>
      </c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</row>
    <row r="79" spans="2:19" s="338" customFormat="1" ht="15" customHeight="1" x14ac:dyDescent="0.4">
      <c r="B79" s="398" t="s">
        <v>9</v>
      </c>
      <c r="C79" s="406">
        <v>22153</v>
      </c>
      <c r="D79" s="415">
        <v>7173</v>
      </c>
      <c r="E79" s="407">
        <v>6139</v>
      </c>
      <c r="F79" s="408">
        <v>212</v>
      </c>
      <c r="G79" s="406">
        <f>D79-E79-F79</f>
        <v>822</v>
      </c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</row>
    <row r="80" spans="2:19" s="338" customFormat="1" ht="15" customHeight="1" x14ac:dyDescent="0.4">
      <c r="B80" s="398" t="s">
        <v>10</v>
      </c>
      <c r="C80" s="406">
        <v>32943</v>
      </c>
      <c r="D80" s="415">
        <v>9620</v>
      </c>
      <c r="E80" s="407">
        <v>7752</v>
      </c>
      <c r="F80" s="408">
        <v>172</v>
      </c>
      <c r="G80" s="406">
        <f>D80-E80-F80</f>
        <v>1696</v>
      </c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</row>
    <row r="81" spans="2:19" s="338" customFormat="1" ht="15" customHeight="1" x14ac:dyDescent="0.4">
      <c r="B81" s="398" t="s">
        <v>11</v>
      </c>
      <c r="C81" s="406">
        <v>25175</v>
      </c>
      <c r="D81" s="415">
        <v>7562</v>
      </c>
      <c r="E81" s="407">
        <v>6603</v>
      </c>
      <c r="F81" s="408">
        <v>224</v>
      </c>
      <c r="G81" s="406">
        <f>D81-E81-F81</f>
        <v>735</v>
      </c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</row>
    <row r="82" spans="2:19" s="338" customFormat="1" ht="15" customHeight="1" x14ac:dyDescent="0.4">
      <c r="B82" s="400" t="s">
        <v>12</v>
      </c>
      <c r="C82" s="409">
        <v>13372</v>
      </c>
      <c r="D82" s="416">
        <v>4249</v>
      </c>
      <c r="E82" s="410">
        <v>3596</v>
      </c>
      <c r="F82" s="411">
        <v>111</v>
      </c>
      <c r="G82" s="409">
        <f>D82-E82-F82</f>
        <v>542</v>
      </c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</row>
    <row r="83" spans="2:19" s="338" customFormat="1" ht="15" customHeight="1" x14ac:dyDescent="0.4">
      <c r="B83" s="394" t="s">
        <v>289</v>
      </c>
      <c r="C83" s="395">
        <f>SUM(C84:C87)</f>
        <v>93039</v>
      </c>
      <c r="D83" s="395">
        <f>SUM(D84:D87)</f>
        <v>27906</v>
      </c>
      <c r="E83" s="396">
        <f>SUM(E84:E87)</f>
        <v>23718</v>
      </c>
      <c r="F83" s="397">
        <f>SUM(F84:F87)</f>
        <v>709</v>
      </c>
      <c r="G83" s="395">
        <f>SUM(G84:G87)</f>
        <v>3479</v>
      </c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</row>
    <row r="84" spans="2:19" s="338" customFormat="1" ht="15" customHeight="1" x14ac:dyDescent="0.4">
      <c r="B84" s="398" t="s">
        <v>9</v>
      </c>
      <c r="C84" s="406">
        <v>21922</v>
      </c>
      <c r="D84" s="415">
        <v>6955</v>
      </c>
      <c r="E84" s="407">
        <v>5988</v>
      </c>
      <c r="F84" s="408">
        <v>202</v>
      </c>
      <c r="G84" s="406">
        <f>D84-E84-F84</f>
        <v>765</v>
      </c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</row>
    <row r="85" spans="2:19" s="338" customFormat="1" ht="15" customHeight="1" x14ac:dyDescent="0.4">
      <c r="B85" s="398" t="s">
        <v>10</v>
      </c>
      <c r="C85" s="406">
        <v>32655</v>
      </c>
      <c r="D85" s="415">
        <v>9343</v>
      </c>
      <c r="E85" s="407">
        <v>7717</v>
      </c>
      <c r="F85" s="408">
        <v>171</v>
      </c>
      <c r="G85" s="406">
        <f>D85-E85-F85</f>
        <v>1455</v>
      </c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337"/>
    </row>
    <row r="86" spans="2:19" s="338" customFormat="1" ht="15" customHeight="1" x14ac:dyDescent="0.4">
      <c r="B86" s="398" t="s">
        <v>11</v>
      </c>
      <c r="C86" s="406">
        <v>25140</v>
      </c>
      <c r="D86" s="415">
        <v>7295</v>
      </c>
      <c r="E86" s="407">
        <v>6364</v>
      </c>
      <c r="F86" s="408">
        <v>228</v>
      </c>
      <c r="G86" s="406">
        <f>D86-E86-F86</f>
        <v>703</v>
      </c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</row>
    <row r="87" spans="2:19" s="338" customFormat="1" ht="15" customHeight="1" x14ac:dyDescent="0.4">
      <c r="B87" s="400" t="s">
        <v>12</v>
      </c>
      <c r="C87" s="409">
        <v>13322</v>
      </c>
      <c r="D87" s="416">
        <v>4313</v>
      </c>
      <c r="E87" s="410">
        <v>3649</v>
      </c>
      <c r="F87" s="411">
        <v>108</v>
      </c>
      <c r="G87" s="409">
        <f>D87-E87-F87</f>
        <v>556</v>
      </c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37"/>
      <c r="S87" s="337"/>
    </row>
    <row r="88" spans="2:19" s="338" customFormat="1" ht="15" customHeight="1" x14ac:dyDescent="0.4">
      <c r="B88" s="394" t="s">
        <v>290</v>
      </c>
      <c r="C88" s="395">
        <f>SUM(C89:C92)</f>
        <v>92739</v>
      </c>
      <c r="D88" s="395">
        <f>SUM(D89:D92)</f>
        <v>27963</v>
      </c>
      <c r="E88" s="396">
        <f>SUM(E89:E92)</f>
        <v>23968</v>
      </c>
      <c r="F88" s="397">
        <f>SUM(F89:F92)</f>
        <v>669</v>
      </c>
      <c r="G88" s="395">
        <f>SUM(G89:G92)</f>
        <v>3326</v>
      </c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337"/>
      <c r="S88" s="337"/>
    </row>
    <row r="89" spans="2:19" s="338" customFormat="1" ht="15" customHeight="1" x14ac:dyDescent="0.4">
      <c r="B89" s="398" t="s">
        <v>9</v>
      </c>
      <c r="C89" s="406">
        <v>21744</v>
      </c>
      <c r="D89" s="415">
        <v>7107.9</v>
      </c>
      <c r="E89" s="407">
        <v>6170</v>
      </c>
      <c r="F89" s="408">
        <v>190</v>
      </c>
      <c r="G89" s="406">
        <f>D89-E89-F89</f>
        <v>747.89999999999964</v>
      </c>
      <c r="H89" s="337"/>
      <c r="I89" s="337"/>
      <c r="J89" s="337"/>
      <c r="K89" s="337"/>
      <c r="L89" s="337"/>
      <c r="M89" s="337"/>
      <c r="N89" s="337"/>
      <c r="O89" s="337"/>
      <c r="P89" s="337"/>
      <c r="Q89" s="337"/>
      <c r="R89" s="337"/>
      <c r="S89" s="337"/>
    </row>
    <row r="90" spans="2:19" s="338" customFormat="1" ht="15" customHeight="1" x14ac:dyDescent="0.4">
      <c r="B90" s="398" t="s">
        <v>10</v>
      </c>
      <c r="C90" s="406">
        <v>32348</v>
      </c>
      <c r="D90" s="415">
        <v>9154.7999999999993</v>
      </c>
      <c r="E90" s="407">
        <v>7591</v>
      </c>
      <c r="F90" s="408">
        <v>150</v>
      </c>
      <c r="G90" s="406">
        <f>D90-E90-F90</f>
        <v>1413.7999999999993</v>
      </c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337"/>
      <c r="S90" s="337"/>
    </row>
    <row r="91" spans="2:19" s="338" customFormat="1" ht="15" customHeight="1" x14ac:dyDescent="0.4">
      <c r="B91" s="398" t="s">
        <v>11</v>
      </c>
      <c r="C91" s="406">
        <v>25348</v>
      </c>
      <c r="D91" s="415">
        <v>7422.3000000000011</v>
      </c>
      <c r="E91" s="407">
        <v>6505</v>
      </c>
      <c r="F91" s="408">
        <v>224</v>
      </c>
      <c r="G91" s="406">
        <f>D91-E91-F91</f>
        <v>693.30000000000109</v>
      </c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337"/>
    </row>
    <row r="92" spans="2:19" s="338" customFormat="1" ht="15" customHeight="1" x14ac:dyDescent="0.4">
      <c r="B92" s="400" t="s">
        <v>12</v>
      </c>
      <c r="C92" s="409">
        <v>13299</v>
      </c>
      <c r="D92" s="416">
        <v>4278</v>
      </c>
      <c r="E92" s="410">
        <v>3702</v>
      </c>
      <c r="F92" s="411">
        <v>105</v>
      </c>
      <c r="G92" s="409">
        <f>D92-E92-F92</f>
        <v>471</v>
      </c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337"/>
    </row>
    <row r="93" spans="2:19" s="338" customFormat="1" ht="15" customHeight="1" x14ac:dyDescent="0.4">
      <c r="B93" s="394" t="s">
        <v>291</v>
      </c>
      <c r="C93" s="395">
        <f>SUM(C94:C97)</f>
        <v>92506</v>
      </c>
      <c r="D93" s="395">
        <f>SUM(D94:D97)</f>
        <v>27599</v>
      </c>
      <c r="E93" s="396">
        <f>SUM(E94:E97)</f>
        <v>23730</v>
      </c>
      <c r="F93" s="397">
        <f>SUM(F94:F97)</f>
        <v>668</v>
      </c>
      <c r="G93" s="395">
        <f>SUM(G94:G97)</f>
        <v>3201</v>
      </c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337"/>
    </row>
    <row r="94" spans="2:19" s="338" customFormat="1" ht="15" customHeight="1" x14ac:dyDescent="0.4">
      <c r="B94" s="398" t="s">
        <v>9</v>
      </c>
      <c r="C94" s="406">
        <v>21613</v>
      </c>
      <c r="D94" s="415">
        <v>6925</v>
      </c>
      <c r="E94" s="407">
        <v>6030</v>
      </c>
      <c r="F94" s="408">
        <v>187</v>
      </c>
      <c r="G94" s="406">
        <f>D94-E94-F94</f>
        <v>708</v>
      </c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</row>
    <row r="95" spans="2:19" s="338" customFormat="1" ht="15" customHeight="1" x14ac:dyDescent="0.4">
      <c r="B95" s="398" t="s">
        <v>10</v>
      </c>
      <c r="C95" s="406">
        <v>32224</v>
      </c>
      <c r="D95" s="415">
        <v>9202</v>
      </c>
      <c r="E95" s="407">
        <v>7675</v>
      </c>
      <c r="F95" s="408">
        <v>160</v>
      </c>
      <c r="G95" s="406">
        <f>D95-E95-F95</f>
        <v>1367</v>
      </c>
      <c r="H95" s="337"/>
      <c r="I95" s="337"/>
      <c r="J95" s="337"/>
      <c r="K95" s="337"/>
      <c r="L95" s="337"/>
      <c r="M95" s="337"/>
      <c r="N95" s="337"/>
      <c r="O95" s="337"/>
      <c r="P95" s="337"/>
      <c r="Q95" s="337"/>
      <c r="R95" s="337"/>
      <c r="S95" s="337"/>
    </row>
    <row r="96" spans="2:19" s="338" customFormat="1" ht="15" customHeight="1" x14ac:dyDescent="0.4">
      <c r="B96" s="398" t="s">
        <v>11</v>
      </c>
      <c r="C96" s="406">
        <v>25448</v>
      </c>
      <c r="D96" s="415">
        <v>7312</v>
      </c>
      <c r="E96" s="407">
        <v>6432</v>
      </c>
      <c r="F96" s="408">
        <v>218</v>
      </c>
      <c r="G96" s="406">
        <f>D96-E96-F96</f>
        <v>662</v>
      </c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</row>
    <row r="97" spans="2:19" s="338" customFormat="1" ht="15" customHeight="1" x14ac:dyDescent="0.4">
      <c r="B97" s="400" t="s">
        <v>12</v>
      </c>
      <c r="C97" s="409">
        <v>13221</v>
      </c>
      <c r="D97" s="416">
        <v>4160</v>
      </c>
      <c r="E97" s="410">
        <v>3593</v>
      </c>
      <c r="F97" s="411">
        <v>103</v>
      </c>
      <c r="G97" s="409">
        <f>D97-E97-F97</f>
        <v>464</v>
      </c>
      <c r="H97" s="337"/>
      <c r="I97" s="337"/>
      <c r="J97" s="337"/>
      <c r="K97" s="337"/>
      <c r="L97" s="337"/>
      <c r="M97" s="337"/>
      <c r="N97" s="337"/>
      <c r="O97" s="337"/>
      <c r="P97" s="337"/>
      <c r="Q97" s="337"/>
      <c r="R97" s="337"/>
      <c r="S97" s="337"/>
    </row>
    <row r="98" spans="2:19" s="338" customFormat="1" ht="15" customHeight="1" x14ac:dyDescent="0.4">
      <c r="B98" s="394" t="s">
        <v>271</v>
      </c>
      <c r="C98" s="395">
        <f>SUM(C99:C102)</f>
        <v>92054</v>
      </c>
      <c r="D98" s="395">
        <f>SUM(D99:D102)</f>
        <v>27776</v>
      </c>
      <c r="E98" s="396">
        <f>SUM(E99:E102)</f>
        <v>23750</v>
      </c>
      <c r="F98" s="397">
        <f>SUM(F99:F102)</f>
        <v>706</v>
      </c>
      <c r="G98" s="395">
        <f>SUM(G99:G102)</f>
        <v>3320</v>
      </c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</row>
    <row r="99" spans="2:19" s="338" customFormat="1" ht="15" customHeight="1" x14ac:dyDescent="0.4">
      <c r="B99" s="398" t="s">
        <v>9</v>
      </c>
      <c r="C99" s="406">
        <v>21421</v>
      </c>
      <c r="D99" s="415">
        <v>6808</v>
      </c>
      <c r="E99" s="407">
        <v>5885</v>
      </c>
      <c r="F99" s="408">
        <v>197</v>
      </c>
      <c r="G99" s="406">
        <f>D99-E99-F99</f>
        <v>726</v>
      </c>
      <c r="H99" s="337"/>
      <c r="I99" s="337"/>
      <c r="J99" s="337"/>
      <c r="K99" s="337"/>
      <c r="L99" s="337"/>
      <c r="M99" s="337"/>
      <c r="N99" s="337"/>
      <c r="O99" s="337"/>
      <c r="P99" s="337"/>
      <c r="Q99" s="337"/>
      <c r="R99" s="337"/>
      <c r="S99" s="337"/>
    </row>
    <row r="100" spans="2:19" s="338" customFormat="1" ht="15" customHeight="1" x14ac:dyDescent="0.4">
      <c r="B100" s="398" t="s">
        <v>10</v>
      </c>
      <c r="C100" s="406">
        <v>31986</v>
      </c>
      <c r="D100" s="415">
        <v>9222</v>
      </c>
      <c r="E100" s="407">
        <v>7639</v>
      </c>
      <c r="F100" s="408">
        <v>164</v>
      </c>
      <c r="G100" s="406">
        <f>D100-E100-F100</f>
        <v>1419</v>
      </c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</row>
    <row r="101" spans="2:19" s="338" customFormat="1" ht="15" customHeight="1" x14ac:dyDescent="0.4">
      <c r="B101" s="398" t="s">
        <v>11</v>
      </c>
      <c r="C101" s="406">
        <v>25492</v>
      </c>
      <c r="D101" s="415">
        <v>7592</v>
      </c>
      <c r="E101" s="407">
        <v>6661</v>
      </c>
      <c r="F101" s="408">
        <v>237</v>
      </c>
      <c r="G101" s="406">
        <f>D101-E101-F101</f>
        <v>694</v>
      </c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</row>
    <row r="102" spans="2:19" s="338" customFormat="1" ht="15" customHeight="1" x14ac:dyDescent="0.4">
      <c r="B102" s="400" t="s">
        <v>12</v>
      </c>
      <c r="C102" s="409">
        <v>13155</v>
      </c>
      <c r="D102" s="416">
        <v>4154</v>
      </c>
      <c r="E102" s="410">
        <v>3565</v>
      </c>
      <c r="F102" s="411">
        <v>108</v>
      </c>
      <c r="G102" s="409">
        <f>D102-E102-F102</f>
        <v>481</v>
      </c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337"/>
    </row>
    <row r="103" spans="2:19" s="338" customFormat="1" ht="15" customHeight="1" x14ac:dyDescent="0.4">
      <c r="B103" s="394" t="s">
        <v>292</v>
      </c>
      <c r="C103" s="395">
        <f>SUM(C104:C107)</f>
        <v>91552</v>
      </c>
      <c r="D103" s="395">
        <f>SUM(D104:D107)</f>
        <v>27870</v>
      </c>
      <c r="E103" s="396">
        <f>SUM(E104:E107)</f>
        <v>23777.800000000003</v>
      </c>
      <c r="F103" s="397">
        <f>SUM(F104:F107)</f>
        <v>676.30000000000007</v>
      </c>
      <c r="G103" s="395">
        <f>SUM(G104:G107)</f>
        <v>3415.8999999999996</v>
      </c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</row>
    <row r="104" spans="2:19" s="338" customFormat="1" ht="15" customHeight="1" x14ac:dyDescent="0.4">
      <c r="B104" s="398" t="s">
        <v>9</v>
      </c>
      <c r="C104" s="406">
        <v>21126</v>
      </c>
      <c r="D104" s="415">
        <v>6698</v>
      </c>
      <c r="E104" s="407">
        <v>5723.2000000000007</v>
      </c>
      <c r="F104" s="408">
        <v>189.5</v>
      </c>
      <c r="G104" s="406">
        <f>D104-E104-F104</f>
        <v>785.29999999999927</v>
      </c>
      <c r="H104" s="337"/>
      <c r="I104" s="329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</row>
    <row r="105" spans="2:19" s="338" customFormat="1" ht="15" customHeight="1" x14ac:dyDescent="0.4">
      <c r="B105" s="398" t="s">
        <v>10</v>
      </c>
      <c r="C105" s="406">
        <v>31788</v>
      </c>
      <c r="D105" s="415">
        <v>9337</v>
      </c>
      <c r="E105" s="407">
        <v>7748.8</v>
      </c>
      <c r="F105" s="408">
        <v>161.5</v>
      </c>
      <c r="G105" s="406">
        <f>D105-E105-F105</f>
        <v>1426.6999999999998</v>
      </c>
      <c r="H105" s="337"/>
      <c r="I105" s="329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</row>
    <row r="106" spans="2:19" s="338" customFormat="1" ht="15" customHeight="1" x14ac:dyDescent="0.4">
      <c r="B106" s="398" t="s">
        <v>11</v>
      </c>
      <c r="C106" s="406">
        <v>25597</v>
      </c>
      <c r="D106" s="415">
        <v>7676</v>
      </c>
      <c r="E106" s="407">
        <v>6757.4</v>
      </c>
      <c r="F106" s="408">
        <v>223.2</v>
      </c>
      <c r="G106" s="406">
        <f>D106-E106-F106</f>
        <v>695.40000000000032</v>
      </c>
      <c r="H106" s="337"/>
      <c r="I106" s="329"/>
      <c r="J106" s="337"/>
      <c r="K106" s="337"/>
      <c r="L106" s="337"/>
      <c r="M106" s="337"/>
      <c r="N106" s="337"/>
      <c r="O106" s="337"/>
      <c r="P106" s="337"/>
      <c r="Q106" s="337"/>
      <c r="R106" s="337"/>
      <c r="S106" s="337"/>
    </row>
    <row r="107" spans="2:19" s="338" customFormat="1" ht="15" customHeight="1" x14ac:dyDescent="0.4">
      <c r="B107" s="400" t="s">
        <v>12</v>
      </c>
      <c r="C107" s="409">
        <v>13041</v>
      </c>
      <c r="D107" s="416">
        <v>4159</v>
      </c>
      <c r="E107" s="410">
        <v>3548.4</v>
      </c>
      <c r="F107" s="411">
        <v>102.1</v>
      </c>
      <c r="G107" s="409">
        <f>D107-E107-F107</f>
        <v>508.49999999999989</v>
      </c>
      <c r="H107" s="337"/>
      <c r="I107" s="329"/>
      <c r="J107" s="337"/>
      <c r="K107" s="337"/>
      <c r="L107" s="337"/>
      <c r="M107" s="337"/>
      <c r="N107" s="337"/>
      <c r="O107" s="337"/>
      <c r="P107" s="337"/>
      <c r="Q107" s="337"/>
      <c r="R107" s="337"/>
      <c r="S107" s="337"/>
    </row>
    <row r="108" spans="2:19" s="338" customFormat="1" ht="15" customHeight="1" x14ac:dyDescent="0.4">
      <c r="B108" s="417" t="s">
        <v>293</v>
      </c>
      <c r="C108" s="275">
        <f>SUM(C109:C112)</f>
        <v>90928</v>
      </c>
      <c r="D108" s="275">
        <f>SUM(D109:D112)</f>
        <v>27116.199999999997</v>
      </c>
      <c r="E108" s="418">
        <f>SUM(E109:E112)</f>
        <v>22845.600000000002</v>
      </c>
      <c r="F108" s="278">
        <f>SUM(F109:F112)</f>
        <v>754.80000000000007</v>
      </c>
      <c r="G108" s="275">
        <f>SUM(G109:G112)</f>
        <v>3515.7999999999997</v>
      </c>
      <c r="H108" s="337"/>
      <c r="I108" s="329"/>
      <c r="J108" s="337"/>
      <c r="K108" s="337"/>
      <c r="L108" s="337"/>
      <c r="M108" s="337"/>
      <c r="N108" s="337"/>
      <c r="O108" s="337"/>
      <c r="P108" s="337"/>
      <c r="Q108" s="337"/>
      <c r="R108" s="337"/>
      <c r="S108" s="337"/>
    </row>
    <row r="109" spans="2:19" s="338" customFormat="1" ht="15" customHeight="1" x14ac:dyDescent="0.4">
      <c r="B109" s="419" t="s">
        <v>9</v>
      </c>
      <c r="C109" s="420">
        <v>20883</v>
      </c>
      <c r="D109" s="420">
        <v>6521</v>
      </c>
      <c r="E109" s="421">
        <v>5516.3</v>
      </c>
      <c r="F109" s="422">
        <v>208.2</v>
      </c>
      <c r="G109" s="420">
        <v>796.5</v>
      </c>
      <c r="H109" s="337"/>
      <c r="I109" s="329"/>
      <c r="J109" s="337"/>
      <c r="K109" s="337"/>
      <c r="L109" s="337"/>
      <c r="M109" s="337"/>
      <c r="N109" s="337"/>
      <c r="O109" s="337"/>
      <c r="P109" s="337"/>
      <c r="Q109" s="337"/>
      <c r="R109" s="337"/>
      <c r="S109" s="337"/>
    </row>
    <row r="110" spans="2:19" s="338" customFormat="1" ht="15" customHeight="1" x14ac:dyDescent="0.4">
      <c r="B110" s="419" t="s">
        <v>10</v>
      </c>
      <c r="C110" s="420">
        <v>31422</v>
      </c>
      <c r="D110" s="420">
        <v>9081.5</v>
      </c>
      <c r="E110" s="421">
        <v>7461.3</v>
      </c>
      <c r="F110" s="422">
        <v>172.2</v>
      </c>
      <c r="G110" s="420">
        <v>1448</v>
      </c>
      <c r="H110" s="337"/>
      <c r="I110" s="329"/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</row>
    <row r="111" spans="2:19" s="338" customFormat="1" ht="15" customHeight="1" x14ac:dyDescent="0.4">
      <c r="B111" s="419" t="s">
        <v>11</v>
      </c>
      <c r="C111" s="420">
        <v>25706</v>
      </c>
      <c r="D111" s="420">
        <v>7468.6</v>
      </c>
      <c r="E111" s="421">
        <v>6469.1</v>
      </c>
      <c r="F111" s="422">
        <v>258.8</v>
      </c>
      <c r="G111" s="420">
        <v>740.7</v>
      </c>
      <c r="H111" s="337"/>
      <c r="I111" s="329"/>
      <c r="J111" s="337"/>
      <c r="K111" s="337"/>
      <c r="L111" s="337"/>
      <c r="M111" s="337"/>
      <c r="N111" s="337"/>
      <c r="O111" s="337"/>
      <c r="P111" s="337"/>
      <c r="Q111" s="337"/>
      <c r="R111" s="337"/>
      <c r="S111" s="337"/>
    </row>
    <row r="112" spans="2:19" s="338" customFormat="1" ht="15" customHeight="1" x14ac:dyDescent="0.4">
      <c r="B112" s="423" t="s">
        <v>12</v>
      </c>
      <c r="C112" s="424">
        <v>12917</v>
      </c>
      <c r="D112" s="424">
        <v>4045.1</v>
      </c>
      <c r="E112" s="425">
        <v>3398.9</v>
      </c>
      <c r="F112" s="426">
        <v>115.6</v>
      </c>
      <c r="G112" s="424">
        <v>530.6</v>
      </c>
      <c r="H112" s="337"/>
      <c r="I112" s="329"/>
      <c r="J112" s="337"/>
      <c r="K112" s="337"/>
      <c r="L112" s="337"/>
      <c r="M112" s="337"/>
      <c r="N112" s="337"/>
      <c r="O112" s="337"/>
      <c r="P112" s="337"/>
      <c r="Q112" s="337"/>
      <c r="R112" s="337"/>
      <c r="S112" s="337"/>
    </row>
    <row r="113" spans="2:19" s="338" customFormat="1" ht="15" customHeight="1" x14ac:dyDescent="0.4">
      <c r="B113" s="417" t="s">
        <v>294</v>
      </c>
      <c r="C113" s="275">
        <f>SUM(C114:C117)</f>
        <v>90148</v>
      </c>
      <c r="D113" s="275">
        <f>SUM(D114:D117)</f>
        <v>27145.4</v>
      </c>
      <c r="E113" s="418">
        <f>SUM(E114:E117)</f>
        <v>22200.600000000002</v>
      </c>
      <c r="F113" s="278">
        <f>SUM(F114:F117)</f>
        <v>665.35</v>
      </c>
      <c r="G113" s="275">
        <f>SUM(G114:G117)</f>
        <v>4279.47</v>
      </c>
      <c r="H113" s="337"/>
      <c r="I113" s="329"/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</row>
    <row r="114" spans="2:19" s="338" customFormat="1" ht="15" customHeight="1" x14ac:dyDescent="0.4">
      <c r="B114" s="419" t="s">
        <v>9</v>
      </c>
      <c r="C114" s="420">
        <v>20613</v>
      </c>
      <c r="D114" s="420">
        <v>6564.4</v>
      </c>
      <c r="E114" s="421">
        <v>5364.1</v>
      </c>
      <c r="F114" s="422">
        <v>182.92</v>
      </c>
      <c r="G114" s="420">
        <v>1017.4</v>
      </c>
      <c r="H114" s="337"/>
      <c r="I114" s="329"/>
      <c r="J114" s="337"/>
      <c r="K114" s="337"/>
      <c r="L114" s="337"/>
      <c r="M114" s="337"/>
      <c r="N114" s="337"/>
      <c r="O114" s="337"/>
      <c r="P114" s="337"/>
      <c r="Q114" s="337"/>
      <c r="R114" s="337"/>
      <c r="S114" s="337"/>
    </row>
    <row r="115" spans="2:19" s="338" customFormat="1" ht="15" customHeight="1" x14ac:dyDescent="0.4">
      <c r="B115" s="419" t="s">
        <v>10</v>
      </c>
      <c r="C115" s="420">
        <v>31136</v>
      </c>
      <c r="D115" s="420">
        <v>9137.2000000000007</v>
      </c>
      <c r="E115" s="421">
        <v>7336.8</v>
      </c>
      <c r="F115" s="422">
        <v>151.30000000000001</v>
      </c>
      <c r="G115" s="420">
        <v>1649.1</v>
      </c>
      <c r="H115" s="337"/>
      <c r="I115" s="329"/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</row>
    <row r="116" spans="2:19" s="338" customFormat="1" ht="15" customHeight="1" x14ac:dyDescent="0.4">
      <c r="B116" s="419" t="s">
        <v>11</v>
      </c>
      <c r="C116" s="420">
        <v>25616</v>
      </c>
      <c r="D116" s="420">
        <v>7279.4</v>
      </c>
      <c r="E116" s="421">
        <v>6237.8</v>
      </c>
      <c r="F116" s="422">
        <v>227.33</v>
      </c>
      <c r="G116" s="420">
        <v>814.27</v>
      </c>
      <c r="H116" s="337"/>
      <c r="I116" s="329"/>
      <c r="J116" s="337"/>
      <c r="K116" s="337"/>
      <c r="L116" s="337"/>
      <c r="M116" s="337"/>
      <c r="N116" s="337"/>
      <c r="O116" s="337"/>
      <c r="P116" s="337"/>
      <c r="Q116" s="337"/>
      <c r="R116" s="337"/>
      <c r="S116" s="337"/>
    </row>
    <row r="117" spans="2:19" s="338" customFormat="1" ht="15" customHeight="1" x14ac:dyDescent="0.4">
      <c r="B117" s="423" t="s">
        <v>12</v>
      </c>
      <c r="C117" s="424">
        <v>12783</v>
      </c>
      <c r="D117" s="424">
        <v>4164.3999999999996</v>
      </c>
      <c r="E117" s="425">
        <v>3261.9</v>
      </c>
      <c r="F117" s="426">
        <v>103.8</v>
      </c>
      <c r="G117" s="424">
        <v>798.7</v>
      </c>
      <c r="H117" s="337"/>
      <c r="I117" s="329"/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</row>
    <row r="118" spans="2:19" ht="16.5" customHeight="1" x14ac:dyDescent="0.15">
      <c r="B118" s="337" t="s">
        <v>295</v>
      </c>
      <c r="C118" s="427"/>
      <c r="D118" s="427"/>
      <c r="E118" s="428"/>
      <c r="F118" s="427"/>
      <c r="G118" s="429"/>
    </row>
    <row r="119" spans="2:19" x14ac:dyDescent="0.15">
      <c r="B119" s="391"/>
      <c r="C119" s="427"/>
      <c r="D119" s="427"/>
      <c r="E119" s="427"/>
      <c r="F119" s="427"/>
      <c r="G119" s="427"/>
    </row>
    <row r="120" spans="2:19" x14ac:dyDescent="0.15">
      <c r="B120" s="391"/>
      <c r="C120" s="427"/>
      <c r="D120" s="427"/>
      <c r="E120" s="427"/>
      <c r="F120" s="427"/>
      <c r="G120" s="427"/>
    </row>
    <row r="121" spans="2:19" x14ac:dyDescent="0.15">
      <c r="B121" s="391"/>
      <c r="C121" s="427"/>
      <c r="D121" s="427"/>
      <c r="E121" s="427"/>
      <c r="F121" s="427"/>
      <c r="G121" s="427"/>
    </row>
    <row r="122" spans="2:19" x14ac:dyDescent="0.15">
      <c r="B122" s="391"/>
      <c r="C122" s="427"/>
      <c r="D122" s="427"/>
      <c r="E122" s="427"/>
      <c r="F122" s="427"/>
      <c r="G122" s="427"/>
    </row>
    <row r="123" spans="2:19" x14ac:dyDescent="0.15">
      <c r="B123" s="391"/>
      <c r="C123" s="427"/>
      <c r="D123" s="427"/>
      <c r="E123" s="427"/>
      <c r="F123" s="427"/>
      <c r="G123" s="427"/>
    </row>
    <row r="124" spans="2:19" x14ac:dyDescent="0.15">
      <c r="B124" s="391"/>
      <c r="C124" s="427"/>
      <c r="D124" s="427"/>
      <c r="E124" s="427"/>
      <c r="F124" s="427"/>
      <c r="G124" s="427"/>
    </row>
    <row r="125" spans="2:19" x14ac:dyDescent="0.15">
      <c r="B125" s="391"/>
      <c r="C125" s="427"/>
      <c r="D125" s="427"/>
      <c r="E125" s="427"/>
      <c r="F125" s="427"/>
      <c r="G125" s="427"/>
    </row>
    <row r="126" spans="2:19" x14ac:dyDescent="0.15">
      <c r="B126" s="391"/>
      <c r="C126" s="427"/>
      <c r="D126" s="427"/>
      <c r="E126" s="427"/>
      <c r="F126" s="427"/>
      <c r="G126" s="427"/>
    </row>
    <row r="127" spans="2:19" x14ac:dyDescent="0.15">
      <c r="B127" s="391"/>
      <c r="C127" s="427"/>
      <c r="D127" s="427"/>
      <c r="E127" s="427"/>
      <c r="F127" s="427"/>
      <c r="G127" s="427"/>
    </row>
    <row r="128" spans="2:19" x14ac:dyDescent="0.15">
      <c r="B128" s="391"/>
      <c r="C128" s="427"/>
      <c r="D128" s="427"/>
      <c r="E128" s="427"/>
      <c r="F128" s="427"/>
      <c r="G128" s="427"/>
    </row>
    <row r="129" spans="2:7" x14ac:dyDescent="0.15">
      <c r="B129" s="391"/>
      <c r="C129" s="427"/>
      <c r="D129" s="427"/>
      <c r="E129" s="427"/>
      <c r="F129" s="427"/>
      <c r="G129" s="427"/>
    </row>
    <row r="130" spans="2:7" x14ac:dyDescent="0.15">
      <c r="B130" s="391"/>
      <c r="C130" s="427"/>
      <c r="D130" s="427"/>
      <c r="E130" s="427"/>
      <c r="F130" s="427"/>
      <c r="G130" s="427"/>
    </row>
    <row r="131" spans="2:7" x14ac:dyDescent="0.15">
      <c r="B131" s="391"/>
      <c r="C131" s="427"/>
      <c r="D131" s="427"/>
      <c r="E131" s="427"/>
      <c r="F131" s="427"/>
      <c r="G131" s="427"/>
    </row>
    <row r="132" spans="2:7" x14ac:dyDescent="0.15">
      <c r="B132" s="391"/>
      <c r="C132" s="427"/>
      <c r="D132" s="427"/>
      <c r="E132" s="427"/>
      <c r="F132" s="427"/>
      <c r="G132" s="427"/>
    </row>
    <row r="133" spans="2:7" x14ac:dyDescent="0.15">
      <c r="B133" s="391"/>
      <c r="C133" s="427"/>
      <c r="D133" s="427"/>
      <c r="E133" s="427"/>
      <c r="F133" s="427"/>
      <c r="G133" s="427"/>
    </row>
    <row r="134" spans="2:7" x14ac:dyDescent="0.15">
      <c r="B134" s="391"/>
      <c r="C134" s="427"/>
      <c r="D134" s="427"/>
      <c r="E134" s="427"/>
      <c r="F134" s="427"/>
      <c r="G134" s="427"/>
    </row>
    <row r="135" spans="2:7" x14ac:dyDescent="0.15">
      <c r="B135" s="391"/>
      <c r="C135" s="427"/>
      <c r="D135" s="427"/>
      <c r="E135" s="427"/>
      <c r="F135" s="427"/>
      <c r="G135" s="427"/>
    </row>
    <row r="136" spans="2:7" x14ac:dyDescent="0.15">
      <c r="B136" s="391"/>
      <c r="C136" s="427"/>
      <c r="D136" s="427"/>
      <c r="E136" s="427"/>
      <c r="F136" s="427"/>
      <c r="G136" s="427"/>
    </row>
    <row r="137" spans="2:7" x14ac:dyDescent="0.15">
      <c r="B137" s="391"/>
      <c r="C137" s="427"/>
      <c r="D137" s="427"/>
      <c r="E137" s="427"/>
      <c r="F137" s="427"/>
      <c r="G137" s="427"/>
    </row>
    <row r="138" spans="2:7" x14ac:dyDescent="0.15">
      <c r="B138" s="391"/>
      <c r="C138" s="427"/>
      <c r="D138" s="427"/>
      <c r="E138" s="427"/>
      <c r="F138" s="427"/>
      <c r="G138" s="427"/>
    </row>
    <row r="139" spans="2:7" x14ac:dyDescent="0.15">
      <c r="B139" s="391"/>
      <c r="C139" s="427"/>
      <c r="D139" s="427"/>
      <c r="E139" s="427"/>
      <c r="F139" s="427"/>
      <c r="G139" s="427"/>
    </row>
    <row r="140" spans="2:7" x14ac:dyDescent="0.15">
      <c r="B140" s="391"/>
      <c r="C140" s="427"/>
      <c r="D140" s="427"/>
      <c r="E140" s="427"/>
      <c r="F140" s="427"/>
      <c r="G140" s="427"/>
    </row>
    <row r="141" spans="2:7" x14ac:dyDescent="0.15">
      <c r="B141" s="391"/>
      <c r="C141" s="427"/>
      <c r="D141" s="427"/>
      <c r="E141" s="427"/>
      <c r="F141" s="427"/>
      <c r="G141" s="427"/>
    </row>
    <row r="142" spans="2:7" x14ac:dyDescent="0.15">
      <c r="B142" s="391"/>
      <c r="C142" s="427"/>
      <c r="D142" s="427"/>
      <c r="E142" s="427"/>
      <c r="F142" s="427"/>
      <c r="G142" s="427"/>
    </row>
    <row r="143" spans="2:7" x14ac:dyDescent="0.15">
      <c r="B143" s="391"/>
      <c r="C143" s="427"/>
      <c r="D143" s="427"/>
      <c r="E143" s="427"/>
      <c r="F143" s="427"/>
      <c r="G143" s="427"/>
    </row>
    <row r="144" spans="2:7" x14ac:dyDescent="0.15">
      <c r="B144" s="391"/>
      <c r="C144" s="427"/>
      <c r="D144" s="427"/>
      <c r="E144" s="427"/>
      <c r="F144" s="427"/>
      <c r="G144" s="427"/>
    </row>
    <row r="145" spans="2:7" x14ac:dyDescent="0.15">
      <c r="B145" s="391"/>
      <c r="C145" s="427"/>
      <c r="D145" s="427"/>
      <c r="E145" s="427"/>
      <c r="F145" s="427"/>
      <c r="G145" s="427"/>
    </row>
    <row r="146" spans="2:7" x14ac:dyDescent="0.15">
      <c r="B146" s="391"/>
      <c r="C146" s="427"/>
      <c r="D146" s="427"/>
      <c r="E146" s="427"/>
      <c r="F146" s="427"/>
      <c r="G146" s="427"/>
    </row>
    <row r="147" spans="2:7" x14ac:dyDescent="0.15">
      <c r="B147" s="391"/>
      <c r="C147" s="427"/>
      <c r="D147" s="427"/>
      <c r="E147" s="427"/>
      <c r="F147" s="427"/>
      <c r="G147" s="427"/>
    </row>
    <row r="148" spans="2:7" x14ac:dyDescent="0.15">
      <c r="B148" s="391"/>
      <c r="C148" s="427"/>
      <c r="D148" s="427"/>
      <c r="E148" s="427"/>
      <c r="F148" s="427"/>
      <c r="G148" s="427"/>
    </row>
    <row r="149" spans="2:7" x14ac:dyDescent="0.15">
      <c r="B149" s="391"/>
      <c r="C149" s="427"/>
      <c r="D149" s="427"/>
      <c r="E149" s="427"/>
      <c r="F149" s="427"/>
      <c r="G149" s="427"/>
    </row>
    <row r="150" spans="2:7" x14ac:dyDescent="0.15">
      <c r="B150" s="391"/>
      <c r="C150" s="427"/>
      <c r="D150" s="427"/>
      <c r="E150" s="427"/>
      <c r="F150" s="427"/>
      <c r="G150" s="427"/>
    </row>
    <row r="151" spans="2:7" x14ac:dyDescent="0.15">
      <c r="B151" s="391"/>
      <c r="C151" s="427"/>
      <c r="D151" s="427"/>
      <c r="E151" s="427"/>
      <c r="F151" s="427"/>
      <c r="G151" s="427"/>
    </row>
    <row r="152" spans="2:7" x14ac:dyDescent="0.15">
      <c r="B152" s="391"/>
      <c r="C152" s="427"/>
      <c r="D152" s="427"/>
      <c r="E152" s="427"/>
      <c r="F152" s="427"/>
      <c r="G152" s="427"/>
    </row>
    <row r="153" spans="2:7" x14ac:dyDescent="0.15">
      <c r="B153" s="391"/>
      <c r="C153" s="427"/>
      <c r="D153" s="427"/>
      <c r="E153" s="427"/>
      <c r="F153" s="427"/>
      <c r="G153" s="427"/>
    </row>
    <row r="154" spans="2:7" x14ac:dyDescent="0.15">
      <c r="B154" s="391"/>
      <c r="C154" s="427"/>
      <c r="D154" s="427"/>
      <c r="E154" s="427"/>
      <c r="F154" s="427"/>
      <c r="G154" s="427"/>
    </row>
    <row r="155" spans="2:7" x14ac:dyDescent="0.15">
      <c r="B155" s="391"/>
      <c r="C155" s="427"/>
      <c r="D155" s="427"/>
      <c r="E155" s="427"/>
      <c r="F155" s="427"/>
      <c r="G155" s="427"/>
    </row>
    <row r="156" spans="2:7" x14ac:dyDescent="0.15">
      <c r="B156" s="391"/>
      <c r="C156" s="427"/>
      <c r="D156" s="427"/>
      <c r="E156" s="427"/>
      <c r="F156" s="427"/>
      <c r="G156" s="427"/>
    </row>
    <row r="157" spans="2:7" x14ac:dyDescent="0.15">
      <c r="B157" s="391"/>
      <c r="C157" s="427"/>
      <c r="D157" s="427"/>
      <c r="E157" s="427"/>
      <c r="F157" s="427"/>
      <c r="G157" s="427"/>
    </row>
    <row r="158" spans="2:7" x14ac:dyDescent="0.15">
      <c r="B158" s="391"/>
      <c r="C158" s="427"/>
      <c r="D158" s="427"/>
      <c r="E158" s="427"/>
      <c r="F158" s="427"/>
      <c r="G158" s="427"/>
    </row>
    <row r="159" spans="2:7" x14ac:dyDescent="0.15">
      <c r="B159" s="391"/>
      <c r="C159" s="427"/>
      <c r="D159" s="427"/>
      <c r="E159" s="427"/>
      <c r="F159" s="427"/>
      <c r="G159" s="427"/>
    </row>
    <row r="160" spans="2:7" x14ac:dyDescent="0.15">
      <c r="B160" s="391"/>
      <c r="C160" s="427"/>
      <c r="D160" s="427"/>
      <c r="E160" s="427"/>
      <c r="F160" s="427"/>
      <c r="G160" s="427"/>
    </row>
    <row r="161" spans="2:7" x14ac:dyDescent="0.15">
      <c r="B161" s="391"/>
      <c r="C161" s="427"/>
      <c r="D161" s="427"/>
      <c r="E161" s="427"/>
      <c r="F161" s="427"/>
      <c r="G161" s="427"/>
    </row>
    <row r="162" spans="2:7" x14ac:dyDescent="0.15">
      <c r="B162" s="391"/>
      <c r="C162" s="427"/>
      <c r="D162" s="427"/>
      <c r="E162" s="427"/>
      <c r="F162" s="427"/>
      <c r="G162" s="427"/>
    </row>
    <row r="163" spans="2:7" x14ac:dyDescent="0.15">
      <c r="B163" s="391"/>
      <c r="C163" s="427"/>
      <c r="D163" s="427"/>
      <c r="E163" s="427"/>
      <c r="F163" s="427"/>
      <c r="G163" s="427"/>
    </row>
    <row r="164" spans="2:7" x14ac:dyDescent="0.15">
      <c r="B164" s="391"/>
      <c r="C164" s="427"/>
      <c r="D164" s="427"/>
      <c r="E164" s="427"/>
      <c r="F164" s="427"/>
      <c r="G164" s="427"/>
    </row>
    <row r="165" spans="2:7" x14ac:dyDescent="0.15">
      <c r="B165" s="391"/>
      <c r="C165" s="427"/>
      <c r="D165" s="427"/>
      <c r="E165" s="427"/>
      <c r="F165" s="427"/>
      <c r="G165" s="427"/>
    </row>
  </sheetData>
  <mergeCells count="11">
    <mergeCell ref="F8:F9"/>
    <mergeCell ref="B4:B9"/>
    <mergeCell ref="C4:C5"/>
    <mergeCell ref="D4:F5"/>
    <mergeCell ref="G4:G5"/>
    <mergeCell ref="C6:C7"/>
    <mergeCell ref="D6:D9"/>
    <mergeCell ref="E6:F7"/>
    <mergeCell ref="G6:G9"/>
    <mergeCell ref="C8:C9"/>
    <mergeCell ref="E8:E9"/>
  </mergeCells>
  <phoneticPr fontId="1"/>
  <pageMargins left="0.59055118110236227" right="0.59055118110236227" top="0.78740157480314965" bottom="0.78740157480314965" header="0.39370078740157483" footer="0.39370078740157483"/>
  <pageSetup paperSize="9" scale="84" orientation="portrait" r:id="rId1"/>
  <headerFooter alignWithMargins="0">
    <oddHeader>&amp;R&amp;"ＭＳ Ｐゴシック,標準"13.保健・衛生・環境</oddHeader>
    <oddFooter>&amp;C&amp;"ＭＳ Ｐゴシック,標準"-85-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view="pageBreakPreview" topLeftCell="A24" zoomScaleNormal="100" zoomScaleSheetLayoutView="100" workbookViewId="0">
      <selection activeCell="A63" sqref="A63"/>
    </sheetView>
  </sheetViews>
  <sheetFormatPr defaultRowHeight="13.5" x14ac:dyDescent="0.4"/>
  <cols>
    <col min="1" max="1" width="1.625" style="2" customWidth="1"/>
    <col min="2" max="2" width="12.5" style="2" customWidth="1"/>
    <col min="3" max="7" width="15" style="2" customWidth="1"/>
    <col min="8" max="16384" width="9" style="2"/>
  </cols>
  <sheetData>
    <row r="1" spans="1:7" ht="30" customHeight="1" x14ac:dyDescent="0.4">
      <c r="A1" s="1" t="s">
        <v>0</v>
      </c>
    </row>
    <row r="2" spans="1:7" ht="7.5" customHeight="1" x14ac:dyDescent="0.4">
      <c r="A2" s="1"/>
    </row>
    <row r="3" spans="1:7" s="3" customFormat="1" ht="22.5" customHeight="1" x14ac:dyDescent="0.4">
      <c r="B3" s="3" t="s">
        <v>1</v>
      </c>
    </row>
    <row r="4" spans="1:7" s="4" customFormat="1" ht="15" customHeight="1" x14ac:dyDescent="0.4">
      <c r="B4" s="438" t="s">
        <v>2</v>
      </c>
      <c r="C4" s="440" t="s">
        <v>3</v>
      </c>
      <c r="D4" s="440"/>
      <c r="E4" s="440"/>
      <c r="F4" s="440" t="s">
        <v>4</v>
      </c>
      <c r="G4" s="440"/>
    </row>
    <row r="5" spans="1:7" s="4" customFormat="1" ht="15" customHeight="1" x14ac:dyDescent="0.4">
      <c r="B5" s="439"/>
      <c r="C5" s="5" t="s">
        <v>5</v>
      </c>
      <c r="D5" s="6" t="s">
        <v>6</v>
      </c>
      <c r="E5" s="7" t="s">
        <v>7</v>
      </c>
      <c r="F5" s="5" t="s">
        <v>5</v>
      </c>
      <c r="G5" s="7" t="s">
        <v>6</v>
      </c>
    </row>
    <row r="6" spans="1:7" s="4" customFormat="1" ht="13.5" hidden="1" customHeight="1" x14ac:dyDescent="0.4">
      <c r="B6" s="8" t="s">
        <v>8</v>
      </c>
      <c r="C6" s="9">
        <f>SUM(C7:C10)</f>
        <v>7</v>
      </c>
      <c r="D6" s="10">
        <f>SUM(D7:D10)</f>
        <v>39</v>
      </c>
      <c r="E6" s="11">
        <f>SUM(E7:E10)</f>
        <v>18</v>
      </c>
      <c r="F6" s="12">
        <f>SUM(F7:F10)</f>
        <v>459</v>
      </c>
      <c r="G6" s="11">
        <f>SUM(G7:G10)</f>
        <v>134</v>
      </c>
    </row>
    <row r="7" spans="1:7" s="4" customFormat="1" ht="13.5" hidden="1" customHeight="1" x14ac:dyDescent="0.4">
      <c r="B7" s="13" t="s">
        <v>9</v>
      </c>
      <c r="C7" s="14">
        <v>3</v>
      </c>
      <c r="D7" s="15">
        <v>8</v>
      </c>
      <c r="E7" s="16">
        <v>5</v>
      </c>
      <c r="F7" s="14">
        <v>216</v>
      </c>
      <c r="G7" s="16">
        <v>37</v>
      </c>
    </row>
    <row r="8" spans="1:7" s="4" customFormat="1" ht="13.5" hidden="1" customHeight="1" x14ac:dyDescent="0.4">
      <c r="B8" s="13" t="s">
        <v>10</v>
      </c>
      <c r="C8" s="14">
        <v>3</v>
      </c>
      <c r="D8" s="15">
        <v>15</v>
      </c>
      <c r="E8" s="16">
        <v>7</v>
      </c>
      <c r="F8" s="14">
        <v>117</v>
      </c>
      <c r="G8" s="16">
        <v>52</v>
      </c>
    </row>
    <row r="9" spans="1:7" s="4" customFormat="1" ht="13.5" hidden="1" customHeight="1" x14ac:dyDescent="0.4">
      <c r="B9" s="13" t="s">
        <v>11</v>
      </c>
      <c r="C9" s="14">
        <v>1</v>
      </c>
      <c r="D9" s="15">
        <v>9</v>
      </c>
      <c r="E9" s="16">
        <v>4</v>
      </c>
      <c r="F9" s="14">
        <v>126</v>
      </c>
      <c r="G9" s="16">
        <v>45</v>
      </c>
    </row>
    <row r="10" spans="1:7" s="4" customFormat="1" ht="13.5" hidden="1" customHeight="1" x14ac:dyDescent="0.4">
      <c r="B10" s="17" t="s">
        <v>12</v>
      </c>
      <c r="C10" s="18">
        <v>0</v>
      </c>
      <c r="D10" s="19">
        <v>7</v>
      </c>
      <c r="E10" s="20">
        <v>2</v>
      </c>
      <c r="F10" s="18">
        <v>0</v>
      </c>
      <c r="G10" s="20">
        <v>0</v>
      </c>
    </row>
    <row r="11" spans="1:7" s="4" customFormat="1" ht="14.25" hidden="1" customHeight="1" x14ac:dyDescent="0.4">
      <c r="B11" s="8" t="s">
        <v>13</v>
      </c>
      <c r="C11" s="9">
        <f>SUM(C12:C15)</f>
        <v>7</v>
      </c>
      <c r="D11" s="10">
        <f>SUM(D12:D15)</f>
        <v>40</v>
      </c>
      <c r="E11" s="11">
        <f>SUM(E12:E15)</f>
        <v>18</v>
      </c>
      <c r="F11" s="12">
        <f>SUM(F12:F15)</f>
        <v>470</v>
      </c>
      <c r="G11" s="11">
        <f>SUM(G12:G15)</f>
        <v>134</v>
      </c>
    </row>
    <row r="12" spans="1:7" s="4" customFormat="1" ht="14.25" hidden="1" customHeight="1" x14ac:dyDescent="0.4">
      <c r="B12" s="13" t="s">
        <v>9</v>
      </c>
      <c r="C12" s="14">
        <v>3</v>
      </c>
      <c r="D12" s="15">
        <v>8</v>
      </c>
      <c r="E12" s="16">
        <v>5</v>
      </c>
      <c r="F12" s="14">
        <v>216</v>
      </c>
      <c r="G12" s="16">
        <v>39</v>
      </c>
    </row>
    <row r="13" spans="1:7" s="4" customFormat="1" ht="14.25" hidden="1" customHeight="1" x14ac:dyDescent="0.4">
      <c r="B13" s="13" t="s">
        <v>10</v>
      </c>
      <c r="C13" s="14">
        <v>3</v>
      </c>
      <c r="D13" s="15">
        <v>15</v>
      </c>
      <c r="E13" s="16">
        <v>7</v>
      </c>
      <c r="F13" s="14">
        <v>117</v>
      </c>
      <c r="G13" s="16">
        <v>59</v>
      </c>
    </row>
    <row r="14" spans="1:7" s="4" customFormat="1" ht="14.25" hidden="1" customHeight="1" x14ac:dyDescent="0.4">
      <c r="B14" s="13" t="s">
        <v>11</v>
      </c>
      <c r="C14" s="14">
        <v>1</v>
      </c>
      <c r="D14" s="15">
        <v>9</v>
      </c>
      <c r="E14" s="16">
        <v>4</v>
      </c>
      <c r="F14" s="14">
        <v>137</v>
      </c>
      <c r="G14" s="16">
        <v>36</v>
      </c>
    </row>
    <row r="15" spans="1:7" s="4" customFormat="1" ht="14.25" hidden="1" customHeight="1" x14ac:dyDescent="0.4">
      <c r="B15" s="17" t="s">
        <v>12</v>
      </c>
      <c r="C15" s="18">
        <v>0</v>
      </c>
      <c r="D15" s="19">
        <v>8</v>
      </c>
      <c r="E15" s="20">
        <v>2</v>
      </c>
      <c r="F15" s="18">
        <v>0</v>
      </c>
      <c r="G15" s="20">
        <v>0</v>
      </c>
    </row>
    <row r="16" spans="1:7" s="4" customFormat="1" ht="14.25" customHeight="1" x14ac:dyDescent="0.4">
      <c r="B16" s="8" t="s">
        <v>14</v>
      </c>
      <c r="C16" s="9">
        <f>SUM(C17:C20)</f>
        <v>7</v>
      </c>
      <c r="D16" s="10">
        <f>SUM(D17:D20)</f>
        <v>40</v>
      </c>
      <c r="E16" s="11">
        <f>SUM(E17:E20)</f>
        <v>18</v>
      </c>
      <c r="F16" s="12">
        <f>SUM(F17:F20)</f>
        <v>469</v>
      </c>
      <c r="G16" s="11">
        <f>SUM(G17:G20)</f>
        <v>128</v>
      </c>
    </row>
    <row r="17" spans="2:7" s="4" customFormat="1" ht="14.25" customHeight="1" x14ac:dyDescent="0.4">
      <c r="B17" s="13" t="s">
        <v>9</v>
      </c>
      <c r="C17" s="14">
        <v>3</v>
      </c>
      <c r="D17" s="15">
        <v>9</v>
      </c>
      <c r="E17" s="16">
        <v>4</v>
      </c>
      <c r="F17" s="14">
        <v>215</v>
      </c>
      <c r="G17" s="16">
        <v>35</v>
      </c>
    </row>
    <row r="18" spans="2:7" s="4" customFormat="1" ht="14.25" customHeight="1" x14ac:dyDescent="0.4">
      <c r="B18" s="13" t="s">
        <v>10</v>
      </c>
      <c r="C18" s="14">
        <v>3</v>
      </c>
      <c r="D18" s="15">
        <v>15</v>
      </c>
      <c r="E18" s="16">
        <v>7</v>
      </c>
      <c r="F18" s="14">
        <v>117</v>
      </c>
      <c r="G18" s="16">
        <v>57</v>
      </c>
    </row>
    <row r="19" spans="2:7" s="4" customFormat="1" ht="14.25" customHeight="1" x14ac:dyDescent="0.4">
      <c r="B19" s="13" t="s">
        <v>11</v>
      </c>
      <c r="C19" s="14">
        <v>1</v>
      </c>
      <c r="D19" s="15">
        <v>9</v>
      </c>
      <c r="E19" s="16">
        <v>5</v>
      </c>
      <c r="F19" s="14">
        <v>137</v>
      </c>
      <c r="G19" s="16">
        <v>36</v>
      </c>
    </row>
    <row r="20" spans="2:7" s="4" customFormat="1" ht="14.25" customHeight="1" x14ac:dyDescent="0.4">
      <c r="B20" s="17" t="s">
        <v>12</v>
      </c>
      <c r="C20" s="21" t="s">
        <v>15</v>
      </c>
      <c r="D20" s="19">
        <v>7</v>
      </c>
      <c r="E20" s="20">
        <v>2</v>
      </c>
      <c r="F20" s="21" t="s">
        <v>15</v>
      </c>
      <c r="G20" s="22" t="s">
        <v>15</v>
      </c>
    </row>
    <row r="21" spans="2:7" s="23" customFormat="1" ht="14.25" customHeight="1" x14ac:dyDescent="0.4">
      <c r="B21" s="8" t="s">
        <v>16</v>
      </c>
      <c r="C21" s="9">
        <f>SUM(C22:C25)</f>
        <v>6</v>
      </c>
      <c r="D21" s="10">
        <f>SUM(D22:D25)</f>
        <v>42</v>
      </c>
      <c r="E21" s="11">
        <f>SUM(E22:E25)</f>
        <v>17</v>
      </c>
      <c r="F21" s="12">
        <f>SUM(F22:F25)</f>
        <v>427</v>
      </c>
      <c r="G21" s="11">
        <f>SUM(G22:G25)</f>
        <v>149</v>
      </c>
    </row>
    <row r="22" spans="2:7" s="23" customFormat="1" ht="14.25" customHeight="1" x14ac:dyDescent="0.4">
      <c r="B22" s="13" t="s">
        <v>9</v>
      </c>
      <c r="C22" s="14">
        <v>2</v>
      </c>
      <c r="D22" s="15">
        <v>10</v>
      </c>
      <c r="E22" s="16">
        <v>4</v>
      </c>
      <c r="F22" s="14">
        <v>173</v>
      </c>
      <c r="G22" s="16">
        <v>58</v>
      </c>
    </row>
    <row r="23" spans="2:7" s="23" customFormat="1" ht="14.25" customHeight="1" x14ac:dyDescent="0.4">
      <c r="B23" s="13" t="s">
        <v>10</v>
      </c>
      <c r="C23" s="14">
        <v>3</v>
      </c>
      <c r="D23" s="15">
        <v>15</v>
      </c>
      <c r="E23" s="16">
        <v>7</v>
      </c>
      <c r="F23" s="14">
        <v>117</v>
      </c>
      <c r="G23" s="16">
        <v>55</v>
      </c>
    </row>
    <row r="24" spans="2:7" s="23" customFormat="1" ht="14.25" customHeight="1" x14ac:dyDescent="0.4">
      <c r="B24" s="13" t="s">
        <v>11</v>
      </c>
      <c r="C24" s="14">
        <v>1</v>
      </c>
      <c r="D24" s="15">
        <v>9</v>
      </c>
      <c r="E24" s="16">
        <v>4</v>
      </c>
      <c r="F24" s="14">
        <v>137</v>
      </c>
      <c r="G24" s="16">
        <v>36</v>
      </c>
    </row>
    <row r="25" spans="2:7" s="23" customFormat="1" ht="14.25" customHeight="1" x14ac:dyDescent="0.4">
      <c r="B25" s="17" t="s">
        <v>12</v>
      </c>
      <c r="C25" s="21" t="s">
        <v>15</v>
      </c>
      <c r="D25" s="19">
        <v>8</v>
      </c>
      <c r="E25" s="20">
        <v>2</v>
      </c>
      <c r="F25" s="21" t="s">
        <v>15</v>
      </c>
      <c r="G25" s="22" t="s">
        <v>15</v>
      </c>
    </row>
    <row r="26" spans="2:7" s="23" customFormat="1" ht="14.25" customHeight="1" x14ac:dyDescent="0.4">
      <c r="B26" s="8" t="s">
        <v>17</v>
      </c>
      <c r="C26" s="9">
        <f>SUM(C27:C30)</f>
        <v>6</v>
      </c>
      <c r="D26" s="10">
        <f>SUM(D27:D30)</f>
        <v>42</v>
      </c>
      <c r="E26" s="11">
        <f>SUM(E27:E30)</f>
        <v>16</v>
      </c>
      <c r="F26" s="12">
        <f>SUM(F27:F30)</f>
        <v>427</v>
      </c>
      <c r="G26" s="11">
        <f>SUM(G27:G30)</f>
        <v>149</v>
      </c>
    </row>
    <row r="27" spans="2:7" s="23" customFormat="1" ht="14.25" customHeight="1" x14ac:dyDescent="0.4">
      <c r="B27" s="13" t="s">
        <v>9</v>
      </c>
      <c r="C27" s="14">
        <v>2</v>
      </c>
      <c r="D27" s="15">
        <v>10</v>
      </c>
      <c r="E27" s="16">
        <v>4</v>
      </c>
      <c r="F27" s="14">
        <v>173</v>
      </c>
      <c r="G27" s="16">
        <v>58</v>
      </c>
    </row>
    <row r="28" spans="2:7" s="23" customFormat="1" ht="14.25" customHeight="1" x14ac:dyDescent="0.4">
      <c r="B28" s="13" t="s">
        <v>10</v>
      </c>
      <c r="C28" s="14">
        <v>3</v>
      </c>
      <c r="D28" s="15">
        <v>14</v>
      </c>
      <c r="E28" s="16">
        <v>6</v>
      </c>
      <c r="F28" s="14">
        <v>117</v>
      </c>
      <c r="G28" s="16">
        <v>55</v>
      </c>
    </row>
    <row r="29" spans="2:7" s="23" customFormat="1" ht="14.25" customHeight="1" x14ac:dyDescent="0.4">
      <c r="B29" s="13" t="s">
        <v>11</v>
      </c>
      <c r="C29" s="14">
        <v>1</v>
      </c>
      <c r="D29" s="15">
        <v>10</v>
      </c>
      <c r="E29" s="16">
        <v>4</v>
      </c>
      <c r="F29" s="14">
        <v>137</v>
      </c>
      <c r="G29" s="16">
        <v>36</v>
      </c>
    </row>
    <row r="30" spans="2:7" s="23" customFormat="1" ht="14.25" customHeight="1" x14ac:dyDescent="0.4">
      <c r="B30" s="17" t="s">
        <v>12</v>
      </c>
      <c r="C30" s="18">
        <v>0</v>
      </c>
      <c r="D30" s="19">
        <v>8</v>
      </c>
      <c r="E30" s="20">
        <v>2</v>
      </c>
      <c r="F30" s="21" t="s">
        <v>15</v>
      </c>
      <c r="G30" s="22" t="s">
        <v>15</v>
      </c>
    </row>
    <row r="31" spans="2:7" s="23" customFormat="1" ht="14.25" customHeight="1" x14ac:dyDescent="0.4">
      <c r="B31" s="8" t="s">
        <v>18</v>
      </c>
      <c r="C31" s="9">
        <f>SUM(C32:C35)</f>
        <v>6</v>
      </c>
      <c r="D31" s="10">
        <f>SUM(D32:D35)</f>
        <v>47</v>
      </c>
      <c r="E31" s="11">
        <f>SUM(E32:E35)</f>
        <v>17</v>
      </c>
      <c r="F31" s="12">
        <f>SUM(F32:F35)</f>
        <v>427</v>
      </c>
      <c r="G31" s="11">
        <f>SUM(G32:G35)</f>
        <v>149</v>
      </c>
    </row>
    <row r="32" spans="2:7" s="23" customFormat="1" ht="14.25" customHeight="1" x14ac:dyDescent="0.4">
      <c r="B32" s="13" t="s">
        <v>9</v>
      </c>
      <c r="C32" s="14">
        <v>2</v>
      </c>
      <c r="D32" s="15">
        <v>10</v>
      </c>
      <c r="E32" s="16">
        <v>4</v>
      </c>
      <c r="F32" s="14">
        <v>173</v>
      </c>
      <c r="G32" s="16">
        <v>58</v>
      </c>
    </row>
    <row r="33" spans="2:7" s="23" customFormat="1" ht="14.25" customHeight="1" x14ac:dyDescent="0.4">
      <c r="B33" s="13" t="s">
        <v>10</v>
      </c>
      <c r="C33" s="14">
        <v>3</v>
      </c>
      <c r="D33" s="15">
        <v>17</v>
      </c>
      <c r="E33" s="16">
        <v>7</v>
      </c>
      <c r="F33" s="14">
        <v>117</v>
      </c>
      <c r="G33" s="16">
        <v>55</v>
      </c>
    </row>
    <row r="34" spans="2:7" s="23" customFormat="1" ht="14.25" customHeight="1" x14ac:dyDescent="0.4">
      <c r="B34" s="13" t="s">
        <v>11</v>
      </c>
      <c r="C34" s="14">
        <v>1</v>
      </c>
      <c r="D34" s="15">
        <v>12</v>
      </c>
      <c r="E34" s="16">
        <v>4</v>
      </c>
      <c r="F34" s="14">
        <v>137</v>
      </c>
      <c r="G34" s="16">
        <v>36</v>
      </c>
    </row>
    <row r="35" spans="2:7" s="23" customFormat="1" ht="14.25" customHeight="1" x14ac:dyDescent="0.4">
      <c r="B35" s="17" t="s">
        <v>12</v>
      </c>
      <c r="C35" s="21" t="s">
        <v>15</v>
      </c>
      <c r="D35" s="19">
        <v>8</v>
      </c>
      <c r="E35" s="20">
        <v>2</v>
      </c>
      <c r="F35" s="21" t="s">
        <v>15</v>
      </c>
      <c r="G35" s="22" t="s">
        <v>15</v>
      </c>
    </row>
    <row r="36" spans="2:7" s="24" customFormat="1" ht="14.25" customHeight="1" x14ac:dyDescent="0.4">
      <c r="B36" s="8" t="s">
        <v>19</v>
      </c>
      <c r="C36" s="9">
        <f>SUM(C37:C40)</f>
        <v>4</v>
      </c>
      <c r="D36" s="10">
        <f>SUM(D37:D40)</f>
        <v>48</v>
      </c>
      <c r="E36" s="11">
        <f>SUM(E37:E40)</f>
        <v>17</v>
      </c>
      <c r="F36" s="12">
        <f>SUM(F37:F40)</f>
        <v>354</v>
      </c>
      <c r="G36" s="11">
        <f>SUM(G37:G40)</f>
        <v>187</v>
      </c>
    </row>
    <row r="37" spans="2:7" s="23" customFormat="1" ht="14.25" customHeight="1" x14ac:dyDescent="0.4">
      <c r="B37" s="13" t="s">
        <v>9</v>
      </c>
      <c r="C37" s="14">
        <v>2</v>
      </c>
      <c r="D37" s="15">
        <v>10</v>
      </c>
      <c r="E37" s="16">
        <v>4</v>
      </c>
      <c r="F37" s="14">
        <v>173</v>
      </c>
      <c r="G37" s="16">
        <v>57</v>
      </c>
    </row>
    <row r="38" spans="2:7" s="23" customFormat="1" ht="14.25" customHeight="1" x14ac:dyDescent="0.4">
      <c r="B38" s="13" t="s">
        <v>10</v>
      </c>
      <c r="C38" s="14">
        <v>1</v>
      </c>
      <c r="D38" s="15">
        <v>18</v>
      </c>
      <c r="E38" s="16">
        <v>7</v>
      </c>
      <c r="F38" s="14">
        <v>44</v>
      </c>
      <c r="G38" s="16">
        <v>94</v>
      </c>
    </row>
    <row r="39" spans="2:7" s="23" customFormat="1" ht="14.25" customHeight="1" x14ac:dyDescent="0.4">
      <c r="B39" s="13" t="s">
        <v>11</v>
      </c>
      <c r="C39" s="14">
        <v>1</v>
      </c>
      <c r="D39" s="15">
        <v>13</v>
      </c>
      <c r="E39" s="16">
        <v>4</v>
      </c>
      <c r="F39" s="14">
        <v>137</v>
      </c>
      <c r="G39" s="16">
        <v>36</v>
      </c>
    </row>
    <row r="40" spans="2:7" s="23" customFormat="1" ht="14.25" customHeight="1" x14ac:dyDescent="0.4">
      <c r="B40" s="17" t="s">
        <v>12</v>
      </c>
      <c r="C40" s="21" t="s">
        <v>15</v>
      </c>
      <c r="D40" s="19">
        <v>7</v>
      </c>
      <c r="E40" s="20">
        <v>2</v>
      </c>
      <c r="F40" s="21" t="s">
        <v>15</v>
      </c>
      <c r="G40" s="22" t="s">
        <v>15</v>
      </c>
    </row>
    <row r="41" spans="2:7" s="23" customFormat="1" ht="14.25" customHeight="1" x14ac:dyDescent="0.4">
      <c r="B41" s="8" t="s">
        <v>20</v>
      </c>
      <c r="C41" s="9">
        <f>SUM(C42:C45)</f>
        <v>4</v>
      </c>
      <c r="D41" s="10">
        <f>SUM(D42:D45)</f>
        <v>50</v>
      </c>
      <c r="E41" s="11">
        <f>SUM(E42:E45)</f>
        <v>18</v>
      </c>
      <c r="F41" s="12">
        <f>SUM(F42:F45)</f>
        <v>354</v>
      </c>
      <c r="G41" s="11">
        <f>SUM(G42:G45)</f>
        <v>173</v>
      </c>
    </row>
    <row r="42" spans="2:7" s="23" customFormat="1" ht="14.25" customHeight="1" x14ac:dyDescent="0.4">
      <c r="B42" s="13" t="s">
        <v>9</v>
      </c>
      <c r="C42" s="14">
        <v>2</v>
      </c>
      <c r="D42" s="15">
        <v>11</v>
      </c>
      <c r="E42" s="16">
        <v>5</v>
      </c>
      <c r="F42" s="14">
        <v>173</v>
      </c>
      <c r="G42" s="16">
        <v>53</v>
      </c>
    </row>
    <row r="43" spans="2:7" s="23" customFormat="1" ht="14.25" customHeight="1" x14ac:dyDescent="0.4">
      <c r="B43" s="13" t="s">
        <v>10</v>
      </c>
      <c r="C43" s="14">
        <v>1</v>
      </c>
      <c r="D43" s="15">
        <v>20</v>
      </c>
      <c r="E43" s="16">
        <v>7</v>
      </c>
      <c r="F43" s="14">
        <v>44</v>
      </c>
      <c r="G43" s="16">
        <v>94</v>
      </c>
    </row>
    <row r="44" spans="2:7" s="23" customFormat="1" ht="14.25" customHeight="1" x14ac:dyDescent="0.4">
      <c r="B44" s="13" t="s">
        <v>11</v>
      </c>
      <c r="C44" s="14">
        <v>1</v>
      </c>
      <c r="D44" s="15">
        <v>12</v>
      </c>
      <c r="E44" s="16">
        <v>4</v>
      </c>
      <c r="F44" s="14">
        <v>137</v>
      </c>
      <c r="G44" s="16">
        <v>26</v>
      </c>
    </row>
    <row r="45" spans="2:7" s="23" customFormat="1" ht="14.25" customHeight="1" x14ac:dyDescent="0.4">
      <c r="B45" s="17" t="s">
        <v>12</v>
      </c>
      <c r="C45" s="21" t="s">
        <v>15</v>
      </c>
      <c r="D45" s="19">
        <v>7</v>
      </c>
      <c r="E45" s="20">
        <v>2</v>
      </c>
      <c r="F45" s="21" t="s">
        <v>15</v>
      </c>
      <c r="G45" s="22" t="s">
        <v>15</v>
      </c>
    </row>
    <row r="46" spans="2:7" s="23" customFormat="1" ht="14.25" customHeight="1" x14ac:dyDescent="0.4">
      <c r="B46" s="25" t="s">
        <v>21</v>
      </c>
      <c r="C46" s="26">
        <v>4</v>
      </c>
      <c r="D46" s="27">
        <v>51</v>
      </c>
      <c r="E46" s="28">
        <v>18</v>
      </c>
      <c r="F46" s="29">
        <v>346</v>
      </c>
      <c r="G46" s="28">
        <v>154</v>
      </c>
    </row>
    <row r="47" spans="2:7" s="23" customFormat="1" ht="14.25" customHeight="1" x14ac:dyDescent="0.4">
      <c r="B47" s="25" t="s">
        <v>22</v>
      </c>
      <c r="C47" s="26">
        <v>4</v>
      </c>
      <c r="D47" s="27">
        <v>52</v>
      </c>
      <c r="E47" s="28">
        <v>18</v>
      </c>
      <c r="F47" s="29">
        <v>346</v>
      </c>
      <c r="G47" s="28">
        <v>130</v>
      </c>
    </row>
    <row r="48" spans="2:7" s="23" customFormat="1" ht="14.25" customHeight="1" x14ac:dyDescent="0.4">
      <c r="B48" s="25" t="s">
        <v>23</v>
      </c>
      <c r="C48" s="26">
        <v>4</v>
      </c>
      <c r="D48" s="27">
        <v>51</v>
      </c>
      <c r="E48" s="28">
        <v>21</v>
      </c>
      <c r="F48" s="29">
        <v>346</v>
      </c>
      <c r="G48" s="28">
        <v>106</v>
      </c>
    </row>
    <row r="49" spans="2:7" s="23" customFormat="1" ht="14.25" customHeight="1" x14ac:dyDescent="0.4">
      <c r="B49" s="25" t="s">
        <v>24</v>
      </c>
      <c r="C49" s="26">
        <v>4</v>
      </c>
      <c r="D49" s="27">
        <v>52</v>
      </c>
      <c r="E49" s="28">
        <v>21</v>
      </c>
      <c r="F49" s="29">
        <v>346</v>
      </c>
      <c r="G49" s="28">
        <v>91</v>
      </c>
    </row>
    <row r="50" spans="2:7" s="23" customFormat="1" ht="14.25" customHeight="1" x14ac:dyDescent="0.4">
      <c r="B50" s="25" t="s">
        <v>25</v>
      </c>
      <c r="C50" s="26">
        <v>4</v>
      </c>
      <c r="D50" s="27">
        <v>53</v>
      </c>
      <c r="E50" s="28">
        <v>21</v>
      </c>
      <c r="F50" s="29">
        <v>346</v>
      </c>
      <c r="G50" s="28">
        <v>91</v>
      </c>
    </row>
    <row r="51" spans="2:7" s="23" customFormat="1" ht="14.25" customHeight="1" x14ac:dyDescent="0.4">
      <c r="B51" s="25" t="s">
        <v>26</v>
      </c>
      <c r="C51" s="26">
        <v>4</v>
      </c>
      <c r="D51" s="27">
        <v>53</v>
      </c>
      <c r="E51" s="28">
        <v>21</v>
      </c>
      <c r="F51" s="29">
        <v>346</v>
      </c>
      <c r="G51" s="28">
        <v>91</v>
      </c>
    </row>
    <row r="52" spans="2:7" s="23" customFormat="1" ht="14.25" customHeight="1" x14ac:dyDescent="0.4">
      <c r="B52" s="25" t="s">
        <v>27</v>
      </c>
      <c r="C52" s="26">
        <v>4</v>
      </c>
      <c r="D52" s="27">
        <v>51</v>
      </c>
      <c r="E52" s="28">
        <v>21</v>
      </c>
      <c r="F52" s="29">
        <v>346</v>
      </c>
      <c r="G52" s="28">
        <v>90</v>
      </c>
    </row>
    <row r="53" spans="2:7" s="23" customFormat="1" ht="14.25" customHeight="1" x14ac:dyDescent="0.4">
      <c r="B53" s="25" t="s">
        <v>28</v>
      </c>
      <c r="C53" s="26">
        <v>4</v>
      </c>
      <c r="D53" s="27">
        <v>52</v>
      </c>
      <c r="E53" s="28">
        <v>21</v>
      </c>
      <c r="F53" s="29">
        <v>346</v>
      </c>
      <c r="G53" s="28">
        <v>90</v>
      </c>
    </row>
    <row r="54" spans="2:7" s="23" customFormat="1" ht="14.25" customHeight="1" x14ac:dyDescent="0.4">
      <c r="B54" s="25" t="s">
        <v>29</v>
      </c>
      <c r="C54" s="26">
        <v>4</v>
      </c>
      <c r="D54" s="27">
        <v>53</v>
      </c>
      <c r="E54" s="28">
        <v>23</v>
      </c>
      <c r="F54" s="29">
        <v>346</v>
      </c>
      <c r="G54" s="28">
        <v>74</v>
      </c>
    </row>
    <row r="55" spans="2:7" s="23" customFormat="1" ht="14.25" customHeight="1" x14ac:dyDescent="0.4">
      <c r="B55" s="25" t="s">
        <v>30</v>
      </c>
      <c r="C55" s="26">
        <v>4</v>
      </c>
      <c r="D55" s="27">
        <v>53</v>
      </c>
      <c r="E55" s="28">
        <v>23</v>
      </c>
      <c r="F55" s="29">
        <v>346</v>
      </c>
      <c r="G55" s="28">
        <v>74</v>
      </c>
    </row>
    <row r="56" spans="2:7" s="23" customFormat="1" ht="14.25" customHeight="1" x14ac:dyDescent="0.4">
      <c r="B56" s="25" t="s">
        <v>31</v>
      </c>
      <c r="C56" s="26">
        <v>4</v>
      </c>
      <c r="D56" s="27">
        <v>52</v>
      </c>
      <c r="E56" s="28">
        <v>22</v>
      </c>
      <c r="F56" s="29">
        <v>346</v>
      </c>
      <c r="G56" s="28">
        <v>74</v>
      </c>
    </row>
    <row r="57" spans="2:7" s="23" customFormat="1" ht="14.25" customHeight="1" x14ac:dyDescent="0.4">
      <c r="B57" s="25" t="s">
        <v>32</v>
      </c>
      <c r="C57" s="26">
        <v>4</v>
      </c>
      <c r="D57" s="27">
        <v>52</v>
      </c>
      <c r="E57" s="28">
        <v>21</v>
      </c>
      <c r="F57" s="29">
        <v>346</v>
      </c>
      <c r="G57" s="28">
        <v>74</v>
      </c>
    </row>
    <row r="58" spans="2:7" s="23" customFormat="1" ht="14.25" customHeight="1" x14ac:dyDescent="0.4">
      <c r="B58" s="25" t="s">
        <v>33</v>
      </c>
      <c r="C58" s="26">
        <v>4</v>
      </c>
      <c r="D58" s="27">
        <v>51</v>
      </c>
      <c r="E58" s="28">
        <v>23</v>
      </c>
      <c r="F58" s="29">
        <v>346</v>
      </c>
      <c r="G58" s="28">
        <v>74</v>
      </c>
    </row>
    <row r="59" spans="2:7" s="23" customFormat="1" ht="14.25" customHeight="1" x14ac:dyDescent="0.4">
      <c r="B59" s="25" t="s">
        <v>34</v>
      </c>
      <c r="C59" s="26">
        <v>4</v>
      </c>
      <c r="D59" s="27">
        <v>49</v>
      </c>
      <c r="E59" s="28">
        <v>24</v>
      </c>
      <c r="F59" s="29">
        <v>346</v>
      </c>
      <c r="G59" s="28">
        <v>55</v>
      </c>
    </row>
    <row r="60" spans="2:7" s="23" customFormat="1" ht="14.25" customHeight="1" x14ac:dyDescent="0.4">
      <c r="B60" s="25" t="s">
        <v>35</v>
      </c>
      <c r="C60" s="26">
        <v>4</v>
      </c>
      <c r="D60" s="27">
        <v>47</v>
      </c>
      <c r="E60" s="28">
        <v>25</v>
      </c>
      <c r="F60" s="29">
        <v>346</v>
      </c>
      <c r="G60" s="28">
        <v>55</v>
      </c>
    </row>
    <row r="61" spans="2:7" s="23" customFormat="1" ht="14.25" customHeight="1" x14ac:dyDescent="0.4">
      <c r="B61" s="25" t="s">
        <v>36</v>
      </c>
      <c r="C61" s="26">
        <v>4</v>
      </c>
      <c r="D61" s="27">
        <v>47</v>
      </c>
      <c r="E61" s="28">
        <v>26</v>
      </c>
      <c r="F61" s="29">
        <v>346</v>
      </c>
      <c r="G61" s="28">
        <v>55</v>
      </c>
    </row>
    <row r="62" spans="2:7" s="23" customFormat="1" ht="14.25" customHeight="1" x14ac:dyDescent="0.4">
      <c r="B62" s="25" t="s">
        <v>37</v>
      </c>
      <c r="C62" s="30">
        <v>4</v>
      </c>
      <c r="D62" s="31">
        <v>48</v>
      </c>
      <c r="E62" s="32">
        <v>26</v>
      </c>
      <c r="F62" s="33">
        <v>346</v>
      </c>
      <c r="G62" s="32">
        <v>55</v>
      </c>
    </row>
    <row r="63" spans="2:7" ht="14.25" customHeight="1" x14ac:dyDescent="0.4">
      <c r="B63" s="34" t="s">
        <v>38</v>
      </c>
      <c r="G63" s="35"/>
    </row>
  </sheetData>
  <mergeCells count="3">
    <mergeCell ref="B4:B5"/>
    <mergeCell ref="C4:E4"/>
    <mergeCell ref="F4:G4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view="pageBreakPreview" zoomScaleNormal="100" zoomScaleSheetLayoutView="100" workbookViewId="0">
      <selection activeCell="A63" sqref="A63"/>
    </sheetView>
  </sheetViews>
  <sheetFormatPr defaultRowHeight="13.5" x14ac:dyDescent="0.4"/>
  <cols>
    <col min="1" max="1" width="1.625" style="2" customWidth="1"/>
    <col min="2" max="8" width="12.5" style="2" customWidth="1"/>
    <col min="9" max="16384" width="9" style="2"/>
  </cols>
  <sheetData>
    <row r="1" spans="1:8" ht="30" customHeight="1" x14ac:dyDescent="0.4">
      <c r="A1" s="1" t="s">
        <v>39</v>
      </c>
    </row>
    <row r="2" spans="1:8" ht="7.5" customHeight="1" x14ac:dyDescent="0.4">
      <c r="A2" s="1"/>
    </row>
    <row r="3" spans="1:8" s="3" customFormat="1" ht="22.5" customHeight="1" x14ac:dyDescent="0.15">
      <c r="B3" s="3" t="s">
        <v>40</v>
      </c>
      <c r="H3" s="36" t="s">
        <v>41</v>
      </c>
    </row>
    <row r="4" spans="1:8" s="4" customFormat="1" ht="30" customHeight="1" x14ac:dyDescent="0.4">
      <c r="B4" s="37" t="s">
        <v>2</v>
      </c>
      <c r="C4" s="38" t="s">
        <v>42</v>
      </c>
      <c r="D4" s="38" t="s">
        <v>43</v>
      </c>
      <c r="E4" s="38" t="s">
        <v>44</v>
      </c>
      <c r="F4" s="38" t="s">
        <v>45</v>
      </c>
      <c r="G4" s="38" t="s">
        <v>46</v>
      </c>
      <c r="H4" s="39" t="s">
        <v>47</v>
      </c>
    </row>
    <row r="5" spans="1:8" s="23" customFormat="1" ht="22.5" customHeight="1" x14ac:dyDescent="0.4">
      <c r="B5" s="8" t="s">
        <v>8</v>
      </c>
      <c r="C5" s="40">
        <f t="shared" ref="C5:H5" si="0">SUM(C6:C9)</f>
        <v>71</v>
      </c>
      <c r="D5" s="40">
        <f t="shared" si="0"/>
        <v>23</v>
      </c>
      <c r="E5" s="40">
        <f t="shared" si="0"/>
        <v>86</v>
      </c>
      <c r="F5" s="40">
        <f t="shared" si="0"/>
        <v>21</v>
      </c>
      <c r="G5" s="40">
        <f t="shared" si="0"/>
        <v>11</v>
      </c>
      <c r="H5" s="40">
        <f t="shared" si="0"/>
        <v>373</v>
      </c>
    </row>
    <row r="6" spans="1:8" s="23" customFormat="1" ht="22.5" customHeight="1" x14ac:dyDescent="0.4">
      <c r="B6" s="13" t="s">
        <v>9</v>
      </c>
      <c r="C6" s="41">
        <v>28</v>
      </c>
      <c r="D6" s="41">
        <v>5</v>
      </c>
      <c r="E6" s="41">
        <v>40</v>
      </c>
      <c r="F6" s="41">
        <v>6</v>
      </c>
      <c r="G6" s="41">
        <v>5</v>
      </c>
      <c r="H6" s="41">
        <v>129</v>
      </c>
    </row>
    <row r="7" spans="1:8" s="23" customFormat="1" ht="22.5" customHeight="1" x14ac:dyDescent="0.4">
      <c r="B7" s="13" t="s">
        <v>10</v>
      </c>
      <c r="C7" s="41">
        <v>20</v>
      </c>
      <c r="D7" s="41">
        <v>9</v>
      </c>
      <c r="E7" s="41">
        <v>27</v>
      </c>
      <c r="F7" s="41">
        <v>7</v>
      </c>
      <c r="G7" s="41">
        <v>4</v>
      </c>
      <c r="H7" s="41">
        <v>122</v>
      </c>
    </row>
    <row r="8" spans="1:8" s="23" customFormat="1" ht="22.5" customHeight="1" x14ac:dyDescent="0.4">
      <c r="B8" s="13" t="s">
        <v>11</v>
      </c>
      <c r="C8" s="41">
        <v>17</v>
      </c>
      <c r="D8" s="41">
        <v>7</v>
      </c>
      <c r="E8" s="41">
        <v>13</v>
      </c>
      <c r="F8" s="41">
        <v>5</v>
      </c>
      <c r="G8" s="41">
        <v>2</v>
      </c>
      <c r="H8" s="41">
        <v>108</v>
      </c>
    </row>
    <row r="9" spans="1:8" s="23" customFormat="1" ht="22.5" customHeight="1" x14ac:dyDescent="0.4">
      <c r="B9" s="17" t="s">
        <v>12</v>
      </c>
      <c r="C9" s="42">
        <v>6</v>
      </c>
      <c r="D9" s="42">
        <v>2</v>
      </c>
      <c r="E9" s="42">
        <v>6</v>
      </c>
      <c r="F9" s="42">
        <v>3</v>
      </c>
      <c r="G9" s="43" t="s">
        <v>15</v>
      </c>
      <c r="H9" s="42">
        <v>14</v>
      </c>
    </row>
    <row r="10" spans="1:8" s="23" customFormat="1" ht="22.5" customHeight="1" x14ac:dyDescent="0.4">
      <c r="B10" s="8" t="s">
        <v>14</v>
      </c>
      <c r="C10" s="40">
        <f t="shared" ref="C10:H10" si="1">SUM(C11:C14)</f>
        <v>74</v>
      </c>
      <c r="D10" s="40">
        <f t="shared" si="1"/>
        <v>25</v>
      </c>
      <c r="E10" s="40">
        <f t="shared" si="1"/>
        <v>104</v>
      </c>
      <c r="F10" s="40">
        <f t="shared" si="1"/>
        <v>28</v>
      </c>
      <c r="G10" s="40">
        <f t="shared" si="1"/>
        <v>9</v>
      </c>
      <c r="H10" s="40">
        <f t="shared" si="1"/>
        <v>390</v>
      </c>
    </row>
    <row r="11" spans="1:8" s="23" customFormat="1" ht="22.5" customHeight="1" x14ac:dyDescent="0.4">
      <c r="B11" s="13" t="s">
        <v>9</v>
      </c>
      <c r="C11" s="41">
        <v>29</v>
      </c>
      <c r="D11" s="41">
        <v>7</v>
      </c>
      <c r="E11" s="41">
        <v>46</v>
      </c>
      <c r="F11" s="41">
        <v>11</v>
      </c>
      <c r="G11" s="41">
        <v>5</v>
      </c>
      <c r="H11" s="41">
        <v>141</v>
      </c>
    </row>
    <row r="12" spans="1:8" s="23" customFormat="1" ht="22.5" customHeight="1" x14ac:dyDescent="0.4">
      <c r="B12" s="13" t="s">
        <v>10</v>
      </c>
      <c r="C12" s="41">
        <v>19</v>
      </c>
      <c r="D12" s="41">
        <v>9</v>
      </c>
      <c r="E12" s="41">
        <v>34</v>
      </c>
      <c r="F12" s="41">
        <v>6</v>
      </c>
      <c r="G12" s="41">
        <v>3</v>
      </c>
      <c r="H12" s="41">
        <v>121</v>
      </c>
    </row>
    <row r="13" spans="1:8" s="23" customFormat="1" ht="22.5" customHeight="1" x14ac:dyDescent="0.4">
      <c r="B13" s="13" t="s">
        <v>11</v>
      </c>
      <c r="C13" s="41">
        <v>19</v>
      </c>
      <c r="D13" s="41">
        <v>7</v>
      </c>
      <c r="E13" s="41">
        <v>17</v>
      </c>
      <c r="F13" s="41">
        <v>7</v>
      </c>
      <c r="G13" s="41">
        <v>1</v>
      </c>
      <c r="H13" s="41">
        <v>110</v>
      </c>
    </row>
    <row r="14" spans="1:8" s="23" customFormat="1" ht="22.5" customHeight="1" x14ac:dyDescent="0.4">
      <c r="B14" s="17" t="s">
        <v>12</v>
      </c>
      <c r="C14" s="42">
        <v>7</v>
      </c>
      <c r="D14" s="42">
        <v>2</v>
      </c>
      <c r="E14" s="42">
        <v>7</v>
      </c>
      <c r="F14" s="42">
        <v>4</v>
      </c>
      <c r="G14" s="43" t="s">
        <v>15</v>
      </c>
      <c r="H14" s="42">
        <v>18</v>
      </c>
    </row>
    <row r="15" spans="1:8" s="23" customFormat="1" ht="22.5" customHeight="1" x14ac:dyDescent="0.4">
      <c r="B15" s="8" t="s">
        <v>17</v>
      </c>
      <c r="C15" s="40">
        <f t="shared" ref="C15:H15" si="2">SUM(C16:C19)</f>
        <v>75</v>
      </c>
      <c r="D15" s="40">
        <f t="shared" si="2"/>
        <v>22</v>
      </c>
      <c r="E15" s="40">
        <f t="shared" si="2"/>
        <v>109</v>
      </c>
      <c r="F15" s="40">
        <f t="shared" si="2"/>
        <v>28</v>
      </c>
      <c r="G15" s="40">
        <f t="shared" si="2"/>
        <v>5</v>
      </c>
      <c r="H15" s="40">
        <f t="shared" si="2"/>
        <v>438</v>
      </c>
    </row>
    <row r="16" spans="1:8" s="23" customFormat="1" ht="22.5" customHeight="1" x14ac:dyDescent="0.4">
      <c r="B16" s="13" t="s">
        <v>9</v>
      </c>
      <c r="C16" s="41">
        <v>29</v>
      </c>
      <c r="D16" s="41">
        <v>6</v>
      </c>
      <c r="E16" s="41">
        <v>52</v>
      </c>
      <c r="F16" s="41">
        <v>8</v>
      </c>
      <c r="G16" s="41">
        <v>1</v>
      </c>
      <c r="H16" s="41">
        <v>153</v>
      </c>
    </row>
    <row r="17" spans="2:8" s="23" customFormat="1" ht="22.5" customHeight="1" x14ac:dyDescent="0.4">
      <c r="B17" s="13" t="s">
        <v>10</v>
      </c>
      <c r="C17" s="41">
        <v>17</v>
      </c>
      <c r="D17" s="41">
        <v>8</v>
      </c>
      <c r="E17" s="41">
        <v>33</v>
      </c>
      <c r="F17" s="41">
        <v>6</v>
      </c>
      <c r="G17" s="41">
        <v>4</v>
      </c>
      <c r="H17" s="41">
        <v>130</v>
      </c>
    </row>
    <row r="18" spans="2:8" s="23" customFormat="1" ht="22.5" customHeight="1" x14ac:dyDescent="0.4">
      <c r="B18" s="13" t="s">
        <v>11</v>
      </c>
      <c r="C18" s="41">
        <v>22</v>
      </c>
      <c r="D18" s="41">
        <v>6</v>
      </c>
      <c r="E18" s="41">
        <v>14</v>
      </c>
      <c r="F18" s="41">
        <v>7</v>
      </c>
      <c r="G18" s="44" t="s">
        <v>15</v>
      </c>
      <c r="H18" s="41">
        <v>125</v>
      </c>
    </row>
    <row r="19" spans="2:8" s="23" customFormat="1" ht="22.5" customHeight="1" x14ac:dyDescent="0.4">
      <c r="B19" s="17" t="s">
        <v>12</v>
      </c>
      <c r="C19" s="42">
        <v>7</v>
      </c>
      <c r="D19" s="42">
        <v>2</v>
      </c>
      <c r="E19" s="42">
        <v>10</v>
      </c>
      <c r="F19" s="42">
        <v>7</v>
      </c>
      <c r="G19" s="43" t="s">
        <v>15</v>
      </c>
      <c r="H19" s="42">
        <v>30</v>
      </c>
    </row>
    <row r="20" spans="2:8" s="24" customFormat="1" ht="22.5" customHeight="1" x14ac:dyDescent="0.4">
      <c r="B20" s="8" t="s">
        <v>19</v>
      </c>
      <c r="C20" s="40">
        <f t="shared" ref="C20:H20" si="3">SUM(C21:C24)</f>
        <v>82</v>
      </c>
      <c r="D20" s="40">
        <f t="shared" si="3"/>
        <v>22</v>
      </c>
      <c r="E20" s="40">
        <f t="shared" si="3"/>
        <v>121</v>
      </c>
      <c r="F20" s="40">
        <f t="shared" si="3"/>
        <v>54</v>
      </c>
      <c r="G20" s="40">
        <f t="shared" si="3"/>
        <v>26</v>
      </c>
      <c r="H20" s="40">
        <f t="shared" si="3"/>
        <v>1062</v>
      </c>
    </row>
    <row r="21" spans="2:8" s="23" customFormat="1" ht="22.5" customHeight="1" x14ac:dyDescent="0.4">
      <c r="B21" s="13" t="s">
        <v>9</v>
      </c>
      <c r="C21" s="41">
        <v>31</v>
      </c>
      <c r="D21" s="41">
        <v>5</v>
      </c>
      <c r="E21" s="41">
        <v>64</v>
      </c>
      <c r="F21" s="41">
        <v>14</v>
      </c>
      <c r="G21" s="41">
        <v>4</v>
      </c>
      <c r="H21" s="41">
        <v>193</v>
      </c>
    </row>
    <row r="22" spans="2:8" s="23" customFormat="1" ht="22.5" customHeight="1" x14ac:dyDescent="0.4">
      <c r="B22" s="13" t="s">
        <v>10</v>
      </c>
      <c r="C22" s="41">
        <v>21</v>
      </c>
      <c r="D22" s="41">
        <v>9</v>
      </c>
      <c r="E22" s="41">
        <v>31</v>
      </c>
      <c r="F22" s="41">
        <v>15</v>
      </c>
      <c r="G22" s="41">
        <v>13</v>
      </c>
      <c r="H22" s="41">
        <v>387</v>
      </c>
    </row>
    <row r="23" spans="2:8" s="23" customFormat="1" ht="22.5" customHeight="1" x14ac:dyDescent="0.4">
      <c r="B23" s="13" t="s">
        <v>11</v>
      </c>
      <c r="C23" s="41">
        <v>24</v>
      </c>
      <c r="D23" s="41">
        <v>6</v>
      </c>
      <c r="E23" s="41">
        <v>19</v>
      </c>
      <c r="F23" s="41">
        <v>14</v>
      </c>
      <c r="G23" s="41">
        <v>7</v>
      </c>
      <c r="H23" s="41">
        <v>318</v>
      </c>
    </row>
    <row r="24" spans="2:8" s="23" customFormat="1" ht="22.5" customHeight="1" x14ac:dyDescent="0.4">
      <c r="B24" s="17" t="s">
        <v>12</v>
      </c>
      <c r="C24" s="43">
        <v>6</v>
      </c>
      <c r="D24" s="42">
        <v>2</v>
      </c>
      <c r="E24" s="42">
        <v>7</v>
      </c>
      <c r="F24" s="43">
        <v>11</v>
      </c>
      <c r="G24" s="43">
        <v>2</v>
      </c>
      <c r="H24" s="43">
        <v>164</v>
      </c>
    </row>
    <row r="25" spans="2:8" s="24" customFormat="1" ht="22.5" customHeight="1" x14ac:dyDescent="0.4">
      <c r="B25" s="25" t="s">
        <v>21</v>
      </c>
      <c r="C25" s="45">
        <v>78</v>
      </c>
      <c r="D25" s="45">
        <v>25</v>
      </c>
      <c r="E25" s="45">
        <v>125</v>
      </c>
      <c r="F25" s="45">
        <v>29</v>
      </c>
      <c r="G25" s="45">
        <v>11</v>
      </c>
      <c r="H25" s="45">
        <v>513</v>
      </c>
    </row>
    <row r="26" spans="2:8" s="24" customFormat="1" ht="22.5" customHeight="1" x14ac:dyDescent="0.4">
      <c r="B26" s="25" t="s">
        <v>23</v>
      </c>
      <c r="C26" s="45">
        <v>78</v>
      </c>
      <c r="D26" s="45">
        <v>27</v>
      </c>
      <c r="E26" s="45">
        <v>139</v>
      </c>
      <c r="F26" s="45">
        <v>31</v>
      </c>
      <c r="G26" s="45">
        <v>10</v>
      </c>
      <c r="H26" s="45">
        <v>541</v>
      </c>
    </row>
    <row r="27" spans="2:8" s="24" customFormat="1" ht="22.5" customHeight="1" x14ac:dyDescent="0.4">
      <c r="B27" s="25" t="s">
        <v>25</v>
      </c>
      <c r="C27" s="45">
        <v>77</v>
      </c>
      <c r="D27" s="45">
        <v>26</v>
      </c>
      <c r="E27" s="45">
        <v>122</v>
      </c>
      <c r="F27" s="45">
        <v>35</v>
      </c>
      <c r="G27" s="45">
        <v>7</v>
      </c>
      <c r="H27" s="45">
        <v>559</v>
      </c>
    </row>
    <row r="28" spans="2:8" s="24" customFormat="1" ht="22.5" customHeight="1" x14ac:dyDescent="0.4">
      <c r="B28" s="25" t="s">
        <v>27</v>
      </c>
      <c r="C28" s="45">
        <v>77</v>
      </c>
      <c r="D28" s="45">
        <v>26</v>
      </c>
      <c r="E28" s="45">
        <v>122</v>
      </c>
      <c r="F28" s="45">
        <v>31</v>
      </c>
      <c r="G28" s="45">
        <v>7</v>
      </c>
      <c r="H28" s="45">
        <v>572</v>
      </c>
    </row>
    <row r="29" spans="2:8" s="24" customFormat="1" ht="22.5" customHeight="1" x14ac:dyDescent="0.4">
      <c r="B29" s="25" t="s">
        <v>48</v>
      </c>
      <c r="C29" s="45">
        <v>76</v>
      </c>
      <c r="D29" s="45">
        <v>28</v>
      </c>
      <c r="E29" s="45">
        <v>141</v>
      </c>
      <c r="F29" s="45">
        <v>32</v>
      </c>
      <c r="G29" s="45">
        <v>10</v>
      </c>
      <c r="H29" s="45">
        <v>569</v>
      </c>
    </row>
    <row r="30" spans="2:8" s="24" customFormat="1" ht="22.5" customHeight="1" x14ac:dyDescent="0.4">
      <c r="B30" s="25" t="s">
        <v>31</v>
      </c>
      <c r="C30" s="45">
        <v>78</v>
      </c>
      <c r="D30" s="45">
        <v>29</v>
      </c>
      <c r="E30" s="45">
        <v>108</v>
      </c>
      <c r="F30" s="45">
        <v>32</v>
      </c>
      <c r="G30" s="45">
        <v>11</v>
      </c>
      <c r="H30" s="45">
        <v>615</v>
      </c>
    </row>
    <row r="31" spans="2:8" s="24" customFormat="1" ht="22.5" customHeight="1" x14ac:dyDescent="0.4">
      <c r="B31" s="25" t="s">
        <v>49</v>
      </c>
      <c r="C31" s="45">
        <v>77</v>
      </c>
      <c r="D31" s="45">
        <v>33</v>
      </c>
      <c r="E31" s="45">
        <v>127</v>
      </c>
      <c r="F31" s="45">
        <v>34</v>
      </c>
      <c r="G31" s="45">
        <v>5</v>
      </c>
      <c r="H31" s="45">
        <v>675</v>
      </c>
    </row>
    <row r="32" spans="2:8" s="24" customFormat="1" ht="22.5" customHeight="1" x14ac:dyDescent="0.4">
      <c r="B32" s="25" t="s">
        <v>50</v>
      </c>
      <c r="C32" s="46">
        <v>75</v>
      </c>
      <c r="D32" s="46">
        <v>33</v>
      </c>
      <c r="E32" s="46">
        <v>128</v>
      </c>
      <c r="F32" s="46">
        <v>37</v>
      </c>
      <c r="G32" s="46">
        <v>5</v>
      </c>
      <c r="H32" s="46">
        <v>680</v>
      </c>
    </row>
    <row r="33" spans="2:8" ht="15" customHeight="1" x14ac:dyDescent="0.4">
      <c r="B33" s="47" t="s">
        <v>51</v>
      </c>
      <c r="C33" s="23"/>
      <c r="D33" s="23"/>
      <c r="E33" s="23"/>
      <c r="F33" s="23"/>
      <c r="G33" s="35"/>
      <c r="H33" s="35"/>
    </row>
    <row r="34" spans="2:8" ht="15" customHeight="1" x14ac:dyDescent="0.4">
      <c r="B34" s="48" t="s">
        <v>38</v>
      </c>
      <c r="C34" s="23"/>
      <c r="D34" s="23"/>
      <c r="E34" s="23"/>
      <c r="F34" s="23"/>
      <c r="G34" s="35"/>
      <c r="H34" s="35"/>
    </row>
  </sheetData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view="pageBreakPreview" zoomScaleNormal="100" zoomScaleSheetLayoutView="100" workbookViewId="0">
      <selection activeCell="A63" sqref="A63"/>
    </sheetView>
  </sheetViews>
  <sheetFormatPr defaultRowHeight="13.5" x14ac:dyDescent="0.4"/>
  <cols>
    <col min="1" max="1" width="1.625" style="3" customWidth="1"/>
    <col min="2" max="11" width="8.875" style="3" customWidth="1"/>
    <col min="12" max="16384" width="9" style="3"/>
  </cols>
  <sheetData>
    <row r="1" spans="1:11" ht="30" customHeight="1" x14ac:dyDescent="0.2">
      <c r="A1" s="49" t="s">
        <v>52</v>
      </c>
      <c r="B1" s="50"/>
      <c r="C1" s="51"/>
      <c r="D1" s="51"/>
      <c r="E1" s="51"/>
      <c r="F1" s="51"/>
      <c r="G1" s="51"/>
      <c r="H1" s="51"/>
      <c r="I1" s="51"/>
      <c r="J1" s="51"/>
      <c r="K1" s="51"/>
    </row>
    <row r="2" spans="1:11" ht="7.5" customHeight="1" x14ac:dyDescent="0.2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</row>
    <row r="3" spans="1:11" ht="22.5" customHeight="1" x14ac:dyDescent="0.15">
      <c r="B3" s="52" t="s">
        <v>53</v>
      </c>
      <c r="C3" s="53"/>
      <c r="D3" s="53"/>
      <c r="E3" s="53"/>
      <c r="F3" s="53"/>
      <c r="G3" s="53"/>
      <c r="H3" s="53"/>
      <c r="I3" s="53"/>
      <c r="K3" s="53"/>
    </row>
    <row r="4" spans="1:11" s="23" customFormat="1" ht="18.75" customHeight="1" x14ac:dyDescent="0.4">
      <c r="B4" s="441" t="s">
        <v>54</v>
      </c>
      <c r="C4" s="443" t="s">
        <v>55</v>
      </c>
      <c r="D4" s="54" t="s">
        <v>56</v>
      </c>
      <c r="E4" s="54" t="s">
        <v>57</v>
      </c>
      <c r="F4" s="54" t="s">
        <v>56</v>
      </c>
      <c r="G4" s="54" t="s">
        <v>58</v>
      </c>
      <c r="H4" s="54" t="s">
        <v>59</v>
      </c>
      <c r="I4" s="54" t="s">
        <v>57</v>
      </c>
      <c r="J4" s="54" t="s">
        <v>60</v>
      </c>
      <c r="K4" s="54" t="s">
        <v>60</v>
      </c>
    </row>
    <row r="5" spans="1:11" s="23" customFormat="1" ht="18.75" customHeight="1" x14ac:dyDescent="0.4">
      <c r="B5" s="442"/>
      <c r="C5" s="444"/>
      <c r="D5" s="55" t="s">
        <v>61</v>
      </c>
      <c r="E5" s="56" t="s">
        <v>62</v>
      </c>
      <c r="F5" s="55" t="s">
        <v>63</v>
      </c>
      <c r="G5" s="55" t="s">
        <v>64</v>
      </c>
      <c r="H5" s="55" t="s">
        <v>64</v>
      </c>
      <c r="I5" s="55" t="s">
        <v>64</v>
      </c>
      <c r="J5" s="55" t="s">
        <v>61</v>
      </c>
      <c r="K5" s="55" t="s">
        <v>64</v>
      </c>
    </row>
    <row r="6" spans="1:11" s="24" customFormat="1" ht="13.5" hidden="1" customHeight="1" x14ac:dyDescent="0.4">
      <c r="B6" s="57" t="s">
        <v>8</v>
      </c>
      <c r="C6" s="58">
        <f t="shared" ref="C6:K6" si="0">SUM(C7:C10)</f>
        <v>16</v>
      </c>
      <c r="D6" s="58">
        <f t="shared" si="0"/>
        <v>22</v>
      </c>
      <c r="E6" s="58">
        <f t="shared" si="0"/>
        <v>149</v>
      </c>
      <c r="F6" s="58">
        <f t="shared" si="0"/>
        <v>3</v>
      </c>
      <c r="G6" s="58">
        <f>SUM(G7:G10)</f>
        <v>0</v>
      </c>
      <c r="H6" s="58">
        <f t="shared" si="0"/>
        <v>1</v>
      </c>
      <c r="I6" s="58">
        <f>SUM(I7:I10)</f>
        <v>1</v>
      </c>
      <c r="J6" s="58">
        <f t="shared" si="0"/>
        <v>60</v>
      </c>
      <c r="K6" s="58">
        <f t="shared" si="0"/>
        <v>6</v>
      </c>
    </row>
    <row r="7" spans="1:11" s="23" customFormat="1" ht="13.5" hidden="1" customHeight="1" x14ac:dyDescent="0.15">
      <c r="B7" s="59" t="s">
        <v>9</v>
      </c>
      <c r="C7" s="60">
        <v>4</v>
      </c>
      <c r="D7" s="60">
        <v>11</v>
      </c>
      <c r="E7" s="60">
        <v>53</v>
      </c>
      <c r="F7" s="61">
        <v>2</v>
      </c>
      <c r="G7" s="61" t="s">
        <v>65</v>
      </c>
      <c r="H7" s="61">
        <v>1</v>
      </c>
      <c r="I7" s="61" t="s">
        <v>65</v>
      </c>
      <c r="J7" s="60">
        <v>23</v>
      </c>
      <c r="K7" s="61">
        <v>6</v>
      </c>
    </row>
    <row r="8" spans="1:11" s="23" customFormat="1" ht="13.5" hidden="1" customHeight="1" x14ac:dyDescent="0.15">
      <c r="B8" s="59" t="s">
        <v>10</v>
      </c>
      <c r="C8" s="60">
        <v>7</v>
      </c>
      <c r="D8" s="60">
        <v>6</v>
      </c>
      <c r="E8" s="60">
        <v>53</v>
      </c>
      <c r="F8" s="61">
        <v>1</v>
      </c>
      <c r="G8" s="61" t="s">
        <v>65</v>
      </c>
      <c r="H8" s="61" t="s">
        <v>65</v>
      </c>
      <c r="I8" s="61" t="s">
        <v>65</v>
      </c>
      <c r="J8" s="60">
        <v>17</v>
      </c>
      <c r="K8" s="61" t="s">
        <v>65</v>
      </c>
    </row>
    <row r="9" spans="1:11" s="23" customFormat="1" ht="13.5" hidden="1" customHeight="1" x14ac:dyDescent="0.15">
      <c r="B9" s="59" t="s">
        <v>11</v>
      </c>
      <c r="C9" s="60">
        <v>4</v>
      </c>
      <c r="D9" s="60">
        <v>4</v>
      </c>
      <c r="E9" s="60">
        <v>25</v>
      </c>
      <c r="F9" s="61" t="s">
        <v>65</v>
      </c>
      <c r="G9" s="61" t="s">
        <v>65</v>
      </c>
      <c r="H9" s="61" t="s">
        <v>65</v>
      </c>
      <c r="I9" s="61" t="s">
        <v>65</v>
      </c>
      <c r="J9" s="60">
        <v>13</v>
      </c>
      <c r="K9" s="61" t="s">
        <v>65</v>
      </c>
    </row>
    <row r="10" spans="1:11" s="23" customFormat="1" ht="13.5" hidden="1" customHeight="1" x14ac:dyDescent="0.15">
      <c r="B10" s="59" t="s">
        <v>12</v>
      </c>
      <c r="C10" s="60">
        <v>1</v>
      </c>
      <c r="D10" s="60">
        <v>1</v>
      </c>
      <c r="E10" s="60">
        <v>18</v>
      </c>
      <c r="F10" s="61" t="s">
        <v>66</v>
      </c>
      <c r="G10" s="61" t="s">
        <v>66</v>
      </c>
      <c r="H10" s="61" t="s">
        <v>66</v>
      </c>
      <c r="I10" s="60">
        <v>1</v>
      </c>
      <c r="J10" s="60">
        <v>7</v>
      </c>
      <c r="K10" s="61" t="s">
        <v>66</v>
      </c>
    </row>
    <row r="11" spans="1:11" s="24" customFormat="1" ht="13.5" customHeight="1" x14ac:dyDescent="0.4">
      <c r="B11" s="57" t="s">
        <v>13</v>
      </c>
      <c r="C11" s="58">
        <f t="shared" ref="C11:K11" si="1">SUM(C12:C15)</f>
        <v>16</v>
      </c>
      <c r="D11" s="58">
        <f t="shared" si="1"/>
        <v>24</v>
      </c>
      <c r="E11" s="58">
        <f t="shared" si="1"/>
        <v>147</v>
      </c>
      <c r="F11" s="58">
        <f t="shared" si="1"/>
        <v>4</v>
      </c>
      <c r="G11" s="58">
        <f>SUM(G12:G15)</f>
        <v>0</v>
      </c>
      <c r="H11" s="58">
        <f t="shared" si="1"/>
        <v>1</v>
      </c>
      <c r="I11" s="58">
        <f>SUM(I12:I15)</f>
        <v>1</v>
      </c>
      <c r="J11" s="58">
        <f t="shared" si="1"/>
        <v>63</v>
      </c>
      <c r="K11" s="58">
        <f t="shared" si="1"/>
        <v>6</v>
      </c>
    </row>
    <row r="12" spans="1:11" s="23" customFormat="1" ht="13.5" customHeight="1" x14ac:dyDescent="0.15">
      <c r="B12" s="59" t="s">
        <v>9</v>
      </c>
      <c r="C12" s="60">
        <v>4</v>
      </c>
      <c r="D12" s="60">
        <v>12</v>
      </c>
      <c r="E12" s="60">
        <v>50</v>
      </c>
      <c r="F12" s="61">
        <v>3</v>
      </c>
      <c r="G12" s="61" t="s">
        <v>65</v>
      </c>
      <c r="H12" s="61">
        <v>1</v>
      </c>
      <c r="I12" s="61" t="s">
        <v>65</v>
      </c>
      <c r="J12" s="60">
        <v>24</v>
      </c>
      <c r="K12" s="61">
        <v>6</v>
      </c>
    </row>
    <row r="13" spans="1:11" s="23" customFormat="1" ht="13.5" customHeight="1" x14ac:dyDescent="0.15">
      <c r="B13" s="59" t="s">
        <v>10</v>
      </c>
      <c r="C13" s="60">
        <v>7</v>
      </c>
      <c r="D13" s="60">
        <v>6</v>
      </c>
      <c r="E13" s="60">
        <v>55</v>
      </c>
      <c r="F13" s="61">
        <v>1</v>
      </c>
      <c r="G13" s="61" t="s">
        <v>65</v>
      </c>
      <c r="H13" s="61" t="s">
        <v>65</v>
      </c>
      <c r="I13" s="61" t="s">
        <v>65</v>
      </c>
      <c r="J13" s="60">
        <v>17</v>
      </c>
      <c r="K13" s="61" t="s">
        <v>65</v>
      </c>
    </row>
    <row r="14" spans="1:11" s="23" customFormat="1" ht="13.5" customHeight="1" x14ac:dyDescent="0.15">
      <c r="B14" s="59" t="s">
        <v>11</v>
      </c>
      <c r="C14" s="60">
        <v>4</v>
      </c>
      <c r="D14" s="60">
        <v>5</v>
      </c>
      <c r="E14" s="60">
        <v>24</v>
      </c>
      <c r="F14" s="61" t="s">
        <v>65</v>
      </c>
      <c r="G14" s="61" t="s">
        <v>65</v>
      </c>
      <c r="H14" s="61" t="s">
        <v>65</v>
      </c>
      <c r="I14" s="61" t="s">
        <v>65</v>
      </c>
      <c r="J14" s="60">
        <v>14</v>
      </c>
      <c r="K14" s="61" t="s">
        <v>65</v>
      </c>
    </row>
    <row r="15" spans="1:11" s="23" customFormat="1" ht="13.5" customHeight="1" x14ac:dyDescent="0.15">
      <c r="B15" s="59" t="s">
        <v>12</v>
      </c>
      <c r="C15" s="60">
        <v>1</v>
      </c>
      <c r="D15" s="60">
        <v>1</v>
      </c>
      <c r="E15" s="60">
        <v>18</v>
      </c>
      <c r="F15" s="61" t="s">
        <v>66</v>
      </c>
      <c r="G15" s="61" t="s">
        <v>66</v>
      </c>
      <c r="H15" s="61" t="s">
        <v>66</v>
      </c>
      <c r="I15" s="60">
        <v>1</v>
      </c>
      <c r="J15" s="60">
        <v>8</v>
      </c>
      <c r="K15" s="61" t="s">
        <v>66</v>
      </c>
    </row>
    <row r="16" spans="1:11" s="24" customFormat="1" ht="13.5" customHeight="1" x14ac:dyDescent="0.4">
      <c r="B16" s="57" t="s">
        <v>14</v>
      </c>
      <c r="C16" s="58">
        <f t="shared" ref="C16:K16" si="2">SUM(C17:C20)</f>
        <v>15</v>
      </c>
      <c r="D16" s="58">
        <f t="shared" si="2"/>
        <v>24</v>
      </c>
      <c r="E16" s="58">
        <f t="shared" si="2"/>
        <v>149</v>
      </c>
      <c r="F16" s="58">
        <f t="shared" si="2"/>
        <v>4</v>
      </c>
      <c r="G16" s="58">
        <f>SUM(G17:G20)</f>
        <v>0</v>
      </c>
      <c r="H16" s="58">
        <f t="shared" si="2"/>
        <v>1</v>
      </c>
      <c r="I16" s="58">
        <f>SUM(I17:I20)</f>
        <v>1</v>
      </c>
      <c r="J16" s="58">
        <f t="shared" si="2"/>
        <v>58</v>
      </c>
      <c r="K16" s="58">
        <f t="shared" si="2"/>
        <v>6</v>
      </c>
    </row>
    <row r="17" spans="2:11" s="23" customFormat="1" ht="13.5" customHeight="1" x14ac:dyDescent="0.15">
      <c r="B17" s="59" t="s">
        <v>9</v>
      </c>
      <c r="C17" s="60">
        <v>3</v>
      </c>
      <c r="D17" s="60">
        <v>12</v>
      </c>
      <c r="E17" s="60">
        <v>51</v>
      </c>
      <c r="F17" s="61">
        <v>3</v>
      </c>
      <c r="G17" s="61" t="s">
        <v>65</v>
      </c>
      <c r="H17" s="61">
        <v>1</v>
      </c>
      <c r="I17" s="61" t="s">
        <v>65</v>
      </c>
      <c r="J17" s="60">
        <v>20</v>
      </c>
      <c r="K17" s="61">
        <v>6</v>
      </c>
    </row>
    <row r="18" spans="2:11" s="23" customFormat="1" ht="13.5" customHeight="1" x14ac:dyDescent="0.15">
      <c r="B18" s="59" t="s">
        <v>10</v>
      </c>
      <c r="C18" s="60">
        <v>7</v>
      </c>
      <c r="D18" s="60">
        <v>6</v>
      </c>
      <c r="E18" s="60">
        <v>56</v>
      </c>
      <c r="F18" s="61">
        <v>1</v>
      </c>
      <c r="G18" s="61" t="s">
        <v>65</v>
      </c>
      <c r="H18" s="61" t="s">
        <v>65</v>
      </c>
      <c r="I18" s="61" t="s">
        <v>65</v>
      </c>
      <c r="J18" s="60">
        <v>16</v>
      </c>
      <c r="K18" s="61" t="s">
        <v>65</v>
      </c>
    </row>
    <row r="19" spans="2:11" s="23" customFormat="1" ht="13.5" customHeight="1" x14ac:dyDescent="0.15">
      <c r="B19" s="59" t="s">
        <v>11</v>
      </c>
      <c r="C19" s="60">
        <v>4</v>
      </c>
      <c r="D19" s="60">
        <v>5</v>
      </c>
      <c r="E19" s="60">
        <v>24</v>
      </c>
      <c r="F19" s="61" t="s">
        <v>65</v>
      </c>
      <c r="G19" s="61" t="s">
        <v>65</v>
      </c>
      <c r="H19" s="61" t="s">
        <v>65</v>
      </c>
      <c r="I19" s="61" t="s">
        <v>65</v>
      </c>
      <c r="J19" s="60">
        <v>14</v>
      </c>
      <c r="K19" s="61" t="s">
        <v>65</v>
      </c>
    </row>
    <row r="20" spans="2:11" s="23" customFormat="1" ht="13.5" customHeight="1" x14ac:dyDescent="0.15">
      <c r="B20" s="59" t="s">
        <v>12</v>
      </c>
      <c r="C20" s="60">
        <v>1</v>
      </c>
      <c r="D20" s="60">
        <v>1</v>
      </c>
      <c r="E20" s="60">
        <v>18</v>
      </c>
      <c r="F20" s="61" t="s">
        <v>66</v>
      </c>
      <c r="G20" s="61" t="s">
        <v>66</v>
      </c>
      <c r="H20" s="61" t="s">
        <v>66</v>
      </c>
      <c r="I20" s="60">
        <v>1</v>
      </c>
      <c r="J20" s="60">
        <v>8</v>
      </c>
      <c r="K20" s="61" t="s">
        <v>66</v>
      </c>
    </row>
    <row r="21" spans="2:11" s="24" customFormat="1" ht="13.5" customHeight="1" x14ac:dyDescent="0.4">
      <c r="B21" s="57" t="s">
        <v>16</v>
      </c>
      <c r="C21" s="58">
        <f t="shared" ref="C21:K21" si="3">SUM(C22:C25)</f>
        <v>16</v>
      </c>
      <c r="D21" s="58">
        <f t="shared" si="3"/>
        <v>23</v>
      </c>
      <c r="E21" s="58">
        <f t="shared" si="3"/>
        <v>153</v>
      </c>
      <c r="F21" s="58">
        <f t="shared" si="3"/>
        <v>4</v>
      </c>
      <c r="G21" s="58">
        <f>SUM(G22:G25)</f>
        <v>0</v>
      </c>
      <c r="H21" s="58">
        <f t="shared" si="3"/>
        <v>1</v>
      </c>
      <c r="I21" s="58">
        <f>SUM(I22:I25)</f>
        <v>1</v>
      </c>
      <c r="J21" s="58">
        <f t="shared" si="3"/>
        <v>56</v>
      </c>
      <c r="K21" s="58">
        <f t="shared" si="3"/>
        <v>6</v>
      </c>
    </row>
    <row r="22" spans="2:11" s="23" customFormat="1" ht="13.5" customHeight="1" x14ac:dyDescent="0.15">
      <c r="B22" s="59" t="s">
        <v>9</v>
      </c>
      <c r="C22" s="60">
        <v>3</v>
      </c>
      <c r="D22" s="60">
        <v>12</v>
      </c>
      <c r="E22" s="60">
        <v>51</v>
      </c>
      <c r="F22" s="61">
        <v>3</v>
      </c>
      <c r="G22" s="61" t="s">
        <v>65</v>
      </c>
      <c r="H22" s="61">
        <v>1</v>
      </c>
      <c r="I22" s="61" t="s">
        <v>65</v>
      </c>
      <c r="J22" s="60">
        <v>20</v>
      </c>
      <c r="K22" s="61">
        <v>6</v>
      </c>
    </row>
    <row r="23" spans="2:11" s="23" customFormat="1" ht="13.5" customHeight="1" x14ac:dyDescent="0.15">
      <c r="B23" s="59" t="s">
        <v>10</v>
      </c>
      <c r="C23" s="60">
        <v>7</v>
      </c>
      <c r="D23" s="60">
        <v>4</v>
      </c>
      <c r="E23" s="60">
        <v>57</v>
      </c>
      <c r="F23" s="61">
        <v>1</v>
      </c>
      <c r="G23" s="61" t="s">
        <v>65</v>
      </c>
      <c r="H23" s="61" t="s">
        <v>65</v>
      </c>
      <c r="I23" s="61" t="s">
        <v>65</v>
      </c>
      <c r="J23" s="60">
        <v>14</v>
      </c>
      <c r="K23" s="61" t="s">
        <v>65</v>
      </c>
    </row>
    <row r="24" spans="2:11" s="23" customFormat="1" ht="13.5" customHeight="1" x14ac:dyDescent="0.15">
      <c r="B24" s="59" t="s">
        <v>11</v>
      </c>
      <c r="C24" s="60">
        <v>4</v>
      </c>
      <c r="D24" s="60">
        <v>6</v>
      </c>
      <c r="E24" s="60">
        <v>28</v>
      </c>
      <c r="F24" s="61" t="s">
        <v>65</v>
      </c>
      <c r="G24" s="61" t="s">
        <v>65</v>
      </c>
      <c r="H24" s="61" t="s">
        <v>65</v>
      </c>
      <c r="I24" s="61" t="s">
        <v>65</v>
      </c>
      <c r="J24" s="60">
        <v>14</v>
      </c>
      <c r="K24" s="61" t="s">
        <v>65</v>
      </c>
    </row>
    <row r="25" spans="2:11" s="23" customFormat="1" ht="13.5" customHeight="1" x14ac:dyDescent="0.15">
      <c r="B25" s="59" t="s">
        <v>12</v>
      </c>
      <c r="C25" s="60">
        <v>2</v>
      </c>
      <c r="D25" s="60">
        <v>1</v>
      </c>
      <c r="E25" s="60">
        <v>17</v>
      </c>
      <c r="F25" s="61" t="s">
        <v>66</v>
      </c>
      <c r="G25" s="61" t="s">
        <v>66</v>
      </c>
      <c r="H25" s="61" t="s">
        <v>66</v>
      </c>
      <c r="I25" s="60">
        <v>1</v>
      </c>
      <c r="J25" s="60">
        <v>8</v>
      </c>
      <c r="K25" s="61" t="s">
        <v>66</v>
      </c>
    </row>
    <row r="26" spans="2:11" s="24" customFormat="1" ht="13.5" customHeight="1" x14ac:dyDescent="0.4">
      <c r="B26" s="57" t="s">
        <v>17</v>
      </c>
      <c r="C26" s="58">
        <f t="shared" ref="C26:K26" si="4">SUM(C27:C30)</f>
        <v>17</v>
      </c>
      <c r="D26" s="58">
        <f t="shared" si="4"/>
        <v>23</v>
      </c>
      <c r="E26" s="58">
        <f t="shared" si="4"/>
        <v>151</v>
      </c>
      <c r="F26" s="58">
        <f t="shared" si="4"/>
        <v>4</v>
      </c>
      <c r="G26" s="58">
        <f>SUM(G27:G30)</f>
        <v>1</v>
      </c>
      <c r="H26" s="58">
        <f t="shared" si="4"/>
        <v>1</v>
      </c>
      <c r="I26" s="58">
        <f>SUM(I27:I30)</f>
        <v>1</v>
      </c>
      <c r="J26" s="58">
        <f t="shared" si="4"/>
        <v>56</v>
      </c>
      <c r="K26" s="58">
        <f t="shared" si="4"/>
        <v>6</v>
      </c>
    </row>
    <row r="27" spans="2:11" s="23" customFormat="1" ht="13.5" customHeight="1" x14ac:dyDescent="0.15">
      <c r="B27" s="59" t="s">
        <v>9</v>
      </c>
      <c r="C27" s="60">
        <v>4</v>
      </c>
      <c r="D27" s="60">
        <v>12</v>
      </c>
      <c r="E27" s="60">
        <v>51</v>
      </c>
      <c r="F27" s="61">
        <v>3</v>
      </c>
      <c r="G27" s="61">
        <v>1</v>
      </c>
      <c r="H27" s="61">
        <v>1</v>
      </c>
      <c r="I27" s="61" t="s">
        <v>65</v>
      </c>
      <c r="J27" s="60">
        <v>20</v>
      </c>
      <c r="K27" s="61">
        <v>6</v>
      </c>
    </row>
    <row r="28" spans="2:11" s="23" customFormat="1" ht="13.5" customHeight="1" x14ac:dyDescent="0.15">
      <c r="B28" s="59" t="s">
        <v>10</v>
      </c>
      <c r="C28" s="60">
        <v>7</v>
      </c>
      <c r="D28" s="60">
        <v>5</v>
      </c>
      <c r="E28" s="60">
        <v>56</v>
      </c>
      <c r="F28" s="61">
        <v>1</v>
      </c>
      <c r="G28" s="61" t="s">
        <v>65</v>
      </c>
      <c r="H28" s="61" t="s">
        <v>65</v>
      </c>
      <c r="I28" s="61" t="s">
        <v>65</v>
      </c>
      <c r="J28" s="60">
        <v>14</v>
      </c>
      <c r="K28" s="61" t="s">
        <v>65</v>
      </c>
    </row>
    <row r="29" spans="2:11" s="23" customFormat="1" ht="13.5" customHeight="1" x14ac:dyDescent="0.15">
      <c r="B29" s="59" t="s">
        <v>11</v>
      </c>
      <c r="C29" s="60">
        <v>4</v>
      </c>
      <c r="D29" s="60">
        <v>5</v>
      </c>
      <c r="E29" s="60">
        <v>27</v>
      </c>
      <c r="F29" s="61" t="s">
        <v>65</v>
      </c>
      <c r="G29" s="61" t="s">
        <v>65</v>
      </c>
      <c r="H29" s="61" t="s">
        <v>65</v>
      </c>
      <c r="I29" s="61" t="s">
        <v>65</v>
      </c>
      <c r="J29" s="60">
        <v>14</v>
      </c>
      <c r="K29" s="61" t="s">
        <v>65</v>
      </c>
    </row>
    <row r="30" spans="2:11" s="23" customFormat="1" ht="13.5" customHeight="1" x14ac:dyDescent="0.15">
      <c r="B30" s="59" t="s">
        <v>12</v>
      </c>
      <c r="C30" s="60">
        <v>2</v>
      </c>
      <c r="D30" s="60">
        <v>1</v>
      </c>
      <c r="E30" s="60">
        <v>17</v>
      </c>
      <c r="F30" s="61" t="s">
        <v>66</v>
      </c>
      <c r="G30" s="61" t="s">
        <v>66</v>
      </c>
      <c r="H30" s="61" t="s">
        <v>66</v>
      </c>
      <c r="I30" s="60">
        <v>1</v>
      </c>
      <c r="J30" s="60">
        <v>8</v>
      </c>
      <c r="K30" s="61" t="s">
        <v>66</v>
      </c>
    </row>
    <row r="31" spans="2:11" s="24" customFormat="1" ht="13.5" customHeight="1" x14ac:dyDescent="0.4">
      <c r="B31" s="57" t="s">
        <v>18</v>
      </c>
      <c r="C31" s="58">
        <f t="shared" ref="C31:K31" si="5">SUM(C32:C35)</f>
        <v>17</v>
      </c>
      <c r="D31" s="58">
        <f t="shared" si="5"/>
        <v>23</v>
      </c>
      <c r="E31" s="58">
        <f t="shared" si="5"/>
        <v>154</v>
      </c>
      <c r="F31" s="58">
        <f t="shared" si="5"/>
        <v>4</v>
      </c>
      <c r="G31" s="58">
        <f>SUM(G32:G35)</f>
        <v>1</v>
      </c>
      <c r="H31" s="58">
        <f t="shared" si="5"/>
        <v>1</v>
      </c>
      <c r="I31" s="58">
        <f>SUM(I32:I35)</f>
        <v>1</v>
      </c>
      <c r="J31" s="58">
        <f t="shared" si="5"/>
        <v>57</v>
      </c>
      <c r="K31" s="58">
        <f t="shared" si="5"/>
        <v>6</v>
      </c>
    </row>
    <row r="32" spans="2:11" s="23" customFormat="1" ht="13.5" customHeight="1" x14ac:dyDescent="0.15">
      <c r="B32" s="59" t="s">
        <v>9</v>
      </c>
      <c r="C32" s="60">
        <v>4</v>
      </c>
      <c r="D32" s="60">
        <v>12</v>
      </c>
      <c r="E32" s="60">
        <v>52</v>
      </c>
      <c r="F32" s="61">
        <v>3</v>
      </c>
      <c r="G32" s="61">
        <v>1</v>
      </c>
      <c r="H32" s="61">
        <v>1</v>
      </c>
      <c r="I32" s="61" t="s">
        <v>65</v>
      </c>
      <c r="J32" s="60">
        <v>20</v>
      </c>
      <c r="K32" s="61">
        <v>6</v>
      </c>
    </row>
    <row r="33" spans="2:11" s="23" customFormat="1" ht="13.5" customHeight="1" x14ac:dyDescent="0.15">
      <c r="B33" s="59" t="s">
        <v>10</v>
      </c>
      <c r="C33" s="60">
        <v>7</v>
      </c>
      <c r="D33" s="60">
        <v>5</v>
      </c>
      <c r="E33" s="60">
        <v>57</v>
      </c>
      <c r="F33" s="61">
        <v>1</v>
      </c>
      <c r="G33" s="61" t="s">
        <v>65</v>
      </c>
      <c r="H33" s="61" t="s">
        <v>65</v>
      </c>
      <c r="I33" s="61" t="s">
        <v>65</v>
      </c>
      <c r="J33" s="60">
        <v>14</v>
      </c>
      <c r="K33" s="61" t="s">
        <v>65</v>
      </c>
    </row>
    <row r="34" spans="2:11" s="23" customFormat="1" ht="13.5" customHeight="1" x14ac:dyDescent="0.15">
      <c r="B34" s="59" t="s">
        <v>11</v>
      </c>
      <c r="C34" s="60">
        <v>4</v>
      </c>
      <c r="D34" s="60">
        <v>5</v>
      </c>
      <c r="E34" s="60">
        <v>27</v>
      </c>
      <c r="F34" s="61" t="s">
        <v>65</v>
      </c>
      <c r="G34" s="61" t="s">
        <v>65</v>
      </c>
      <c r="H34" s="61" t="s">
        <v>65</v>
      </c>
      <c r="I34" s="61" t="s">
        <v>65</v>
      </c>
      <c r="J34" s="60">
        <v>16</v>
      </c>
      <c r="K34" s="61" t="s">
        <v>65</v>
      </c>
    </row>
    <row r="35" spans="2:11" s="23" customFormat="1" ht="13.5" customHeight="1" x14ac:dyDescent="0.15">
      <c r="B35" s="59" t="s">
        <v>12</v>
      </c>
      <c r="C35" s="60">
        <v>2</v>
      </c>
      <c r="D35" s="60">
        <v>1</v>
      </c>
      <c r="E35" s="60">
        <v>18</v>
      </c>
      <c r="F35" s="61" t="s">
        <v>66</v>
      </c>
      <c r="G35" s="61" t="s">
        <v>66</v>
      </c>
      <c r="H35" s="61" t="s">
        <v>65</v>
      </c>
      <c r="I35" s="61">
        <v>1</v>
      </c>
      <c r="J35" s="60">
        <v>7</v>
      </c>
      <c r="K35" s="61" t="s">
        <v>66</v>
      </c>
    </row>
    <row r="36" spans="2:11" s="24" customFormat="1" ht="13.5" customHeight="1" x14ac:dyDescent="0.4">
      <c r="B36" s="57" t="s">
        <v>19</v>
      </c>
      <c r="C36" s="58">
        <f>SUM(C37:C40)</f>
        <v>20</v>
      </c>
      <c r="D36" s="58">
        <f t="shared" ref="D36:K36" si="6">SUM(D37:D40)</f>
        <v>23</v>
      </c>
      <c r="E36" s="58">
        <f t="shared" si="6"/>
        <v>143</v>
      </c>
      <c r="F36" s="58">
        <f t="shared" si="6"/>
        <v>4</v>
      </c>
      <c r="G36" s="58">
        <f>SUM(G37:G40)</f>
        <v>1</v>
      </c>
      <c r="H36" s="58">
        <f t="shared" si="6"/>
        <v>1</v>
      </c>
      <c r="I36" s="58">
        <f>SUM(I37:I40)</f>
        <v>0</v>
      </c>
      <c r="J36" s="58">
        <f t="shared" si="6"/>
        <v>58</v>
      </c>
      <c r="K36" s="58">
        <f t="shared" si="6"/>
        <v>5</v>
      </c>
    </row>
    <row r="37" spans="2:11" s="23" customFormat="1" ht="13.5" customHeight="1" x14ac:dyDescent="0.15">
      <c r="B37" s="59" t="s">
        <v>9</v>
      </c>
      <c r="C37" s="60">
        <v>6</v>
      </c>
      <c r="D37" s="60">
        <v>11</v>
      </c>
      <c r="E37" s="60">
        <v>38</v>
      </c>
      <c r="F37" s="61">
        <v>3</v>
      </c>
      <c r="G37" s="61">
        <v>1</v>
      </c>
      <c r="H37" s="61">
        <v>1</v>
      </c>
      <c r="I37" s="61" t="s">
        <v>65</v>
      </c>
      <c r="J37" s="60">
        <v>21</v>
      </c>
      <c r="K37" s="61">
        <v>5</v>
      </c>
    </row>
    <row r="38" spans="2:11" s="23" customFormat="1" ht="13.5" customHeight="1" x14ac:dyDescent="0.15">
      <c r="B38" s="59" t="s">
        <v>10</v>
      </c>
      <c r="C38" s="60">
        <v>8</v>
      </c>
      <c r="D38" s="60">
        <v>6</v>
      </c>
      <c r="E38" s="60">
        <v>60</v>
      </c>
      <c r="F38" s="61">
        <v>1</v>
      </c>
      <c r="G38" s="61" t="s">
        <v>65</v>
      </c>
      <c r="H38" s="61" t="s">
        <v>65</v>
      </c>
      <c r="I38" s="61" t="s">
        <v>65</v>
      </c>
      <c r="J38" s="60">
        <v>13</v>
      </c>
      <c r="K38" s="61" t="s">
        <v>65</v>
      </c>
    </row>
    <row r="39" spans="2:11" s="23" customFormat="1" ht="13.5" customHeight="1" x14ac:dyDescent="0.15">
      <c r="B39" s="59" t="s">
        <v>11</v>
      </c>
      <c r="C39" s="60">
        <v>4</v>
      </c>
      <c r="D39" s="60">
        <v>5</v>
      </c>
      <c r="E39" s="60">
        <v>28</v>
      </c>
      <c r="F39" s="61" t="s">
        <v>65</v>
      </c>
      <c r="G39" s="61" t="s">
        <v>65</v>
      </c>
      <c r="H39" s="61" t="s">
        <v>65</v>
      </c>
      <c r="I39" s="61" t="s">
        <v>65</v>
      </c>
      <c r="J39" s="60">
        <v>17</v>
      </c>
      <c r="K39" s="61" t="s">
        <v>65</v>
      </c>
    </row>
    <row r="40" spans="2:11" s="23" customFormat="1" ht="13.5" customHeight="1" x14ac:dyDescent="0.15">
      <c r="B40" s="62" t="s">
        <v>12</v>
      </c>
      <c r="C40" s="63">
        <v>2</v>
      </c>
      <c r="D40" s="63">
        <v>1</v>
      </c>
      <c r="E40" s="63">
        <v>17</v>
      </c>
      <c r="F40" s="64" t="s">
        <v>66</v>
      </c>
      <c r="G40" s="64" t="s">
        <v>66</v>
      </c>
      <c r="H40" s="64" t="s">
        <v>66</v>
      </c>
      <c r="I40" s="64" t="s">
        <v>66</v>
      </c>
      <c r="J40" s="63">
        <v>7</v>
      </c>
      <c r="K40" s="64" t="s">
        <v>66</v>
      </c>
    </row>
    <row r="41" spans="2:11" s="23" customFormat="1" ht="13.5" customHeight="1" x14ac:dyDescent="0.4">
      <c r="B41" s="57" t="s">
        <v>20</v>
      </c>
      <c r="C41" s="58">
        <f t="shared" ref="C41:K41" si="7">SUM(C42:C45)</f>
        <v>20</v>
      </c>
      <c r="D41" s="58">
        <f t="shared" si="7"/>
        <v>23</v>
      </c>
      <c r="E41" s="58">
        <f t="shared" si="7"/>
        <v>169</v>
      </c>
      <c r="F41" s="58">
        <f t="shared" si="7"/>
        <v>4</v>
      </c>
      <c r="G41" s="58">
        <f>SUM(G42:G45)</f>
        <v>1</v>
      </c>
      <c r="H41" s="58">
        <f t="shared" si="7"/>
        <v>1</v>
      </c>
      <c r="I41" s="58">
        <f>SUM(I42:I45)</f>
        <v>1</v>
      </c>
      <c r="J41" s="58">
        <f t="shared" si="7"/>
        <v>59</v>
      </c>
      <c r="K41" s="58">
        <f t="shared" si="7"/>
        <v>5</v>
      </c>
    </row>
    <row r="42" spans="2:11" s="23" customFormat="1" ht="13.5" customHeight="1" x14ac:dyDescent="0.15">
      <c r="B42" s="59" t="s">
        <v>9</v>
      </c>
      <c r="C42" s="60">
        <v>6</v>
      </c>
      <c r="D42" s="60">
        <v>10</v>
      </c>
      <c r="E42" s="60">
        <v>50</v>
      </c>
      <c r="F42" s="61">
        <v>3</v>
      </c>
      <c r="G42" s="61">
        <v>1</v>
      </c>
      <c r="H42" s="61">
        <v>1</v>
      </c>
      <c r="I42" s="61" t="s">
        <v>65</v>
      </c>
      <c r="J42" s="60">
        <v>21</v>
      </c>
      <c r="K42" s="61">
        <v>5</v>
      </c>
    </row>
    <row r="43" spans="2:11" s="23" customFormat="1" ht="13.5" customHeight="1" x14ac:dyDescent="0.15">
      <c r="B43" s="59" t="s">
        <v>10</v>
      </c>
      <c r="C43" s="60">
        <v>8</v>
      </c>
      <c r="D43" s="60">
        <v>7</v>
      </c>
      <c r="E43" s="60">
        <v>65</v>
      </c>
      <c r="F43" s="61">
        <v>1</v>
      </c>
      <c r="G43" s="61" t="s">
        <v>65</v>
      </c>
      <c r="H43" s="61" t="s">
        <v>65</v>
      </c>
      <c r="I43" s="61">
        <v>1</v>
      </c>
      <c r="J43" s="60">
        <v>14</v>
      </c>
      <c r="K43" s="61" t="s">
        <v>65</v>
      </c>
    </row>
    <row r="44" spans="2:11" s="23" customFormat="1" ht="13.5" customHeight="1" x14ac:dyDescent="0.15">
      <c r="B44" s="59" t="s">
        <v>11</v>
      </c>
      <c r="C44" s="60">
        <v>4</v>
      </c>
      <c r="D44" s="60">
        <v>5</v>
      </c>
      <c r="E44" s="60">
        <v>31</v>
      </c>
      <c r="F44" s="61" t="s">
        <v>65</v>
      </c>
      <c r="G44" s="61" t="s">
        <v>65</v>
      </c>
      <c r="H44" s="61" t="s">
        <v>65</v>
      </c>
      <c r="I44" s="61" t="s">
        <v>65</v>
      </c>
      <c r="J44" s="60">
        <v>17</v>
      </c>
      <c r="K44" s="61" t="s">
        <v>65</v>
      </c>
    </row>
    <row r="45" spans="2:11" s="23" customFormat="1" ht="13.5" customHeight="1" x14ac:dyDescent="0.15">
      <c r="B45" s="62" t="s">
        <v>12</v>
      </c>
      <c r="C45" s="63">
        <v>2</v>
      </c>
      <c r="D45" s="63">
        <v>1</v>
      </c>
      <c r="E45" s="63">
        <v>23</v>
      </c>
      <c r="F45" s="64" t="s">
        <v>65</v>
      </c>
      <c r="G45" s="61" t="s">
        <v>65</v>
      </c>
      <c r="H45" s="61" t="s">
        <v>65</v>
      </c>
      <c r="I45" s="61" t="s">
        <v>65</v>
      </c>
      <c r="J45" s="63">
        <v>7</v>
      </c>
      <c r="K45" s="61" t="s">
        <v>65</v>
      </c>
    </row>
    <row r="46" spans="2:11" s="23" customFormat="1" ht="13.5" customHeight="1" x14ac:dyDescent="0.4">
      <c r="B46" s="65" t="s">
        <v>21</v>
      </c>
      <c r="C46" s="66">
        <v>27</v>
      </c>
      <c r="D46" s="66">
        <v>22</v>
      </c>
      <c r="E46" s="66">
        <v>142</v>
      </c>
      <c r="F46" s="66">
        <v>5</v>
      </c>
      <c r="G46" s="66">
        <v>1</v>
      </c>
      <c r="H46" s="66">
        <v>1</v>
      </c>
      <c r="I46" s="66">
        <v>2</v>
      </c>
      <c r="J46" s="66">
        <v>58</v>
      </c>
      <c r="K46" s="66">
        <v>5</v>
      </c>
    </row>
    <row r="47" spans="2:11" s="23" customFormat="1" ht="13.5" customHeight="1" x14ac:dyDescent="0.4">
      <c r="B47" s="65" t="s">
        <v>22</v>
      </c>
      <c r="C47" s="66">
        <v>26</v>
      </c>
      <c r="D47" s="66">
        <v>23</v>
      </c>
      <c r="E47" s="66">
        <v>152</v>
      </c>
      <c r="F47" s="66">
        <v>4</v>
      </c>
      <c r="G47" s="66">
        <v>1</v>
      </c>
      <c r="H47" s="66">
        <v>1</v>
      </c>
      <c r="I47" s="66">
        <v>2</v>
      </c>
      <c r="J47" s="66">
        <v>55</v>
      </c>
      <c r="K47" s="66">
        <v>5</v>
      </c>
    </row>
    <row r="48" spans="2:11" s="23" customFormat="1" ht="13.5" customHeight="1" x14ac:dyDescent="0.4">
      <c r="B48" s="65" t="s">
        <v>23</v>
      </c>
      <c r="C48" s="66">
        <v>26</v>
      </c>
      <c r="D48" s="66">
        <v>24</v>
      </c>
      <c r="E48" s="66">
        <v>150</v>
      </c>
      <c r="F48" s="66">
        <v>5</v>
      </c>
      <c r="G48" s="66">
        <v>1</v>
      </c>
      <c r="H48" s="66">
        <v>1</v>
      </c>
      <c r="I48" s="66">
        <v>2</v>
      </c>
      <c r="J48" s="66">
        <v>58</v>
      </c>
      <c r="K48" s="66">
        <v>5</v>
      </c>
    </row>
    <row r="49" spans="2:11" s="23" customFormat="1" ht="13.5" customHeight="1" x14ac:dyDescent="0.4">
      <c r="B49" s="65" t="s">
        <v>24</v>
      </c>
      <c r="C49" s="66">
        <v>25</v>
      </c>
      <c r="D49" s="66">
        <v>23</v>
      </c>
      <c r="E49" s="66">
        <v>161</v>
      </c>
      <c r="F49" s="66">
        <v>4</v>
      </c>
      <c r="G49" s="66">
        <v>1</v>
      </c>
      <c r="H49" s="66">
        <v>1</v>
      </c>
      <c r="I49" s="66">
        <v>1</v>
      </c>
      <c r="J49" s="66">
        <v>55</v>
      </c>
      <c r="K49" s="66">
        <v>5</v>
      </c>
    </row>
    <row r="50" spans="2:11" s="23" customFormat="1" ht="13.5" customHeight="1" x14ac:dyDescent="0.4">
      <c r="B50" s="65" t="s">
        <v>25</v>
      </c>
      <c r="C50" s="66">
        <v>25</v>
      </c>
      <c r="D50" s="66">
        <v>26</v>
      </c>
      <c r="E50" s="66">
        <v>164</v>
      </c>
      <c r="F50" s="66">
        <v>4</v>
      </c>
      <c r="G50" s="66">
        <v>1</v>
      </c>
      <c r="H50" s="66">
        <v>1</v>
      </c>
      <c r="I50" s="66">
        <v>1</v>
      </c>
      <c r="J50" s="66">
        <v>46</v>
      </c>
      <c r="K50" s="66">
        <v>6</v>
      </c>
    </row>
    <row r="51" spans="2:11" s="23" customFormat="1" ht="13.5" customHeight="1" x14ac:dyDescent="0.4">
      <c r="B51" s="65" t="s">
        <v>26</v>
      </c>
      <c r="C51" s="66">
        <v>22</v>
      </c>
      <c r="D51" s="66">
        <v>25</v>
      </c>
      <c r="E51" s="66">
        <v>126</v>
      </c>
      <c r="F51" s="66">
        <v>6</v>
      </c>
      <c r="G51" s="66">
        <v>1</v>
      </c>
      <c r="H51" s="66">
        <v>1</v>
      </c>
      <c r="I51" s="67" t="s">
        <v>15</v>
      </c>
      <c r="J51" s="66">
        <v>37</v>
      </c>
      <c r="K51" s="66">
        <v>6</v>
      </c>
    </row>
    <row r="52" spans="2:11" s="23" customFormat="1" ht="13.5" customHeight="1" x14ac:dyDescent="0.4">
      <c r="B52" s="65" t="s">
        <v>27</v>
      </c>
      <c r="C52" s="66">
        <v>25</v>
      </c>
      <c r="D52" s="66">
        <v>26</v>
      </c>
      <c r="E52" s="66">
        <v>124</v>
      </c>
      <c r="F52" s="66">
        <v>6</v>
      </c>
      <c r="G52" s="66">
        <v>1</v>
      </c>
      <c r="H52" s="66">
        <v>2</v>
      </c>
      <c r="I52" s="67" t="s">
        <v>15</v>
      </c>
      <c r="J52" s="66">
        <v>34</v>
      </c>
      <c r="K52" s="66">
        <v>6</v>
      </c>
    </row>
    <row r="53" spans="2:11" s="23" customFormat="1" ht="13.5" customHeight="1" x14ac:dyDescent="0.4">
      <c r="B53" s="65" t="s">
        <v>28</v>
      </c>
      <c r="C53" s="66">
        <v>27</v>
      </c>
      <c r="D53" s="66">
        <v>27</v>
      </c>
      <c r="E53" s="66">
        <v>133</v>
      </c>
      <c r="F53" s="66">
        <v>6</v>
      </c>
      <c r="G53" s="66">
        <v>2</v>
      </c>
      <c r="H53" s="66">
        <v>3</v>
      </c>
      <c r="I53" s="67" t="s">
        <v>15</v>
      </c>
      <c r="J53" s="66">
        <v>37</v>
      </c>
      <c r="K53" s="66">
        <v>8</v>
      </c>
    </row>
    <row r="54" spans="2:11" s="23" customFormat="1" ht="13.5" customHeight="1" x14ac:dyDescent="0.4">
      <c r="B54" s="65" t="s">
        <v>29</v>
      </c>
      <c r="C54" s="66">
        <v>30</v>
      </c>
      <c r="D54" s="66">
        <v>26</v>
      </c>
      <c r="E54" s="66">
        <v>135</v>
      </c>
      <c r="F54" s="66">
        <v>6</v>
      </c>
      <c r="G54" s="66">
        <v>2</v>
      </c>
      <c r="H54" s="66">
        <v>4</v>
      </c>
      <c r="I54" s="67" t="s">
        <v>15</v>
      </c>
      <c r="J54" s="66">
        <v>36</v>
      </c>
      <c r="K54" s="66">
        <v>8</v>
      </c>
    </row>
    <row r="55" spans="2:11" s="23" customFormat="1" ht="13.5" customHeight="1" x14ac:dyDescent="0.4">
      <c r="B55" s="65" t="s">
        <v>30</v>
      </c>
      <c r="C55" s="66">
        <v>31</v>
      </c>
      <c r="D55" s="66">
        <v>27</v>
      </c>
      <c r="E55" s="66">
        <v>140</v>
      </c>
      <c r="F55" s="66">
        <v>6</v>
      </c>
      <c r="G55" s="66">
        <v>2</v>
      </c>
      <c r="H55" s="66">
        <v>4</v>
      </c>
      <c r="I55" s="67" t="s">
        <v>15</v>
      </c>
      <c r="J55" s="66">
        <v>39</v>
      </c>
      <c r="K55" s="66">
        <v>8</v>
      </c>
    </row>
    <row r="56" spans="2:11" s="23" customFormat="1" ht="13.5" customHeight="1" x14ac:dyDescent="0.4">
      <c r="B56" s="65" t="s">
        <v>31</v>
      </c>
      <c r="C56" s="66">
        <v>30</v>
      </c>
      <c r="D56" s="66">
        <v>28</v>
      </c>
      <c r="E56" s="66">
        <v>153</v>
      </c>
      <c r="F56" s="66">
        <v>5</v>
      </c>
      <c r="G56" s="66">
        <v>2</v>
      </c>
      <c r="H56" s="66">
        <v>4</v>
      </c>
      <c r="I56" s="67" t="s">
        <v>15</v>
      </c>
      <c r="J56" s="66">
        <v>40</v>
      </c>
      <c r="K56" s="66">
        <v>9</v>
      </c>
    </row>
    <row r="57" spans="2:11" s="23" customFormat="1" ht="13.5" customHeight="1" x14ac:dyDescent="0.4">
      <c r="B57" s="65" t="s">
        <v>32</v>
      </c>
      <c r="C57" s="66">
        <v>30</v>
      </c>
      <c r="D57" s="66">
        <v>27</v>
      </c>
      <c r="E57" s="66">
        <v>158</v>
      </c>
      <c r="F57" s="66">
        <v>5</v>
      </c>
      <c r="G57" s="66">
        <v>2</v>
      </c>
      <c r="H57" s="66">
        <v>5</v>
      </c>
      <c r="I57" s="67">
        <v>1</v>
      </c>
      <c r="J57" s="66">
        <v>39</v>
      </c>
      <c r="K57" s="66">
        <v>9</v>
      </c>
    </row>
    <row r="58" spans="2:11" s="23" customFormat="1" ht="13.5" customHeight="1" x14ac:dyDescent="0.4">
      <c r="B58" s="65" t="s">
        <v>33</v>
      </c>
      <c r="C58" s="66">
        <v>30</v>
      </c>
      <c r="D58" s="66">
        <v>29</v>
      </c>
      <c r="E58" s="66">
        <v>160</v>
      </c>
      <c r="F58" s="66">
        <v>5</v>
      </c>
      <c r="G58" s="66">
        <v>2</v>
      </c>
      <c r="H58" s="66">
        <v>6</v>
      </c>
      <c r="I58" s="67">
        <v>1</v>
      </c>
      <c r="J58" s="66">
        <v>39</v>
      </c>
      <c r="K58" s="66">
        <v>9</v>
      </c>
    </row>
    <row r="59" spans="2:11" s="23" customFormat="1" ht="13.5" customHeight="1" x14ac:dyDescent="0.4">
      <c r="B59" s="65" t="s">
        <v>34</v>
      </c>
      <c r="C59" s="66">
        <v>31</v>
      </c>
      <c r="D59" s="66">
        <v>29</v>
      </c>
      <c r="E59" s="66">
        <v>167</v>
      </c>
      <c r="F59" s="66">
        <v>5</v>
      </c>
      <c r="G59" s="66">
        <v>2</v>
      </c>
      <c r="H59" s="66">
        <v>7</v>
      </c>
      <c r="I59" s="67">
        <v>2</v>
      </c>
      <c r="J59" s="66">
        <v>42</v>
      </c>
      <c r="K59" s="66">
        <v>9</v>
      </c>
    </row>
    <row r="60" spans="2:11" s="23" customFormat="1" ht="13.5" customHeight="1" x14ac:dyDescent="0.4">
      <c r="B60" s="65" t="s">
        <v>35</v>
      </c>
      <c r="C60" s="66">
        <v>33</v>
      </c>
      <c r="D60" s="66">
        <v>27</v>
      </c>
      <c r="E60" s="66">
        <v>172</v>
      </c>
      <c r="F60" s="66">
        <v>5</v>
      </c>
      <c r="G60" s="66">
        <v>2</v>
      </c>
      <c r="H60" s="66">
        <v>7</v>
      </c>
      <c r="I60" s="67">
        <v>2</v>
      </c>
      <c r="J60" s="66">
        <v>44</v>
      </c>
      <c r="K60" s="66">
        <v>10</v>
      </c>
    </row>
    <row r="61" spans="2:11" s="23" customFormat="1" ht="13.5" customHeight="1" x14ac:dyDescent="0.4">
      <c r="B61" s="65" t="s">
        <v>36</v>
      </c>
      <c r="C61" s="66">
        <v>33</v>
      </c>
      <c r="D61" s="66">
        <v>31</v>
      </c>
      <c r="E61" s="66">
        <v>174</v>
      </c>
      <c r="F61" s="66">
        <v>5</v>
      </c>
      <c r="G61" s="66">
        <v>2</v>
      </c>
      <c r="H61" s="66">
        <v>8</v>
      </c>
      <c r="I61" s="67">
        <v>3</v>
      </c>
      <c r="J61" s="66">
        <v>43</v>
      </c>
      <c r="K61" s="66">
        <v>10</v>
      </c>
    </row>
    <row r="62" spans="2:11" s="23" customFormat="1" ht="13.5" customHeight="1" x14ac:dyDescent="0.4">
      <c r="B62" s="65" t="s">
        <v>37</v>
      </c>
      <c r="C62" s="68">
        <v>33</v>
      </c>
      <c r="D62" s="68">
        <v>32</v>
      </c>
      <c r="E62" s="68">
        <v>178</v>
      </c>
      <c r="F62" s="68">
        <v>5</v>
      </c>
      <c r="G62" s="68">
        <v>2</v>
      </c>
      <c r="H62" s="68">
        <v>8</v>
      </c>
      <c r="I62" s="69">
        <v>3</v>
      </c>
      <c r="J62" s="68">
        <v>43</v>
      </c>
      <c r="K62" s="68">
        <v>10</v>
      </c>
    </row>
    <row r="63" spans="2:11" s="23" customFormat="1" ht="13.5" customHeight="1" x14ac:dyDescent="0.4">
      <c r="B63" s="70" t="s">
        <v>67</v>
      </c>
      <c r="C63" s="71"/>
      <c r="D63" s="71"/>
      <c r="E63" s="72"/>
      <c r="F63" s="73"/>
      <c r="G63" s="71"/>
      <c r="H63" s="73"/>
      <c r="I63" s="72"/>
      <c r="J63" s="71"/>
      <c r="K63" s="74"/>
    </row>
    <row r="64" spans="2:11" s="23" customFormat="1" ht="11.25" x14ac:dyDescent="0.15">
      <c r="B64" s="75"/>
      <c r="C64" s="71"/>
      <c r="D64" s="71"/>
      <c r="E64" s="73"/>
      <c r="F64" s="73"/>
      <c r="G64" s="71"/>
      <c r="H64" s="73"/>
      <c r="I64" s="73"/>
      <c r="J64" s="71"/>
      <c r="K64" s="71"/>
    </row>
    <row r="65" spans="2:11" s="23" customFormat="1" ht="11.25" x14ac:dyDescent="0.15">
      <c r="B65" s="75"/>
      <c r="C65" s="71"/>
      <c r="D65" s="71"/>
      <c r="E65" s="73"/>
      <c r="F65" s="73"/>
      <c r="G65" s="71"/>
      <c r="H65" s="73"/>
      <c r="I65" s="73"/>
      <c r="J65" s="71"/>
      <c r="K65" s="71"/>
    </row>
  </sheetData>
  <mergeCells count="2">
    <mergeCell ref="B4:B5"/>
    <mergeCell ref="C4:C5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Ｐゴシック,標準"13.保健・衛生・環境</oddHeader>
    <oddFooter>&amp;C&amp;"ＭＳ Ｐゴシック,標準"-78-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showGridLines="0" view="pageBreakPreview" zoomScaleNormal="100" zoomScaleSheetLayoutView="100" workbookViewId="0">
      <selection activeCell="A63" sqref="A63"/>
    </sheetView>
  </sheetViews>
  <sheetFormatPr defaultRowHeight="13.5" x14ac:dyDescent="0.4"/>
  <cols>
    <col min="1" max="1" width="1.625" style="3" customWidth="1"/>
    <col min="2" max="2" width="9.125" style="3" customWidth="1"/>
    <col min="3" max="4" width="9" style="3"/>
    <col min="5" max="5" width="10.25" style="3" bestFit="1" customWidth="1"/>
    <col min="6" max="6" width="10.25" style="3" customWidth="1"/>
    <col min="7" max="16384" width="9" style="3"/>
  </cols>
  <sheetData>
    <row r="1" spans="1:11" ht="30" customHeight="1" x14ac:dyDescent="0.2">
      <c r="A1" s="1" t="s">
        <v>68</v>
      </c>
      <c r="B1" s="50"/>
      <c r="C1" s="51"/>
      <c r="D1" s="51"/>
      <c r="E1" s="51"/>
      <c r="F1" s="51"/>
      <c r="G1" s="51"/>
      <c r="H1" s="51"/>
      <c r="I1" s="51"/>
      <c r="J1" s="51"/>
      <c r="K1" s="51"/>
    </row>
    <row r="2" spans="1:11" ht="7.5" customHeight="1" x14ac:dyDescent="0.15">
      <c r="B2" s="51"/>
      <c r="C2" s="53"/>
      <c r="D2" s="53"/>
      <c r="E2" s="53"/>
      <c r="F2" s="53"/>
      <c r="G2" s="53"/>
      <c r="H2" s="53"/>
      <c r="I2" s="53"/>
      <c r="J2" s="53"/>
      <c r="K2" s="53"/>
    </row>
    <row r="3" spans="1:11" ht="22.5" customHeight="1" x14ac:dyDescent="0.15">
      <c r="B3" s="76"/>
      <c r="C3" s="53"/>
      <c r="D3" s="53"/>
      <c r="E3" s="53"/>
      <c r="F3" s="53"/>
      <c r="G3" s="53"/>
      <c r="H3" s="53"/>
      <c r="I3" s="53"/>
      <c r="J3" s="53"/>
      <c r="K3" s="77"/>
    </row>
    <row r="4" spans="1:11" ht="15" customHeight="1" x14ac:dyDescent="0.4">
      <c r="B4" s="453" t="s">
        <v>69</v>
      </c>
      <c r="C4" s="445" t="s">
        <v>70</v>
      </c>
      <c r="D4" s="445"/>
      <c r="E4" s="445"/>
      <c r="F4" s="445"/>
      <c r="G4" s="445"/>
      <c r="H4" s="445" t="s">
        <v>71</v>
      </c>
      <c r="I4" s="445"/>
      <c r="J4" s="445" t="s">
        <v>72</v>
      </c>
      <c r="K4" s="445"/>
    </row>
    <row r="5" spans="1:11" ht="15" customHeight="1" x14ac:dyDescent="0.4">
      <c r="B5" s="454"/>
      <c r="C5" s="78" t="s">
        <v>73</v>
      </c>
      <c r="D5" s="79" t="s">
        <v>74</v>
      </c>
      <c r="E5" s="80" t="s">
        <v>75</v>
      </c>
      <c r="F5" s="81" t="s">
        <v>76</v>
      </c>
      <c r="G5" s="82" t="s">
        <v>77</v>
      </c>
      <c r="H5" s="83" t="s">
        <v>78</v>
      </c>
      <c r="I5" s="84" t="s">
        <v>79</v>
      </c>
      <c r="J5" s="83" t="s">
        <v>78</v>
      </c>
      <c r="K5" s="85" t="s">
        <v>79</v>
      </c>
    </row>
    <row r="6" spans="1:11" s="24" customFormat="1" ht="15.75" hidden="1" customHeight="1" x14ac:dyDescent="0.4">
      <c r="B6" s="86" t="s">
        <v>80</v>
      </c>
      <c r="C6" s="87">
        <f>SUM(C7:C10)</f>
        <v>17858</v>
      </c>
      <c r="D6" s="88" t="s">
        <v>81</v>
      </c>
      <c r="E6" s="89">
        <f>SUM(E7:E10)</f>
        <v>6376</v>
      </c>
      <c r="F6" s="90">
        <f>SUM(F7:F10)</f>
        <v>7768</v>
      </c>
      <c r="G6" s="91">
        <f t="shared" ref="G6:G46" si="0">ROUND(E6/C6*100,1)</f>
        <v>35.700000000000003</v>
      </c>
      <c r="H6" s="87">
        <f>SUM(H7:H10)</f>
        <v>319</v>
      </c>
      <c r="I6" s="89">
        <f>SUM(I7:I10)</f>
        <v>10289</v>
      </c>
      <c r="J6" s="87">
        <f>SUM(J7:J10)</f>
        <v>400</v>
      </c>
      <c r="K6" s="92">
        <f>SUM(K7:K10)</f>
        <v>14929</v>
      </c>
    </row>
    <row r="7" spans="1:11" s="23" customFormat="1" ht="15.75" hidden="1" customHeight="1" x14ac:dyDescent="0.4">
      <c r="B7" s="59" t="s">
        <v>9</v>
      </c>
      <c r="C7" s="93">
        <v>5276</v>
      </c>
      <c r="D7" s="94" t="s">
        <v>81</v>
      </c>
      <c r="E7" s="95">
        <v>3164</v>
      </c>
      <c r="F7" s="96">
        <v>3758</v>
      </c>
      <c r="G7" s="97">
        <f t="shared" si="0"/>
        <v>60</v>
      </c>
      <c r="H7" s="98">
        <v>64</v>
      </c>
      <c r="I7" s="95">
        <v>2001</v>
      </c>
      <c r="J7" s="98">
        <v>100</v>
      </c>
      <c r="K7" s="99">
        <v>7583</v>
      </c>
    </row>
    <row r="8" spans="1:11" s="23" customFormat="1" ht="15.75" hidden="1" customHeight="1" x14ac:dyDescent="0.4">
      <c r="B8" s="59" t="s">
        <v>10</v>
      </c>
      <c r="C8" s="93">
        <v>4203</v>
      </c>
      <c r="D8" s="94" t="s">
        <v>81</v>
      </c>
      <c r="E8" s="95">
        <v>1187</v>
      </c>
      <c r="F8" s="96">
        <v>1748</v>
      </c>
      <c r="G8" s="97">
        <f t="shared" si="0"/>
        <v>28.2</v>
      </c>
      <c r="H8" s="98">
        <v>34</v>
      </c>
      <c r="I8" s="95">
        <v>947</v>
      </c>
      <c r="J8" s="98">
        <v>106</v>
      </c>
      <c r="K8" s="99">
        <v>3099</v>
      </c>
    </row>
    <row r="9" spans="1:11" s="23" customFormat="1" ht="15.75" hidden="1" customHeight="1" x14ac:dyDescent="0.4">
      <c r="B9" s="59" t="s">
        <v>11</v>
      </c>
      <c r="C9" s="93">
        <v>4760</v>
      </c>
      <c r="D9" s="94" t="s">
        <v>81</v>
      </c>
      <c r="E9" s="95">
        <v>685</v>
      </c>
      <c r="F9" s="96">
        <v>801</v>
      </c>
      <c r="G9" s="97">
        <f t="shared" si="0"/>
        <v>14.4</v>
      </c>
      <c r="H9" s="98">
        <v>92</v>
      </c>
      <c r="I9" s="95">
        <v>3263</v>
      </c>
      <c r="J9" s="98">
        <v>91</v>
      </c>
      <c r="K9" s="99">
        <v>1664</v>
      </c>
    </row>
    <row r="10" spans="1:11" s="23" customFormat="1" ht="15.75" hidden="1" customHeight="1" x14ac:dyDescent="0.4">
      <c r="B10" s="59" t="s">
        <v>12</v>
      </c>
      <c r="C10" s="93">
        <v>3619</v>
      </c>
      <c r="D10" s="94" t="s">
        <v>81</v>
      </c>
      <c r="E10" s="95">
        <v>1340</v>
      </c>
      <c r="F10" s="96">
        <v>1461</v>
      </c>
      <c r="G10" s="100">
        <f t="shared" si="0"/>
        <v>37</v>
      </c>
      <c r="H10" s="98">
        <v>129</v>
      </c>
      <c r="I10" s="95">
        <v>4078</v>
      </c>
      <c r="J10" s="98">
        <v>103</v>
      </c>
      <c r="K10" s="99">
        <v>2583</v>
      </c>
    </row>
    <row r="11" spans="1:11" s="24" customFormat="1" ht="15.75" hidden="1" customHeight="1" x14ac:dyDescent="0.4">
      <c r="B11" s="86" t="s">
        <v>82</v>
      </c>
      <c r="C11" s="87">
        <f>SUM(C12:C15)</f>
        <v>17385</v>
      </c>
      <c r="D11" s="88" t="s">
        <v>81</v>
      </c>
      <c r="E11" s="89">
        <f>SUM(E12:E15)</f>
        <v>6925</v>
      </c>
      <c r="F11" s="90">
        <f>SUM(F12:F15)</f>
        <v>7612</v>
      </c>
      <c r="G11" s="91">
        <f t="shared" si="0"/>
        <v>39.799999999999997</v>
      </c>
      <c r="H11" s="87">
        <f>SUM(H12:H15)</f>
        <v>320</v>
      </c>
      <c r="I11" s="89">
        <f>SUM(I12:I15)</f>
        <v>8039</v>
      </c>
      <c r="J11" s="87">
        <f>SUM(J12:J15)</f>
        <v>443</v>
      </c>
      <c r="K11" s="92">
        <f>SUM(K12:K15)</f>
        <v>15761</v>
      </c>
    </row>
    <row r="12" spans="1:11" s="23" customFormat="1" ht="15.75" hidden="1" customHeight="1" x14ac:dyDescent="0.4">
      <c r="B12" s="59" t="s">
        <v>9</v>
      </c>
      <c r="C12" s="93">
        <v>5377</v>
      </c>
      <c r="D12" s="94" t="s">
        <v>81</v>
      </c>
      <c r="E12" s="95">
        <v>3144</v>
      </c>
      <c r="F12" s="96">
        <v>3809</v>
      </c>
      <c r="G12" s="97">
        <f t="shared" si="0"/>
        <v>58.5</v>
      </c>
      <c r="H12" s="98">
        <v>59</v>
      </c>
      <c r="I12" s="95">
        <v>2042</v>
      </c>
      <c r="J12" s="98">
        <v>100</v>
      </c>
      <c r="K12" s="99">
        <v>7524</v>
      </c>
    </row>
    <row r="13" spans="1:11" s="23" customFormat="1" ht="15.75" hidden="1" customHeight="1" x14ac:dyDescent="0.4">
      <c r="B13" s="59" t="s">
        <v>10</v>
      </c>
      <c r="C13" s="93">
        <v>4154</v>
      </c>
      <c r="D13" s="94" t="s">
        <v>81</v>
      </c>
      <c r="E13" s="95">
        <v>1769</v>
      </c>
      <c r="F13" s="96">
        <v>1585</v>
      </c>
      <c r="G13" s="97">
        <f t="shared" si="0"/>
        <v>42.6</v>
      </c>
      <c r="H13" s="98">
        <v>37</v>
      </c>
      <c r="I13" s="95">
        <v>888</v>
      </c>
      <c r="J13" s="98">
        <v>113</v>
      </c>
      <c r="K13" s="99">
        <v>3620</v>
      </c>
    </row>
    <row r="14" spans="1:11" s="23" customFormat="1" ht="15.75" hidden="1" customHeight="1" x14ac:dyDescent="0.4">
      <c r="B14" s="59" t="s">
        <v>11</v>
      </c>
      <c r="C14" s="93">
        <v>4241</v>
      </c>
      <c r="D14" s="94" t="s">
        <v>81</v>
      </c>
      <c r="E14" s="95">
        <v>733</v>
      </c>
      <c r="F14" s="96">
        <v>833</v>
      </c>
      <c r="G14" s="97">
        <f t="shared" si="0"/>
        <v>17.3</v>
      </c>
      <c r="H14" s="98">
        <v>96</v>
      </c>
      <c r="I14" s="95">
        <v>2162</v>
      </c>
      <c r="J14" s="98">
        <v>89</v>
      </c>
      <c r="K14" s="99">
        <v>1851</v>
      </c>
    </row>
    <row r="15" spans="1:11" s="23" customFormat="1" ht="15.75" hidden="1" customHeight="1" x14ac:dyDescent="0.4">
      <c r="B15" s="59" t="s">
        <v>12</v>
      </c>
      <c r="C15" s="93">
        <v>3613</v>
      </c>
      <c r="D15" s="94" t="s">
        <v>81</v>
      </c>
      <c r="E15" s="95">
        <v>1279</v>
      </c>
      <c r="F15" s="96">
        <v>1385</v>
      </c>
      <c r="G15" s="100">
        <f t="shared" si="0"/>
        <v>35.4</v>
      </c>
      <c r="H15" s="98">
        <v>128</v>
      </c>
      <c r="I15" s="95">
        <v>2947</v>
      </c>
      <c r="J15" s="98">
        <v>141</v>
      </c>
      <c r="K15" s="99">
        <v>2766</v>
      </c>
    </row>
    <row r="16" spans="1:11" s="24" customFormat="1" ht="15.75" hidden="1" customHeight="1" x14ac:dyDescent="0.4">
      <c r="B16" s="86" t="s">
        <v>83</v>
      </c>
      <c r="C16" s="87">
        <f>SUM(C17:C20)</f>
        <v>16948</v>
      </c>
      <c r="D16" s="88" t="s">
        <v>81</v>
      </c>
      <c r="E16" s="89">
        <f>SUM(E17:E20)</f>
        <v>6956</v>
      </c>
      <c r="F16" s="90">
        <f>SUM(F17:F20)</f>
        <v>7851</v>
      </c>
      <c r="G16" s="101">
        <f>ROUND(E16/C16*100,1)</f>
        <v>41</v>
      </c>
      <c r="H16" s="87">
        <f>SUM(H17:H20)</f>
        <v>276</v>
      </c>
      <c r="I16" s="89">
        <f>SUM(I17:I20)</f>
        <v>6719</v>
      </c>
      <c r="J16" s="87">
        <f>SUM(J17:J20)</f>
        <v>298</v>
      </c>
      <c r="K16" s="92">
        <f>SUM(K17:K20)</f>
        <v>11241</v>
      </c>
    </row>
    <row r="17" spans="2:11" s="23" customFormat="1" ht="15.75" hidden="1" customHeight="1" x14ac:dyDescent="0.4">
      <c r="B17" s="59" t="s">
        <v>9</v>
      </c>
      <c r="C17" s="93">
        <v>5315</v>
      </c>
      <c r="D17" s="94" t="s">
        <v>81</v>
      </c>
      <c r="E17" s="95">
        <v>3253</v>
      </c>
      <c r="F17" s="96">
        <v>3895</v>
      </c>
      <c r="G17" s="97">
        <f t="shared" si="0"/>
        <v>61.2</v>
      </c>
      <c r="H17" s="98">
        <v>49</v>
      </c>
      <c r="I17" s="95">
        <v>1406</v>
      </c>
      <c r="J17" s="98">
        <v>93</v>
      </c>
      <c r="K17" s="99">
        <v>6232</v>
      </c>
    </row>
    <row r="18" spans="2:11" s="23" customFormat="1" ht="15.75" hidden="1" customHeight="1" x14ac:dyDescent="0.4">
      <c r="B18" s="59" t="s">
        <v>10</v>
      </c>
      <c r="C18" s="93">
        <v>4102</v>
      </c>
      <c r="D18" s="94" t="s">
        <v>81</v>
      </c>
      <c r="E18" s="95">
        <v>1677</v>
      </c>
      <c r="F18" s="96">
        <v>1677</v>
      </c>
      <c r="G18" s="97">
        <f t="shared" si="0"/>
        <v>40.9</v>
      </c>
      <c r="H18" s="98">
        <v>43</v>
      </c>
      <c r="I18" s="95">
        <v>1118</v>
      </c>
      <c r="J18" s="98">
        <v>28</v>
      </c>
      <c r="K18" s="99">
        <v>345</v>
      </c>
    </row>
    <row r="19" spans="2:11" s="23" customFormat="1" ht="15.75" hidden="1" customHeight="1" x14ac:dyDescent="0.4">
      <c r="B19" s="59" t="s">
        <v>11</v>
      </c>
      <c r="C19" s="93">
        <v>3819</v>
      </c>
      <c r="D19" s="94" t="s">
        <v>81</v>
      </c>
      <c r="E19" s="95">
        <v>755</v>
      </c>
      <c r="F19" s="96">
        <v>870</v>
      </c>
      <c r="G19" s="97">
        <f t="shared" si="0"/>
        <v>19.8</v>
      </c>
      <c r="H19" s="98">
        <v>58</v>
      </c>
      <c r="I19" s="95">
        <v>1099</v>
      </c>
      <c r="J19" s="98">
        <v>88</v>
      </c>
      <c r="K19" s="99">
        <v>2252</v>
      </c>
    </row>
    <row r="20" spans="2:11" s="23" customFormat="1" ht="15.75" hidden="1" customHeight="1" x14ac:dyDescent="0.4">
      <c r="B20" s="59" t="s">
        <v>12</v>
      </c>
      <c r="C20" s="93">
        <v>3712</v>
      </c>
      <c r="D20" s="94" t="s">
        <v>81</v>
      </c>
      <c r="E20" s="95">
        <v>1271</v>
      </c>
      <c r="F20" s="96">
        <v>1409</v>
      </c>
      <c r="G20" s="100">
        <f t="shared" si="0"/>
        <v>34.200000000000003</v>
      </c>
      <c r="H20" s="98">
        <v>126</v>
      </c>
      <c r="I20" s="95">
        <v>3096</v>
      </c>
      <c r="J20" s="98">
        <v>89</v>
      </c>
      <c r="K20" s="99">
        <v>2412</v>
      </c>
    </row>
    <row r="21" spans="2:11" s="24" customFormat="1" ht="15.75" hidden="1" customHeight="1" x14ac:dyDescent="0.4">
      <c r="B21" s="86" t="s">
        <v>84</v>
      </c>
      <c r="C21" s="87">
        <f>SUM(C22:C25)</f>
        <v>17118</v>
      </c>
      <c r="D21" s="88" t="s">
        <v>81</v>
      </c>
      <c r="E21" s="89">
        <f>SUM(E22:E25)</f>
        <v>7193</v>
      </c>
      <c r="F21" s="90">
        <f>SUM(F22:F25)</f>
        <v>7799</v>
      </c>
      <c r="G21" s="102">
        <f t="shared" si="0"/>
        <v>42</v>
      </c>
      <c r="H21" s="87">
        <f>SUM(H22:H25)</f>
        <v>245</v>
      </c>
      <c r="I21" s="89">
        <f>SUM(I22:I25)</f>
        <v>6207</v>
      </c>
      <c r="J21" s="87">
        <f>SUM(J22:J25)</f>
        <v>399</v>
      </c>
      <c r="K21" s="92">
        <f>SUM(K22:K25)</f>
        <v>14123</v>
      </c>
    </row>
    <row r="22" spans="2:11" s="23" customFormat="1" ht="15.75" hidden="1" customHeight="1" x14ac:dyDescent="0.4">
      <c r="B22" s="59" t="s">
        <v>9</v>
      </c>
      <c r="C22" s="93">
        <v>5351</v>
      </c>
      <c r="D22" s="94" t="s">
        <v>81</v>
      </c>
      <c r="E22" s="95">
        <v>3224</v>
      </c>
      <c r="F22" s="96">
        <v>3805</v>
      </c>
      <c r="G22" s="97">
        <f t="shared" si="0"/>
        <v>60.3</v>
      </c>
      <c r="H22" s="98">
        <v>26</v>
      </c>
      <c r="I22" s="95">
        <v>798</v>
      </c>
      <c r="J22" s="98">
        <v>111</v>
      </c>
      <c r="K22" s="99">
        <v>6841</v>
      </c>
    </row>
    <row r="23" spans="2:11" s="23" customFormat="1" ht="15.75" hidden="1" customHeight="1" x14ac:dyDescent="0.4">
      <c r="B23" s="59" t="s">
        <v>10</v>
      </c>
      <c r="C23" s="93">
        <v>4038</v>
      </c>
      <c r="D23" s="94" t="s">
        <v>81</v>
      </c>
      <c r="E23" s="95">
        <v>1849</v>
      </c>
      <c r="F23" s="96">
        <v>1670</v>
      </c>
      <c r="G23" s="97">
        <f t="shared" si="0"/>
        <v>45.8</v>
      </c>
      <c r="H23" s="98">
        <v>23</v>
      </c>
      <c r="I23" s="95">
        <v>557</v>
      </c>
      <c r="J23" s="98">
        <v>108</v>
      </c>
      <c r="K23" s="99">
        <v>2323</v>
      </c>
    </row>
    <row r="24" spans="2:11" s="23" customFormat="1" ht="15.75" hidden="1" customHeight="1" x14ac:dyDescent="0.4">
      <c r="B24" s="59" t="s">
        <v>11</v>
      </c>
      <c r="C24" s="93">
        <v>4017</v>
      </c>
      <c r="D24" s="94" t="s">
        <v>81</v>
      </c>
      <c r="E24" s="95">
        <v>857</v>
      </c>
      <c r="F24" s="96">
        <v>922</v>
      </c>
      <c r="G24" s="97">
        <f t="shared" si="0"/>
        <v>21.3</v>
      </c>
      <c r="H24" s="98">
        <v>74</v>
      </c>
      <c r="I24" s="95">
        <v>1648</v>
      </c>
      <c r="J24" s="98">
        <v>64</v>
      </c>
      <c r="K24" s="99">
        <v>2821</v>
      </c>
    </row>
    <row r="25" spans="2:11" s="23" customFormat="1" ht="15.75" hidden="1" customHeight="1" x14ac:dyDescent="0.4">
      <c r="B25" s="59" t="s">
        <v>12</v>
      </c>
      <c r="C25" s="93">
        <v>3712</v>
      </c>
      <c r="D25" s="94" t="s">
        <v>81</v>
      </c>
      <c r="E25" s="95">
        <v>1263</v>
      </c>
      <c r="F25" s="96">
        <v>1402</v>
      </c>
      <c r="G25" s="100">
        <f t="shared" si="0"/>
        <v>34</v>
      </c>
      <c r="H25" s="98">
        <v>122</v>
      </c>
      <c r="I25" s="95">
        <v>3204</v>
      </c>
      <c r="J25" s="98">
        <v>116</v>
      </c>
      <c r="K25" s="99">
        <v>2138</v>
      </c>
    </row>
    <row r="26" spans="2:11" s="24" customFormat="1" ht="15.75" hidden="1" customHeight="1" x14ac:dyDescent="0.4">
      <c r="B26" s="86" t="s">
        <v>85</v>
      </c>
      <c r="C26" s="87">
        <f>SUM(C27:C30)</f>
        <v>17334</v>
      </c>
      <c r="D26" s="88" t="s">
        <v>81</v>
      </c>
      <c r="E26" s="89">
        <f>SUM(E27:E30)</f>
        <v>6945</v>
      </c>
      <c r="F26" s="90">
        <f>SUM(F27:F30)</f>
        <v>7940</v>
      </c>
      <c r="G26" s="91">
        <f t="shared" si="0"/>
        <v>40.1</v>
      </c>
      <c r="H26" s="87">
        <f>SUM(H27:H30)</f>
        <v>237</v>
      </c>
      <c r="I26" s="89">
        <f>SUM(I27:I30)</f>
        <v>5695</v>
      </c>
      <c r="J26" s="87">
        <f>SUM(J27:J30)</f>
        <v>430</v>
      </c>
      <c r="K26" s="92">
        <f>SUM(K27:K30)</f>
        <v>12389</v>
      </c>
    </row>
    <row r="27" spans="2:11" s="23" customFormat="1" ht="15.75" hidden="1" customHeight="1" x14ac:dyDescent="0.4">
      <c r="B27" s="59" t="s">
        <v>9</v>
      </c>
      <c r="C27" s="93">
        <v>5399</v>
      </c>
      <c r="D27" s="94" t="s">
        <v>81</v>
      </c>
      <c r="E27" s="95">
        <v>3306</v>
      </c>
      <c r="F27" s="96">
        <v>3851</v>
      </c>
      <c r="G27" s="97">
        <f t="shared" si="0"/>
        <v>61.2</v>
      </c>
      <c r="H27" s="98">
        <v>26</v>
      </c>
      <c r="I27" s="95">
        <v>664</v>
      </c>
      <c r="J27" s="98">
        <v>107</v>
      </c>
      <c r="K27" s="99">
        <v>4321</v>
      </c>
    </row>
    <row r="28" spans="2:11" s="23" customFormat="1" ht="15.75" hidden="1" customHeight="1" x14ac:dyDescent="0.4">
      <c r="B28" s="59" t="s">
        <v>10</v>
      </c>
      <c r="C28" s="93">
        <v>4063</v>
      </c>
      <c r="D28" s="94" t="s">
        <v>81</v>
      </c>
      <c r="E28" s="95">
        <v>1630</v>
      </c>
      <c r="F28" s="96">
        <v>1815</v>
      </c>
      <c r="G28" s="97">
        <f t="shared" si="0"/>
        <v>40.1</v>
      </c>
      <c r="H28" s="98">
        <v>27</v>
      </c>
      <c r="I28" s="95">
        <v>775</v>
      </c>
      <c r="J28" s="98">
        <v>123</v>
      </c>
      <c r="K28" s="99">
        <v>2952</v>
      </c>
    </row>
    <row r="29" spans="2:11" s="23" customFormat="1" ht="15.75" hidden="1" customHeight="1" x14ac:dyDescent="0.4">
      <c r="B29" s="59" t="s">
        <v>11</v>
      </c>
      <c r="C29" s="93">
        <v>4117</v>
      </c>
      <c r="D29" s="94" t="s">
        <v>81</v>
      </c>
      <c r="E29" s="95">
        <v>837</v>
      </c>
      <c r="F29" s="96">
        <v>985</v>
      </c>
      <c r="G29" s="97">
        <f t="shared" si="0"/>
        <v>20.3</v>
      </c>
      <c r="H29" s="98">
        <v>75</v>
      </c>
      <c r="I29" s="95">
        <v>1437</v>
      </c>
      <c r="J29" s="98">
        <v>76</v>
      </c>
      <c r="K29" s="99">
        <v>2387</v>
      </c>
    </row>
    <row r="30" spans="2:11" s="23" customFormat="1" ht="15.75" hidden="1" customHeight="1" x14ac:dyDescent="0.4">
      <c r="B30" s="59" t="s">
        <v>12</v>
      </c>
      <c r="C30" s="93">
        <v>3755</v>
      </c>
      <c r="D30" s="94" t="s">
        <v>81</v>
      </c>
      <c r="E30" s="103">
        <v>1172</v>
      </c>
      <c r="F30" s="96">
        <v>1289</v>
      </c>
      <c r="G30" s="100">
        <f t="shared" si="0"/>
        <v>31.2</v>
      </c>
      <c r="H30" s="98">
        <v>109</v>
      </c>
      <c r="I30" s="95">
        <v>2819</v>
      </c>
      <c r="J30" s="98">
        <v>124</v>
      </c>
      <c r="K30" s="99">
        <v>2729</v>
      </c>
    </row>
    <row r="31" spans="2:11" s="24" customFormat="1" ht="15.75" hidden="1" customHeight="1" x14ac:dyDescent="0.4">
      <c r="B31" s="86" t="s">
        <v>86</v>
      </c>
      <c r="C31" s="87">
        <f>SUM(C32:C35)</f>
        <v>18810</v>
      </c>
      <c r="D31" s="88" t="s">
        <v>81</v>
      </c>
      <c r="E31" s="89">
        <f>SUM(E32:E35)</f>
        <v>7360</v>
      </c>
      <c r="F31" s="90">
        <f>SUM(F32:F35)</f>
        <v>8375</v>
      </c>
      <c r="G31" s="91">
        <f t="shared" si="0"/>
        <v>39.1</v>
      </c>
      <c r="H31" s="87">
        <f>SUM(H32:H35)</f>
        <v>265</v>
      </c>
      <c r="I31" s="89">
        <f>SUM(I32:I35)</f>
        <v>5838</v>
      </c>
      <c r="J31" s="87">
        <f>SUM(J32:J35)</f>
        <v>419</v>
      </c>
      <c r="K31" s="92">
        <f>SUM(K32:K35)</f>
        <v>12001</v>
      </c>
    </row>
    <row r="32" spans="2:11" s="23" customFormat="1" ht="15.75" hidden="1" customHeight="1" x14ac:dyDescent="0.4">
      <c r="B32" s="59" t="s">
        <v>9</v>
      </c>
      <c r="C32" s="93">
        <v>5511</v>
      </c>
      <c r="D32" s="94" t="s">
        <v>81</v>
      </c>
      <c r="E32" s="95">
        <v>3387</v>
      </c>
      <c r="F32" s="96">
        <v>3950</v>
      </c>
      <c r="G32" s="97">
        <f t="shared" si="0"/>
        <v>61.5</v>
      </c>
      <c r="H32" s="98">
        <v>23</v>
      </c>
      <c r="I32" s="95">
        <v>769</v>
      </c>
      <c r="J32" s="98">
        <v>66</v>
      </c>
      <c r="K32" s="99">
        <v>4078</v>
      </c>
    </row>
    <row r="33" spans="1:11" s="23" customFormat="1" ht="15.75" hidden="1" customHeight="1" x14ac:dyDescent="0.4">
      <c r="B33" s="59" t="s">
        <v>10</v>
      </c>
      <c r="C33" s="93">
        <v>5176</v>
      </c>
      <c r="D33" s="94" t="s">
        <v>81</v>
      </c>
      <c r="E33" s="95">
        <v>1778</v>
      </c>
      <c r="F33" s="96">
        <v>1969</v>
      </c>
      <c r="G33" s="97">
        <f t="shared" si="0"/>
        <v>34.4</v>
      </c>
      <c r="H33" s="98">
        <v>44</v>
      </c>
      <c r="I33" s="95">
        <v>988</v>
      </c>
      <c r="J33" s="98">
        <v>144</v>
      </c>
      <c r="K33" s="99">
        <v>3429</v>
      </c>
    </row>
    <row r="34" spans="1:11" s="23" customFormat="1" ht="15.75" hidden="1" customHeight="1" x14ac:dyDescent="0.4">
      <c r="B34" s="59" t="s">
        <v>11</v>
      </c>
      <c r="C34" s="93">
        <v>4260</v>
      </c>
      <c r="D34" s="94" t="s">
        <v>81</v>
      </c>
      <c r="E34" s="95">
        <v>939</v>
      </c>
      <c r="F34" s="96">
        <v>1083</v>
      </c>
      <c r="G34" s="97">
        <f t="shared" si="0"/>
        <v>22</v>
      </c>
      <c r="H34" s="98">
        <v>85</v>
      </c>
      <c r="I34" s="95">
        <v>1679</v>
      </c>
      <c r="J34" s="98">
        <v>63</v>
      </c>
      <c r="K34" s="99">
        <v>2359</v>
      </c>
    </row>
    <row r="35" spans="1:11" s="23" customFormat="1" ht="15.75" hidden="1" customHeight="1" x14ac:dyDescent="0.4">
      <c r="B35" s="59" t="s">
        <v>12</v>
      </c>
      <c r="C35" s="93">
        <v>3863</v>
      </c>
      <c r="D35" s="94" t="s">
        <v>81</v>
      </c>
      <c r="E35" s="95">
        <v>1256</v>
      </c>
      <c r="F35" s="96">
        <v>1373</v>
      </c>
      <c r="G35" s="100">
        <f t="shared" si="0"/>
        <v>32.5</v>
      </c>
      <c r="H35" s="98">
        <v>113</v>
      </c>
      <c r="I35" s="95">
        <v>2402</v>
      </c>
      <c r="J35" s="98">
        <v>146</v>
      </c>
      <c r="K35" s="99">
        <v>2135</v>
      </c>
    </row>
    <row r="36" spans="1:11" s="24" customFormat="1" ht="15.75" hidden="1" customHeight="1" x14ac:dyDescent="0.4">
      <c r="B36" s="86" t="s">
        <v>87</v>
      </c>
      <c r="C36" s="87">
        <f>SUM(C37:C40)</f>
        <v>18943</v>
      </c>
      <c r="D36" s="88" t="s">
        <v>81</v>
      </c>
      <c r="E36" s="89">
        <f>SUM(E37:E40)</f>
        <v>7344</v>
      </c>
      <c r="F36" s="90">
        <f>SUM(F37:F40)</f>
        <v>8596</v>
      </c>
      <c r="G36" s="104">
        <f t="shared" si="0"/>
        <v>38.799999999999997</v>
      </c>
      <c r="H36" s="87">
        <f>SUM(H37:H40)</f>
        <v>276</v>
      </c>
      <c r="I36" s="89">
        <f>SUM(I37:I40)</f>
        <v>5959</v>
      </c>
      <c r="J36" s="87">
        <f>SUM(J37:J40)</f>
        <v>486</v>
      </c>
      <c r="K36" s="92">
        <f>SUM(K37:K40)</f>
        <v>15037</v>
      </c>
    </row>
    <row r="37" spans="1:11" s="23" customFormat="1" ht="15.75" hidden="1" customHeight="1" x14ac:dyDescent="0.4">
      <c r="B37" s="59" t="s">
        <v>9</v>
      </c>
      <c r="C37" s="93">
        <v>5451</v>
      </c>
      <c r="D37" s="94" t="s">
        <v>81</v>
      </c>
      <c r="E37" s="95">
        <v>3294</v>
      </c>
      <c r="F37" s="96">
        <v>3950</v>
      </c>
      <c r="G37" s="97">
        <f t="shared" si="0"/>
        <v>60.4</v>
      </c>
      <c r="H37" s="98">
        <v>23</v>
      </c>
      <c r="I37" s="95">
        <v>583</v>
      </c>
      <c r="J37" s="98">
        <v>88</v>
      </c>
      <c r="K37" s="99">
        <v>6584</v>
      </c>
    </row>
    <row r="38" spans="1:11" s="23" customFormat="1" ht="15.75" hidden="1" customHeight="1" x14ac:dyDescent="0.4">
      <c r="B38" s="59" t="s">
        <v>10</v>
      </c>
      <c r="C38" s="93">
        <v>5208</v>
      </c>
      <c r="D38" s="94" t="s">
        <v>81</v>
      </c>
      <c r="E38" s="95">
        <v>1890</v>
      </c>
      <c r="F38" s="96">
        <v>2164</v>
      </c>
      <c r="G38" s="97">
        <f t="shared" si="0"/>
        <v>36.299999999999997</v>
      </c>
      <c r="H38" s="98">
        <v>51</v>
      </c>
      <c r="I38" s="95">
        <v>1071</v>
      </c>
      <c r="J38" s="98">
        <v>181</v>
      </c>
      <c r="K38" s="99">
        <v>4078</v>
      </c>
    </row>
    <row r="39" spans="1:11" s="23" customFormat="1" ht="15.75" hidden="1" customHeight="1" x14ac:dyDescent="0.4">
      <c r="B39" s="59" t="s">
        <v>11</v>
      </c>
      <c r="C39" s="93">
        <v>4331</v>
      </c>
      <c r="D39" s="94" t="s">
        <v>81</v>
      </c>
      <c r="E39" s="95">
        <v>965</v>
      </c>
      <c r="F39" s="96">
        <v>1127</v>
      </c>
      <c r="G39" s="97">
        <f t="shared" si="0"/>
        <v>22.3</v>
      </c>
      <c r="H39" s="98">
        <v>68</v>
      </c>
      <c r="I39" s="95">
        <v>1490</v>
      </c>
      <c r="J39" s="98">
        <v>58</v>
      </c>
      <c r="K39" s="99">
        <v>2185</v>
      </c>
    </row>
    <row r="40" spans="1:11" s="23" customFormat="1" ht="15.75" hidden="1" customHeight="1" x14ac:dyDescent="0.4">
      <c r="B40" s="62" t="s">
        <v>12</v>
      </c>
      <c r="C40" s="105">
        <v>3953</v>
      </c>
      <c r="D40" s="106" t="s">
        <v>81</v>
      </c>
      <c r="E40" s="107">
        <v>1195</v>
      </c>
      <c r="F40" s="108">
        <v>1355</v>
      </c>
      <c r="G40" s="100">
        <f t="shared" si="0"/>
        <v>30.2</v>
      </c>
      <c r="H40" s="109">
        <v>134</v>
      </c>
      <c r="I40" s="107">
        <v>2815</v>
      </c>
      <c r="J40" s="109">
        <v>159</v>
      </c>
      <c r="K40" s="110">
        <v>2190</v>
      </c>
    </row>
    <row r="41" spans="1:11" s="24" customFormat="1" ht="15.75" hidden="1" customHeight="1" x14ac:dyDescent="0.4">
      <c r="B41" s="86" t="s">
        <v>88</v>
      </c>
      <c r="C41" s="87">
        <f>SUM(C42:C45)</f>
        <v>19595</v>
      </c>
      <c r="D41" s="88" t="s">
        <v>81</v>
      </c>
      <c r="E41" s="89">
        <f>SUM(E42:E45)</f>
        <v>7187</v>
      </c>
      <c r="F41" s="90">
        <f>SUM(F42:F45)</f>
        <v>8317</v>
      </c>
      <c r="G41" s="101">
        <f t="shared" si="0"/>
        <v>36.700000000000003</v>
      </c>
      <c r="H41" s="87">
        <f>SUM(H42:H45)</f>
        <v>227</v>
      </c>
      <c r="I41" s="89">
        <f>SUM(I42:I45)</f>
        <v>5309</v>
      </c>
      <c r="J41" s="87">
        <f>SUM(J42:J45)</f>
        <v>472</v>
      </c>
      <c r="K41" s="92">
        <f>SUM(K42:K45)</f>
        <v>13776</v>
      </c>
    </row>
    <row r="42" spans="1:11" s="23" customFormat="1" ht="15.75" hidden="1" customHeight="1" x14ac:dyDescent="0.4">
      <c r="B42" s="59" t="s">
        <v>9</v>
      </c>
      <c r="C42" s="93">
        <v>5409</v>
      </c>
      <c r="D42" s="94" t="s">
        <v>81</v>
      </c>
      <c r="E42" s="95">
        <v>3358</v>
      </c>
      <c r="F42" s="96">
        <v>3843</v>
      </c>
      <c r="G42" s="97">
        <f t="shared" si="0"/>
        <v>62.1</v>
      </c>
      <c r="H42" s="98">
        <v>24</v>
      </c>
      <c r="I42" s="95">
        <v>620</v>
      </c>
      <c r="J42" s="98">
        <v>80</v>
      </c>
      <c r="K42" s="99">
        <v>6153</v>
      </c>
    </row>
    <row r="43" spans="1:11" s="23" customFormat="1" ht="15.75" hidden="1" customHeight="1" x14ac:dyDescent="0.4">
      <c r="B43" s="59" t="s">
        <v>10</v>
      </c>
      <c r="C43" s="93">
        <v>5710</v>
      </c>
      <c r="D43" s="94" t="s">
        <v>81</v>
      </c>
      <c r="E43" s="95">
        <v>1761</v>
      </c>
      <c r="F43" s="96">
        <v>2052</v>
      </c>
      <c r="G43" s="97">
        <f t="shared" si="0"/>
        <v>30.8</v>
      </c>
      <c r="H43" s="98">
        <v>34</v>
      </c>
      <c r="I43" s="95">
        <v>921</v>
      </c>
      <c r="J43" s="98">
        <v>177</v>
      </c>
      <c r="K43" s="99">
        <v>3650</v>
      </c>
    </row>
    <row r="44" spans="1:11" s="23" customFormat="1" ht="15.75" hidden="1" customHeight="1" x14ac:dyDescent="0.4">
      <c r="B44" s="59" t="s">
        <v>11</v>
      </c>
      <c r="C44" s="93">
        <v>4366</v>
      </c>
      <c r="D44" s="94" t="s">
        <v>81</v>
      </c>
      <c r="E44" s="95">
        <v>940</v>
      </c>
      <c r="F44" s="96">
        <v>1135</v>
      </c>
      <c r="G44" s="97">
        <f t="shared" si="0"/>
        <v>21.5</v>
      </c>
      <c r="H44" s="98">
        <v>78</v>
      </c>
      <c r="I44" s="95">
        <v>1803</v>
      </c>
      <c r="J44" s="98">
        <v>88</v>
      </c>
      <c r="K44" s="99">
        <v>2192</v>
      </c>
    </row>
    <row r="45" spans="1:11" s="23" customFormat="1" ht="15.75" hidden="1" customHeight="1" x14ac:dyDescent="0.4">
      <c r="B45" s="62" t="s">
        <v>12</v>
      </c>
      <c r="C45" s="105">
        <v>4110</v>
      </c>
      <c r="D45" s="106" t="s">
        <v>81</v>
      </c>
      <c r="E45" s="107">
        <v>1128</v>
      </c>
      <c r="F45" s="108">
        <v>1287</v>
      </c>
      <c r="G45" s="100">
        <f t="shared" si="0"/>
        <v>27.4</v>
      </c>
      <c r="H45" s="109">
        <v>91</v>
      </c>
      <c r="I45" s="107">
        <v>1965</v>
      </c>
      <c r="J45" s="109">
        <v>127</v>
      </c>
      <c r="K45" s="110">
        <v>1781</v>
      </c>
    </row>
    <row r="46" spans="1:11" s="24" customFormat="1" ht="15.75" hidden="1" customHeight="1" x14ac:dyDescent="0.4">
      <c r="B46" s="111" t="s">
        <v>89</v>
      </c>
      <c r="C46" s="112">
        <v>17745</v>
      </c>
      <c r="D46" s="113" t="s">
        <v>81</v>
      </c>
      <c r="E46" s="114">
        <v>6616</v>
      </c>
      <c r="F46" s="115">
        <v>7644</v>
      </c>
      <c r="G46" s="91">
        <f t="shared" si="0"/>
        <v>37.299999999999997</v>
      </c>
      <c r="H46" s="112">
        <v>234</v>
      </c>
      <c r="I46" s="114">
        <v>2174</v>
      </c>
      <c r="J46" s="112">
        <v>206</v>
      </c>
      <c r="K46" s="116">
        <v>6086</v>
      </c>
    </row>
    <row r="47" spans="1:11" s="24" customFormat="1" ht="15.75" hidden="1" customHeight="1" x14ac:dyDescent="0.4">
      <c r="B47" s="111" t="s">
        <v>90</v>
      </c>
      <c r="C47" s="112">
        <v>17612</v>
      </c>
      <c r="D47" s="113" t="s">
        <v>81</v>
      </c>
      <c r="E47" s="114">
        <v>6864</v>
      </c>
      <c r="F47" s="115">
        <v>7952</v>
      </c>
      <c r="G47" s="91">
        <f>ROUND(E47/C47*100,1)</f>
        <v>39</v>
      </c>
      <c r="H47" s="112">
        <v>257</v>
      </c>
      <c r="I47" s="114">
        <v>2276</v>
      </c>
      <c r="J47" s="112">
        <v>297</v>
      </c>
      <c r="K47" s="116">
        <v>5679</v>
      </c>
    </row>
    <row r="48" spans="1:11" s="24" customFormat="1" ht="15.75" hidden="1" customHeight="1" x14ac:dyDescent="0.4">
      <c r="A48" s="117"/>
      <c r="B48" s="118" t="s">
        <v>91</v>
      </c>
      <c r="C48" s="119" t="s">
        <v>15</v>
      </c>
      <c r="D48" s="120" t="s">
        <v>81</v>
      </c>
      <c r="E48" s="121">
        <v>685</v>
      </c>
      <c r="F48" s="122">
        <v>685</v>
      </c>
      <c r="G48" s="123" t="s">
        <v>15</v>
      </c>
      <c r="H48" s="124">
        <v>129</v>
      </c>
      <c r="I48" s="125">
        <v>2189</v>
      </c>
      <c r="J48" s="124">
        <v>228</v>
      </c>
      <c r="K48" s="126">
        <v>2470</v>
      </c>
    </row>
    <row r="49" spans="1:11" s="24" customFormat="1" ht="15" hidden="1" customHeight="1" x14ac:dyDescent="0.4">
      <c r="A49" s="117"/>
      <c r="B49" s="118" t="s">
        <v>92</v>
      </c>
      <c r="C49" s="119" t="s">
        <v>15</v>
      </c>
      <c r="D49" s="120" t="s">
        <v>81</v>
      </c>
      <c r="E49" s="121">
        <v>704</v>
      </c>
      <c r="F49" s="122">
        <v>704</v>
      </c>
      <c r="G49" s="123" t="s">
        <v>15</v>
      </c>
      <c r="H49" s="124">
        <v>128</v>
      </c>
      <c r="I49" s="125">
        <v>1998</v>
      </c>
      <c r="J49" s="124">
        <v>170</v>
      </c>
      <c r="K49" s="126">
        <v>1789</v>
      </c>
    </row>
    <row r="50" spans="1:11" s="24" customFormat="1" ht="15" customHeight="1" x14ac:dyDescent="0.4">
      <c r="A50" s="117"/>
      <c r="B50" s="118" t="s">
        <v>93</v>
      </c>
      <c r="C50" s="119" t="s">
        <v>15</v>
      </c>
      <c r="D50" s="120" t="s">
        <v>81</v>
      </c>
      <c r="E50" s="121">
        <v>657</v>
      </c>
      <c r="F50" s="122">
        <v>657</v>
      </c>
      <c r="G50" s="123" t="s">
        <v>15</v>
      </c>
      <c r="H50" s="124">
        <v>99</v>
      </c>
      <c r="I50" s="125">
        <v>1424</v>
      </c>
      <c r="J50" s="124">
        <v>218</v>
      </c>
      <c r="K50" s="126">
        <v>2248</v>
      </c>
    </row>
    <row r="51" spans="1:11" s="24" customFormat="1" ht="15" customHeight="1" x14ac:dyDescent="0.4">
      <c r="A51" s="117"/>
      <c r="B51" s="118" t="s">
        <v>94</v>
      </c>
      <c r="C51" s="119" t="s">
        <v>15</v>
      </c>
      <c r="D51" s="120" t="s">
        <v>81</v>
      </c>
      <c r="E51" s="121">
        <v>666</v>
      </c>
      <c r="F51" s="122">
        <v>666</v>
      </c>
      <c r="G51" s="123" t="s">
        <v>15</v>
      </c>
      <c r="H51" s="124">
        <v>70</v>
      </c>
      <c r="I51" s="125">
        <v>1286</v>
      </c>
      <c r="J51" s="124">
        <v>145</v>
      </c>
      <c r="K51" s="126">
        <v>1117</v>
      </c>
    </row>
    <row r="52" spans="1:11" s="24" customFormat="1" ht="15" customHeight="1" x14ac:dyDescent="0.4">
      <c r="A52" s="117"/>
      <c r="B52" s="118" t="s">
        <v>95</v>
      </c>
      <c r="C52" s="119" t="s">
        <v>15</v>
      </c>
      <c r="D52" s="120" t="s">
        <v>81</v>
      </c>
      <c r="E52" s="121">
        <v>554</v>
      </c>
      <c r="F52" s="122">
        <v>554</v>
      </c>
      <c r="G52" s="123" t="s">
        <v>15</v>
      </c>
      <c r="H52" s="124">
        <v>61</v>
      </c>
      <c r="I52" s="125">
        <v>1023</v>
      </c>
      <c r="J52" s="124">
        <v>168</v>
      </c>
      <c r="K52" s="126">
        <v>854</v>
      </c>
    </row>
    <row r="53" spans="1:11" s="24" customFormat="1" ht="15" customHeight="1" x14ac:dyDescent="0.4">
      <c r="A53" s="117"/>
      <c r="B53" s="118" t="s">
        <v>96</v>
      </c>
      <c r="C53" s="119" t="s">
        <v>15</v>
      </c>
      <c r="D53" s="120" t="s">
        <v>81</v>
      </c>
      <c r="E53" s="121">
        <v>526</v>
      </c>
      <c r="F53" s="122">
        <v>526</v>
      </c>
      <c r="G53" s="123" t="s">
        <v>15</v>
      </c>
      <c r="H53" s="124">
        <v>67</v>
      </c>
      <c r="I53" s="125">
        <v>672</v>
      </c>
      <c r="J53" s="124">
        <v>165</v>
      </c>
      <c r="K53" s="126">
        <v>768</v>
      </c>
    </row>
    <row r="54" spans="1:11" s="24" customFormat="1" ht="15" customHeight="1" x14ac:dyDescent="0.4">
      <c r="A54" s="117"/>
      <c r="B54" s="118" t="s">
        <v>97</v>
      </c>
      <c r="C54" s="119" t="s">
        <v>15</v>
      </c>
      <c r="D54" s="120" t="s">
        <v>81</v>
      </c>
      <c r="E54" s="121">
        <v>492</v>
      </c>
      <c r="F54" s="122">
        <v>492</v>
      </c>
      <c r="G54" s="123" t="s">
        <v>15</v>
      </c>
      <c r="H54" s="124">
        <v>68</v>
      </c>
      <c r="I54" s="125">
        <v>1096</v>
      </c>
      <c r="J54" s="124">
        <v>192</v>
      </c>
      <c r="K54" s="126">
        <v>890</v>
      </c>
    </row>
    <row r="55" spans="1:11" s="24" customFormat="1" ht="15" customHeight="1" x14ac:dyDescent="0.4">
      <c r="A55" s="117"/>
      <c r="B55" s="118" t="s">
        <v>98</v>
      </c>
      <c r="C55" s="119" t="s">
        <v>15</v>
      </c>
      <c r="D55" s="120" t="s">
        <v>81</v>
      </c>
      <c r="E55" s="121">
        <v>426</v>
      </c>
      <c r="F55" s="122">
        <v>426</v>
      </c>
      <c r="G55" s="123" t="s">
        <v>15</v>
      </c>
      <c r="H55" s="124">
        <v>65</v>
      </c>
      <c r="I55" s="125">
        <v>1037</v>
      </c>
      <c r="J55" s="124">
        <v>110</v>
      </c>
      <c r="K55" s="126">
        <v>549</v>
      </c>
    </row>
    <row r="56" spans="1:11" s="24" customFormat="1" ht="15" customHeight="1" x14ac:dyDescent="0.4">
      <c r="A56" s="117"/>
      <c r="B56" s="118" t="s">
        <v>99</v>
      </c>
      <c r="C56" s="119" t="s">
        <v>15</v>
      </c>
      <c r="D56" s="120" t="s">
        <v>81</v>
      </c>
      <c r="E56" s="121">
        <v>392</v>
      </c>
      <c r="F56" s="122">
        <v>392</v>
      </c>
      <c r="G56" s="123" t="s">
        <v>15</v>
      </c>
      <c r="H56" s="124">
        <v>24</v>
      </c>
      <c r="I56" s="125">
        <v>136</v>
      </c>
      <c r="J56" s="124">
        <v>34</v>
      </c>
      <c r="K56" s="126">
        <v>171</v>
      </c>
    </row>
    <row r="57" spans="1:11" s="24" customFormat="1" ht="15" customHeight="1" x14ac:dyDescent="0.4">
      <c r="A57" s="117"/>
      <c r="B57" s="118" t="s">
        <v>100</v>
      </c>
      <c r="C57" s="119" t="s">
        <v>15</v>
      </c>
      <c r="D57" s="120" t="s">
        <v>81</v>
      </c>
      <c r="E57" s="121">
        <v>388</v>
      </c>
      <c r="F57" s="122">
        <v>388</v>
      </c>
      <c r="G57" s="123" t="s">
        <v>15</v>
      </c>
      <c r="H57" s="124">
        <v>27</v>
      </c>
      <c r="I57" s="125">
        <v>164</v>
      </c>
      <c r="J57" s="124">
        <v>31</v>
      </c>
      <c r="K57" s="126">
        <v>136</v>
      </c>
    </row>
    <row r="58" spans="1:11" s="24" customFormat="1" ht="15" customHeight="1" x14ac:dyDescent="0.4">
      <c r="A58" s="117"/>
      <c r="B58" s="118" t="s">
        <v>101</v>
      </c>
      <c r="C58" s="119" t="s">
        <v>15</v>
      </c>
      <c r="D58" s="120" t="s">
        <v>81</v>
      </c>
      <c r="E58" s="121">
        <v>326</v>
      </c>
      <c r="F58" s="122">
        <v>326</v>
      </c>
      <c r="G58" s="123" t="s">
        <v>15</v>
      </c>
      <c r="H58" s="124">
        <v>40</v>
      </c>
      <c r="I58" s="125">
        <v>272</v>
      </c>
      <c r="J58" s="124">
        <v>26</v>
      </c>
      <c r="K58" s="126">
        <v>116</v>
      </c>
    </row>
    <row r="59" spans="1:11" s="24" customFormat="1" ht="15" customHeight="1" x14ac:dyDescent="0.4">
      <c r="A59" s="117"/>
      <c r="B59" s="118" t="s">
        <v>102</v>
      </c>
      <c r="C59" s="119" t="s">
        <v>15</v>
      </c>
      <c r="D59" s="120" t="s">
        <v>81</v>
      </c>
      <c r="E59" s="121">
        <v>319</v>
      </c>
      <c r="F59" s="122">
        <v>319</v>
      </c>
      <c r="G59" s="123" t="s">
        <v>15</v>
      </c>
      <c r="H59" s="124">
        <v>20</v>
      </c>
      <c r="I59" s="125">
        <v>110</v>
      </c>
      <c r="J59" s="124">
        <v>26</v>
      </c>
      <c r="K59" s="126">
        <v>117</v>
      </c>
    </row>
    <row r="60" spans="1:11" s="117" customFormat="1" ht="15" customHeight="1" x14ac:dyDescent="0.4">
      <c r="B60" s="118" t="s">
        <v>103</v>
      </c>
      <c r="C60" s="119" t="s">
        <v>15</v>
      </c>
      <c r="D60" s="120">
        <v>113</v>
      </c>
      <c r="E60" s="122">
        <v>0</v>
      </c>
      <c r="F60" s="122">
        <v>113</v>
      </c>
      <c r="G60" s="123" t="s">
        <v>15</v>
      </c>
      <c r="H60" s="124">
        <v>12</v>
      </c>
      <c r="I60" s="125">
        <v>110</v>
      </c>
      <c r="J60" s="124">
        <v>3</v>
      </c>
      <c r="K60" s="126">
        <v>13</v>
      </c>
    </row>
    <row r="61" spans="1:11" s="117" customFormat="1" ht="15" customHeight="1" x14ac:dyDescent="0.4">
      <c r="B61" s="118" t="s">
        <v>104</v>
      </c>
      <c r="C61" s="119" t="s">
        <v>15</v>
      </c>
      <c r="D61" s="120">
        <v>61</v>
      </c>
      <c r="E61" s="122">
        <v>160</v>
      </c>
      <c r="F61" s="122">
        <v>221</v>
      </c>
      <c r="G61" s="119" t="s">
        <v>15</v>
      </c>
      <c r="H61" s="124">
        <v>21</v>
      </c>
      <c r="I61" s="125">
        <v>130</v>
      </c>
      <c r="J61" s="124">
        <v>7</v>
      </c>
      <c r="K61" s="126">
        <v>16</v>
      </c>
    </row>
    <row r="62" spans="1:11" s="127" customFormat="1" ht="15" customHeight="1" x14ac:dyDescent="0.4">
      <c r="B62" s="128" t="s">
        <v>105</v>
      </c>
      <c r="E62" s="129"/>
      <c r="F62" s="129"/>
      <c r="G62" s="130"/>
      <c r="H62" s="131"/>
      <c r="I62" s="131"/>
      <c r="J62" s="131"/>
      <c r="K62" s="130"/>
    </row>
    <row r="63" spans="1:11" s="127" customFormat="1" ht="15" customHeight="1" x14ac:dyDescent="0.4">
      <c r="B63" s="128"/>
      <c r="E63" s="129"/>
      <c r="F63" s="129"/>
      <c r="G63" s="130"/>
      <c r="H63" s="131"/>
      <c r="I63" s="131"/>
      <c r="J63" s="131"/>
      <c r="K63" s="130"/>
    </row>
    <row r="64" spans="1:11" s="131" customFormat="1" ht="7.5" customHeight="1" x14ac:dyDescent="0.4">
      <c r="G64" s="130"/>
      <c r="I64" s="132"/>
    </row>
    <row r="65" spans="2:11" s="131" customFormat="1" ht="15" customHeight="1" x14ac:dyDescent="0.4">
      <c r="C65" s="446" t="s">
        <v>106</v>
      </c>
      <c r="D65" s="446"/>
      <c r="E65" s="446"/>
      <c r="F65" s="446"/>
      <c r="G65" s="446"/>
      <c r="H65" s="446"/>
      <c r="I65" s="133"/>
      <c r="J65" s="132"/>
      <c r="K65" s="130"/>
    </row>
    <row r="66" spans="2:11" s="131" customFormat="1" ht="15" customHeight="1" x14ac:dyDescent="0.4">
      <c r="B66" s="447" t="s">
        <v>69</v>
      </c>
      <c r="C66" s="449" t="s">
        <v>107</v>
      </c>
      <c r="D66" s="450"/>
      <c r="E66" s="451"/>
      <c r="F66" s="449" t="s">
        <v>108</v>
      </c>
      <c r="G66" s="450"/>
      <c r="H66" s="451"/>
    </row>
    <row r="67" spans="2:11" s="131" customFormat="1" ht="15" customHeight="1" x14ac:dyDescent="0.4">
      <c r="B67" s="448"/>
      <c r="C67" s="134" t="s">
        <v>73</v>
      </c>
      <c r="D67" s="135" t="s">
        <v>109</v>
      </c>
      <c r="E67" s="136" t="s">
        <v>77</v>
      </c>
      <c r="F67" s="134" t="s">
        <v>73</v>
      </c>
      <c r="G67" s="135" t="s">
        <v>110</v>
      </c>
      <c r="H67" s="136" t="s">
        <v>77</v>
      </c>
    </row>
    <row r="68" spans="2:11" s="117" customFormat="1" ht="15.75" hidden="1" customHeight="1" x14ac:dyDescent="0.4">
      <c r="B68" s="118" t="s">
        <v>91</v>
      </c>
      <c r="C68" s="124">
        <v>13234</v>
      </c>
      <c r="D68" s="125">
        <v>3247</v>
      </c>
      <c r="E68" s="137">
        <f>ROUND(D68/C68*100,1)</f>
        <v>24.5</v>
      </c>
      <c r="F68" s="124">
        <v>472</v>
      </c>
      <c r="G68" s="125">
        <v>91</v>
      </c>
      <c r="H68" s="137">
        <f>ROUND(G68/F68*100,1)</f>
        <v>19.3</v>
      </c>
    </row>
    <row r="69" spans="2:11" s="117" customFormat="1" ht="15" hidden="1" customHeight="1" x14ac:dyDescent="0.4">
      <c r="B69" s="118" t="s">
        <v>111</v>
      </c>
      <c r="C69" s="124">
        <v>13462</v>
      </c>
      <c r="D69" s="125">
        <v>3486</v>
      </c>
      <c r="E69" s="137">
        <v>25.9</v>
      </c>
      <c r="F69" s="124">
        <v>467</v>
      </c>
      <c r="G69" s="125">
        <v>180</v>
      </c>
      <c r="H69" s="137">
        <v>38.5</v>
      </c>
    </row>
    <row r="70" spans="2:11" s="117" customFormat="1" ht="15" customHeight="1" x14ac:dyDescent="0.4">
      <c r="B70" s="118" t="s">
        <v>112</v>
      </c>
      <c r="C70" s="124">
        <v>13639</v>
      </c>
      <c r="D70" s="125">
        <v>4056</v>
      </c>
      <c r="E70" s="137">
        <v>29.7</v>
      </c>
      <c r="F70" s="124">
        <v>528</v>
      </c>
      <c r="G70" s="125">
        <v>207</v>
      </c>
      <c r="H70" s="137">
        <v>39.200000000000003</v>
      </c>
    </row>
    <row r="71" spans="2:11" s="117" customFormat="1" ht="15" customHeight="1" x14ac:dyDescent="0.4">
      <c r="B71" s="118" t="s">
        <v>113</v>
      </c>
      <c r="C71" s="124">
        <v>13805</v>
      </c>
      <c r="D71" s="125">
        <v>4131</v>
      </c>
      <c r="E71" s="137">
        <v>29.9</v>
      </c>
      <c r="F71" s="124">
        <v>497</v>
      </c>
      <c r="G71" s="125">
        <v>250</v>
      </c>
      <c r="H71" s="137">
        <v>50.3</v>
      </c>
    </row>
    <row r="72" spans="2:11" s="117" customFormat="1" ht="15" customHeight="1" x14ac:dyDescent="0.4">
      <c r="B72" s="118" t="s">
        <v>114</v>
      </c>
      <c r="C72" s="124">
        <v>13769</v>
      </c>
      <c r="D72" s="125">
        <v>4022</v>
      </c>
      <c r="E72" s="137">
        <v>29.2</v>
      </c>
      <c r="F72" s="124">
        <v>486</v>
      </c>
      <c r="G72" s="125">
        <v>194</v>
      </c>
      <c r="H72" s="137">
        <v>39.9</v>
      </c>
    </row>
    <row r="73" spans="2:11" s="117" customFormat="1" ht="15" customHeight="1" x14ac:dyDescent="0.4">
      <c r="B73" s="118" t="s">
        <v>115</v>
      </c>
      <c r="C73" s="124">
        <v>13932</v>
      </c>
      <c r="D73" s="125">
        <v>4172</v>
      </c>
      <c r="E73" s="137">
        <v>30</v>
      </c>
      <c r="F73" s="124">
        <v>508</v>
      </c>
      <c r="G73" s="125">
        <v>222</v>
      </c>
      <c r="H73" s="137">
        <v>43.7</v>
      </c>
    </row>
    <row r="74" spans="2:11" s="117" customFormat="1" ht="15" customHeight="1" x14ac:dyDescent="0.4">
      <c r="B74" s="118" t="s">
        <v>116</v>
      </c>
      <c r="C74" s="124">
        <v>13727</v>
      </c>
      <c r="D74" s="125">
        <v>4268</v>
      </c>
      <c r="E74" s="137">
        <v>31.1</v>
      </c>
      <c r="F74" s="124">
        <v>471</v>
      </c>
      <c r="G74" s="125">
        <v>231</v>
      </c>
      <c r="H74" s="137">
        <v>49</v>
      </c>
    </row>
    <row r="75" spans="2:11" s="117" customFormat="1" ht="15" customHeight="1" x14ac:dyDescent="0.4">
      <c r="B75" s="118" t="s">
        <v>117</v>
      </c>
      <c r="C75" s="124">
        <v>13460</v>
      </c>
      <c r="D75" s="125">
        <v>4046</v>
      </c>
      <c r="E75" s="137">
        <v>30.1</v>
      </c>
      <c r="F75" s="124">
        <v>438</v>
      </c>
      <c r="G75" s="125">
        <v>190</v>
      </c>
      <c r="H75" s="137">
        <v>43.4</v>
      </c>
    </row>
    <row r="76" spans="2:11" s="117" customFormat="1" ht="15" customHeight="1" x14ac:dyDescent="0.4">
      <c r="B76" s="118" t="s">
        <v>118</v>
      </c>
      <c r="C76" s="124">
        <v>13051</v>
      </c>
      <c r="D76" s="125">
        <v>4049</v>
      </c>
      <c r="E76" s="137">
        <v>31</v>
      </c>
      <c r="F76" s="124">
        <v>461</v>
      </c>
      <c r="G76" s="125">
        <v>205</v>
      </c>
      <c r="H76" s="137">
        <v>44.5</v>
      </c>
    </row>
    <row r="77" spans="2:11" s="117" customFormat="1" ht="15" customHeight="1" x14ac:dyDescent="0.4">
      <c r="B77" s="118" t="s">
        <v>119</v>
      </c>
      <c r="C77" s="124">
        <v>12581</v>
      </c>
      <c r="D77" s="125">
        <v>4165</v>
      </c>
      <c r="E77" s="137">
        <v>33.1</v>
      </c>
      <c r="F77" s="124">
        <v>495</v>
      </c>
      <c r="G77" s="125">
        <v>223</v>
      </c>
      <c r="H77" s="137">
        <v>45.1</v>
      </c>
    </row>
    <row r="78" spans="2:11" s="117" customFormat="1" ht="15" customHeight="1" x14ac:dyDescent="0.4">
      <c r="B78" s="118" t="s">
        <v>120</v>
      </c>
      <c r="C78" s="124">
        <v>12045</v>
      </c>
      <c r="D78" s="125">
        <v>4250</v>
      </c>
      <c r="E78" s="137">
        <v>35.299999999999997</v>
      </c>
      <c r="F78" s="124">
        <v>535</v>
      </c>
      <c r="G78" s="125">
        <v>202</v>
      </c>
      <c r="H78" s="137">
        <v>37.799999999999997</v>
      </c>
    </row>
    <row r="79" spans="2:11" s="117" customFormat="1" ht="15" customHeight="1" x14ac:dyDescent="0.4">
      <c r="B79" s="118" t="s">
        <v>102</v>
      </c>
      <c r="C79" s="124">
        <v>11636</v>
      </c>
      <c r="D79" s="125">
        <v>4218</v>
      </c>
      <c r="E79" s="137">
        <v>36.200000000000003</v>
      </c>
      <c r="F79" s="124">
        <v>496</v>
      </c>
      <c r="G79" s="125">
        <v>194</v>
      </c>
      <c r="H79" s="137">
        <v>39.1</v>
      </c>
    </row>
    <row r="80" spans="2:11" s="117" customFormat="1" ht="15" customHeight="1" x14ac:dyDescent="0.4">
      <c r="B80" s="118" t="s">
        <v>103</v>
      </c>
      <c r="C80" s="124">
        <v>11397</v>
      </c>
      <c r="D80" s="125">
        <v>1646</v>
      </c>
      <c r="E80" s="137">
        <v>14.4</v>
      </c>
      <c r="F80" s="124">
        <v>221</v>
      </c>
      <c r="G80" s="125">
        <v>30</v>
      </c>
      <c r="H80" s="137">
        <v>13.6</v>
      </c>
    </row>
    <row r="81" spans="2:9" s="117" customFormat="1" ht="15" customHeight="1" x14ac:dyDescent="0.4">
      <c r="B81" s="118" t="s">
        <v>104</v>
      </c>
      <c r="C81" s="124">
        <v>10428</v>
      </c>
      <c r="D81" s="125">
        <v>3282</v>
      </c>
      <c r="E81" s="137">
        <v>31.5</v>
      </c>
      <c r="F81" s="124">
        <v>395</v>
      </c>
      <c r="G81" s="125">
        <v>91</v>
      </c>
      <c r="H81" s="137">
        <v>23</v>
      </c>
    </row>
    <row r="82" spans="2:9" s="117" customFormat="1" ht="15" customHeight="1" x14ac:dyDescent="0.4">
      <c r="B82" s="138" t="s">
        <v>121</v>
      </c>
      <c r="C82" s="139"/>
      <c r="D82" s="139"/>
      <c r="E82" s="139"/>
      <c r="F82" s="140"/>
      <c r="G82" s="139"/>
      <c r="H82" s="139"/>
      <c r="I82" s="130"/>
    </row>
    <row r="83" spans="2:9" s="131" customFormat="1" ht="15" customHeight="1" x14ac:dyDescent="0.4">
      <c r="B83" s="129" t="s">
        <v>122</v>
      </c>
    </row>
    <row r="84" spans="2:9" s="131" customFormat="1" ht="15" customHeight="1" x14ac:dyDescent="0.4">
      <c r="B84" s="129" t="s">
        <v>123</v>
      </c>
    </row>
    <row r="85" spans="2:9" s="131" customFormat="1" ht="15" customHeight="1" x14ac:dyDescent="0.4">
      <c r="B85" s="127" t="s">
        <v>124</v>
      </c>
    </row>
    <row r="86" spans="2:9" s="131" customFormat="1" ht="15" customHeight="1" x14ac:dyDescent="0.4">
      <c r="B86" s="127"/>
    </row>
    <row r="87" spans="2:9" s="131" customFormat="1" ht="7.5" customHeight="1" x14ac:dyDescent="0.4">
      <c r="B87" s="127"/>
    </row>
    <row r="88" spans="2:9" s="131" customFormat="1" ht="15" customHeight="1" x14ac:dyDescent="0.4">
      <c r="B88" s="447" t="s">
        <v>69</v>
      </c>
      <c r="C88" s="449" t="s">
        <v>125</v>
      </c>
      <c r="D88" s="450"/>
      <c r="E88" s="451"/>
      <c r="F88" s="141"/>
      <c r="G88" s="452"/>
      <c r="H88" s="452"/>
      <c r="I88" s="452"/>
    </row>
    <row r="89" spans="2:9" s="131" customFormat="1" ht="15" customHeight="1" x14ac:dyDescent="0.4">
      <c r="B89" s="448"/>
      <c r="C89" s="134" t="s">
        <v>73</v>
      </c>
      <c r="D89" s="135" t="s">
        <v>109</v>
      </c>
      <c r="E89" s="136" t="s">
        <v>77</v>
      </c>
      <c r="F89" s="142"/>
      <c r="G89" s="143"/>
      <c r="H89" s="143"/>
      <c r="I89" s="143"/>
    </row>
    <row r="90" spans="2:9" s="131" customFormat="1" hidden="1" x14ac:dyDescent="0.4">
      <c r="B90" s="118" t="s">
        <v>91</v>
      </c>
      <c r="C90" s="124">
        <v>10715</v>
      </c>
      <c r="D90" s="125">
        <v>1304</v>
      </c>
      <c r="E90" s="137">
        <f>ROUND(D90/C90*100,1)</f>
        <v>12.2</v>
      </c>
      <c r="F90" s="142"/>
      <c r="G90" s="144"/>
      <c r="H90" s="144"/>
      <c r="I90" s="145"/>
    </row>
    <row r="91" spans="2:9" s="131" customFormat="1" ht="15" hidden="1" customHeight="1" x14ac:dyDescent="0.4">
      <c r="B91" s="118" t="s">
        <v>92</v>
      </c>
      <c r="C91" s="124">
        <v>10999</v>
      </c>
      <c r="D91" s="125">
        <v>1456</v>
      </c>
      <c r="E91" s="137">
        <f>ROUND(D91/C91*100,1)</f>
        <v>13.2</v>
      </c>
      <c r="F91" s="142"/>
      <c r="G91" s="144"/>
      <c r="H91" s="144"/>
      <c r="I91" s="145"/>
    </row>
    <row r="92" spans="2:9" s="131" customFormat="1" ht="15" customHeight="1" x14ac:dyDescent="0.4">
      <c r="B92" s="118" t="s">
        <v>93</v>
      </c>
      <c r="C92" s="124">
        <v>11182</v>
      </c>
      <c r="D92" s="125">
        <v>1472</v>
      </c>
      <c r="E92" s="137">
        <v>13.16</v>
      </c>
      <c r="F92" s="142"/>
      <c r="G92" s="144"/>
      <c r="H92" s="144"/>
      <c r="I92" s="145"/>
    </row>
    <row r="93" spans="2:9" s="131" customFormat="1" ht="15" customHeight="1" x14ac:dyDescent="0.4">
      <c r="B93" s="118" t="s">
        <v>94</v>
      </c>
      <c r="C93" s="124">
        <v>11450</v>
      </c>
      <c r="D93" s="125">
        <v>1479</v>
      </c>
      <c r="E93" s="137">
        <v>12.92</v>
      </c>
      <c r="F93" s="142"/>
      <c r="G93" s="144"/>
      <c r="H93" s="144"/>
      <c r="I93" s="145"/>
    </row>
    <row r="94" spans="2:9" s="131" customFormat="1" ht="15" customHeight="1" x14ac:dyDescent="0.4">
      <c r="B94" s="118" t="s">
        <v>95</v>
      </c>
      <c r="C94" s="124">
        <v>11595</v>
      </c>
      <c r="D94" s="125">
        <v>1782</v>
      </c>
      <c r="E94" s="137">
        <v>15.4</v>
      </c>
      <c r="F94" s="142"/>
      <c r="G94" s="144"/>
      <c r="H94" s="144"/>
      <c r="I94" s="145"/>
    </row>
    <row r="95" spans="2:9" s="131" customFormat="1" ht="15" customHeight="1" x14ac:dyDescent="0.4">
      <c r="B95" s="118" t="s">
        <v>96</v>
      </c>
      <c r="C95" s="124">
        <v>11339</v>
      </c>
      <c r="D95" s="125">
        <v>1770</v>
      </c>
      <c r="E95" s="137">
        <v>15.6</v>
      </c>
      <c r="F95" s="142"/>
      <c r="G95" s="144"/>
      <c r="H95" s="144"/>
      <c r="I95" s="145"/>
    </row>
    <row r="96" spans="2:9" s="131" customFormat="1" ht="15" customHeight="1" x14ac:dyDescent="0.4">
      <c r="B96" s="118" t="s">
        <v>97</v>
      </c>
      <c r="C96" s="124">
        <v>11236</v>
      </c>
      <c r="D96" s="125">
        <v>1666</v>
      </c>
      <c r="E96" s="137">
        <v>14.8</v>
      </c>
      <c r="G96" s="144"/>
      <c r="H96" s="144"/>
      <c r="I96" s="145"/>
    </row>
    <row r="97" spans="2:9" s="131" customFormat="1" ht="15" customHeight="1" x14ac:dyDescent="0.4">
      <c r="B97" s="118" t="s">
        <v>98</v>
      </c>
      <c r="C97" s="124">
        <v>10915</v>
      </c>
      <c r="D97" s="125">
        <v>1795</v>
      </c>
      <c r="E97" s="137">
        <v>16.45</v>
      </c>
      <c r="G97" s="144"/>
      <c r="H97" s="144"/>
      <c r="I97" s="145"/>
    </row>
    <row r="98" spans="2:9" s="131" customFormat="1" ht="15" customHeight="1" x14ac:dyDescent="0.4">
      <c r="B98" s="118" t="s">
        <v>99</v>
      </c>
      <c r="C98" s="124">
        <v>11066</v>
      </c>
      <c r="D98" s="125">
        <v>1799</v>
      </c>
      <c r="E98" s="137">
        <v>16.2</v>
      </c>
      <c r="G98" s="144"/>
      <c r="H98" s="144"/>
      <c r="I98" s="145"/>
    </row>
    <row r="99" spans="2:9" s="131" customFormat="1" ht="15" customHeight="1" x14ac:dyDescent="0.4">
      <c r="B99" s="118" t="s">
        <v>100</v>
      </c>
      <c r="C99" s="124">
        <v>11303</v>
      </c>
      <c r="D99" s="125">
        <v>1784</v>
      </c>
      <c r="E99" s="137">
        <v>15.8</v>
      </c>
      <c r="G99" s="144"/>
      <c r="H99" s="144"/>
      <c r="I99" s="145"/>
    </row>
    <row r="100" spans="2:9" s="131" customFormat="1" ht="15" customHeight="1" x14ac:dyDescent="0.4">
      <c r="B100" s="118" t="s">
        <v>101</v>
      </c>
      <c r="C100" s="124">
        <v>11665</v>
      </c>
      <c r="D100" s="125">
        <v>1951</v>
      </c>
      <c r="E100" s="137">
        <v>16.73</v>
      </c>
      <c r="G100" s="144"/>
      <c r="H100" s="144"/>
      <c r="I100" s="145"/>
    </row>
    <row r="101" spans="2:9" s="131" customFormat="1" ht="15" customHeight="1" x14ac:dyDescent="0.4">
      <c r="B101" s="118" t="s">
        <v>102</v>
      </c>
      <c r="C101" s="124">
        <v>11882</v>
      </c>
      <c r="D101" s="125">
        <v>1992</v>
      </c>
      <c r="E101" s="137">
        <v>16.8</v>
      </c>
      <c r="G101" s="144"/>
      <c r="H101" s="144"/>
      <c r="I101" s="145"/>
    </row>
    <row r="102" spans="2:9" s="131" customFormat="1" ht="15" customHeight="1" x14ac:dyDescent="0.4">
      <c r="B102" s="118" t="s">
        <v>103</v>
      </c>
      <c r="C102" s="124">
        <v>12143</v>
      </c>
      <c r="D102" s="125">
        <v>524</v>
      </c>
      <c r="E102" s="137">
        <v>4.3</v>
      </c>
      <c r="G102" s="144"/>
      <c r="H102" s="144"/>
      <c r="I102" s="145"/>
    </row>
    <row r="103" spans="2:9" s="131" customFormat="1" ht="15" customHeight="1" x14ac:dyDescent="0.4">
      <c r="B103" s="118" t="s">
        <v>104</v>
      </c>
      <c r="C103" s="124">
        <v>12136</v>
      </c>
      <c r="D103" s="125">
        <v>1535</v>
      </c>
      <c r="E103" s="137">
        <v>12.6</v>
      </c>
      <c r="G103" s="144"/>
      <c r="H103" s="144"/>
      <c r="I103" s="145"/>
    </row>
    <row r="104" spans="2:9" s="131" customFormat="1" ht="15" customHeight="1" x14ac:dyDescent="0.4">
      <c r="B104" s="138" t="s">
        <v>126</v>
      </c>
      <c r="C104" s="139"/>
      <c r="D104" s="139"/>
      <c r="E104" s="139"/>
      <c r="F104" s="130"/>
      <c r="G104" s="144"/>
      <c r="H104" s="144"/>
    </row>
    <row r="105" spans="2:9" s="131" customFormat="1" x14ac:dyDescent="0.4">
      <c r="B105" s="132"/>
    </row>
    <row r="106" spans="2:9" s="131" customFormat="1" x14ac:dyDescent="0.4">
      <c r="B106" s="146"/>
    </row>
    <row r="107" spans="2:9" s="131" customFormat="1" x14ac:dyDescent="0.4">
      <c r="B107" s="147"/>
    </row>
    <row r="108" spans="2:9" s="131" customFormat="1" x14ac:dyDescent="0.4">
      <c r="B108" s="147"/>
    </row>
    <row r="109" spans="2:9" s="131" customFormat="1" x14ac:dyDescent="0.4">
      <c r="B109" s="147"/>
    </row>
    <row r="110" spans="2:9" s="131" customFormat="1" x14ac:dyDescent="0.4">
      <c r="B110" s="147"/>
    </row>
    <row r="111" spans="2:9" s="131" customFormat="1" x14ac:dyDescent="0.4">
      <c r="B111" s="146"/>
    </row>
    <row r="112" spans="2:9" s="131" customFormat="1" x14ac:dyDescent="0.4">
      <c r="B112" s="147"/>
    </row>
    <row r="113" spans="2:2" s="131" customFormat="1" x14ac:dyDescent="0.4">
      <c r="B113" s="147"/>
    </row>
    <row r="114" spans="2:2" s="131" customFormat="1" x14ac:dyDescent="0.4">
      <c r="B114" s="147"/>
    </row>
    <row r="115" spans="2:2" s="131" customFormat="1" x14ac:dyDescent="0.4">
      <c r="B115" s="147"/>
    </row>
    <row r="116" spans="2:2" s="131" customFormat="1" x14ac:dyDescent="0.4">
      <c r="B116" s="146"/>
    </row>
    <row r="117" spans="2:2" s="131" customFormat="1" x14ac:dyDescent="0.4">
      <c r="B117" s="147"/>
    </row>
    <row r="118" spans="2:2" s="131" customFormat="1" x14ac:dyDescent="0.4">
      <c r="B118" s="147"/>
    </row>
    <row r="119" spans="2:2" x14ac:dyDescent="0.4">
      <c r="B119" s="148"/>
    </row>
    <row r="120" spans="2:2" x14ac:dyDescent="0.4">
      <c r="B120" s="148"/>
    </row>
    <row r="121" spans="2:2" x14ac:dyDescent="0.4">
      <c r="B121" s="149"/>
    </row>
    <row r="122" spans="2:2" x14ac:dyDescent="0.4">
      <c r="B122" s="148"/>
    </row>
    <row r="123" spans="2:2" x14ac:dyDescent="0.4">
      <c r="B123" s="148"/>
    </row>
    <row r="124" spans="2:2" x14ac:dyDescent="0.4">
      <c r="B124" s="148"/>
    </row>
    <row r="125" spans="2:2" x14ac:dyDescent="0.4">
      <c r="B125" s="148"/>
    </row>
    <row r="126" spans="2:2" x14ac:dyDescent="0.4">
      <c r="B126" s="149"/>
    </row>
    <row r="127" spans="2:2" x14ac:dyDescent="0.4">
      <c r="B127" s="148"/>
    </row>
    <row r="128" spans="2:2" x14ac:dyDescent="0.4">
      <c r="B128" s="148"/>
    </row>
    <row r="129" spans="2:2" x14ac:dyDescent="0.4">
      <c r="B129" s="148"/>
    </row>
    <row r="130" spans="2:2" x14ac:dyDescent="0.4">
      <c r="B130" s="148"/>
    </row>
    <row r="131" spans="2:2" x14ac:dyDescent="0.4">
      <c r="B131" s="149"/>
    </row>
    <row r="132" spans="2:2" x14ac:dyDescent="0.4">
      <c r="B132" s="148"/>
    </row>
    <row r="133" spans="2:2" x14ac:dyDescent="0.4">
      <c r="B133" s="148"/>
    </row>
    <row r="134" spans="2:2" x14ac:dyDescent="0.4">
      <c r="B134" s="148"/>
    </row>
    <row r="135" spans="2:2" x14ac:dyDescent="0.4">
      <c r="B135" s="148"/>
    </row>
    <row r="136" spans="2:2" x14ac:dyDescent="0.4">
      <c r="B136" s="149"/>
    </row>
    <row r="137" spans="2:2" x14ac:dyDescent="0.4">
      <c r="B137" s="148"/>
    </row>
    <row r="138" spans="2:2" x14ac:dyDescent="0.4">
      <c r="B138" s="148"/>
    </row>
    <row r="139" spans="2:2" x14ac:dyDescent="0.4">
      <c r="B139" s="148"/>
    </row>
    <row r="140" spans="2:2" x14ac:dyDescent="0.4">
      <c r="B140" s="148"/>
    </row>
    <row r="141" spans="2:2" x14ac:dyDescent="0.4">
      <c r="B141" s="149"/>
    </row>
    <row r="142" spans="2:2" x14ac:dyDescent="0.4">
      <c r="B142" s="148"/>
    </row>
    <row r="143" spans="2:2" x14ac:dyDescent="0.4">
      <c r="B143" s="148"/>
    </row>
    <row r="144" spans="2:2" x14ac:dyDescent="0.4">
      <c r="B144" s="148"/>
    </row>
    <row r="145" spans="2:2" x14ac:dyDescent="0.4">
      <c r="B145" s="148"/>
    </row>
    <row r="146" spans="2:2" x14ac:dyDescent="0.4">
      <c r="B146" s="149"/>
    </row>
    <row r="147" spans="2:2" x14ac:dyDescent="0.4">
      <c r="B147" s="149"/>
    </row>
    <row r="148" spans="2:2" x14ac:dyDescent="0.4">
      <c r="B148" s="149"/>
    </row>
    <row r="149" spans="2:2" x14ac:dyDescent="0.4">
      <c r="B149" s="149"/>
    </row>
    <row r="150" spans="2:2" x14ac:dyDescent="0.4">
      <c r="B150" s="149"/>
    </row>
    <row r="151" spans="2:2" x14ac:dyDescent="0.4">
      <c r="B151" s="149"/>
    </row>
    <row r="152" spans="2:2" x14ac:dyDescent="0.4">
      <c r="B152" s="149"/>
    </row>
    <row r="153" spans="2:2" x14ac:dyDescent="0.4">
      <c r="B153" s="149"/>
    </row>
    <row r="154" spans="2:2" x14ac:dyDescent="0.4">
      <c r="B154" s="146"/>
    </row>
  </sheetData>
  <mergeCells count="11">
    <mergeCell ref="B88:B89"/>
    <mergeCell ref="C88:E88"/>
    <mergeCell ref="G88:I88"/>
    <mergeCell ref="B4:B5"/>
    <mergeCell ref="C4:G4"/>
    <mergeCell ref="H4:I4"/>
    <mergeCell ref="J4:K4"/>
    <mergeCell ref="C65:H65"/>
    <mergeCell ref="B66:B67"/>
    <mergeCell ref="C66:E66"/>
    <mergeCell ref="F66:H66"/>
  </mergeCells>
  <phoneticPr fontId="1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Ｐゴシック,標準"13.保健・衛生・環境</oddHeader>
    <oddFooter>&amp;C&amp;"ＭＳ Ｐゴシック,標準"-79-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8"/>
  <sheetViews>
    <sheetView showGridLines="0" view="pageBreakPreview" topLeftCell="A101" zoomScaleNormal="100" zoomScaleSheetLayoutView="100" workbookViewId="0">
      <selection activeCell="A63" sqref="A63"/>
    </sheetView>
  </sheetViews>
  <sheetFormatPr defaultRowHeight="13.5" x14ac:dyDescent="0.4"/>
  <cols>
    <col min="1" max="1" width="2.25" style="151" customWidth="1"/>
    <col min="2" max="2" width="9.625" style="151" customWidth="1"/>
    <col min="3" max="8" width="5.125" style="151" customWidth="1"/>
    <col min="9" max="9" width="5.875" style="151" customWidth="1"/>
    <col min="10" max="17" width="5.125" style="151" customWidth="1"/>
    <col min="18" max="16384" width="9" style="151"/>
  </cols>
  <sheetData>
    <row r="1" spans="1:17" ht="30" customHeight="1" x14ac:dyDescent="0.4">
      <c r="A1" s="150" t="s">
        <v>127</v>
      </c>
    </row>
    <row r="2" spans="1:17" ht="7.5" customHeight="1" x14ac:dyDescent="0.4">
      <c r="A2" s="150"/>
    </row>
    <row r="3" spans="1:17" ht="22.5" customHeight="1" x14ac:dyDescent="0.15">
      <c r="P3" s="152"/>
      <c r="Q3" s="153" t="s">
        <v>41</v>
      </c>
    </row>
    <row r="4" spans="1:17" s="152" customFormat="1" ht="15" customHeight="1" x14ac:dyDescent="0.4">
      <c r="B4" s="458" t="s">
        <v>69</v>
      </c>
      <c r="C4" s="455" t="s">
        <v>128</v>
      </c>
      <c r="D4" s="456"/>
      <c r="E4" s="457"/>
      <c r="F4" s="455" t="s">
        <v>129</v>
      </c>
      <c r="G4" s="456"/>
      <c r="H4" s="457"/>
      <c r="I4" s="455" t="s">
        <v>130</v>
      </c>
      <c r="J4" s="456"/>
      <c r="K4" s="457"/>
      <c r="L4" s="455" t="s">
        <v>131</v>
      </c>
      <c r="M4" s="456"/>
      <c r="N4" s="457"/>
      <c r="O4" s="455" t="s">
        <v>132</v>
      </c>
      <c r="P4" s="456"/>
      <c r="Q4" s="457"/>
    </row>
    <row r="5" spans="1:17" s="154" customFormat="1" ht="30" customHeight="1" x14ac:dyDescent="0.4">
      <c r="B5" s="459"/>
      <c r="C5" s="155" t="s">
        <v>133</v>
      </c>
      <c r="D5" s="156" t="s">
        <v>134</v>
      </c>
      <c r="E5" s="157" t="s">
        <v>135</v>
      </c>
      <c r="F5" s="155" t="s">
        <v>133</v>
      </c>
      <c r="G5" s="156" t="s">
        <v>134</v>
      </c>
      <c r="H5" s="157" t="s">
        <v>135</v>
      </c>
      <c r="I5" s="155" t="s">
        <v>133</v>
      </c>
      <c r="J5" s="156" t="s">
        <v>134</v>
      </c>
      <c r="K5" s="158" t="s">
        <v>135</v>
      </c>
      <c r="L5" s="155" t="s">
        <v>133</v>
      </c>
      <c r="M5" s="156" t="s">
        <v>134</v>
      </c>
      <c r="N5" s="157" t="s">
        <v>135</v>
      </c>
      <c r="O5" s="155" t="s">
        <v>133</v>
      </c>
      <c r="P5" s="156" t="s">
        <v>134</v>
      </c>
      <c r="Q5" s="157" t="s">
        <v>135</v>
      </c>
    </row>
    <row r="6" spans="1:17" s="159" customFormat="1" ht="15" hidden="1" customHeight="1" x14ac:dyDescent="0.4">
      <c r="B6" s="160" t="s">
        <v>136</v>
      </c>
      <c r="C6" s="161">
        <f t="shared" ref="C6:Q6" si="0">SUM(C7:C10)</f>
        <v>1549</v>
      </c>
      <c r="D6" s="162">
        <f t="shared" si="0"/>
        <v>322</v>
      </c>
      <c r="E6" s="163">
        <f t="shared" si="0"/>
        <v>313</v>
      </c>
      <c r="F6" s="161">
        <f t="shared" si="0"/>
        <v>2904</v>
      </c>
      <c r="G6" s="162">
        <f t="shared" si="0"/>
        <v>140</v>
      </c>
      <c r="H6" s="163">
        <f t="shared" si="0"/>
        <v>109</v>
      </c>
      <c r="I6" s="161">
        <f t="shared" si="0"/>
        <v>6020</v>
      </c>
      <c r="J6" s="162">
        <f t="shared" si="0"/>
        <v>344</v>
      </c>
      <c r="K6" s="163">
        <f t="shared" si="0"/>
        <v>339</v>
      </c>
      <c r="L6" s="161">
        <f t="shared" si="0"/>
        <v>1543</v>
      </c>
      <c r="M6" s="162">
        <f t="shared" si="0"/>
        <v>29</v>
      </c>
      <c r="N6" s="163">
        <f t="shared" si="0"/>
        <v>29</v>
      </c>
      <c r="O6" s="161">
        <f t="shared" si="0"/>
        <v>1597</v>
      </c>
      <c r="P6" s="162">
        <f t="shared" si="0"/>
        <v>63</v>
      </c>
      <c r="Q6" s="163">
        <f t="shared" si="0"/>
        <v>62</v>
      </c>
    </row>
    <row r="7" spans="1:17" s="152" customFormat="1" ht="16.5" hidden="1" customHeight="1" x14ac:dyDescent="0.4">
      <c r="B7" s="164" t="s">
        <v>9</v>
      </c>
      <c r="C7" s="165">
        <v>361</v>
      </c>
      <c r="D7" s="166">
        <v>85</v>
      </c>
      <c r="E7" s="167">
        <v>85</v>
      </c>
      <c r="F7" s="168">
        <v>926</v>
      </c>
      <c r="G7" s="166">
        <v>35</v>
      </c>
      <c r="H7" s="167">
        <v>35</v>
      </c>
      <c r="I7" s="168">
        <v>3122</v>
      </c>
      <c r="J7" s="166">
        <v>179</v>
      </c>
      <c r="K7" s="169">
        <v>179</v>
      </c>
      <c r="L7" s="168">
        <v>439</v>
      </c>
      <c r="M7" s="166">
        <v>14</v>
      </c>
      <c r="N7" s="167">
        <v>14</v>
      </c>
      <c r="O7" s="168">
        <v>398</v>
      </c>
      <c r="P7" s="166">
        <v>17</v>
      </c>
      <c r="Q7" s="167">
        <v>17</v>
      </c>
    </row>
    <row r="8" spans="1:17" s="152" customFormat="1" ht="16.5" hidden="1" customHeight="1" x14ac:dyDescent="0.4">
      <c r="B8" s="164" t="s">
        <v>10</v>
      </c>
      <c r="C8" s="165">
        <v>303</v>
      </c>
      <c r="D8" s="166">
        <v>56</v>
      </c>
      <c r="E8" s="167">
        <v>56</v>
      </c>
      <c r="F8" s="168">
        <v>489</v>
      </c>
      <c r="G8" s="166">
        <v>22</v>
      </c>
      <c r="H8" s="167">
        <v>22</v>
      </c>
      <c r="I8" s="168">
        <v>930</v>
      </c>
      <c r="J8" s="166">
        <v>50</v>
      </c>
      <c r="K8" s="169">
        <v>50</v>
      </c>
      <c r="L8" s="168">
        <v>439</v>
      </c>
      <c r="M8" s="166">
        <v>8</v>
      </c>
      <c r="N8" s="167">
        <v>8</v>
      </c>
      <c r="O8" s="168">
        <v>495</v>
      </c>
      <c r="P8" s="166">
        <v>22</v>
      </c>
      <c r="Q8" s="167">
        <v>22</v>
      </c>
    </row>
    <row r="9" spans="1:17" s="152" customFormat="1" ht="16.5" hidden="1" customHeight="1" x14ac:dyDescent="0.4">
      <c r="B9" s="164" t="s">
        <v>11</v>
      </c>
      <c r="C9" s="165">
        <v>368</v>
      </c>
      <c r="D9" s="166">
        <v>76</v>
      </c>
      <c r="E9" s="167">
        <v>67</v>
      </c>
      <c r="F9" s="168">
        <v>508</v>
      </c>
      <c r="G9" s="166">
        <v>42</v>
      </c>
      <c r="H9" s="167">
        <v>33</v>
      </c>
      <c r="I9" s="168">
        <v>715</v>
      </c>
      <c r="J9" s="166">
        <v>35</v>
      </c>
      <c r="K9" s="169">
        <v>30</v>
      </c>
      <c r="L9" s="168">
        <v>375</v>
      </c>
      <c r="M9" s="166">
        <v>6</v>
      </c>
      <c r="N9" s="167">
        <v>6</v>
      </c>
      <c r="O9" s="168">
        <v>390</v>
      </c>
      <c r="P9" s="166">
        <v>20</v>
      </c>
      <c r="Q9" s="167">
        <v>19</v>
      </c>
    </row>
    <row r="10" spans="1:17" s="152" customFormat="1" ht="16.5" hidden="1" customHeight="1" x14ac:dyDescent="0.4">
      <c r="B10" s="164" t="s">
        <v>12</v>
      </c>
      <c r="C10" s="165">
        <v>517</v>
      </c>
      <c r="D10" s="166">
        <v>105</v>
      </c>
      <c r="E10" s="167">
        <v>105</v>
      </c>
      <c r="F10" s="168">
        <v>981</v>
      </c>
      <c r="G10" s="166">
        <v>41</v>
      </c>
      <c r="H10" s="167">
        <v>19</v>
      </c>
      <c r="I10" s="168">
        <v>1253</v>
      </c>
      <c r="J10" s="166">
        <v>80</v>
      </c>
      <c r="K10" s="169">
        <v>80</v>
      </c>
      <c r="L10" s="168">
        <v>290</v>
      </c>
      <c r="M10" s="166">
        <v>1</v>
      </c>
      <c r="N10" s="167">
        <v>1</v>
      </c>
      <c r="O10" s="168">
        <v>314</v>
      </c>
      <c r="P10" s="166">
        <v>4</v>
      </c>
      <c r="Q10" s="167">
        <v>4</v>
      </c>
    </row>
    <row r="11" spans="1:17" s="159" customFormat="1" ht="15" hidden="1" customHeight="1" x14ac:dyDescent="0.4">
      <c r="B11" s="170" t="s">
        <v>137</v>
      </c>
      <c r="C11" s="171">
        <f t="shared" ref="C11:Q11" si="1">SUM(C12:C15)</f>
        <v>1595</v>
      </c>
      <c r="D11" s="172">
        <f t="shared" si="1"/>
        <v>325</v>
      </c>
      <c r="E11" s="173">
        <f t="shared" si="1"/>
        <v>293</v>
      </c>
      <c r="F11" s="171">
        <f t="shared" si="1"/>
        <v>2962</v>
      </c>
      <c r="G11" s="172">
        <f t="shared" si="1"/>
        <v>124</v>
      </c>
      <c r="H11" s="173">
        <f t="shared" si="1"/>
        <v>100</v>
      </c>
      <c r="I11" s="174">
        <f t="shared" si="1"/>
        <v>6210</v>
      </c>
      <c r="J11" s="172">
        <f t="shared" si="1"/>
        <v>406</v>
      </c>
      <c r="K11" s="173">
        <f t="shared" si="1"/>
        <v>366</v>
      </c>
      <c r="L11" s="171">
        <f t="shared" si="1"/>
        <v>1680</v>
      </c>
      <c r="M11" s="172">
        <f t="shared" si="1"/>
        <v>26</v>
      </c>
      <c r="N11" s="173">
        <f t="shared" si="1"/>
        <v>25</v>
      </c>
      <c r="O11" s="171">
        <f t="shared" si="1"/>
        <v>1704</v>
      </c>
      <c r="P11" s="172">
        <f t="shared" si="1"/>
        <v>51</v>
      </c>
      <c r="Q11" s="173">
        <f t="shared" si="1"/>
        <v>41</v>
      </c>
    </row>
    <row r="12" spans="1:17" s="152" customFormat="1" ht="15" hidden="1" customHeight="1" x14ac:dyDescent="0.4">
      <c r="B12" s="44" t="s">
        <v>9</v>
      </c>
      <c r="C12" s="175">
        <v>401</v>
      </c>
      <c r="D12" s="176">
        <v>102</v>
      </c>
      <c r="E12" s="167">
        <v>96</v>
      </c>
      <c r="F12" s="168">
        <v>969</v>
      </c>
      <c r="G12" s="166">
        <v>31</v>
      </c>
      <c r="H12" s="167">
        <v>30</v>
      </c>
      <c r="I12" s="168">
        <v>3257</v>
      </c>
      <c r="J12" s="166">
        <v>222</v>
      </c>
      <c r="K12" s="167">
        <v>196</v>
      </c>
      <c r="L12" s="168">
        <v>449</v>
      </c>
      <c r="M12" s="166">
        <v>8</v>
      </c>
      <c r="N12" s="167">
        <v>8</v>
      </c>
      <c r="O12" s="168">
        <v>372</v>
      </c>
      <c r="P12" s="166">
        <v>7</v>
      </c>
      <c r="Q12" s="177">
        <v>6</v>
      </c>
    </row>
    <row r="13" spans="1:17" s="152" customFormat="1" ht="14.25" hidden="1" customHeight="1" x14ac:dyDescent="0.4">
      <c r="B13" s="178" t="s">
        <v>10</v>
      </c>
      <c r="C13" s="175">
        <v>296</v>
      </c>
      <c r="D13" s="165">
        <v>61</v>
      </c>
      <c r="E13" s="167">
        <v>53</v>
      </c>
      <c r="F13" s="168">
        <v>564</v>
      </c>
      <c r="G13" s="166">
        <v>34</v>
      </c>
      <c r="H13" s="167">
        <v>23</v>
      </c>
      <c r="I13" s="168">
        <v>1014</v>
      </c>
      <c r="J13" s="166">
        <v>64</v>
      </c>
      <c r="K13" s="169">
        <v>62</v>
      </c>
      <c r="L13" s="168">
        <v>465</v>
      </c>
      <c r="M13" s="166">
        <v>3</v>
      </c>
      <c r="N13" s="167">
        <v>3</v>
      </c>
      <c r="O13" s="168">
        <v>529</v>
      </c>
      <c r="P13" s="166">
        <v>19</v>
      </c>
      <c r="Q13" s="177">
        <v>11</v>
      </c>
    </row>
    <row r="14" spans="1:17" s="152" customFormat="1" ht="15" hidden="1" customHeight="1" x14ac:dyDescent="0.4">
      <c r="B14" s="178" t="s">
        <v>11</v>
      </c>
      <c r="C14" s="175">
        <v>424</v>
      </c>
      <c r="D14" s="165">
        <v>81</v>
      </c>
      <c r="E14" s="167">
        <v>63</v>
      </c>
      <c r="F14" s="168">
        <v>523</v>
      </c>
      <c r="G14" s="166">
        <v>26</v>
      </c>
      <c r="H14" s="167">
        <v>14</v>
      </c>
      <c r="I14" s="168">
        <v>716</v>
      </c>
      <c r="J14" s="166">
        <v>37</v>
      </c>
      <c r="K14" s="169">
        <v>25</v>
      </c>
      <c r="L14" s="168">
        <v>445</v>
      </c>
      <c r="M14" s="166">
        <v>6</v>
      </c>
      <c r="N14" s="167">
        <v>5</v>
      </c>
      <c r="O14" s="168">
        <v>452</v>
      </c>
      <c r="P14" s="166">
        <v>15</v>
      </c>
      <c r="Q14" s="177">
        <v>14</v>
      </c>
    </row>
    <row r="15" spans="1:17" s="152" customFormat="1" ht="15" hidden="1" customHeight="1" x14ac:dyDescent="0.4">
      <c r="B15" s="179" t="s">
        <v>12</v>
      </c>
      <c r="C15" s="180">
        <v>474</v>
      </c>
      <c r="D15" s="181">
        <v>81</v>
      </c>
      <c r="E15" s="182">
        <v>81</v>
      </c>
      <c r="F15" s="183">
        <v>906</v>
      </c>
      <c r="G15" s="184">
        <v>33</v>
      </c>
      <c r="H15" s="182">
        <v>33</v>
      </c>
      <c r="I15" s="183">
        <v>1223</v>
      </c>
      <c r="J15" s="184">
        <v>83</v>
      </c>
      <c r="K15" s="185">
        <v>83</v>
      </c>
      <c r="L15" s="183">
        <v>321</v>
      </c>
      <c r="M15" s="184">
        <v>9</v>
      </c>
      <c r="N15" s="182">
        <v>9</v>
      </c>
      <c r="O15" s="183">
        <v>351</v>
      </c>
      <c r="P15" s="184">
        <v>10</v>
      </c>
      <c r="Q15" s="186">
        <v>10</v>
      </c>
    </row>
    <row r="16" spans="1:17" s="159" customFormat="1" ht="15" hidden="1" customHeight="1" x14ac:dyDescent="0.4">
      <c r="B16" s="187" t="s">
        <v>138</v>
      </c>
      <c r="C16" s="188">
        <f t="shared" ref="C16:Q16" si="2">SUM(C17:C20)</f>
        <v>1653</v>
      </c>
      <c r="D16" s="189">
        <f t="shared" si="2"/>
        <v>332</v>
      </c>
      <c r="E16" s="190">
        <f t="shared" si="2"/>
        <v>312</v>
      </c>
      <c r="F16" s="188">
        <f t="shared" si="2"/>
        <v>3091</v>
      </c>
      <c r="G16" s="189">
        <f t="shared" si="2"/>
        <v>134</v>
      </c>
      <c r="H16" s="190">
        <f t="shared" si="2"/>
        <v>123</v>
      </c>
      <c r="I16" s="188">
        <f t="shared" si="2"/>
        <v>6171</v>
      </c>
      <c r="J16" s="189">
        <f t="shared" si="2"/>
        <v>441</v>
      </c>
      <c r="K16" s="190">
        <f t="shared" si="2"/>
        <v>409</v>
      </c>
      <c r="L16" s="188">
        <f t="shared" si="2"/>
        <v>1810</v>
      </c>
      <c r="M16" s="189">
        <f t="shared" si="2"/>
        <v>35</v>
      </c>
      <c r="N16" s="190">
        <f t="shared" si="2"/>
        <v>32</v>
      </c>
      <c r="O16" s="188">
        <f t="shared" si="2"/>
        <v>1910</v>
      </c>
      <c r="P16" s="189">
        <f t="shared" si="2"/>
        <v>62</v>
      </c>
      <c r="Q16" s="190">
        <f t="shared" si="2"/>
        <v>58</v>
      </c>
    </row>
    <row r="17" spans="2:17" s="152" customFormat="1" ht="16.5" hidden="1" customHeight="1" x14ac:dyDescent="0.4">
      <c r="B17" s="164" t="s">
        <v>9</v>
      </c>
      <c r="C17" s="165">
        <v>423</v>
      </c>
      <c r="D17" s="166">
        <v>98</v>
      </c>
      <c r="E17" s="167">
        <v>96</v>
      </c>
      <c r="F17" s="168">
        <v>1005</v>
      </c>
      <c r="G17" s="166">
        <v>44</v>
      </c>
      <c r="H17" s="167">
        <v>43</v>
      </c>
      <c r="I17" s="168">
        <v>3212</v>
      </c>
      <c r="J17" s="166">
        <v>249</v>
      </c>
      <c r="K17" s="169">
        <v>236</v>
      </c>
      <c r="L17" s="168">
        <v>500</v>
      </c>
      <c r="M17" s="166">
        <v>9</v>
      </c>
      <c r="N17" s="167">
        <v>8</v>
      </c>
      <c r="O17" s="168">
        <v>466</v>
      </c>
      <c r="P17" s="166">
        <v>18</v>
      </c>
      <c r="Q17" s="167">
        <v>16</v>
      </c>
    </row>
    <row r="18" spans="2:17" s="152" customFormat="1" ht="16.5" hidden="1" customHeight="1" x14ac:dyDescent="0.4">
      <c r="B18" s="164" t="s">
        <v>10</v>
      </c>
      <c r="C18" s="165">
        <v>331</v>
      </c>
      <c r="D18" s="166">
        <v>66</v>
      </c>
      <c r="E18" s="167">
        <v>58</v>
      </c>
      <c r="F18" s="168">
        <v>649</v>
      </c>
      <c r="G18" s="166">
        <v>13</v>
      </c>
      <c r="H18" s="167">
        <v>12</v>
      </c>
      <c r="I18" s="168">
        <v>1045</v>
      </c>
      <c r="J18" s="166">
        <v>76</v>
      </c>
      <c r="K18" s="169">
        <v>66</v>
      </c>
      <c r="L18" s="168">
        <v>526</v>
      </c>
      <c r="M18" s="166">
        <v>8</v>
      </c>
      <c r="N18" s="167">
        <v>7</v>
      </c>
      <c r="O18" s="168">
        <v>623</v>
      </c>
      <c r="P18" s="166">
        <v>27</v>
      </c>
      <c r="Q18" s="167">
        <v>25</v>
      </c>
    </row>
    <row r="19" spans="2:17" s="152" customFormat="1" ht="16.5" hidden="1" customHeight="1" x14ac:dyDescent="0.4">
      <c r="B19" s="164" t="s">
        <v>11</v>
      </c>
      <c r="C19" s="165">
        <v>400</v>
      </c>
      <c r="D19" s="166">
        <v>72</v>
      </c>
      <c r="E19" s="167">
        <v>62</v>
      </c>
      <c r="F19" s="168">
        <v>525</v>
      </c>
      <c r="G19" s="166">
        <v>34</v>
      </c>
      <c r="H19" s="167">
        <v>25</v>
      </c>
      <c r="I19" s="168">
        <v>719</v>
      </c>
      <c r="J19" s="166">
        <v>47</v>
      </c>
      <c r="K19" s="169">
        <v>38</v>
      </c>
      <c r="L19" s="168">
        <v>481</v>
      </c>
      <c r="M19" s="166">
        <v>10</v>
      </c>
      <c r="N19" s="167">
        <v>9</v>
      </c>
      <c r="O19" s="168">
        <v>478</v>
      </c>
      <c r="P19" s="166">
        <v>10</v>
      </c>
      <c r="Q19" s="167">
        <v>10</v>
      </c>
    </row>
    <row r="20" spans="2:17" s="152" customFormat="1" ht="16.5" hidden="1" customHeight="1" x14ac:dyDescent="0.4">
      <c r="B20" s="191" t="s">
        <v>12</v>
      </c>
      <c r="C20" s="181">
        <v>499</v>
      </c>
      <c r="D20" s="184">
        <v>96</v>
      </c>
      <c r="E20" s="192">
        <v>96</v>
      </c>
      <c r="F20" s="183">
        <v>912</v>
      </c>
      <c r="G20" s="184">
        <v>43</v>
      </c>
      <c r="H20" s="192">
        <v>43</v>
      </c>
      <c r="I20" s="183">
        <v>1195</v>
      </c>
      <c r="J20" s="184">
        <v>69</v>
      </c>
      <c r="K20" s="193">
        <v>69</v>
      </c>
      <c r="L20" s="183">
        <v>303</v>
      </c>
      <c r="M20" s="184">
        <v>8</v>
      </c>
      <c r="N20" s="182">
        <v>8</v>
      </c>
      <c r="O20" s="183">
        <v>343</v>
      </c>
      <c r="P20" s="184">
        <v>7</v>
      </c>
      <c r="Q20" s="192">
        <v>7</v>
      </c>
    </row>
    <row r="21" spans="2:17" s="159" customFormat="1" ht="15" hidden="1" customHeight="1" x14ac:dyDescent="0.4">
      <c r="B21" s="187" t="s">
        <v>139</v>
      </c>
      <c r="C21" s="188">
        <f t="shared" ref="C21:Q21" si="3">SUM(C22:C25)</f>
        <v>1594</v>
      </c>
      <c r="D21" s="189">
        <f t="shared" si="3"/>
        <v>324</v>
      </c>
      <c r="E21" s="190">
        <f t="shared" si="3"/>
        <v>287</v>
      </c>
      <c r="F21" s="188">
        <f t="shared" si="3"/>
        <v>2886</v>
      </c>
      <c r="G21" s="189">
        <f t="shared" si="3"/>
        <v>157</v>
      </c>
      <c r="H21" s="190">
        <f t="shared" si="3"/>
        <v>121</v>
      </c>
      <c r="I21" s="188">
        <f t="shared" si="3"/>
        <v>6214</v>
      </c>
      <c r="J21" s="189">
        <f t="shared" si="3"/>
        <v>420</v>
      </c>
      <c r="K21" s="190">
        <f t="shared" si="3"/>
        <v>384</v>
      </c>
      <c r="L21" s="188">
        <f t="shared" si="3"/>
        <v>1704</v>
      </c>
      <c r="M21" s="189">
        <f t="shared" si="3"/>
        <v>45</v>
      </c>
      <c r="N21" s="190">
        <f t="shared" si="3"/>
        <v>43</v>
      </c>
      <c r="O21" s="188">
        <f t="shared" si="3"/>
        <v>1824</v>
      </c>
      <c r="P21" s="189">
        <f t="shared" si="3"/>
        <v>81</v>
      </c>
      <c r="Q21" s="190">
        <f t="shared" si="3"/>
        <v>78</v>
      </c>
    </row>
    <row r="22" spans="2:17" s="152" customFormat="1" ht="16.5" hidden="1" customHeight="1" x14ac:dyDescent="0.4">
      <c r="B22" s="164" t="s">
        <v>9</v>
      </c>
      <c r="C22" s="165">
        <v>455</v>
      </c>
      <c r="D22" s="166">
        <v>91</v>
      </c>
      <c r="E22" s="167">
        <v>88</v>
      </c>
      <c r="F22" s="168">
        <v>942</v>
      </c>
      <c r="G22" s="166">
        <v>56</v>
      </c>
      <c r="H22" s="167">
        <v>51</v>
      </c>
      <c r="I22" s="168">
        <v>3268</v>
      </c>
      <c r="J22" s="166">
        <v>216</v>
      </c>
      <c r="K22" s="169">
        <v>211</v>
      </c>
      <c r="L22" s="168">
        <v>454</v>
      </c>
      <c r="M22" s="166">
        <v>13</v>
      </c>
      <c r="N22" s="167">
        <v>13</v>
      </c>
      <c r="O22" s="168">
        <v>417</v>
      </c>
      <c r="P22" s="166">
        <v>14</v>
      </c>
      <c r="Q22" s="167">
        <v>14</v>
      </c>
    </row>
    <row r="23" spans="2:17" s="152" customFormat="1" ht="16.5" hidden="1" customHeight="1" x14ac:dyDescent="0.4">
      <c r="B23" s="164" t="s">
        <v>10</v>
      </c>
      <c r="C23" s="165">
        <v>324</v>
      </c>
      <c r="D23" s="194">
        <v>70</v>
      </c>
      <c r="E23" s="167">
        <v>67</v>
      </c>
      <c r="F23" s="168">
        <v>604</v>
      </c>
      <c r="G23" s="166">
        <v>26</v>
      </c>
      <c r="H23" s="167">
        <v>20</v>
      </c>
      <c r="I23" s="168">
        <v>1041</v>
      </c>
      <c r="J23" s="166">
        <v>60</v>
      </c>
      <c r="K23" s="169">
        <v>56</v>
      </c>
      <c r="L23" s="168">
        <v>479</v>
      </c>
      <c r="M23" s="166">
        <v>11</v>
      </c>
      <c r="N23" s="167">
        <v>11</v>
      </c>
      <c r="O23" s="168">
        <v>581</v>
      </c>
      <c r="P23" s="166">
        <v>37</v>
      </c>
      <c r="Q23" s="167">
        <v>36</v>
      </c>
    </row>
    <row r="24" spans="2:17" s="152" customFormat="1" ht="16.5" hidden="1" customHeight="1" x14ac:dyDescent="0.4">
      <c r="B24" s="164" t="s">
        <v>11</v>
      </c>
      <c r="C24" s="165">
        <v>382</v>
      </c>
      <c r="D24" s="166">
        <v>68</v>
      </c>
      <c r="E24" s="167">
        <v>55</v>
      </c>
      <c r="F24" s="168">
        <v>491</v>
      </c>
      <c r="G24" s="166">
        <v>28</v>
      </c>
      <c r="H24" s="167">
        <v>15</v>
      </c>
      <c r="I24" s="168">
        <v>773</v>
      </c>
      <c r="J24" s="166">
        <v>57</v>
      </c>
      <c r="K24" s="169">
        <v>49</v>
      </c>
      <c r="L24" s="168">
        <v>457</v>
      </c>
      <c r="M24" s="166">
        <v>17</v>
      </c>
      <c r="N24" s="167">
        <v>15</v>
      </c>
      <c r="O24" s="168">
        <v>455</v>
      </c>
      <c r="P24" s="166">
        <v>10</v>
      </c>
      <c r="Q24" s="167">
        <v>10</v>
      </c>
    </row>
    <row r="25" spans="2:17" s="152" customFormat="1" ht="16.5" hidden="1" customHeight="1" x14ac:dyDescent="0.4">
      <c r="B25" s="191" t="s">
        <v>12</v>
      </c>
      <c r="C25" s="181">
        <v>433</v>
      </c>
      <c r="D25" s="184">
        <v>95</v>
      </c>
      <c r="E25" s="182">
        <v>77</v>
      </c>
      <c r="F25" s="183">
        <v>849</v>
      </c>
      <c r="G25" s="184">
        <v>47</v>
      </c>
      <c r="H25" s="182">
        <v>35</v>
      </c>
      <c r="I25" s="183">
        <v>1132</v>
      </c>
      <c r="J25" s="184">
        <v>87</v>
      </c>
      <c r="K25" s="185">
        <v>68</v>
      </c>
      <c r="L25" s="183">
        <v>314</v>
      </c>
      <c r="M25" s="184">
        <v>4</v>
      </c>
      <c r="N25" s="182">
        <v>4</v>
      </c>
      <c r="O25" s="183">
        <v>371</v>
      </c>
      <c r="P25" s="184">
        <v>20</v>
      </c>
      <c r="Q25" s="182">
        <v>18</v>
      </c>
    </row>
    <row r="26" spans="2:17" s="159" customFormat="1" ht="15" hidden="1" customHeight="1" x14ac:dyDescent="0.4">
      <c r="B26" s="187" t="s">
        <v>140</v>
      </c>
      <c r="C26" s="188">
        <f t="shared" ref="C26:Q26" si="4">SUM(C27:C30)</f>
        <v>1592</v>
      </c>
      <c r="D26" s="189">
        <f t="shared" si="4"/>
        <v>315</v>
      </c>
      <c r="E26" s="190">
        <f t="shared" si="4"/>
        <v>270</v>
      </c>
      <c r="F26" s="188">
        <f t="shared" si="4"/>
        <v>3204</v>
      </c>
      <c r="G26" s="189">
        <f t="shared" si="4"/>
        <v>202</v>
      </c>
      <c r="H26" s="190">
        <f t="shared" si="4"/>
        <v>154</v>
      </c>
      <c r="I26" s="188">
        <f t="shared" si="4"/>
        <v>6513</v>
      </c>
      <c r="J26" s="189">
        <f t="shared" si="4"/>
        <v>580</v>
      </c>
      <c r="K26" s="190">
        <f t="shared" si="4"/>
        <v>517</v>
      </c>
      <c r="L26" s="188">
        <f t="shared" si="4"/>
        <v>1653</v>
      </c>
      <c r="M26" s="189">
        <f t="shared" si="4"/>
        <v>48</v>
      </c>
      <c r="N26" s="190">
        <f t="shared" si="4"/>
        <v>23</v>
      </c>
      <c r="O26" s="188">
        <f t="shared" si="4"/>
        <v>1748</v>
      </c>
      <c r="P26" s="189">
        <f t="shared" si="4"/>
        <v>90</v>
      </c>
      <c r="Q26" s="190">
        <f t="shared" si="4"/>
        <v>71</v>
      </c>
    </row>
    <row r="27" spans="2:17" s="152" customFormat="1" ht="16.5" hidden="1" customHeight="1" x14ac:dyDescent="0.4">
      <c r="B27" s="164" t="s">
        <v>9</v>
      </c>
      <c r="C27" s="165">
        <v>393</v>
      </c>
      <c r="D27" s="166">
        <v>71</v>
      </c>
      <c r="E27" s="167">
        <v>71</v>
      </c>
      <c r="F27" s="168">
        <v>954</v>
      </c>
      <c r="G27" s="166">
        <v>60</v>
      </c>
      <c r="H27" s="167">
        <v>60</v>
      </c>
      <c r="I27" s="168">
        <v>3374</v>
      </c>
      <c r="J27" s="166">
        <v>248</v>
      </c>
      <c r="K27" s="169">
        <v>238</v>
      </c>
      <c r="L27" s="168">
        <v>424</v>
      </c>
      <c r="M27" s="166">
        <v>13</v>
      </c>
      <c r="N27" s="167">
        <v>13</v>
      </c>
      <c r="O27" s="168">
        <v>397</v>
      </c>
      <c r="P27" s="166">
        <v>21</v>
      </c>
      <c r="Q27" s="167">
        <v>21</v>
      </c>
    </row>
    <row r="28" spans="2:17" s="152" customFormat="1" ht="16.5" hidden="1" customHeight="1" x14ac:dyDescent="0.4">
      <c r="B28" s="164" t="s">
        <v>10</v>
      </c>
      <c r="C28" s="165">
        <v>357</v>
      </c>
      <c r="D28" s="166">
        <v>75</v>
      </c>
      <c r="E28" s="167">
        <v>63</v>
      </c>
      <c r="F28" s="168">
        <v>775</v>
      </c>
      <c r="G28" s="166">
        <v>51</v>
      </c>
      <c r="H28" s="167">
        <v>33</v>
      </c>
      <c r="I28" s="168">
        <v>1101</v>
      </c>
      <c r="J28" s="166">
        <v>120</v>
      </c>
      <c r="K28" s="169">
        <v>109</v>
      </c>
      <c r="L28" s="168">
        <v>480</v>
      </c>
      <c r="M28" s="166">
        <v>19</v>
      </c>
      <c r="N28" s="167">
        <v>5</v>
      </c>
      <c r="O28" s="168">
        <v>544</v>
      </c>
      <c r="P28" s="166">
        <v>39</v>
      </c>
      <c r="Q28" s="167">
        <v>32</v>
      </c>
    </row>
    <row r="29" spans="2:17" s="152" customFormat="1" ht="16.5" hidden="1" customHeight="1" x14ac:dyDescent="0.4">
      <c r="B29" s="164" t="s">
        <v>11</v>
      </c>
      <c r="C29" s="165">
        <v>419</v>
      </c>
      <c r="D29" s="166">
        <v>79</v>
      </c>
      <c r="E29" s="167">
        <v>64</v>
      </c>
      <c r="F29" s="168">
        <v>530</v>
      </c>
      <c r="G29" s="166">
        <v>38</v>
      </c>
      <c r="H29" s="167">
        <v>23</v>
      </c>
      <c r="I29" s="168">
        <v>846</v>
      </c>
      <c r="J29" s="166">
        <v>113</v>
      </c>
      <c r="K29" s="169">
        <v>98</v>
      </c>
      <c r="L29" s="168">
        <v>456</v>
      </c>
      <c r="M29" s="166">
        <v>12</v>
      </c>
      <c r="N29" s="167">
        <v>3</v>
      </c>
      <c r="O29" s="168">
        <v>488</v>
      </c>
      <c r="P29" s="166">
        <v>18</v>
      </c>
      <c r="Q29" s="167">
        <v>8</v>
      </c>
    </row>
    <row r="30" spans="2:17" s="152" customFormat="1" ht="16.5" hidden="1" customHeight="1" x14ac:dyDescent="0.4">
      <c r="B30" s="191" t="s">
        <v>12</v>
      </c>
      <c r="C30" s="181">
        <v>423</v>
      </c>
      <c r="D30" s="184">
        <v>90</v>
      </c>
      <c r="E30" s="182">
        <v>72</v>
      </c>
      <c r="F30" s="183">
        <v>945</v>
      </c>
      <c r="G30" s="184">
        <v>53</v>
      </c>
      <c r="H30" s="182">
        <v>38</v>
      </c>
      <c r="I30" s="183">
        <v>1192</v>
      </c>
      <c r="J30" s="184">
        <v>99</v>
      </c>
      <c r="K30" s="185">
        <v>72</v>
      </c>
      <c r="L30" s="183">
        <v>293</v>
      </c>
      <c r="M30" s="184">
        <v>4</v>
      </c>
      <c r="N30" s="182">
        <v>2</v>
      </c>
      <c r="O30" s="183">
        <v>319</v>
      </c>
      <c r="P30" s="184">
        <v>12</v>
      </c>
      <c r="Q30" s="182">
        <v>10</v>
      </c>
    </row>
    <row r="31" spans="2:17" s="159" customFormat="1" ht="15" hidden="1" customHeight="1" x14ac:dyDescent="0.4">
      <c r="B31" s="187" t="s">
        <v>141</v>
      </c>
      <c r="C31" s="188">
        <f t="shared" ref="C31:Q31" si="5">SUM(C32:C35)</f>
        <v>1571</v>
      </c>
      <c r="D31" s="189">
        <f t="shared" si="5"/>
        <v>294</v>
      </c>
      <c r="E31" s="190">
        <f t="shared" si="5"/>
        <v>250</v>
      </c>
      <c r="F31" s="188">
        <f t="shared" si="5"/>
        <v>3000</v>
      </c>
      <c r="G31" s="189">
        <f t="shared" si="5"/>
        <v>155</v>
      </c>
      <c r="H31" s="190">
        <f t="shared" si="5"/>
        <v>104</v>
      </c>
      <c r="I31" s="188">
        <f t="shared" si="5"/>
        <v>6384</v>
      </c>
      <c r="J31" s="189">
        <f t="shared" si="5"/>
        <v>419</v>
      </c>
      <c r="K31" s="190">
        <f t="shared" si="5"/>
        <v>346</v>
      </c>
      <c r="L31" s="188">
        <f t="shared" si="5"/>
        <v>1624</v>
      </c>
      <c r="M31" s="189">
        <f t="shared" si="5"/>
        <v>47</v>
      </c>
      <c r="N31" s="190">
        <f t="shared" si="5"/>
        <v>31</v>
      </c>
      <c r="O31" s="188">
        <f t="shared" si="5"/>
        <v>1509</v>
      </c>
      <c r="P31" s="189">
        <f t="shared" si="5"/>
        <v>107</v>
      </c>
      <c r="Q31" s="190">
        <f t="shared" si="5"/>
        <v>87</v>
      </c>
    </row>
    <row r="32" spans="2:17" s="152" customFormat="1" ht="15" hidden="1" customHeight="1" x14ac:dyDescent="0.4">
      <c r="B32" s="164" t="s">
        <v>9</v>
      </c>
      <c r="C32" s="165">
        <v>387</v>
      </c>
      <c r="D32" s="166">
        <v>84</v>
      </c>
      <c r="E32" s="167">
        <v>81</v>
      </c>
      <c r="F32" s="168">
        <v>983</v>
      </c>
      <c r="G32" s="166">
        <v>54</v>
      </c>
      <c r="H32" s="167">
        <v>48</v>
      </c>
      <c r="I32" s="168">
        <v>3283</v>
      </c>
      <c r="J32" s="166">
        <v>181</v>
      </c>
      <c r="K32" s="169">
        <v>176</v>
      </c>
      <c r="L32" s="168">
        <v>430</v>
      </c>
      <c r="M32" s="166">
        <v>17</v>
      </c>
      <c r="N32" s="167">
        <v>17</v>
      </c>
      <c r="O32" s="168">
        <v>389</v>
      </c>
      <c r="P32" s="166">
        <v>34</v>
      </c>
      <c r="Q32" s="167">
        <v>20</v>
      </c>
    </row>
    <row r="33" spans="2:17" s="152" customFormat="1" ht="15" hidden="1" customHeight="1" x14ac:dyDescent="0.4">
      <c r="B33" s="164" t="s">
        <v>10</v>
      </c>
      <c r="C33" s="165">
        <v>438</v>
      </c>
      <c r="D33" s="166">
        <v>70</v>
      </c>
      <c r="E33" s="167">
        <v>54</v>
      </c>
      <c r="F33" s="168">
        <v>874</v>
      </c>
      <c r="G33" s="166">
        <v>42</v>
      </c>
      <c r="H33" s="167">
        <v>23</v>
      </c>
      <c r="I33" s="168">
        <v>1171</v>
      </c>
      <c r="J33" s="166">
        <v>89</v>
      </c>
      <c r="K33" s="169">
        <v>71</v>
      </c>
      <c r="L33" s="168">
        <v>473</v>
      </c>
      <c r="M33" s="166">
        <v>22</v>
      </c>
      <c r="N33" s="167">
        <v>8</v>
      </c>
      <c r="O33" s="168">
        <v>473</v>
      </c>
      <c r="P33" s="166">
        <v>30</v>
      </c>
      <c r="Q33" s="167">
        <v>29</v>
      </c>
    </row>
    <row r="34" spans="2:17" s="152" customFormat="1" ht="15" hidden="1" customHeight="1" x14ac:dyDescent="0.4">
      <c r="B34" s="164" t="s">
        <v>11</v>
      </c>
      <c r="C34" s="165">
        <v>367</v>
      </c>
      <c r="D34" s="166">
        <v>66</v>
      </c>
      <c r="E34" s="167">
        <v>50</v>
      </c>
      <c r="F34" s="168">
        <v>492</v>
      </c>
      <c r="G34" s="166">
        <v>25</v>
      </c>
      <c r="H34" s="167">
        <v>14</v>
      </c>
      <c r="I34" s="168">
        <v>823</v>
      </c>
      <c r="J34" s="166">
        <v>65</v>
      </c>
      <c r="K34" s="169">
        <v>35</v>
      </c>
      <c r="L34" s="168">
        <v>423</v>
      </c>
      <c r="M34" s="166">
        <v>5</v>
      </c>
      <c r="N34" s="167">
        <v>3</v>
      </c>
      <c r="O34" s="168">
        <v>347</v>
      </c>
      <c r="P34" s="166">
        <v>16</v>
      </c>
      <c r="Q34" s="167">
        <v>13</v>
      </c>
    </row>
    <row r="35" spans="2:17" s="152" customFormat="1" ht="15" hidden="1" customHeight="1" x14ac:dyDescent="0.4">
      <c r="B35" s="195" t="s">
        <v>12</v>
      </c>
      <c r="C35" s="181">
        <v>379</v>
      </c>
      <c r="D35" s="184">
        <v>74</v>
      </c>
      <c r="E35" s="182">
        <v>65</v>
      </c>
      <c r="F35" s="183">
        <v>651</v>
      </c>
      <c r="G35" s="184">
        <v>34</v>
      </c>
      <c r="H35" s="182">
        <v>19</v>
      </c>
      <c r="I35" s="183">
        <v>1107</v>
      </c>
      <c r="J35" s="184">
        <v>84</v>
      </c>
      <c r="K35" s="185">
        <v>64</v>
      </c>
      <c r="L35" s="183">
        <v>298</v>
      </c>
      <c r="M35" s="184">
        <v>3</v>
      </c>
      <c r="N35" s="182">
        <v>3</v>
      </c>
      <c r="O35" s="196">
        <v>300</v>
      </c>
      <c r="P35" s="197">
        <v>27</v>
      </c>
      <c r="Q35" s="198">
        <v>25</v>
      </c>
    </row>
    <row r="36" spans="2:17" s="159" customFormat="1" ht="15" hidden="1" customHeight="1" x14ac:dyDescent="0.4">
      <c r="B36" s="199" t="s">
        <v>142</v>
      </c>
      <c r="C36" s="200">
        <f t="shared" ref="C36:Q36" si="6">SUM(C37:C40)</f>
        <v>1575</v>
      </c>
      <c r="D36" s="201">
        <f t="shared" si="6"/>
        <v>242</v>
      </c>
      <c r="E36" s="202">
        <f t="shared" si="6"/>
        <v>185</v>
      </c>
      <c r="F36" s="200">
        <f t="shared" si="6"/>
        <v>3176</v>
      </c>
      <c r="G36" s="201">
        <f t="shared" si="6"/>
        <v>165</v>
      </c>
      <c r="H36" s="202">
        <f t="shared" si="6"/>
        <v>112</v>
      </c>
      <c r="I36" s="200">
        <f t="shared" si="6"/>
        <v>6265</v>
      </c>
      <c r="J36" s="201">
        <f t="shared" si="6"/>
        <v>419</v>
      </c>
      <c r="K36" s="202">
        <f t="shared" si="6"/>
        <v>303</v>
      </c>
      <c r="L36" s="200">
        <f t="shared" si="6"/>
        <v>1362</v>
      </c>
      <c r="M36" s="201">
        <f t="shared" si="6"/>
        <v>27</v>
      </c>
      <c r="N36" s="202">
        <f t="shared" si="6"/>
        <v>21</v>
      </c>
      <c r="O36" s="200">
        <f t="shared" si="6"/>
        <v>1061</v>
      </c>
      <c r="P36" s="201">
        <f t="shared" si="6"/>
        <v>157</v>
      </c>
      <c r="Q36" s="202">
        <f t="shared" si="6"/>
        <v>148</v>
      </c>
    </row>
    <row r="37" spans="2:17" s="152" customFormat="1" ht="15" hidden="1" customHeight="1" x14ac:dyDescent="0.4">
      <c r="B37" s="164" t="s">
        <v>9</v>
      </c>
      <c r="C37" s="165">
        <v>386</v>
      </c>
      <c r="D37" s="166">
        <v>53</v>
      </c>
      <c r="E37" s="167">
        <v>41</v>
      </c>
      <c r="F37" s="168">
        <v>972</v>
      </c>
      <c r="G37" s="166">
        <v>41</v>
      </c>
      <c r="H37" s="167">
        <v>33</v>
      </c>
      <c r="I37" s="168">
        <v>3336</v>
      </c>
      <c r="J37" s="166">
        <v>197</v>
      </c>
      <c r="K37" s="169">
        <v>161</v>
      </c>
      <c r="L37" s="168">
        <v>275</v>
      </c>
      <c r="M37" s="166">
        <v>2</v>
      </c>
      <c r="N37" s="167">
        <v>2</v>
      </c>
      <c r="O37" s="168">
        <v>238</v>
      </c>
      <c r="P37" s="166">
        <v>31</v>
      </c>
      <c r="Q37" s="167">
        <v>29</v>
      </c>
    </row>
    <row r="38" spans="2:17" s="152" customFormat="1" ht="15" hidden="1" customHeight="1" x14ac:dyDescent="0.4">
      <c r="B38" s="164" t="s">
        <v>10</v>
      </c>
      <c r="C38" s="165">
        <v>403</v>
      </c>
      <c r="D38" s="166">
        <v>64</v>
      </c>
      <c r="E38" s="167">
        <v>43</v>
      </c>
      <c r="F38" s="168">
        <v>975</v>
      </c>
      <c r="G38" s="166">
        <v>54</v>
      </c>
      <c r="H38" s="167">
        <v>32</v>
      </c>
      <c r="I38" s="168">
        <v>1091</v>
      </c>
      <c r="J38" s="166">
        <v>89</v>
      </c>
      <c r="K38" s="169">
        <v>47</v>
      </c>
      <c r="L38" s="168">
        <v>464</v>
      </c>
      <c r="M38" s="166">
        <v>20</v>
      </c>
      <c r="N38" s="167">
        <v>15</v>
      </c>
      <c r="O38" s="168">
        <v>367</v>
      </c>
      <c r="P38" s="166">
        <v>70</v>
      </c>
      <c r="Q38" s="167">
        <v>65</v>
      </c>
    </row>
    <row r="39" spans="2:17" s="152" customFormat="1" ht="15" hidden="1" customHeight="1" x14ac:dyDescent="0.4">
      <c r="B39" s="164" t="s">
        <v>11</v>
      </c>
      <c r="C39" s="165">
        <v>337</v>
      </c>
      <c r="D39" s="166">
        <v>49</v>
      </c>
      <c r="E39" s="167">
        <v>39</v>
      </c>
      <c r="F39" s="168">
        <v>638</v>
      </c>
      <c r="G39" s="166">
        <v>33</v>
      </c>
      <c r="H39" s="167">
        <v>17</v>
      </c>
      <c r="I39" s="168">
        <v>777</v>
      </c>
      <c r="J39" s="166">
        <v>44</v>
      </c>
      <c r="K39" s="169">
        <v>20</v>
      </c>
      <c r="L39" s="168">
        <v>310</v>
      </c>
      <c r="M39" s="166">
        <v>2</v>
      </c>
      <c r="N39" s="167">
        <v>2</v>
      </c>
      <c r="O39" s="168">
        <v>181</v>
      </c>
      <c r="P39" s="166">
        <v>22</v>
      </c>
      <c r="Q39" s="167">
        <v>21</v>
      </c>
    </row>
    <row r="40" spans="2:17" s="152" customFormat="1" ht="15" hidden="1" customHeight="1" x14ac:dyDescent="0.4">
      <c r="B40" s="195" t="s">
        <v>12</v>
      </c>
      <c r="C40" s="181">
        <v>449</v>
      </c>
      <c r="D40" s="184">
        <v>76</v>
      </c>
      <c r="E40" s="182">
        <v>62</v>
      </c>
      <c r="F40" s="183">
        <v>591</v>
      </c>
      <c r="G40" s="184">
        <v>37</v>
      </c>
      <c r="H40" s="182">
        <v>30</v>
      </c>
      <c r="I40" s="183">
        <v>1061</v>
      </c>
      <c r="J40" s="184">
        <v>89</v>
      </c>
      <c r="K40" s="185">
        <v>75</v>
      </c>
      <c r="L40" s="183">
        <v>313</v>
      </c>
      <c r="M40" s="184">
        <v>3</v>
      </c>
      <c r="N40" s="182">
        <v>2</v>
      </c>
      <c r="O40" s="196">
        <v>275</v>
      </c>
      <c r="P40" s="197">
        <v>34</v>
      </c>
      <c r="Q40" s="198">
        <v>33</v>
      </c>
    </row>
    <row r="41" spans="2:17" s="159" customFormat="1" ht="15" hidden="1" customHeight="1" x14ac:dyDescent="0.4">
      <c r="B41" s="199" t="s">
        <v>143</v>
      </c>
      <c r="C41" s="200">
        <v>1251</v>
      </c>
      <c r="D41" s="201">
        <v>184</v>
      </c>
      <c r="E41" s="202">
        <v>142</v>
      </c>
      <c r="F41" s="200">
        <v>2629</v>
      </c>
      <c r="G41" s="201">
        <v>147</v>
      </c>
      <c r="H41" s="202">
        <v>113</v>
      </c>
      <c r="I41" s="200">
        <v>5724</v>
      </c>
      <c r="J41" s="201">
        <v>245</v>
      </c>
      <c r="K41" s="202">
        <v>193</v>
      </c>
      <c r="L41" s="200">
        <v>1279</v>
      </c>
      <c r="M41" s="201">
        <v>18</v>
      </c>
      <c r="N41" s="202">
        <v>13</v>
      </c>
      <c r="O41" s="200">
        <v>1003</v>
      </c>
      <c r="P41" s="201">
        <v>96</v>
      </c>
      <c r="Q41" s="202">
        <v>91</v>
      </c>
    </row>
    <row r="42" spans="2:17" s="159" customFormat="1" ht="15" hidden="1" customHeight="1" x14ac:dyDescent="0.4">
      <c r="B42" s="199" t="s">
        <v>144</v>
      </c>
      <c r="C42" s="200">
        <v>1445</v>
      </c>
      <c r="D42" s="201">
        <v>203</v>
      </c>
      <c r="E42" s="202">
        <v>191</v>
      </c>
      <c r="F42" s="200">
        <v>2954</v>
      </c>
      <c r="G42" s="201">
        <v>150</v>
      </c>
      <c r="H42" s="202">
        <v>132</v>
      </c>
      <c r="I42" s="200">
        <v>6157</v>
      </c>
      <c r="J42" s="201">
        <v>228</v>
      </c>
      <c r="K42" s="202">
        <v>202</v>
      </c>
      <c r="L42" s="200">
        <v>1780</v>
      </c>
      <c r="M42" s="201">
        <v>11</v>
      </c>
      <c r="N42" s="202">
        <v>11</v>
      </c>
      <c r="O42" s="200">
        <v>1663</v>
      </c>
      <c r="P42" s="201">
        <v>186</v>
      </c>
      <c r="Q42" s="202">
        <v>182</v>
      </c>
    </row>
    <row r="43" spans="2:17" s="159" customFormat="1" ht="15" hidden="1" customHeight="1" x14ac:dyDescent="0.4">
      <c r="B43" s="203" t="s">
        <v>145</v>
      </c>
      <c r="C43" s="204">
        <v>1269</v>
      </c>
      <c r="D43" s="205">
        <v>164</v>
      </c>
      <c r="E43" s="206">
        <v>143</v>
      </c>
      <c r="F43" s="204">
        <v>2526</v>
      </c>
      <c r="G43" s="205">
        <v>148</v>
      </c>
      <c r="H43" s="206">
        <v>121</v>
      </c>
      <c r="I43" s="204">
        <v>3959</v>
      </c>
      <c r="J43" s="205">
        <v>257</v>
      </c>
      <c r="K43" s="206">
        <v>218</v>
      </c>
      <c r="L43" s="204">
        <v>1754</v>
      </c>
      <c r="M43" s="205">
        <v>16</v>
      </c>
      <c r="N43" s="206">
        <v>16</v>
      </c>
      <c r="O43" s="204">
        <v>1658</v>
      </c>
      <c r="P43" s="205">
        <v>172</v>
      </c>
      <c r="Q43" s="207">
        <v>163</v>
      </c>
    </row>
    <row r="44" spans="2:17" s="152" customFormat="1" ht="15" hidden="1" customHeight="1" x14ac:dyDescent="0.4">
      <c r="B44" s="164" t="s">
        <v>9</v>
      </c>
      <c r="C44" s="165">
        <v>258</v>
      </c>
      <c r="D44" s="166">
        <v>32</v>
      </c>
      <c r="E44" s="167">
        <v>31</v>
      </c>
      <c r="F44" s="168">
        <v>850</v>
      </c>
      <c r="G44" s="166">
        <v>44</v>
      </c>
      <c r="H44" s="167">
        <v>32</v>
      </c>
      <c r="I44" s="168">
        <v>1732</v>
      </c>
      <c r="J44" s="166">
        <v>109</v>
      </c>
      <c r="K44" s="169">
        <v>98</v>
      </c>
      <c r="L44" s="168">
        <v>434</v>
      </c>
      <c r="M44" s="166">
        <v>3</v>
      </c>
      <c r="N44" s="169">
        <v>3</v>
      </c>
      <c r="O44" s="176">
        <v>425</v>
      </c>
      <c r="P44" s="166">
        <v>44</v>
      </c>
      <c r="Q44" s="177">
        <v>42</v>
      </c>
    </row>
    <row r="45" spans="2:17" s="152" customFormat="1" ht="15" hidden="1" customHeight="1" x14ac:dyDescent="0.4">
      <c r="B45" s="164" t="s">
        <v>10</v>
      </c>
      <c r="C45" s="165">
        <v>379</v>
      </c>
      <c r="D45" s="166">
        <v>46</v>
      </c>
      <c r="E45" s="167">
        <v>35</v>
      </c>
      <c r="F45" s="168">
        <v>692</v>
      </c>
      <c r="G45" s="166">
        <v>40</v>
      </c>
      <c r="H45" s="167">
        <v>33</v>
      </c>
      <c r="I45" s="168">
        <v>919</v>
      </c>
      <c r="J45" s="166">
        <v>65</v>
      </c>
      <c r="K45" s="169">
        <v>52</v>
      </c>
      <c r="L45" s="168">
        <v>580</v>
      </c>
      <c r="M45" s="166">
        <v>3</v>
      </c>
      <c r="N45" s="169">
        <v>3</v>
      </c>
      <c r="O45" s="176">
        <v>558</v>
      </c>
      <c r="P45" s="166">
        <v>58</v>
      </c>
      <c r="Q45" s="177">
        <v>55</v>
      </c>
    </row>
    <row r="46" spans="2:17" s="152" customFormat="1" ht="15" hidden="1" customHeight="1" x14ac:dyDescent="0.4">
      <c r="B46" s="164" t="s">
        <v>11</v>
      </c>
      <c r="C46" s="165">
        <v>363</v>
      </c>
      <c r="D46" s="166">
        <v>42</v>
      </c>
      <c r="E46" s="167">
        <v>37</v>
      </c>
      <c r="F46" s="168">
        <v>545</v>
      </c>
      <c r="G46" s="166">
        <v>27</v>
      </c>
      <c r="H46" s="167">
        <v>24</v>
      </c>
      <c r="I46" s="168">
        <v>728</v>
      </c>
      <c r="J46" s="166">
        <v>44</v>
      </c>
      <c r="K46" s="169">
        <v>36</v>
      </c>
      <c r="L46" s="168">
        <v>486</v>
      </c>
      <c r="M46" s="166">
        <v>7</v>
      </c>
      <c r="N46" s="169">
        <v>7</v>
      </c>
      <c r="O46" s="176">
        <v>442</v>
      </c>
      <c r="P46" s="166">
        <v>49</v>
      </c>
      <c r="Q46" s="177">
        <v>47</v>
      </c>
    </row>
    <row r="47" spans="2:17" s="152" customFormat="1" ht="15" hidden="1" customHeight="1" x14ac:dyDescent="0.4">
      <c r="B47" s="195" t="s">
        <v>12</v>
      </c>
      <c r="C47" s="181">
        <v>269</v>
      </c>
      <c r="D47" s="184">
        <v>44</v>
      </c>
      <c r="E47" s="182">
        <v>38</v>
      </c>
      <c r="F47" s="183">
        <v>439</v>
      </c>
      <c r="G47" s="184">
        <v>37</v>
      </c>
      <c r="H47" s="182">
        <v>32</v>
      </c>
      <c r="I47" s="183">
        <v>580</v>
      </c>
      <c r="J47" s="184">
        <v>39</v>
      </c>
      <c r="K47" s="185">
        <v>32</v>
      </c>
      <c r="L47" s="183">
        <v>254</v>
      </c>
      <c r="M47" s="184">
        <v>3</v>
      </c>
      <c r="N47" s="185">
        <v>3</v>
      </c>
      <c r="O47" s="208">
        <v>233</v>
      </c>
      <c r="P47" s="184">
        <v>21</v>
      </c>
      <c r="Q47" s="186">
        <v>19</v>
      </c>
    </row>
    <row r="48" spans="2:17" s="159" customFormat="1" ht="15" hidden="1" customHeight="1" x14ac:dyDescent="0.4">
      <c r="B48" s="203" t="s">
        <v>111</v>
      </c>
      <c r="C48" s="204">
        <v>1426</v>
      </c>
      <c r="D48" s="205">
        <v>189</v>
      </c>
      <c r="E48" s="206">
        <v>140</v>
      </c>
      <c r="F48" s="204">
        <v>2892</v>
      </c>
      <c r="G48" s="205">
        <v>167</v>
      </c>
      <c r="H48" s="206">
        <v>107</v>
      </c>
      <c r="I48" s="204">
        <v>4535</v>
      </c>
      <c r="J48" s="205">
        <v>223</v>
      </c>
      <c r="K48" s="206">
        <v>141</v>
      </c>
      <c r="L48" s="204">
        <v>1723</v>
      </c>
      <c r="M48" s="205">
        <v>25</v>
      </c>
      <c r="N48" s="206">
        <v>3</v>
      </c>
      <c r="O48" s="204">
        <v>1595</v>
      </c>
      <c r="P48" s="205">
        <v>152</v>
      </c>
      <c r="Q48" s="207">
        <v>97</v>
      </c>
    </row>
    <row r="49" spans="2:17" s="152" customFormat="1" ht="15" hidden="1" customHeight="1" x14ac:dyDescent="0.4">
      <c r="B49" s="164" t="s">
        <v>146</v>
      </c>
      <c r="C49" s="165">
        <v>312</v>
      </c>
      <c r="D49" s="166">
        <v>40</v>
      </c>
      <c r="E49" s="167">
        <v>33</v>
      </c>
      <c r="F49" s="168">
        <v>945</v>
      </c>
      <c r="G49" s="166">
        <v>56</v>
      </c>
      <c r="H49" s="167">
        <v>39</v>
      </c>
      <c r="I49" s="168">
        <v>1892</v>
      </c>
      <c r="J49" s="166">
        <v>113</v>
      </c>
      <c r="K49" s="169">
        <v>81</v>
      </c>
      <c r="L49" s="168">
        <v>450</v>
      </c>
      <c r="M49" s="166">
        <v>7</v>
      </c>
      <c r="N49" s="169">
        <v>1</v>
      </c>
      <c r="O49" s="176">
        <v>466</v>
      </c>
      <c r="P49" s="166">
        <v>39</v>
      </c>
      <c r="Q49" s="177">
        <v>25</v>
      </c>
    </row>
    <row r="50" spans="2:17" s="152" customFormat="1" ht="15" hidden="1" customHeight="1" x14ac:dyDescent="0.4">
      <c r="B50" s="164" t="s">
        <v>147</v>
      </c>
      <c r="C50" s="165">
        <v>404</v>
      </c>
      <c r="D50" s="166">
        <v>56</v>
      </c>
      <c r="E50" s="167">
        <v>39</v>
      </c>
      <c r="F50" s="168">
        <v>772</v>
      </c>
      <c r="G50" s="166">
        <v>36</v>
      </c>
      <c r="H50" s="167">
        <v>18</v>
      </c>
      <c r="I50" s="168">
        <v>1059</v>
      </c>
      <c r="J50" s="166">
        <v>46</v>
      </c>
      <c r="K50" s="169">
        <v>24</v>
      </c>
      <c r="L50" s="168">
        <v>540</v>
      </c>
      <c r="M50" s="166">
        <v>13</v>
      </c>
      <c r="N50" s="169">
        <v>2</v>
      </c>
      <c r="O50" s="176">
        <v>489</v>
      </c>
      <c r="P50" s="166">
        <v>56</v>
      </c>
      <c r="Q50" s="177">
        <v>35</v>
      </c>
    </row>
    <row r="51" spans="2:17" s="152" customFormat="1" ht="15" hidden="1" customHeight="1" x14ac:dyDescent="0.4">
      <c r="B51" s="164" t="s">
        <v>148</v>
      </c>
      <c r="C51" s="165">
        <v>401</v>
      </c>
      <c r="D51" s="166">
        <v>46</v>
      </c>
      <c r="E51" s="167">
        <v>34</v>
      </c>
      <c r="F51" s="168">
        <v>691</v>
      </c>
      <c r="G51" s="166">
        <v>43</v>
      </c>
      <c r="H51" s="167">
        <v>24</v>
      </c>
      <c r="I51" s="168">
        <v>924</v>
      </c>
      <c r="J51" s="166">
        <v>36</v>
      </c>
      <c r="K51" s="169">
        <v>25</v>
      </c>
      <c r="L51" s="168">
        <v>466</v>
      </c>
      <c r="M51" s="166">
        <v>4</v>
      </c>
      <c r="N51" s="169">
        <v>0</v>
      </c>
      <c r="O51" s="176">
        <v>387</v>
      </c>
      <c r="P51" s="166">
        <v>31</v>
      </c>
      <c r="Q51" s="177">
        <v>23</v>
      </c>
    </row>
    <row r="52" spans="2:17" s="152" customFormat="1" ht="15" hidden="1" customHeight="1" x14ac:dyDescent="0.4">
      <c r="B52" s="195" t="s">
        <v>149</v>
      </c>
      <c r="C52" s="181">
        <v>309</v>
      </c>
      <c r="D52" s="184">
        <v>47</v>
      </c>
      <c r="E52" s="182">
        <v>34</v>
      </c>
      <c r="F52" s="183">
        <v>484</v>
      </c>
      <c r="G52" s="184">
        <v>32</v>
      </c>
      <c r="H52" s="182">
        <v>26</v>
      </c>
      <c r="I52" s="183">
        <v>660</v>
      </c>
      <c r="J52" s="184">
        <v>28</v>
      </c>
      <c r="K52" s="185">
        <v>11</v>
      </c>
      <c r="L52" s="183">
        <v>267</v>
      </c>
      <c r="M52" s="184">
        <v>1</v>
      </c>
      <c r="N52" s="185">
        <v>0</v>
      </c>
      <c r="O52" s="208">
        <v>253</v>
      </c>
      <c r="P52" s="184">
        <v>26</v>
      </c>
      <c r="Q52" s="186">
        <v>14</v>
      </c>
    </row>
    <row r="53" spans="2:17" s="159" customFormat="1" ht="15" hidden="1" customHeight="1" x14ac:dyDescent="0.4">
      <c r="B53" s="203" t="s">
        <v>112</v>
      </c>
      <c r="C53" s="204">
        <f t="shared" ref="C53:Q53" si="7">SUM(C54:C57)</f>
        <v>1397</v>
      </c>
      <c r="D53" s="205">
        <f t="shared" si="7"/>
        <v>172</v>
      </c>
      <c r="E53" s="206">
        <f t="shared" si="7"/>
        <v>124</v>
      </c>
      <c r="F53" s="204">
        <f t="shared" si="7"/>
        <v>3129</v>
      </c>
      <c r="G53" s="205">
        <f t="shared" si="7"/>
        <v>154</v>
      </c>
      <c r="H53" s="206">
        <f t="shared" si="7"/>
        <v>118</v>
      </c>
      <c r="I53" s="204">
        <f t="shared" si="7"/>
        <v>4755</v>
      </c>
      <c r="J53" s="205">
        <f t="shared" si="7"/>
        <v>242</v>
      </c>
      <c r="K53" s="206">
        <f t="shared" si="7"/>
        <v>208</v>
      </c>
      <c r="L53" s="204">
        <f t="shared" si="7"/>
        <v>1802</v>
      </c>
      <c r="M53" s="205">
        <f t="shared" si="7"/>
        <v>25</v>
      </c>
      <c r="N53" s="206">
        <f t="shared" si="7"/>
        <v>9</v>
      </c>
      <c r="O53" s="204">
        <f t="shared" si="7"/>
        <v>1605</v>
      </c>
      <c r="P53" s="205">
        <f t="shared" si="7"/>
        <v>170</v>
      </c>
      <c r="Q53" s="207">
        <f t="shared" si="7"/>
        <v>89</v>
      </c>
    </row>
    <row r="54" spans="2:17" s="152" customFormat="1" ht="15" hidden="1" customHeight="1" x14ac:dyDescent="0.4">
      <c r="B54" s="164" t="s">
        <v>146</v>
      </c>
      <c r="C54" s="165">
        <v>299</v>
      </c>
      <c r="D54" s="166">
        <v>42</v>
      </c>
      <c r="E54" s="167">
        <v>32</v>
      </c>
      <c r="F54" s="168">
        <v>1002</v>
      </c>
      <c r="G54" s="166">
        <v>55</v>
      </c>
      <c r="H54" s="167">
        <v>41</v>
      </c>
      <c r="I54" s="168">
        <v>1868</v>
      </c>
      <c r="J54" s="166">
        <v>94</v>
      </c>
      <c r="K54" s="169">
        <v>80</v>
      </c>
      <c r="L54" s="168">
        <v>446</v>
      </c>
      <c r="M54" s="166">
        <v>5</v>
      </c>
      <c r="N54" s="169">
        <v>1</v>
      </c>
      <c r="O54" s="176">
        <v>380</v>
      </c>
      <c r="P54" s="166">
        <v>37</v>
      </c>
      <c r="Q54" s="177">
        <v>19</v>
      </c>
    </row>
    <row r="55" spans="2:17" s="152" customFormat="1" ht="15" hidden="1" customHeight="1" x14ac:dyDescent="0.4">
      <c r="B55" s="164" t="s">
        <v>147</v>
      </c>
      <c r="C55" s="165">
        <v>449</v>
      </c>
      <c r="D55" s="166">
        <v>52</v>
      </c>
      <c r="E55" s="167">
        <v>36</v>
      </c>
      <c r="F55" s="168">
        <v>882</v>
      </c>
      <c r="G55" s="166">
        <v>48</v>
      </c>
      <c r="H55" s="167">
        <v>36</v>
      </c>
      <c r="I55" s="168">
        <v>1231</v>
      </c>
      <c r="J55" s="166">
        <v>66</v>
      </c>
      <c r="K55" s="169">
        <v>52</v>
      </c>
      <c r="L55" s="168">
        <v>610</v>
      </c>
      <c r="M55" s="166">
        <v>10</v>
      </c>
      <c r="N55" s="169">
        <v>3</v>
      </c>
      <c r="O55" s="176">
        <v>558</v>
      </c>
      <c r="P55" s="166">
        <v>65</v>
      </c>
      <c r="Q55" s="177">
        <v>33</v>
      </c>
    </row>
    <row r="56" spans="2:17" s="152" customFormat="1" ht="15" hidden="1" customHeight="1" x14ac:dyDescent="0.4">
      <c r="B56" s="164" t="s">
        <v>148</v>
      </c>
      <c r="C56" s="165">
        <v>386</v>
      </c>
      <c r="D56" s="166">
        <v>49</v>
      </c>
      <c r="E56" s="167">
        <v>32</v>
      </c>
      <c r="F56" s="168">
        <v>735</v>
      </c>
      <c r="G56" s="166">
        <v>31</v>
      </c>
      <c r="H56" s="167">
        <v>23</v>
      </c>
      <c r="I56" s="168">
        <v>993</v>
      </c>
      <c r="J56" s="166">
        <v>46</v>
      </c>
      <c r="K56" s="169">
        <v>43</v>
      </c>
      <c r="L56" s="168">
        <v>480</v>
      </c>
      <c r="M56" s="166">
        <v>6</v>
      </c>
      <c r="N56" s="169">
        <v>4</v>
      </c>
      <c r="O56" s="176">
        <v>409</v>
      </c>
      <c r="P56" s="166">
        <v>47</v>
      </c>
      <c r="Q56" s="177">
        <v>25</v>
      </c>
    </row>
    <row r="57" spans="2:17" s="152" customFormat="1" ht="15" hidden="1" customHeight="1" x14ac:dyDescent="0.4">
      <c r="B57" s="195" t="s">
        <v>149</v>
      </c>
      <c r="C57" s="181">
        <v>263</v>
      </c>
      <c r="D57" s="184">
        <v>29</v>
      </c>
      <c r="E57" s="182">
        <v>24</v>
      </c>
      <c r="F57" s="183">
        <v>510</v>
      </c>
      <c r="G57" s="184">
        <v>20</v>
      </c>
      <c r="H57" s="182">
        <v>18</v>
      </c>
      <c r="I57" s="183">
        <v>663</v>
      </c>
      <c r="J57" s="184">
        <v>36</v>
      </c>
      <c r="K57" s="185">
        <v>33</v>
      </c>
      <c r="L57" s="183">
        <v>266</v>
      </c>
      <c r="M57" s="184">
        <v>4</v>
      </c>
      <c r="N57" s="185">
        <v>1</v>
      </c>
      <c r="O57" s="208">
        <v>258</v>
      </c>
      <c r="P57" s="184">
        <v>21</v>
      </c>
      <c r="Q57" s="186">
        <v>12</v>
      </c>
    </row>
    <row r="58" spans="2:17" s="159" customFormat="1" ht="13.5" hidden="1" customHeight="1" x14ac:dyDescent="0.4">
      <c r="B58" s="203" t="s">
        <v>113</v>
      </c>
      <c r="C58" s="204">
        <f t="shared" ref="C58:Q58" si="8">SUM(C59:C62)</f>
        <v>1572</v>
      </c>
      <c r="D58" s="205">
        <f t="shared" si="8"/>
        <v>140</v>
      </c>
      <c r="E58" s="206">
        <f t="shared" si="8"/>
        <v>89</v>
      </c>
      <c r="F58" s="204">
        <f t="shared" si="8"/>
        <v>3542</v>
      </c>
      <c r="G58" s="205">
        <f t="shared" si="8"/>
        <v>174</v>
      </c>
      <c r="H58" s="206">
        <f t="shared" si="8"/>
        <v>92</v>
      </c>
      <c r="I58" s="204">
        <f t="shared" si="8"/>
        <v>4903</v>
      </c>
      <c r="J58" s="205">
        <f t="shared" si="8"/>
        <v>305</v>
      </c>
      <c r="K58" s="206">
        <f t="shared" si="8"/>
        <v>178</v>
      </c>
      <c r="L58" s="204">
        <f t="shared" si="8"/>
        <v>1832</v>
      </c>
      <c r="M58" s="205">
        <f t="shared" si="8"/>
        <v>15</v>
      </c>
      <c r="N58" s="206">
        <f t="shared" si="8"/>
        <v>6</v>
      </c>
      <c r="O58" s="204">
        <f t="shared" si="8"/>
        <v>2064</v>
      </c>
      <c r="P58" s="205">
        <f t="shared" si="8"/>
        <v>176</v>
      </c>
      <c r="Q58" s="207">
        <f t="shared" si="8"/>
        <v>124</v>
      </c>
    </row>
    <row r="59" spans="2:17" s="152" customFormat="1" ht="13.5" hidden="1" customHeight="1" x14ac:dyDescent="0.4">
      <c r="B59" s="164" t="s">
        <v>146</v>
      </c>
      <c r="C59" s="165">
        <v>337</v>
      </c>
      <c r="D59" s="166">
        <v>26</v>
      </c>
      <c r="E59" s="167">
        <v>16</v>
      </c>
      <c r="F59" s="168">
        <v>1168</v>
      </c>
      <c r="G59" s="166">
        <v>61</v>
      </c>
      <c r="H59" s="167">
        <v>30</v>
      </c>
      <c r="I59" s="168">
        <v>1875</v>
      </c>
      <c r="J59" s="166">
        <v>101</v>
      </c>
      <c r="K59" s="169">
        <v>76</v>
      </c>
      <c r="L59" s="168">
        <v>487</v>
      </c>
      <c r="M59" s="166">
        <v>5</v>
      </c>
      <c r="N59" s="169">
        <v>2</v>
      </c>
      <c r="O59" s="176">
        <v>550</v>
      </c>
      <c r="P59" s="166">
        <v>54</v>
      </c>
      <c r="Q59" s="177">
        <v>40</v>
      </c>
    </row>
    <row r="60" spans="2:17" s="152" customFormat="1" ht="13.5" hidden="1" customHeight="1" x14ac:dyDescent="0.4">
      <c r="B60" s="164" t="s">
        <v>147</v>
      </c>
      <c r="C60" s="165">
        <v>522</v>
      </c>
      <c r="D60" s="166">
        <v>43</v>
      </c>
      <c r="E60" s="167">
        <v>30</v>
      </c>
      <c r="F60" s="168">
        <v>1027</v>
      </c>
      <c r="G60" s="166">
        <v>49</v>
      </c>
      <c r="H60" s="167">
        <v>23</v>
      </c>
      <c r="I60" s="168">
        <v>1336</v>
      </c>
      <c r="J60" s="166">
        <v>88</v>
      </c>
      <c r="K60" s="169">
        <v>41</v>
      </c>
      <c r="L60" s="168">
        <v>570</v>
      </c>
      <c r="M60" s="166">
        <v>6</v>
      </c>
      <c r="N60" s="169">
        <v>2</v>
      </c>
      <c r="O60" s="176">
        <v>649</v>
      </c>
      <c r="P60" s="166">
        <v>58</v>
      </c>
      <c r="Q60" s="177">
        <v>40</v>
      </c>
    </row>
    <row r="61" spans="2:17" s="152" customFormat="1" ht="13.5" hidden="1" customHeight="1" x14ac:dyDescent="0.4">
      <c r="B61" s="164" t="s">
        <v>148</v>
      </c>
      <c r="C61" s="165">
        <v>438</v>
      </c>
      <c r="D61" s="166">
        <v>42</v>
      </c>
      <c r="E61" s="167">
        <v>27</v>
      </c>
      <c r="F61" s="168">
        <v>826</v>
      </c>
      <c r="G61" s="166">
        <v>39</v>
      </c>
      <c r="H61" s="167">
        <v>21</v>
      </c>
      <c r="I61" s="168">
        <v>1014</v>
      </c>
      <c r="J61" s="166">
        <v>70</v>
      </c>
      <c r="K61" s="169">
        <v>32</v>
      </c>
      <c r="L61" s="168">
        <v>518</v>
      </c>
      <c r="M61" s="166">
        <v>4</v>
      </c>
      <c r="N61" s="169">
        <v>2</v>
      </c>
      <c r="O61" s="176">
        <v>582</v>
      </c>
      <c r="P61" s="166">
        <v>49</v>
      </c>
      <c r="Q61" s="177">
        <v>35</v>
      </c>
    </row>
    <row r="62" spans="2:17" s="152" customFormat="1" ht="13.5" hidden="1" customHeight="1" x14ac:dyDescent="0.4">
      <c r="B62" s="195" t="s">
        <v>149</v>
      </c>
      <c r="C62" s="181">
        <v>275</v>
      </c>
      <c r="D62" s="184">
        <v>29</v>
      </c>
      <c r="E62" s="182">
        <v>16</v>
      </c>
      <c r="F62" s="183">
        <v>521</v>
      </c>
      <c r="G62" s="184">
        <v>25</v>
      </c>
      <c r="H62" s="182">
        <v>18</v>
      </c>
      <c r="I62" s="183">
        <v>678</v>
      </c>
      <c r="J62" s="184">
        <v>46</v>
      </c>
      <c r="K62" s="185">
        <v>29</v>
      </c>
      <c r="L62" s="183">
        <v>257</v>
      </c>
      <c r="M62" s="184">
        <v>0</v>
      </c>
      <c r="N62" s="185">
        <v>0</v>
      </c>
      <c r="O62" s="208">
        <v>283</v>
      </c>
      <c r="P62" s="184">
        <v>15</v>
      </c>
      <c r="Q62" s="186">
        <v>9</v>
      </c>
    </row>
    <row r="63" spans="2:17" s="159" customFormat="1" ht="13.5" customHeight="1" x14ac:dyDescent="0.4">
      <c r="B63" s="203" t="s">
        <v>114</v>
      </c>
      <c r="C63" s="204">
        <f t="shared" ref="C63:Q63" si="9">SUM(C64:C67)</f>
        <v>1522</v>
      </c>
      <c r="D63" s="205">
        <f t="shared" si="9"/>
        <v>169</v>
      </c>
      <c r="E63" s="206">
        <f t="shared" si="9"/>
        <v>142</v>
      </c>
      <c r="F63" s="204">
        <f t="shared" si="9"/>
        <v>3681</v>
      </c>
      <c r="G63" s="205">
        <f t="shared" si="9"/>
        <v>191</v>
      </c>
      <c r="H63" s="206">
        <f t="shared" si="9"/>
        <v>140</v>
      </c>
      <c r="I63" s="204">
        <f t="shared" si="9"/>
        <v>4785</v>
      </c>
      <c r="J63" s="205">
        <f t="shared" si="9"/>
        <v>248</v>
      </c>
      <c r="K63" s="206">
        <f t="shared" si="9"/>
        <v>185</v>
      </c>
      <c r="L63" s="204">
        <f t="shared" si="9"/>
        <v>1842</v>
      </c>
      <c r="M63" s="205">
        <f t="shared" si="9"/>
        <v>34</v>
      </c>
      <c r="N63" s="206">
        <f t="shared" si="9"/>
        <v>16</v>
      </c>
      <c r="O63" s="204">
        <f t="shared" si="9"/>
        <v>1778</v>
      </c>
      <c r="P63" s="204">
        <f t="shared" si="9"/>
        <v>188</v>
      </c>
      <c r="Q63" s="206">
        <f t="shared" si="9"/>
        <v>165</v>
      </c>
    </row>
    <row r="64" spans="2:17" s="152" customFormat="1" ht="13.5" customHeight="1" x14ac:dyDescent="0.4">
      <c r="B64" s="164" t="s">
        <v>146</v>
      </c>
      <c r="C64" s="165">
        <v>332</v>
      </c>
      <c r="D64" s="166">
        <v>38</v>
      </c>
      <c r="E64" s="167">
        <v>32</v>
      </c>
      <c r="F64" s="168">
        <v>1173</v>
      </c>
      <c r="G64" s="166">
        <v>56</v>
      </c>
      <c r="H64" s="167">
        <v>44</v>
      </c>
      <c r="I64" s="168">
        <v>1846</v>
      </c>
      <c r="J64" s="166">
        <v>85</v>
      </c>
      <c r="K64" s="169">
        <v>63</v>
      </c>
      <c r="L64" s="168">
        <v>455</v>
      </c>
      <c r="M64" s="166">
        <v>7</v>
      </c>
      <c r="N64" s="169">
        <v>4</v>
      </c>
      <c r="O64" s="176">
        <v>464</v>
      </c>
      <c r="P64" s="166">
        <v>40</v>
      </c>
      <c r="Q64" s="177">
        <v>36</v>
      </c>
    </row>
    <row r="65" spans="2:17" s="152" customFormat="1" ht="13.5" customHeight="1" x14ac:dyDescent="0.4">
      <c r="B65" s="164" t="s">
        <v>147</v>
      </c>
      <c r="C65" s="165">
        <v>454</v>
      </c>
      <c r="D65" s="166">
        <v>52</v>
      </c>
      <c r="E65" s="167">
        <v>43</v>
      </c>
      <c r="F65" s="168">
        <v>1108</v>
      </c>
      <c r="G65" s="166">
        <v>57</v>
      </c>
      <c r="H65" s="167">
        <v>39</v>
      </c>
      <c r="I65" s="168">
        <v>1217</v>
      </c>
      <c r="J65" s="166">
        <v>53</v>
      </c>
      <c r="K65" s="169">
        <v>38</v>
      </c>
      <c r="L65" s="168">
        <v>593</v>
      </c>
      <c r="M65" s="166">
        <v>11</v>
      </c>
      <c r="N65" s="169">
        <v>4</v>
      </c>
      <c r="O65" s="176">
        <v>595</v>
      </c>
      <c r="P65" s="166">
        <v>59</v>
      </c>
      <c r="Q65" s="177">
        <v>52</v>
      </c>
    </row>
    <row r="66" spans="2:17" s="152" customFormat="1" ht="13.5" customHeight="1" x14ac:dyDescent="0.4">
      <c r="B66" s="164" t="s">
        <v>148</v>
      </c>
      <c r="C66" s="165">
        <v>449</v>
      </c>
      <c r="D66" s="166">
        <v>47</v>
      </c>
      <c r="E66" s="167">
        <v>37</v>
      </c>
      <c r="F66" s="168">
        <v>808</v>
      </c>
      <c r="G66" s="166">
        <v>43</v>
      </c>
      <c r="H66" s="167">
        <v>29</v>
      </c>
      <c r="I66" s="168">
        <v>1010</v>
      </c>
      <c r="J66" s="166">
        <v>63</v>
      </c>
      <c r="K66" s="169">
        <v>46</v>
      </c>
      <c r="L66" s="168">
        <v>523</v>
      </c>
      <c r="M66" s="166">
        <v>12</v>
      </c>
      <c r="N66" s="169">
        <v>7</v>
      </c>
      <c r="O66" s="176">
        <v>433</v>
      </c>
      <c r="P66" s="166">
        <v>59</v>
      </c>
      <c r="Q66" s="177">
        <v>52</v>
      </c>
    </row>
    <row r="67" spans="2:17" s="152" customFormat="1" ht="13.5" customHeight="1" x14ac:dyDescent="0.4">
      <c r="B67" s="195" t="s">
        <v>149</v>
      </c>
      <c r="C67" s="181">
        <v>287</v>
      </c>
      <c r="D67" s="184">
        <v>32</v>
      </c>
      <c r="E67" s="182">
        <v>30</v>
      </c>
      <c r="F67" s="183">
        <v>592</v>
      </c>
      <c r="G67" s="184">
        <v>35</v>
      </c>
      <c r="H67" s="182">
        <v>28</v>
      </c>
      <c r="I67" s="183">
        <v>712</v>
      </c>
      <c r="J67" s="184">
        <v>47</v>
      </c>
      <c r="K67" s="185">
        <v>38</v>
      </c>
      <c r="L67" s="183">
        <v>271</v>
      </c>
      <c r="M67" s="184">
        <v>4</v>
      </c>
      <c r="N67" s="185">
        <v>1</v>
      </c>
      <c r="O67" s="208">
        <v>286</v>
      </c>
      <c r="P67" s="184">
        <v>30</v>
      </c>
      <c r="Q67" s="186">
        <v>25</v>
      </c>
    </row>
    <row r="68" spans="2:17" s="159" customFormat="1" ht="13.5" customHeight="1" x14ac:dyDescent="0.4">
      <c r="B68" s="203" t="s">
        <v>115</v>
      </c>
      <c r="C68" s="204">
        <f t="shared" ref="C68:Q68" si="10">SUM(C69:C72)</f>
        <v>1788</v>
      </c>
      <c r="D68" s="205">
        <f t="shared" si="10"/>
        <v>203</v>
      </c>
      <c r="E68" s="206">
        <f t="shared" si="10"/>
        <v>173</v>
      </c>
      <c r="F68" s="204">
        <f t="shared" si="10"/>
        <v>3867</v>
      </c>
      <c r="G68" s="205">
        <f t="shared" si="10"/>
        <v>179</v>
      </c>
      <c r="H68" s="206">
        <f t="shared" si="10"/>
        <v>138</v>
      </c>
      <c r="I68" s="204">
        <f t="shared" si="10"/>
        <v>5121</v>
      </c>
      <c r="J68" s="205">
        <f t="shared" si="10"/>
        <v>275</v>
      </c>
      <c r="K68" s="206">
        <f t="shared" si="10"/>
        <v>227</v>
      </c>
      <c r="L68" s="204">
        <f t="shared" si="10"/>
        <v>2574</v>
      </c>
      <c r="M68" s="205">
        <f t="shared" si="10"/>
        <v>29</v>
      </c>
      <c r="N68" s="206">
        <f t="shared" si="10"/>
        <v>23</v>
      </c>
      <c r="O68" s="204">
        <f t="shared" si="10"/>
        <v>2367</v>
      </c>
      <c r="P68" s="204">
        <f t="shared" si="10"/>
        <v>197</v>
      </c>
      <c r="Q68" s="206">
        <f t="shared" si="10"/>
        <v>184</v>
      </c>
    </row>
    <row r="69" spans="2:17" s="152" customFormat="1" ht="13.5" customHeight="1" x14ac:dyDescent="0.4">
      <c r="B69" s="164" t="s">
        <v>146</v>
      </c>
      <c r="C69" s="165">
        <v>366</v>
      </c>
      <c r="D69" s="166">
        <v>42</v>
      </c>
      <c r="E69" s="167">
        <v>35</v>
      </c>
      <c r="F69" s="168">
        <v>1192</v>
      </c>
      <c r="G69" s="166">
        <v>56</v>
      </c>
      <c r="H69" s="167">
        <v>44</v>
      </c>
      <c r="I69" s="168">
        <v>1815</v>
      </c>
      <c r="J69" s="166">
        <v>56</v>
      </c>
      <c r="K69" s="169">
        <v>50</v>
      </c>
      <c r="L69" s="168">
        <v>648</v>
      </c>
      <c r="M69" s="166">
        <v>8</v>
      </c>
      <c r="N69" s="169">
        <v>9</v>
      </c>
      <c r="O69" s="176">
        <v>586</v>
      </c>
      <c r="P69" s="166">
        <v>45</v>
      </c>
      <c r="Q69" s="177">
        <v>44</v>
      </c>
    </row>
    <row r="70" spans="2:17" s="152" customFormat="1" ht="13.5" customHeight="1" x14ac:dyDescent="0.4">
      <c r="B70" s="164" t="s">
        <v>147</v>
      </c>
      <c r="C70" s="165">
        <v>576</v>
      </c>
      <c r="D70" s="166">
        <v>65</v>
      </c>
      <c r="E70" s="167">
        <v>52</v>
      </c>
      <c r="F70" s="168">
        <v>1168</v>
      </c>
      <c r="G70" s="166">
        <v>58</v>
      </c>
      <c r="H70" s="167">
        <v>43</v>
      </c>
      <c r="I70" s="168">
        <v>1433</v>
      </c>
      <c r="J70" s="166">
        <v>87</v>
      </c>
      <c r="K70" s="169">
        <v>67</v>
      </c>
      <c r="L70" s="168">
        <v>839</v>
      </c>
      <c r="M70" s="166">
        <v>8</v>
      </c>
      <c r="N70" s="169">
        <v>5</v>
      </c>
      <c r="O70" s="176">
        <v>775</v>
      </c>
      <c r="P70" s="166">
        <v>72</v>
      </c>
      <c r="Q70" s="177">
        <v>65</v>
      </c>
    </row>
    <row r="71" spans="2:17" s="152" customFormat="1" ht="13.5" customHeight="1" x14ac:dyDescent="0.4">
      <c r="B71" s="164" t="s">
        <v>148</v>
      </c>
      <c r="C71" s="165">
        <v>515</v>
      </c>
      <c r="D71" s="166">
        <v>62</v>
      </c>
      <c r="E71" s="167">
        <v>55</v>
      </c>
      <c r="F71" s="168">
        <v>909</v>
      </c>
      <c r="G71" s="166">
        <v>42</v>
      </c>
      <c r="H71" s="167">
        <v>31</v>
      </c>
      <c r="I71" s="168">
        <v>1160</v>
      </c>
      <c r="J71" s="166">
        <v>74</v>
      </c>
      <c r="K71" s="169">
        <v>64</v>
      </c>
      <c r="L71" s="168">
        <v>738</v>
      </c>
      <c r="M71" s="166">
        <v>9</v>
      </c>
      <c r="N71" s="169">
        <v>6</v>
      </c>
      <c r="O71" s="176">
        <v>672</v>
      </c>
      <c r="P71" s="166">
        <v>52</v>
      </c>
      <c r="Q71" s="177">
        <v>47</v>
      </c>
    </row>
    <row r="72" spans="2:17" s="152" customFormat="1" ht="13.5" customHeight="1" x14ac:dyDescent="0.4">
      <c r="B72" s="195" t="s">
        <v>149</v>
      </c>
      <c r="C72" s="181">
        <v>331</v>
      </c>
      <c r="D72" s="184">
        <v>34</v>
      </c>
      <c r="E72" s="182">
        <v>31</v>
      </c>
      <c r="F72" s="183">
        <v>598</v>
      </c>
      <c r="G72" s="184">
        <v>23</v>
      </c>
      <c r="H72" s="182">
        <v>20</v>
      </c>
      <c r="I72" s="183">
        <v>713</v>
      </c>
      <c r="J72" s="184">
        <v>58</v>
      </c>
      <c r="K72" s="185">
        <v>46</v>
      </c>
      <c r="L72" s="183">
        <v>349</v>
      </c>
      <c r="M72" s="184">
        <v>4</v>
      </c>
      <c r="N72" s="185">
        <v>3</v>
      </c>
      <c r="O72" s="208">
        <v>334</v>
      </c>
      <c r="P72" s="184">
        <v>28</v>
      </c>
      <c r="Q72" s="186">
        <v>28</v>
      </c>
    </row>
    <row r="73" spans="2:17" s="152" customFormat="1" ht="13.5" customHeight="1" x14ac:dyDescent="0.4">
      <c r="B73" s="203" t="s">
        <v>116</v>
      </c>
      <c r="C73" s="204">
        <f t="shared" ref="C73:Q73" si="11">SUM(C74:C77)</f>
        <v>1822</v>
      </c>
      <c r="D73" s="205">
        <f t="shared" si="11"/>
        <v>176</v>
      </c>
      <c r="E73" s="206">
        <f t="shared" si="11"/>
        <v>154</v>
      </c>
      <c r="F73" s="204">
        <f t="shared" si="11"/>
        <v>3939</v>
      </c>
      <c r="G73" s="205">
        <f t="shared" si="11"/>
        <v>227</v>
      </c>
      <c r="H73" s="206">
        <f t="shared" si="11"/>
        <v>179</v>
      </c>
      <c r="I73" s="204">
        <f t="shared" si="11"/>
        <v>5272</v>
      </c>
      <c r="J73" s="205">
        <f t="shared" si="11"/>
        <v>311</v>
      </c>
      <c r="K73" s="206">
        <f t="shared" si="11"/>
        <v>243</v>
      </c>
      <c r="L73" s="204">
        <f t="shared" si="11"/>
        <v>3045</v>
      </c>
      <c r="M73" s="205">
        <f t="shared" si="11"/>
        <v>36</v>
      </c>
      <c r="N73" s="206">
        <f t="shared" si="11"/>
        <v>29</v>
      </c>
      <c r="O73" s="204">
        <f t="shared" si="11"/>
        <v>2270</v>
      </c>
      <c r="P73" s="204">
        <f t="shared" si="11"/>
        <v>191</v>
      </c>
      <c r="Q73" s="206">
        <f t="shared" si="11"/>
        <v>170</v>
      </c>
    </row>
    <row r="74" spans="2:17" s="152" customFormat="1" ht="13.5" customHeight="1" x14ac:dyDescent="0.4">
      <c r="B74" s="164" t="s">
        <v>146</v>
      </c>
      <c r="C74" s="209">
        <v>378</v>
      </c>
      <c r="D74" s="194">
        <v>26</v>
      </c>
      <c r="E74" s="210">
        <v>22</v>
      </c>
      <c r="F74" s="211">
        <v>1197</v>
      </c>
      <c r="G74" s="194">
        <v>81</v>
      </c>
      <c r="H74" s="210">
        <v>64</v>
      </c>
      <c r="I74" s="211">
        <v>1833</v>
      </c>
      <c r="J74" s="194">
        <v>131</v>
      </c>
      <c r="K74" s="212">
        <v>111</v>
      </c>
      <c r="L74" s="211">
        <v>727</v>
      </c>
      <c r="M74" s="194">
        <v>7</v>
      </c>
      <c r="N74" s="212">
        <v>5</v>
      </c>
      <c r="O74" s="213">
        <v>549</v>
      </c>
      <c r="P74" s="194">
        <v>44</v>
      </c>
      <c r="Q74" s="214">
        <v>42</v>
      </c>
    </row>
    <row r="75" spans="2:17" s="152" customFormat="1" ht="13.5" customHeight="1" x14ac:dyDescent="0.4">
      <c r="B75" s="164" t="s">
        <v>147</v>
      </c>
      <c r="C75" s="209">
        <v>626</v>
      </c>
      <c r="D75" s="194">
        <v>66</v>
      </c>
      <c r="E75" s="210">
        <v>59</v>
      </c>
      <c r="F75" s="211">
        <v>1240</v>
      </c>
      <c r="G75" s="194">
        <v>65</v>
      </c>
      <c r="H75" s="210">
        <v>47</v>
      </c>
      <c r="I75" s="211">
        <v>1506</v>
      </c>
      <c r="J75" s="194">
        <v>82</v>
      </c>
      <c r="K75" s="212">
        <v>64</v>
      </c>
      <c r="L75" s="211">
        <v>999</v>
      </c>
      <c r="M75" s="194">
        <v>13</v>
      </c>
      <c r="N75" s="212">
        <v>10</v>
      </c>
      <c r="O75" s="213">
        <v>790</v>
      </c>
      <c r="P75" s="194">
        <v>65</v>
      </c>
      <c r="Q75" s="214">
        <v>57</v>
      </c>
    </row>
    <row r="76" spans="2:17" s="152" customFormat="1" ht="13.5" customHeight="1" x14ac:dyDescent="0.4">
      <c r="B76" s="164" t="s">
        <v>148</v>
      </c>
      <c r="C76" s="209">
        <v>497</v>
      </c>
      <c r="D76" s="194">
        <v>41</v>
      </c>
      <c r="E76" s="210">
        <v>34</v>
      </c>
      <c r="F76" s="211">
        <v>891</v>
      </c>
      <c r="G76" s="194">
        <v>37</v>
      </c>
      <c r="H76" s="210">
        <v>33</v>
      </c>
      <c r="I76" s="211">
        <v>1181</v>
      </c>
      <c r="J76" s="194">
        <v>62</v>
      </c>
      <c r="K76" s="212">
        <v>44</v>
      </c>
      <c r="L76" s="211">
        <v>839</v>
      </c>
      <c r="M76" s="194">
        <v>13</v>
      </c>
      <c r="N76" s="212">
        <v>12</v>
      </c>
      <c r="O76" s="213">
        <v>576</v>
      </c>
      <c r="P76" s="194">
        <v>55</v>
      </c>
      <c r="Q76" s="214">
        <v>47</v>
      </c>
    </row>
    <row r="77" spans="2:17" s="152" customFormat="1" ht="13.5" customHeight="1" x14ac:dyDescent="0.4">
      <c r="B77" s="195" t="s">
        <v>149</v>
      </c>
      <c r="C77" s="215">
        <v>321</v>
      </c>
      <c r="D77" s="216">
        <v>43</v>
      </c>
      <c r="E77" s="192">
        <v>39</v>
      </c>
      <c r="F77" s="217">
        <v>611</v>
      </c>
      <c r="G77" s="216">
        <v>44</v>
      </c>
      <c r="H77" s="192">
        <v>35</v>
      </c>
      <c r="I77" s="217">
        <v>752</v>
      </c>
      <c r="J77" s="216">
        <v>36</v>
      </c>
      <c r="K77" s="193">
        <v>24</v>
      </c>
      <c r="L77" s="217">
        <v>480</v>
      </c>
      <c r="M77" s="216">
        <v>3</v>
      </c>
      <c r="N77" s="193">
        <v>2</v>
      </c>
      <c r="O77" s="218">
        <v>355</v>
      </c>
      <c r="P77" s="216">
        <v>27</v>
      </c>
      <c r="Q77" s="219">
        <v>24</v>
      </c>
    </row>
    <row r="78" spans="2:17" s="152" customFormat="1" ht="13.5" customHeight="1" x14ac:dyDescent="0.4">
      <c r="B78" s="203" t="s">
        <v>117</v>
      </c>
      <c r="C78" s="204">
        <f t="shared" ref="C78:Q78" si="12">SUM(C79:C82)</f>
        <v>1766</v>
      </c>
      <c r="D78" s="205">
        <f t="shared" si="12"/>
        <v>170</v>
      </c>
      <c r="E78" s="206">
        <f t="shared" si="12"/>
        <v>144</v>
      </c>
      <c r="F78" s="204">
        <f t="shared" si="12"/>
        <v>4424</v>
      </c>
      <c r="G78" s="205">
        <f t="shared" si="12"/>
        <v>239</v>
      </c>
      <c r="H78" s="206">
        <f t="shared" si="12"/>
        <v>191</v>
      </c>
      <c r="I78" s="204">
        <f t="shared" si="12"/>
        <v>5293</v>
      </c>
      <c r="J78" s="205">
        <f t="shared" si="12"/>
        <v>402</v>
      </c>
      <c r="K78" s="206">
        <f t="shared" si="12"/>
        <v>316</v>
      </c>
      <c r="L78" s="204">
        <f t="shared" si="12"/>
        <v>2859</v>
      </c>
      <c r="M78" s="205">
        <f t="shared" si="12"/>
        <v>64</v>
      </c>
      <c r="N78" s="206">
        <f t="shared" si="12"/>
        <v>57</v>
      </c>
      <c r="O78" s="204">
        <f t="shared" si="12"/>
        <v>2353</v>
      </c>
      <c r="P78" s="204">
        <f t="shared" si="12"/>
        <v>137</v>
      </c>
      <c r="Q78" s="206">
        <f t="shared" si="12"/>
        <v>118</v>
      </c>
    </row>
    <row r="79" spans="2:17" s="152" customFormat="1" ht="13.5" customHeight="1" x14ac:dyDescent="0.4">
      <c r="B79" s="164" t="s">
        <v>146</v>
      </c>
      <c r="C79" s="209">
        <v>354</v>
      </c>
      <c r="D79" s="194">
        <v>33</v>
      </c>
      <c r="E79" s="210">
        <v>27</v>
      </c>
      <c r="F79" s="211">
        <v>1324</v>
      </c>
      <c r="G79" s="194">
        <v>83</v>
      </c>
      <c r="H79" s="210">
        <v>71</v>
      </c>
      <c r="I79" s="211">
        <v>1827</v>
      </c>
      <c r="J79" s="194">
        <v>145</v>
      </c>
      <c r="K79" s="212">
        <v>114</v>
      </c>
      <c r="L79" s="211">
        <v>744</v>
      </c>
      <c r="M79" s="194">
        <v>13</v>
      </c>
      <c r="N79" s="212">
        <v>13</v>
      </c>
      <c r="O79" s="213">
        <v>630</v>
      </c>
      <c r="P79" s="194">
        <v>36</v>
      </c>
      <c r="Q79" s="214">
        <v>32</v>
      </c>
    </row>
    <row r="80" spans="2:17" s="152" customFormat="1" ht="13.5" customHeight="1" x14ac:dyDescent="0.4">
      <c r="B80" s="164" t="s">
        <v>147</v>
      </c>
      <c r="C80" s="209">
        <v>594</v>
      </c>
      <c r="D80" s="194">
        <v>62</v>
      </c>
      <c r="E80" s="210">
        <v>53</v>
      </c>
      <c r="F80" s="211">
        <v>1394</v>
      </c>
      <c r="G80" s="194">
        <v>69</v>
      </c>
      <c r="H80" s="210">
        <v>50</v>
      </c>
      <c r="I80" s="211">
        <v>1535</v>
      </c>
      <c r="J80" s="194">
        <v>101</v>
      </c>
      <c r="K80" s="212">
        <v>82</v>
      </c>
      <c r="L80" s="211">
        <v>928</v>
      </c>
      <c r="M80" s="194">
        <v>26</v>
      </c>
      <c r="N80" s="212">
        <v>22</v>
      </c>
      <c r="O80" s="213">
        <v>736</v>
      </c>
      <c r="P80" s="194">
        <v>44</v>
      </c>
      <c r="Q80" s="214">
        <v>38</v>
      </c>
    </row>
    <row r="81" spans="2:17" s="152" customFormat="1" ht="13.5" customHeight="1" x14ac:dyDescent="0.4">
      <c r="B81" s="164" t="s">
        <v>148</v>
      </c>
      <c r="C81" s="209">
        <v>502</v>
      </c>
      <c r="D81" s="194">
        <v>43</v>
      </c>
      <c r="E81" s="210">
        <v>35</v>
      </c>
      <c r="F81" s="211">
        <v>1068</v>
      </c>
      <c r="G81" s="194">
        <v>48</v>
      </c>
      <c r="H81" s="210">
        <v>38</v>
      </c>
      <c r="I81" s="211">
        <v>1208</v>
      </c>
      <c r="J81" s="194">
        <v>90</v>
      </c>
      <c r="K81" s="212">
        <v>66</v>
      </c>
      <c r="L81" s="211">
        <v>806</v>
      </c>
      <c r="M81" s="194">
        <v>18</v>
      </c>
      <c r="N81" s="212">
        <v>15</v>
      </c>
      <c r="O81" s="213">
        <v>659</v>
      </c>
      <c r="P81" s="194">
        <v>39</v>
      </c>
      <c r="Q81" s="214">
        <v>32</v>
      </c>
    </row>
    <row r="82" spans="2:17" s="152" customFormat="1" ht="13.5" customHeight="1" x14ac:dyDescent="0.4">
      <c r="B82" s="195" t="s">
        <v>149</v>
      </c>
      <c r="C82" s="215">
        <v>316</v>
      </c>
      <c r="D82" s="216">
        <v>32</v>
      </c>
      <c r="E82" s="192">
        <v>29</v>
      </c>
      <c r="F82" s="217">
        <v>638</v>
      </c>
      <c r="G82" s="216">
        <v>39</v>
      </c>
      <c r="H82" s="192">
        <v>32</v>
      </c>
      <c r="I82" s="217">
        <v>723</v>
      </c>
      <c r="J82" s="216">
        <v>66</v>
      </c>
      <c r="K82" s="193">
        <v>54</v>
      </c>
      <c r="L82" s="217">
        <v>381</v>
      </c>
      <c r="M82" s="216">
        <v>7</v>
      </c>
      <c r="N82" s="193">
        <v>7</v>
      </c>
      <c r="O82" s="218">
        <v>328</v>
      </c>
      <c r="P82" s="216">
        <v>18</v>
      </c>
      <c r="Q82" s="219">
        <v>16</v>
      </c>
    </row>
    <row r="83" spans="2:17" s="152" customFormat="1" ht="13.5" customHeight="1" x14ac:dyDescent="0.4">
      <c r="B83" s="203" t="s">
        <v>118</v>
      </c>
      <c r="C83" s="204">
        <f t="shared" ref="C83:Q83" si="13">SUM(C84:C87)</f>
        <v>1823</v>
      </c>
      <c r="D83" s="205">
        <f t="shared" si="13"/>
        <v>159</v>
      </c>
      <c r="E83" s="206">
        <f t="shared" si="13"/>
        <v>122</v>
      </c>
      <c r="F83" s="204">
        <f t="shared" si="13"/>
        <v>3844</v>
      </c>
      <c r="G83" s="205">
        <f t="shared" si="13"/>
        <v>207</v>
      </c>
      <c r="H83" s="206">
        <f t="shared" si="13"/>
        <v>110</v>
      </c>
      <c r="I83" s="204">
        <f t="shared" si="13"/>
        <v>4810</v>
      </c>
      <c r="J83" s="205">
        <f t="shared" si="13"/>
        <v>347</v>
      </c>
      <c r="K83" s="206">
        <f t="shared" si="13"/>
        <v>194</v>
      </c>
      <c r="L83" s="204">
        <f t="shared" si="13"/>
        <v>2528</v>
      </c>
      <c r="M83" s="205">
        <f t="shared" si="13"/>
        <v>40</v>
      </c>
      <c r="N83" s="206">
        <f t="shared" si="13"/>
        <v>28</v>
      </c>
      <c r="O83" s="204">
        <f t="shared" si="13"/>
        <v>2188</v>
      </c>
      <c r="P83" s="204">
        <f t="shared" si="13"/>
        <v>125</v>
      </c>
      <c r="Q83" s="206">
        <f t="shared" si="13"/>
        <v>74</v>
      </c>
    </row>
    <row r="84" spans="2:17" s="152" customFormat="1" ht="13.5" customHeight="1" x14ac:dyDescent="0.4">
      <c r="B84" s="164" t="s">
        <v>146</v>
      </c>
      <c r="C84" s="209">
        <v>341</v>
      </c>
      <c r="D84" s="194">
        <v>28</v>
      </c>
      <c r="E84" s="210">
        <v>22</v>
      </c>
      <c r="F84" s="211">
        <v>1155</v>
      </c>
      <c r="G84" s="194">
        <v>60</v>
      </c>
      <c r="H84" s="210">
        <v>35</v>
      </c>
      <c r="I84" s="211">
        <v>1487</v>
      </c>
      <c r="J84" s="194">
        <v>136</v>
      </c>
      <c r="K84" s="212">
        <v>76</v>
      </c>
      <c r="L84" s="211">
        <v>592</v>
      </c>
      <c r="M84" s="194">
        <v>10</v>
      </c>
      <c r="N84" s="212">
        <v>9</v>
      </c>
      <c r="O84" s="213">
        <v>512</v>
      </c>
      <c r="P84" s="194">
        <v>25</v>
      </c>
      <c r="Q84" s="214">
        <v>16</v>
      </c>
    </row>
    <row r="85" spans="2:17" s="152" customFormat="1" ht="13.5" customHeight="1" x14ac:dyDescent="0.4">
      <c r="B85" s="164" t="s">
        <v>147</v>
      </c>
      <c r="C85" s="209">
        <v>629</v>
      </c>
      <c r="D85" s="194">
        <v>52</v>
      </c>
      <c r="E85" s="210">
        <v>40</v>
      </c>
      <c r="F85" s="211">
        <v>1258</v>
      </c>
      <c r="G85" s="194">
        <v>69</v>
      </c>
      <c r="H85" s="210">
        <v>37</v>
      </c>
      <c r="I85" s="211">
        <v>1507</v>
      </c>
      <c r="J85" s="194">
        <v>88</v>
      </c>
      <c r="K85" s="212">
        <v>52</v>
      </c>
      <c r="L85" s="211">
        <v>899</v>
      </c>
      <c r="M85" s="194">
        <v>14</v>
      </c>
      <c r="N85" s="212">
        <v>9</v>
      </c>
      <c r="O85" s="213">
        <v>793</v>
      </c>
      <c r="P85" s="194">
        <v>41</v>
      </c>
      <c r="Q85" s="214">
        <v>21</v>
      </c>
    </row>
    <row r="86" spans="2:17" s="152" customFormat="1" ht="13.5" customHeight="1" x14ac:dyDescent="0.4">
      <c r="B86" s="164" t="s">
        <v>148</v>
      </c>
      <c r="C86" s="209">
        <v>549</v>
      </c>
      <c r="D86" s="194">
        <v>54</v>
      </c>
      <c r="E86" s="210">
        <v>38</v>
      </c>
      <c r="F86" s="211">
        <v>865</v>
      </c>
      <c r="G86" s="194">
        <v>46</v>
      </c>
      <c r="H86" s="210">
        <v>21</v>
      </c>
      <c r="I86" s="211">
        <v>1116</v>
      </c>
      <c r="J86" s="194">
        <v>82</v>
      </c>
      <c r="K86" s="212">
        <v>45</v>
      </c>
      <c r="L86" s="211">
        <v>681</v>
      </c>
      <c r="M86" s="194">
        <v>11</v>
      </c>
      <c r="N86" s="212">
        <v>8</v>
      </c>
      <c r="O86" s="213">
        <v>577</v>
      </c>
      <c r="P86" s="194">
        <v>42</v>
      </c>
      <c r="Q86" s="214">
        <v>24</v>
      </c>
    </row>
    <row r="87" spans="2:17" s="152" customFormat="1" ht="13.5" customHeight="1" x14ac:dyDescent="0.4">
      <c r="B87" s="195" t="s">
        <v>149</v>
      </c>
      <c r="C87" s="215">
        <v>304</v>
      </c>
      <c r="D87" s="216">
        <v>25</v>
      </c>
      <c r="E87" s="192">
        <v>22</v>
      </c>
      <c r="F87" s="217">
        <v>566</v>
      </c>
      <c r="G87" s="216">
        <v>32</v>
      </c>
      <c r="H87" s="192">
        <v>17</v>
      </c>
      <c r="I87" s="217">
        <v>700</v>
      </c>
      <c r="J87" s="216">
        <v>41</v>
      </c>
      <c r="K87" s="193">
        <v>21</v>
      </c>
      <c r="L87" s="217">
        <v>356</v>
      </c>
      <c r="M87" s="216">
        <v>5</v>
      </c>
      <c r="N87" s="193">
        <v>2</v>
      </c>
      <c r="O87" s="218">
        <v>306</v>
      </c>
      <c r="P87" s="216">
        <v>17</v>
      </c>
      <c r="Q87" s="219">
        <v>13</v>
      </c>
    </row>
    <row r="88" spans="2:17" s="152" customFormat="1" ht="13.5" customHeight="1" x14ac:dyDescent="0.4">
      <c r="B88" s="203" t="s">
        <v>119</v>
      </c>
      <c r="C88" s="204">
        <f t="shared" ref="C88:Q88" si="14">SUM(C89:C92)</f>
        <v>893</v>
      </c>
      <c r="D88" s="205">
        <f t="shared" si="14"/>
        <v>99</v>
      </c>
      <c r="E88" s="206">
        <f t="shared" si="14"/>
        <v>88</v>
      </c>
      <c r="F88" s="204">
        <f t="shared" si="14"/>
        <v>3857</v>
      </c>
      <c r="G88" s="205">
        <f t="shared" si="14"/>
        <v>188</v>
      </c>
      <c r="H88" s="206">
        <f t="shared" si="14"/>
        <v>125</v>
      </c>
      <c r="I88" s="204">
        <f t="shared" si="14"/>
        <v>5091</v>
      </c>
      <c r="J88" s="205">
        <f t="shared" si="14"/>
        <v>348</v>
      </c>
      <c r="K88" s="206">
        <f t="shared" si="14"/>
        <v>263</v>
      </c>
      <c r="L88" s="204">
        <f t="shared" si="14"/>
        <v>3302</v>
      </c>
      <c r="M88" s="205">
        <f t="shared" si="14"/>
        <v>72</v>
      </c>
      <c r="N88" s="206">
        <f t="shared" si="14"/>
        <v>40</v>
      </c>
      <c r="O88" s="204">
        <f t="shared" si="14"/>
        <v>2146</v>
      </c>
      <c r="P88" s="204">
        <f t="shared" si="14"/>
        <v>107</v>
      </c>
      <c r="Q88" s="206">
        <f t="shared" si="14"/>
        <v>100</v>
      </c>
    </row>
    <row r="89" spans="2:17" s="152" customFormat="1" ht="13.5" customHeight="1" x14ac:dyDescent="0.4">
      <c r="B89" s="164" t="s">
        <v>146</v>
      </c>
      <c r="C89" s="209">
        <v>189</v>
      </c>
      <c r="D89" s="194">
        <v>21</v>
      </c>
      <c r="E89" s="210">
        <v>20</v>
      </c>
      <c r="F89" s="211">
        <v>1144</v>
      </c>
      <c r="G89" s="194">
        <v>44</v>
      </c>
      <c r="H89" s="210">
        <v>29</v>
      </c>
      <c r="I89" s="211">
        <v>1691</v>
      </c>
      <c r="J89" s="194">
        <v>138</v>
      </c>
      <c r="K89" s="212">
        <v>115</v>
      </c>
      <c r="L89" s="211">
        <v>803</v>
      </c>
      <c r="M89" s="194">
        <v>20</v>
      </c>
      <c r="N89" s="212">
        <v>7</v>
      </c>
      <c r="O89" s="213">
        <v>551</v>
      </c>
      <c r="P89" s="194">
        <v>23</v>
      </c>
      <c r="Q89" s="214">
        <v>21</v>
      </c>
    </row>
    <row r="90" spans="2:17" s="152" customFormat="1" ht="13.5" customHeight="1" x14ac:dyDescent="0.4">
      <c r="B90" s="164" t="s">
        <v>147</v>
      </c>
      <c r="C90" s="209">
        <v>316</v>
      </c>
      <c r="D90" s="194">
        <v>38</v>
      </c>
      <c r="E90" s="210">
        <v>33</v>
      </c>
      <c r="F90" s="211">
        <v>1246</v>
      </c>
      <c r="G90" s="194">
        <v>70</v>
      </c>
      <c r="H90" s="210">
        <v>45</v>
      </c>
      <c r="I90" s="211">
        <v>1558</v>
      </c>
      <c r="J90" s="194">
        <v>90</v>
      </c>
      <c r="K90" s="212">
        <v>53</v>
      </c>
      <c r="L90" s="211">
        <v>1034</v>
      </c>
      <c r="M90" s="194">
        <v>20</v>
      </c>
      <c r="N90" s="212">
        <v>12</v>
      </c>
      <c r="O90" s="213">
        <v>692</v>
      </c>
      <c r="P90" s="194">
        <v>30</v>
      </c>
      <c r="Q90" s="214">
        <v>30</v>
      </c>
    </row>
    <row r="91" spans="2:17" s="152" customFormat="1" ht="13.5" customHeight="1" x14ac:dyDescent="0.4">
      <c r="B91" s="164" t="s">
        <v>148</v>
      </c>
      <c r="C91" s="209">
        <v>260</v>
      </c>
      <c r="D91" s="194">
        <v>26</v>
      </c>
      <c r="E91" s="210">
        <v>24</v>
      </c>
      <c r="F91" s="211">
        <v>930</v>
      </c>
      <c r="G91" s="194">
        <v>47</v>
      </c>
      <c r="H91" s="210">
        <v>30</v>
      </c>
      <c r="I91" s="211">
        <v>1167</v>
      </c>
      <c r="J91" s="194">
        <v>68</v>
      </c>
      <c r="K91" s="212">
        <v>48</v>
      </c>
      <c r="L91" s="211">
        <v>998</v>
      </c>
      <c r="M91" s="194">
        <v>22</v>
      </c>
      <c r="N91" s="212">
        <v>16</v>
      </c>
      <c r="O91" s="213">
        <v>586</v>
      </c>
      <c r="P91" s="194">
        <v>34</v>
      </c>
      <c r="Q91" s="214">
        <v>31</v>
      </c>
    </row>
    <row r="92" spans="2:17" s="152" customFormat="1" ht="13.5" customHeight="1" x14ac:dyDescent="0.4">
      <c r="B92" s="195" t="s">
        <v>149</v>
      </c>
      <c r="C92" s="215">
        <v>128</v>
      </c>
      <c r="D92" s="216">
        <v>14</v>
      </c>
      <c r="E92" s="192">
        <v>11</v>
      </c>
      <c r="F92" s="217">
        <v>537</v>
      </c>
      <c r="G92" s="216">
        <v>27</v>
      </c>
      <c r="H92" s="192">
        <v>21</v>
      </c>
      <c r="I92" s="217">
        <v>675</v>
      </c>
      <c r="J92" s="216">
        <v>52</v>
      </c>
      <c r="K92" s="193">
        <v>47</v>
      </c>
      <c r="L92" s="217">
        <v>467</v>
      </c>
      <c r="M92" s="216">
        <v>10</v>
      </c>
      <c r="N92" s="193">
        <v>5</v>
      </c>
      <c r="O92" s="218">
        <v>317</v>
      </c>
      <c r="P92" s="216">
        <v>20</v>
      </c>
      <c r="Q92" s="219">
        <v>18</v>
      </c>
    </row>
    <row r="93" spans="2:17" s="152" customFormat="1" ht="13.5" customHeight="1" x14ac:dyDescent="0.4">
      <c r="B93" s="220" t="s">
        <v>120</v>
      </c>
      <c r="C93" s="221">
        <f t="shared" ref="C93:Q93" si="15">SUM(C94:C97)</f>
        <v>1399</v>
      </c>
      <c r="D93" s="222">
        <f t="shared" si="15"/>
        <v>131</v>
      </c>
      <c r="E93" s="223">
        <f t="shared" si="15"/>
        <v>108</v>
      </c>
      <c r="F93" s="221">
        <f t="shared" si="15"/>
        <v>4049</v>
      </c>
      <c r="G93" s="222">
        <f t="shared" si="15"/>
        <v>221</v>
      </c>
      <c r="H93" s="223">
        <f t="shared" si="15"/>
        <v>173</v>
      </c>
      <c r="I93" s="221">
        <f t="shared" si="15"/>
        <v>5009</v>
      </c>
      <c r="J93" s="222">
        <f t="shared" si="15"/>
        <v>317</v>
      </c>
      <c r="K93" s="223">
        <f t="shared" si="15"/>
        <v>228</v>
      </c>
      <c r="L93" s="221">
        <f t="shared" si="15"/>
        <v>3170</v>
      </c>
      <c r="M93" s="222">
        <f t="shared" si="15"/>
        <v>72</v>
      </c>
      <c r="N93" s="223">
        <f t="shared" si="15"/>
        <v>59</v>
      </c>
      <c r="O93" s="221">
        <f t="shared" si="15"/>
        <v>2222</v>
      </c>
      <c r="P93" s="221">
        <f t="shared" si="15"/>
        <v>152</v>
      </c>
      <c r="Q93" s="223">
        <f t="shared" si="15"/>
        <v>137</v>
      </c>
    </row>
    <row r="94" spans="2:17" s="152" customFormat="1" ht="13.5" customHeight="1" x14ac:dyDescent="0.4">
      <c r="B94" s="224" t="s">
        <v>146</v>
      </c>
      <c r="C94" s="209">
        <v>271</v>
      </c>
      <c r="D94" s="194">
        <v>23</v>
      </c>
      <c r="E94" s="210">
        <v>21</v>
      </c>
      <c r="F94" s="211">
        <v>1194</v>
      </c>
      <c r="G94" s="194">
        <v>76</v>
      </c>
      <c r="H94" s="210">
        <v>63</v>
      </c>
      <c r="I94" s="211">
        <v>1608</v>
      </c>
      <c r="J94" s="194">
        <v>142</v>
      </c>
      <c r="K94" s="212">
        <v>112</v>
      </c>
      <c r="L94" s="211">
        <v>760</v>
      </c>
      <c r="M94" s="194">
        <v>14</v>
      </c>
      <c r="N94" s="212">
        <v>11</v>
      </c>
      <c r="O94" s="213">
        <v>547</v>
      </c>
      <c r="P94" s="194">
        <v>37</v>
      </c>
      <c r="Q94" s="214">
        <v>33</v>
      </c>
    </row>
    <row r="95" spans="2:17" s="152" customFormat="1" ht="13.5" customHeight="1" x14ac:dyDescent="0.4">
      <c r="B95" s="224" t="s">
        <v>147</v>
      </c>
      <c r="C95" s="209">
        <v>435</v>
      </c>
      <c r="D95" s="194">
        <v>50</v>
      </c>
      <c r="E95" s="210">
        <v>42</v>
      </c>
      <c r="F95" s="211">
        <v>1255</v>
      </c>
      <c r="G95" s="194">
        <v>61</v>
      </c>
      <c r="H95" s="210">
        <v>47</v>
      </c>
      <c r="I95" s="211">
        <v>1547</v>
      </c>
      <c r="J95" s="194">
        <v>64</v>
      </c>
      <c r="K95" s="212">
        <v>40</v>
      </c>
      <c r="L95" s="211">
        <v>1080</v>
      </c>
      <c r="M95" s="194">
        <v>24</v>
      </c>
      <c r="N95" s="212">
        <v>20</v>
      </c>
      <c r="O95" s="213">
        <v>773</v>
      </c>
      <c r="P95" s="194">
        <v>52</v>
      </c>
      <c r="Q95" s="214">
        <v>48</v>
      </c>
    </row>
    <row r="96" spans="2:17" s="152" customFormat="1" ht="13.5" customHeight="1" x14ac:dyDescent="0.4">
      <c r="B96" s="224" t="s">
        <v>148</v>
      </c>
      <c r="C96" s="209">
        <v>468</v>
      </c>
      <c r="D96" s="194">
        <v>41</v>
      </c>
      <c r="E96" s="210">
        <v>32</v>
      </c>
      <c r="F96" s="211">
        <v>1017</v>
      </c>
      <c r="G96" s="194">
        <v>52</v>
      </c>
      <c r="H96" s="210">
        <v>37</v>
      </c>
      <c r="I96" s="211">
        <v>1171</v>
      </c>
      <c r="J96" s="194">
        <v>68</v>
      </c>
      <c r="K96" s="212">
        <v>47</v>
      </c>
      <c r="L96" s="211">
        <v>925</v>
      </c>
      <c r="M96" s="194">
        <v>24</v>
      </c>
      <c r="N96" s="212">
        <v>19</v>
      </c>
      <c r="O96" s="213">
        <v>601</v>
      </c>
      <c r="P96" s="194">
        <v>42</v>
      </c>
      <c r="Q96" s="214">
        <v>36</v>
      </c>
    </row>
    <row r="97" spans="2:17" s="152" customFormat="1" ht="13.5" customHeight="1" x14ac:dyDescent="0.4">
      <c r="B97" s="225" t="s">
        <v>149</v>
      </c>
      <c r="C97" s="215">
        <v>225</v>
      </c>
      <c r="D97" s="216">
        <v>17</v>
      </c>
      <c r="E97" s="192">
        <v>13</v>
      </c>
      <c r="F97" s="217">
        <v>583</v>
      </c>
      <c r="G97" s="216">
        <v>32</v>
      </c>
      <c r="H97" s="192">
        <v>26</v>
      </c>
      <c r="I97" s="217">
        <v>683</v>
      </c>
      <c r="J97" s="216">
        <v>43</v>
      </c>
      <c r="K97" s="193">
        <v>29</v>
      </c>
      <c r="L97" s="217">
        <v>405</v>
      </c>
      <c r="M97" s="216">
        <v>10</v>
      </c>
      <c r="N97" s="193">
        <v>9</v>
      </c>
      <c r="O97" s="218">
        <v>301</v>
      </c>
      <c r="P97" s="216">
        <v>21</v>
      </c>
      <c r="Q97" s="219">
        <v>20</v>
      </c>
    </row>
    <row r="98" spans="2:17" s="152" customFormat="1" ht="13.5" customHeight="1" x14ac:dyDescent="0.4">
      <c r="B98" s="220" t="s">
        <v>150</v>
      </c>
      <c r="C98" s="221">
        <f t="shared" ref="C98:Q98" si="16">SUM(C99:C102)</f>
        <v>1072</v>
      </c>
      <c r="D98" s="222">
        <f t="shared" si="16"/>
        <v>92</v>
      </c>
      <c r="E98" s="223">
        <f t="shared" si="16"/>
        <v>80</v>
      </c>
      <c r="F98" s="221">
        <f t="shared" si="16"/>
        <v>4142</v>
      </c>
      <c r="G98" s="222">
        <f t="shared" si="16"/>
        <v>220</v>
      </c>
      <c r="H98" s="223">
        <f t="shared" si="16"/>
        <v>165</v>
      </c>
      <c r="I98" s="221">
        <f t="shared" si="16"/>
        <v>5005</v>
      </c>
      <c r="J98" s="222">
        <f t="shared" si="16"/>
        <v>309</v>
      </c>
      <c r="K98" s="223">
        <f t="shared" si="16"/>
        <v>234</v>
      </c>
      <c r="L98" s="221">
        <f t="shared" si="16"/>
        <v>3402</v>
      </c>
      <c r="M98" s="222">
        <f t="shared" si="16"/>
        <v>70</v>
      </c>
      <c r="N98" s="223">
        <f t="shared" si="16"/>
        <v>27</v>
      </c>
      <c r="O98" s="221">
        <f t="shared" si="16"/>
        <v>2315</v>
      </c>
      <c r="P98" s="221">
        <f t="shared" si="16"/>
        <v>139</v>
      </c>
      <c r="Q98" s="223">
        <f t="shared" si="16"/>
        <v>128</v>
      </c>
    </row>
    <row r="99" spans="2:17" s="152" customFormat="1" ht="13.5" customHeight="1" x14ac:dyDescent="0.4">
      <c r="B99" s="224" t="s">
        <v>146</v>
      </c>
      <c r="C99" s="209">
        <v>243</v>
      </c>
      <c r="D99" s="194">
        <v>22</v>
      </c>
      <c r="E99" s="210">
        <v>22</v>
      </c>
      <c r="F99" s="211">
        <v>1216</v>
      </c>
      <c r="G99" s="194">
        <v>74</v>
      </c>
      <c r="H99" s="210">
        <v>63</v>
      </c>
      <c r="I99" s="211">
        <v>1560</v>
      </c>
      <c r="J99" s="194">
        <v>132</v>
      </c>
      <c r="K99" s="212">
        <v>110</v>
      </c>
      <c r="L99" s="211">
        <v>835</v>
      </c>
      <c r="M99" s="194">
        <v>14</v>
      </c>
      <c r="N99" s="212">
        <v>5</v>
      </c>
      <c r="O99" s="213">
        <v>586</v>
      </c>
      <c r="P99" s="194">
        <v>27</v>
      </c>
      <c r="Q99" s="214">
        <v>24</v>
      </c>
    </row>
    <row r="100" spans="2:17" s="152" customFormat="1" ht="13.5" customHeight="1" x14ac:dyDescent="0.4">
      <c r="B100" s="224" t="s">
        <v>147</v>
      </c>
      <c r="C100" s="209">
        <v>377</v>
      </c>
      <c r="D100" s="194">
        <v>29</v>
      </c>
      <c r="E100" s="210">
        <v>21</v>
      </c>
      <c r="F100" s="211">
        <v>1302</v>
      </c>
      <c r="G100" s="194">
        <v>62</v>
      </c>
      <c r="H100" s="210">
        <v>42</v>
      </c>
      <c r="I100" s="211">
        <v>1552</v>
      </c>
      <c r="J100" s="194">
        <v>68</v>
      </c>
      <c r="K100" s="212">
        <v>40</v>
      </c>
      <c r="L100" s="211">
        <v>1084</v>
      </c>
      <c r="M100" s="194">
        <v>29</v>
      </c>
      <c r="N100" s="212">
        <v>9</v>
      </c>
      <c r="O100" s="213">
        <v>754</v>
      </c>
      <c r="P100" s="194">
        <v>58</v>
      </c>
      <c r="Q100" s="214">
        <v>56</v>
      </c>
    </row>
    <row r="101" spans="2:17" s="152" customFormat="1" ht="13.5" customHeight="1" x14ac:dyDescent="0.4">
      <c r="B101" s="224" t="s">
        <v>148</v>
      </c>
      <c r="C101" s="209">
        <v>302</v>
      </c>
      <c r="D101" s="194">
        <v>30</v>
      </c>
      <c r="E101" s="210">
        <v>27</v>
      </c>
      <c r="F101" s="211">
        <v>1024</v>
      </c>
      <c r="G101" s="194">
        <v>45</v>
      </c>
      <c r="H101" s="210">
        <v>32</v>
      </c>
      <c r="I101" s="211">
        <v>1187</v>
      </c>
      <c r="J101" s="194">
        <v>73</v>
      </c>
      <c r="K101" s="212">
        <v>55</v>
      </c>
      <c r="L101" s="211">
        <v>1005</v>
      </c>
      <c r="M101" s="194">
        <v>25</v>
      </c>
      <c r="N101" s="212">
        <v>11</v>
      </c>
      <c r="O101" s="213">
        <v>648</v>
      </c>
      <c r="P101" s="194">
        <v>38</v>
      </c>
      <c r="Q101" s="214">
        <v>35</v>
      </c>
    </row>
    <row r="102" spans="2:17" s="152" customFormat="1" ht="13.5" customHeight="1" x14ac:dyDescent="0.4">
      <c r="B102" s="225" t="s">
        <v>149</v>
      </c>
      <c r="C102" s="215">
        <v>150</v>
      </c>
      <c r="D102" s="216">
        <v>11</v>
      </c>
      <c r="E102" s="192">
        <v>10</v>
      </c>
      <c r="F102" s="217">
        <v>600</v>
      </c>
      <c r="G102" s="216">
        <v>39</v>
      </c>
      <c r="H102" s="192">
        <v>28</v>
      </c>
      <c r="I102" s="217">
        <v>706</v>
      </c>
      <c r="J102" s="216">
        <v>36</v>
      </c>
      <c r="K102" s="193">
        <v>29</v>
      </c>
      <c r="L102" s="217">
        <v>478</v>
      </c>
      <c r="M102" s="216">
        <v>2</v>
      </c>
      <c r="N102" s="193">
        <v>2</v>
      </c>
      <c r="O102" s="218">
        <v>327</v>
      </c>
      <c r="P102" s="216">
        <v>16</v>
      </c>
      <c r="Q102" s="219">
        <v>13</v>
      </c>
    </row>
    <row r="103" spans="2:17" s="152" customFormat="1" ht="13.5" customHeight="1" x14ac:dyDescent="0.4">
      <c r="B103" s="220" t="s">
        <v>151</v>
      </c>
      <c r="C103" s="221">
        <f>SUM(C104:C107)</f>
        <v>482</v>
      </c>
      <c r="D103" s="226">
        <f t="shared" ref="D103:E103" si="17">SUM(D104:D107)</f>
        <v>27</v>
      </c>
      <c r="E103" s="227">
        <f t="shared" si="17"/>
        <v>21</v>
      </c>
      <c r="F103" s="228">
        <f>SUM(F104:F107)</f>
        <v>1693</v>
      </c>
      <c r="G103" s="229">
        <f t="shared" ref="G103:L103" si="18">SUM(G104:G107)</f>
        <v>81</v>
      </c>
      <c r="H103" s="227">
        <f t="shared" si="18"/>
        <v>64</v>
      </c>
      <c r="I103" s="230">
        <f t="shared" si="18"/>
        <v>1221</v>
      </c>
      <c r="J103" s="231">
        <f t="shared" si="18"/>
        <v>45</v>
      </c>
      <c r="K103" s="232">
        <f t="shared" si="18"/>
        <v>30</v>
      </c>
      <c r="L103" s="228">
        <f t="shared" si="18"/>
        <v>1387</v>
      </c>
      <c r="M103" s="229">
        <f>SUM(M104:M107)</f>
        <v>31</v>
      </c>
      <c r="N103" s="227">
        <f t="shared" ref="N103:Q103" si="19">SUM(N104:N107)</f>
        <v>10</v>
      </c>
      <c r="O103" s="230">
        <f t="shared" si="19"/>
        <v>772</v>
      </c>
      <c r="P103" s="231">
        <f t="shared" si="19"/>
        <v>49</v>
      </c>
      <c r="Q103" s="232">
        <f t="shared" si="19"/>
        <v>45</v>
      </c>
    </row>
    <row r="104" spans="2:17" s="152" customFormat="1" ht="13.5" customHeight="1" x14ac:dyDescent="0.4">
      <c r="B104" s="224" t="s">
        <v>146</v>
      </c>
      <c r="C104" s="209">
        <v>115</v>
      </c>
      <c r="D104" s="194">
        <v>8</v>
      </c>
      <c r="E104" s="210">
        <v>7</v>
      </c>
      <c r="F104" s="211">
        <v>477</v>
      </c>
      <c r="G104" s="194">
        <v>19</v>
      </c>
      <c r="H104" s="210">
        <v>17</v>
      </c>
      <c r="I104" s="211">
        <v>380</v>
      </c>
      <c r="J104" s="194">
        <v>17</v>
      </c>
      <c r="K104" s="212">
        <v>14</v>
      </c>
      <c r="L104" s="211">
        <v>310</v>
      </c>
      <c r="M104" s="194">
        <v>4</v>
      </c>
      <c r="N104" s="212">
        <v>2</v>
      </c>
      <c r="O104" s="213">
        <v>189</v>
      </c>
      <c r="P104" s="194">
        <v>4</v>
      </c>
      <c r="Q104" s="214">
        <v>4</v>
      </c>
    </row>
    <row r="105" spans="2:17" s="152" customFormat="1" ht="13.5" customHeight="1" x14ac:dyDescent="0.4">
      <c r="B105" s="224" t="s">
        <v>147</v>
      </c>
      <c r="C105" s="209">
        <v>138</v>
      </c>
      <c r="D105" s="194">
        <v>5</v>
      </c>
      <c r="E105" s="210">
        <v>4</v>
      </c>
      <c r="F105" s="211">
        <v>539</v>
      </c>
      <c r="G105" s="194">
        <v>31</v>
      </c>
      <c r="H105" s="210">
        <v>24</v>
      </c>
      <c r="I105" s="211">
        <v>396</v>
      </c>
      <c r="J105" s="194">
        <v>11</v>
      </c>
      <c r="K105" s="212">
        <v>7</v>
      </c>
      <c r="L105" s="211">
        <v>458</v>
      </c>
      <c r="M105" s="194">
        <v>12</v>
      </c>
      <c r="N105" s="212">
        <v>4</v>
      </c>
      <c r="O105" s="213">
        <v>247</v>
      </c>
      <c r="P105" s="194">
        <v>19</v>
      </c>
      <c r="Q105" s="214">
        <v>15</v>
      </c>
    </row>
    <row r="106" spans="2:17" s="152" customFormat="1" ht="13.5" customHeight="1" x14ac:dyDescent="0.4">
      <c r="B106" s="224" t="s">
        <v>148</v>
      </c>
      <c r="C106" s="209">
        <v>145</v>
      </c>
      <c r="D106" s="194">
        <v>10</v>
      </c>
      <c r="E106" s="210">
        <v>8</v>
      </c>
      <c r="F106" s="211">
        <v>418</v>
      </c>
      <c r="G106" s="194">
        <v>15</v>
      </c>
      <c r="H106" s="210">
        <v>11</v>
      </c>
      <c r="I106" s="211">
        <v>274</v>
      </c>
      <c r="J106" s="194">
        <v>10</v>
      </c>
      <c r="K106" s="212">
        <v>5</v>
      </c>
      <c r="L106" s="211">
        <v>420</v>
      </c>
      <c r="M106" s="194">
        <v>12</v>
      </c>
      <c r="N106" s="212">
        <v>4</v>
      </c>
      <c r="O106" s="213">
        <v>214</v>
      </c>
      <c r="P106" s="194">
        <v>16</v>
      </c>
      <c r="Q106" s="214">
        <v>16</v>
      </c>
    </row>
    <row r="107" spans="2:17" s="152" customFormat="1" ht="13.5" customHeight="1" x14ac:dyDescent="0.4">
      <c r="B107" s="225" t="s">
        <v>149</v>
      </c>
      <c r="C107" s="215">
        <v>84</v>
      </c>
      <c r="D107" s="216">
        <v>4</v>
      </c>
      <c r="E107" s="192">
        <v>2</v>
      </c>
      <c r="F107" s="217">
        <v>259</v>
      </c>
      <c r="G107" s="216">
        <v>16</v>
      </c>
      <c r="H107" s="192">
        <v>12</v>
      </c>
      <c r="I107" s="217">
        <v>171</v>
      </c>
      <c r="J107" s="216">
        <v>7</v>
      </c>
      <c r="K107" s="193">
        <v>4</v>
      </c>
      <c r="L107" s="217">
        <v>199</v>
      </c>
      <c r="M107" s="216">
        <v>3</v>
      </c>
      <c r="N107" s="193">
        <v>0</v>
      </c>
      <c r="O107" s="218">
        <v>122</v>
      </c>
      <c r="P107" s="216">
        <v>10</v>
      </c>
      <c r="Q107" s="219">
        <v>10</v>
      </c>
    </row>
    <row r="108" spans="2:17" s="152" customFormat="1" ht="13.5" customHeight="1" x14ac:dyDescent="0.4">
      <c r="B108" s="220" t="s">
        <v>152</v>
      </c>
      <c r="C108" s="221">
        <f>SUM(C109:C112)</f>
        <v>1338</v>
      </c>
      <c r="D108" s="226">
        <f t="shared" ref="D108:E108" si="20">SUM(D109:D112)</f>
        <v>94</v>
      </c>
      <c r="E108" s="227">
        <f t="shared" si="20"/>
        <v>78</v>
      </c>
      <c r="F108" s="228">
        <f>SUM(F109:F112)</f>
        <v>3339</v>
      </c>
      <c r="G108" s="229">
        <f t="shared" ref="G108:L108" si="21">SUM(G109:G112)</f>
        <v>152</v>
      </c>
      <c r="H108" s="227">
        <f t="shared" si="21"/>
        <v>112</v>
      </c>
      <c r="I108" s="230">
        <f t="shared" si="21"/>
        <v>3332</v>
      </c>
      <c r="J108" s="231">
        <f t="shared" si="21"/>
        <v>175</v>
      </c>
      <c r="K108" s="232">
        <f t="shared" si="21"/>
        <v>112</v>
      </c>
      <c r="L108" s="228">
        <f t="shared" si="21"/>
        <v>3656</v>
      </c>
      <c r="M108" s="229">
        <f>SUM(M109:M112)</f>
        <v>75</v>
      </c>
      <c r="N108" s="227">
        <f t="shared" ref="N108:Q108" si="22">SUM(N109:N112)</f>
        <v>15</v>
      </c>
      <c r="O108" s="230">
        <f t="shared" si="22"/>
        <v>2317</v>
      </c>
      <c r="P108" s="231">
        <f t="shared" si="22"/>
        <v>125</v>
      </c>
      <c r="Q108" s="232">
        <f t="shared" si="22"/>
        <v>115</v>
      </c>
    </row>
    <row r="109" spans="2:17" s="152" customFormat="1" ht="13.5" customHeight="1" x14ac:dyDescent="0.4">
      <c r="B109" s="224" t="s">
        <v>146</v>
      </c>
      <c r="C109" s="209">
        <v>293</v>
      </c>
      <c r="D109" s="194">
        <v>25</v>
      </c>
      <c r="E109" s="210">
        <v>21</v>
      </c>
      <c r="F109" s="211">
        <v>887</v>
      </c>
      <c r="G109" s="194">
        <v>37</v>
      </c>
      <c r="H109" s="210">
        <v>27</v>
      </c>
      <c r="I109" s="211">
        <v>880</v>
      </c>
      <c r="J109" s="194">
        <v>62</v>
      </c>
      <c r="K109" s="212">
        <v>46</v>
      </c>
      <c r="L109" s="211">
        <v>865</v>
      </c>
      <c r="M109" s="194">
        <v>12</v>
      </c>
      <c r="N109" s="212">
        <v>2</v>
      </c>
      <c r="O109" s="213">
        <v>567</v>
      </c>
      <c r="P109" s="194">
        <v>19</v>
      </c>
      <c r="Q109" s="214">
        <v>17</v>
      </c>
    </row>
    <row r="110" spans="2:17" s="152" customFormat="1" ht="13.5" customHeight="1" x14ac:dyDescent="0.4">
      <c r="B110" s="224" t="s">
        <v>147</v>
      </c>
      <c r="C110" s="209">
        <v>435</v>
      </c>
      <c r="D110" s="194">
        <v>22</v>
      </c>
      <c r="E110" s="210">
        <v>19</v>
      </c>
      <c r="F110" s="211">
        <v>1078</v>
      </c>
      <c r="G110" s="194">
        <v>56</v>
      </c>
      <c r="H110" s="210">
        <v>43</v>
      </c>
      <c r="I110" s="211">
        <v>1071</v>
      </c>
      <c r="J110" s="194">
        <v>44</v>
      </c>
      <c r="K110" s="212">
        <v>22</v>
      </c>
      <c r="L110" s="211">
        <v>1166</v>
      </c>
      <c r="M110" s="194">
        <v>28</v>
      </c>
      <c r="N110" s="212">
        <v>6</v>
      </c>
      <c r="O110" s="213">
        <v>752</v>
      </c>
      <c r="P110" s="194">
        <v>45</v>
      </c>
      <c r="Q110" s="214">
        <v>41</v>
      </c>
    </row>
    <row r="111" spans="2:17" s="152" customFormat="1" ht="13.5" customHeight="1" x14ac:dyDescent="0.4">
      <c r="B111" s="224" t="s">
        <v>148</v>
      </c>
      <c r="C111" s="209">
        <v>398</v>
      </c>
      <c r="D111" s="194">
        <v>36</v>
      </c>
      <c r="E111" s="210">
        <v>29</v>
      </c>
      <c r="F111" s="211">
        <v>864</v>
      </c>
      <c r="G111" s="194">
        <v>35</v>
      </c>
      <c r="H111" s="210">
        <v>23</v>
      </c>
      <c r="I111" s="211">
        <v>858</v>
      </c>
      <c r="J111" s="194">
        <v>40</v>
      </c>
      <c r="K111" s="212">
        <v>26</v>
      </c>
      <c r="L111" s="211">
        <v>1126</v>
      </c>
      <c r="M111" s="194">
        <v>27</v>
      </c>
      <c r="N111" s="212">
        <v>5</v>
      </c>
      <c r="O111" s="213">
        <v>662</v>
      </c>
      <c r="P111" s="194">
        <v>42</v>
      </c>
      <c r="Q111" s="214">
        <v>41</v>
      </c>
    </row>
    <row r="112" spans="2:17" s="152" customFormat="1" ht="13.5" customHeight="1" x14ac:dyDescent="0.4">
      <c r="B112" s="225" t="s">
        <v>149</v>
      </c>
      <c r="C112" s="215">
        <v>212</v>
      </c>
      <c r="D112" s="216">
        <v>11</v>
      </c>
      <c r="E112" s="192">
        <v>9</v>
      </c>
      <c r="F112" s="217">
        <v>510</v>
      </c>
      <c r="G112" s="216">
        <v>24</v>
      </c>
      <c r="H112" s="192">
        <v>19</v>
      </c>
      <c r="I112" s="217">
        <v>523</v>
      </c>
      <c r="J112" s="216">
        <v>29</v>
      </c>
      <c r="K112" s="193">
        <v>18</v>
      </c>
      <c r="L112" s="217">
        <v>499</v>
      </c>
      <c r="M112" s="216">
        <v>8</v>
      </c>
      <c r="N112" s="193">
        <v>2</v>
      </c>
      <c r="O112" s="218">
        <v>336</v>
      </c>
      <c r="P112" s="216">
        <v>19</v>
      </c>
      <c r="Q112" s="219">
        <v>16</v>
      </c>
    </row>
    <row r="113" spans="2:17" ht="13.5" customHeight="1" x14ac:dyDescent="0.4">
      <c r="B113" s="233" t="s">
        <v>153</v>
      </c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234"/>
    </row>
    <row r="114" spans="2:17" ht="13.5" customHeight="1" x14ac:dyDescent="0.4">
      <c r="B114" s="152" t="s">
        <v>154</v>
      </c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234"/>
    </row>
    <row r="115" spans="2:17" ht="13.5" customHeight="1" x14ac:dyDescent="0.4">
      <c r="B115" s="152" t="s">
        <v>155</v>
      </c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</row>
    <row r="116" spans="2:17" ht="13.5" customHeight="1" x14ac:dyDescent="0.4">
      <c r="B116" s="152" t="s">
        <v>156</v>
      </c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</row>
    <row r="117" spans="2:17" ht="13.5" customHeight="1" x14ac:dyDescent="0.4">
      <c r="B117" s="152" t="s">
        <v>157</v>
      </c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</row>
    <row r="118" spans="2:17" ht="13.5" customHeight="1" x14ac:dyDescent="0.4">
      <c r="B118" s="235" t="s">
        <v>158</v>
      </c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</row>
  </sheetData>
  <mergeCells count="6">
    <mergeCell ref="O4:Q4"/>
    <mergeCell ref="B4:B5"/>
    <mergeCell ref="C4:E4"/>
    <mergeCell ref="F4:H4"/>
    <mergeCell ref="I4:K4"/>
    <mergeCell ref="L4:N4"/>
  </mergeCells>
  <phoneticPr fontId="1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Ｐゴシック,標準"13.保健・衛生・環境</oddHeader>
    <oddFooter>&amp;C&amp;"ＭＳ Ｐゴシック,標準"-80-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view="pageBreakPreview" topLeftCell="A26" zoomScaleNormal="100" zoomScaleSheetLayoutView="100" workbookViewId="0">
      <selection activeCell="A63" sqref="A63"/>
    </sheetView>
  </sheetViews>
  <sheetFormatPr defaultRowHeight="13.5" x14ac:dyDescent="0.4"/>
  <cols>
    <col min="1" max="1" width="1.625" style="3" customWidth="1"/>
    <col min="2" max="2" width="11.625" style="3" customWidth="1"/>
    <col min="3" max="3" width="14.375" style="3" customWidth="1"/>
    <col min="4" max="7" width="14.375" style="151" customWidth="1"/>
    <col min="8" max="8" width="9" style="2"/>
    <col min="9" max="16384" width="9" style="3"/>
  </cols>
  <sheetData>
    <row r="1" spans="1:7" ht="30" customHeight="1" x14ac:dyDescent="0.2">
      <c r="A1" s="236" t="s">
        <v>159</v>
      </c>
      <c r="B1" s="237"/>
      <c r="C1" s="53"/>
      <c r="D1" s="238"/>
      <c r="E1" s="238"/>
      <c r="F1" s="238"/>
      <c r="G1" s="238"/>
    </row>
    <row r="2" spans="1:7" ht="7.5" customHeight="1" x14ac:dyDescent="0.15">
      <c r="B2" s="239"/>
      <c r="C2" s="53"/>
      <c r="D2" s="238"/>
      <c r="E2" s="238"/>
      <c r="F2" s="238"/>
      <c r="G2" s="238"/>
    </row>
    <row r="3" spans="1:7" ht="22.5" customHeight="1" x14ac:dyDescent="0.15">
      <c r="B3" s="240"/>
      <c r="C3" s="53"/>
      <c r="D3" s="238"/>
      <c r="E3" s="238"/>
      <c r="F3" s="238"/>
      <c r="G3" s="241"/>
    </row>
    <row r="4" spans="1:7" s="23" customFormat="1" ht="18.75" customHeight="1" x14ac:dyDescent="0.4">
      <c r="B4" s="443" t="s">
        <v>69</v>
      </c>
      <c r="C4" s="242" t="s">
        <v>160</v>
      </c>
      <c r="D4" s="460" t="s">
        <v>161</v>
      </c>
      <c r="E4" s="461"/>
      <c r="F4" s="461"/>
      <c r="G4" s="462"/>
    </row>
    <row r="5" spans="1:7" s="23" customFormat="1" ht="18.75" customHeight="1" x14ac:dyDescent="0.4">
      <c r="B5" s="444"/>
      <c r="C5" s="243" t="s">
        <v>162</v>
      </c>
      <c r="D5" s="244" t="s">
        <v>163</v>
      </c>
      <c r="E5" s="245" t="s">
        <v>164</v>
      </c>
      <c r="F5" s="245" t="s">
        <v>165</v>
      </c>
      <c r="G5" s="245" t="s">
        <v>166</v>
      </c>
    </row>
    <row r="6" spans="1:7" s="24" customFormat="1" ht="15" hidden="1" customHeight="1" x14ac:dyDescent="0.4">
      <c r="B6" s="86" t="s">
        <v>167</v>
      </c>
      <c r="C6" s="246">
        <f>SUM(C7:C10)</f>
        <v>37.5</v>
      </c>
      <c r="D6" s="40">
        <f>SUM(D7:D10)</f>
        <v>1677</v>
      </c>
      <c r="E6" s="40">
        <f>SUM(E7:E10)</f>
        <v>454</v>
      </c>
      <c r="F6" s="40">
        <f>SUM(F7:F10)</f>
        <v>784</v>
      </c>
      <c r="G6" s="40">
        <f>SUM(G7:G10)</f>
        <v>439</v>
      </c>
    </row>
    <row r="7" spans="1:7" s="23" customFormat="1" ht="15" hidden="1" customHeight="1" x14ac:dyDescent="0.15">
      <c r="B7" s="247" t="s">
        <v>9</v>
      </c>
      <c r="C7" s="248">
        <v>11.5</v>
      </c>
      <c r="D7" s="249">
        <f>SUM(E7:G7)</f>
        <v>577</v>
      </c>
      <c r="E7" s="249">
        <v>141</v>
      </c>
      <c r="F7" s="249">
        <v>299</v>
      </c>
      <c r="G7" s="249">
        <v>137</v>
      </c>
    </row>
    <row r="8" spans="1:7" s="23" customFormat="1" ht="15" hidden="1" customHeight="1" x14ac:dyDescent="0.15">
      <c r="B8" s="247" t="s">
        <v>10</v>
      </c>
      <c r="C8" s="248">
        <v>11.5</v>
      </c>
      <c r="D8" s="249">
        <f>SUM(E8:G8)</f>
        <v>528</v>
      </c>
      <c r="E8" s="249">
        <v>125</v>
      </c>
      <c r="F8" s="249">
        <v>234</v>
      </c>
      <c r="G8" s="249">
        <v>169</v>
      </c>
    </row>
    <row r="9" spans="1:7" s="23" customFormat="1" ht="15" hidden="1" customHeight="1" x14ac:dyDescent="0.15">
      <c r="B9" s="247" t="s">
        <v>11</v>
      </c>
      <c r="C9" s="248">
        <v>9.5</v>
      </c>
      <c r="D9" s="249">
        <f>SUM(E9:G9)</f>
        <v>384</v>
      </c>
      <c r="E9" s="249">
        <v>107</v>
      </c>
      <c r="F9" s="249">
        <v>168</v>
      </c>
      <c r="G9" s="249">
        <v>109</v>
      </c>
    </row>
    <row r="10" spans="1:7" s="23" customFormat="1" ht="15" hidden="1" customHeight="1" x14ac:dyDescent="0.15">
      <c r="B10" s="250" t="s">
        <v>12</v>
      </c>
      <c r="C10" s="251">
        <v>5</v>
      </c>
      <c r="D10" s="252">
        <f>SUM(E10:G10)</f>
        <v>188</v>
      </c>
      <c r="E10" s="252">
        <v>81</v>
      </c>
      <c r="F10" s="252">
        <v>83</v>
      </c>
      <c r="G10" s="252">
        <v>24</v>
      </c>
    </row>
    <row r="11" spans="1:7" s="24" customFormat="1" ht="15" hidden="1" customHeight="1" x14ac:dyDescent="0.4">
      <c r="B11" s="86" t="s">
        <v>136</v>
      </c>
      <c r="C11" s="246">
        <f>SUM(C12:C15)</f>
        <v>40.5</v>
      </c>
      <c r="D11" s="40">
        <f>SUM(D12:D15)</f>
        <v>1678</v>
      </c>
      <c r="E11" s="40">
        <f>SUM(E12:E15)</f>
        <v>527</v>
      </c>
      <c r="F11" s="40">
        <f>SUM(F12:F15)</f>
        <v>660</v>
      </c>
      <c r="G11" s="40">
        <f>SUM(G12:G15)</f>
        <v>491</v>
      </c>
    </row>
    <row r="12" spans="1:7" s="23" customFormat="1" ht="15" hidden="1" customHeight="1" x14ac:dyDescent="0.15">
      <c r="B12" s="247" t="s">
        <v>9</v>
      </c>
      <c r="C12" s="248">
        <v>14</v>
      </c>
      <c r="D12" s="249">
        <f>SUM(E12:G12)</f>
        <v>617</v>
      </c>
      <c r="E12" s="249">
        <v>184</v>
      </c>
      <c r="F12" s="249">
        <v>240</v>
      </c>
      <c r="G12" s="249">
        <v>193</v>
      </c>
    </row>
    <row r="13" spans="1:7" s="23" customFormat="1" ht="15" hidden="1" customHeight="1" x14ac:dyDescent="0.15">
      <c r="B13" s="247" t="s">
        <v>10</v>
      </c>
      <c r="C13" s="248">
        <v>12.5</v>
      </c>
      <c r="D13" s="249">
        <f>SUM(E13:G13)</f>
        <v>506</v>
      </c>
      <c r="E13" s="249">
        <v>143</v>
      </c>
      <c r="F13" s="249">
        <v>208</v>
      </c>
      <c r="G13" s="249">
        <v>155</v>
      </c>
    </row>
    <row r="14" spans="1:7" s="23" customFormat="1" ht="15" hidden="1" customHeight="1" x14ac:dyDescent="0.15">
      <c r="B14" s="247" t="s">
        <v>11</v>
      </c>
      <c r="C14" s="248">
        <v>9</v>
      </c>
      <c r="D14" s="249">
        <f>SUM(E14:G14)</f>
        <v>385</v>
      </c>
      <c r="E14" s="249">
        <v>110</v>
      </c>
      <c r="F14" s="249">
        <v>158</v>
      </c>
      <c r="G14" s="249">
        <v>117</v>
      </c>
    </row>
    <row r="15" spans="1:7" s="23" customFormat="1" ht="15" hidden="1" customHeight="1" x14ac:dyDescent="0.15">
      <c r="B15" s="250" t="s">
        <v>12</v>
      </c>
      <c r="C15" s="251">
        <v>5</v>
      </c>
      <c r="D15" s="252">
        <f>SUM(E15:G15)</f>
        <v>170</v>
      </c>
      <c r="E15" s="252">
        <v>90</v>
      </c>
      <c r="F15" s="252">
        <v>54</v>
      </c>
      <c r="G15" s="252">
        <v>26</v>
      </c>
    </row>
    <row r="16" spans="1:7" s="24" customFormat="1" ht="15" customHeight="1" x14ac:dyDescent="0.4">
      <c r="B16" s="86" t="s">
        <v>137</v>
      </c>
      <c r="C16" s="246">
        <f>SUM(C17:C20)</f>
        <v>43.3</v>
      </c>
      <c r="D16" s="40">
        <f>SUM(D17:D20)</f>
        <v>1864</v>
      </c>
      <c r="E16" s="40">
        <f>SUM(E17:E20)</f>
        <v>505</v>
      </c>
      <c r="F16" s="40">
        <f>SUM(F17:F20)</f>
        <v>851</v>
      </c>
      <c r="G16" s="40">
        <f>SUM(G17:G20)</f>
        <v>508</v>
      </c>
    </row>
    <row r="17" spans="2:7" s="23" customFormat="1" ht="15" customHeight="1" x14ac:dyDescent="0.15">
      <c r="B17" s="247" t="s">
        <v>9</v>
      </c>
      <c r="C17" s="248">
        <v>15.5</v>
      </c>
      <c r="D17" s="249">
        <f>SUM(E17:G17)</f>
        <v>658</v>
      </c>
      <c r="E17" s="249">
        <v>182</v>
      </c>
      <c r="F17" s="249">
        <v>290</v>
      </c>
      <c r="G17" s="249">
        <v>186</v>
      </c>
    </row>
    <row r="18" spans="2:7" s="23" customFormat="1" ht="15" customHeight="1" x14ac:dyDescent="0.15">
      <c r="B18" s="247" t="s">
        <v>10</v>
      </c>
      <c r="C18" s="248">
        <v>13</v>
      </c>
      <c r="D18" s="249">
        <f>SUM(E18:G18)</f>
        <v>622</v>
      </c>
      <c r="E18" s="249">
        <v>147</v>
      </c>
      <c r="F18" s="249">
        <v>295</v>
      </c>
      <c r="G18" s="249">
        <v>180</v>
      </c>
    </row>
    <row r="19" spans="2:7" s="23" customFormat="1" ht="15" customHeight="1" x14ac:dyDescent="0.15">
      <c r="B19" s="247" t="s">
        <v>11</v>
      </c>
      <c r="C19" s="248">
        <v>9.9</v>
      </c>
      <c r="D19" s="249">
        <f>SUM(E19:G19)</f>
        <v>428</v>
      </c>
      <c r="E19" s="249">
        <v>108</v>
      </c>
      <c r="F19" s="249">
        <v>207</v>
      </c>
      <c r="G19" s="249">
        <v>113</v>
      </c>
    </row>
    <row r="20" spans="2:7" s="23" customFormat="1" ht="15" customHeight="1" x14ac:dyDescent="0.15">
      <c r="B20" s="250" t="s">
        <v>12</v>
      </c>
      <c r="C20" s="251">
        <v>4.9000000000000004</v>
      </c>
      <c r="D20" s="252">
        <f>SUM(E20:G20)</f>
        <v>156</v>
      </c>
      <c r="E20" s="252">
        <v>68</v>
      </c>
      <c r="F20" s="252">
        <v>59</v>
      </c>
      <c r="G20" s="252">
        <v>29</v>
      </c>
    </row>
    <row r="21" spans="2:7" s="24" customFormat="1" ht="15" customHeight="1" x14ac:dyDescent="0.4">
      <c r="B21" s="86" t="s">
        <v>138</v>
      </c>
      <c r="C21" s="246">
        <f>SUM(C22:C25)</f>
        <v>40.800000000000004</v>
      </c>
      <c r="D21" s="40">
        <f>SUM(D22:D25)</f>
        <v>1759</v>
      </c>
      <c r="E21" s="40">
        <f>SUM(E22:E25)</f>
        <v>500</v>
      </c>
      <c r="F21" s="40">
        <f>SUM(F22:F25)</f>
        <v>855</v>
      </c>
      <c r="G21" s="40">
        <f>SUM(G22:G25)</f>
        <v>404</v>
      </c>
    </row>
    <row r="22" spans="2:7" s="23" customFormat="1" ht="15" customHeight="1" x14ac:dyDescent="0.15">
      <c r="B22" s="247" t="s">
        <v>9</v>
      </c>
      <c r="C22" s="248">
        <v>12.5</v>
      </c>
      <c r="D22" s="249">
        <f>SUM(E22:G22)</f>
        <v>560</v>
      </c>
      <c r="E22" s="249">
        <v>162</v>
      </c>
      <c r="F22" s="249">
        <v>287</v>
      </c>
      <c r="G22" s="249">
        <v>111</v>
      </c>
    </row>
    <row r="23" spans="2:7" s="23" customFormat="1" ht="15" customHeight="1" x14ac:dyDescent="0.15">
      <c r="B23" s="247" t="s">
        <v>10</v>
      </c>
      <c r="C23" s="248">
        <v>12</v>
      </c>
      <c r="D23" s="249">
        <f>SUM(E23:G23)</f>
        <v>566</v>
      </c>
      <c r="E23" s="249">
        <v>134</v>
      </c>
      <c r="F23" s="249">
        <v>295</v>
      </c>
      <c r="G23" s="249">
        <v>137</v>
      </c>
    </row>
    <row r="24" spans="2:7" s="23" customFormat="1" ht="15" customHeight="1" x14ac:dyDescent="0.15">
      <c r="B24" s="247" t="s">
        <v>11</v>
      </c>
      <c r="C24" s="248">
        <v>10.7</v>
      </c>
      <c r="D24" s="249">
        <f>SUM(E24:G24)</f>
        <v>467</v>
      </c>
      <c r="E24" s="249">
        <v>115</v>
      </c>
      <c r="F24" s="249">
        <v>226</v>
      </c>
      <c r="G24" s="249">
        <v>126</v>
      </c>
    </row>
    <row r="25" spans="2:7" s="23" customFormat="1" ht="15" customHeight="1" x14ac:dyDescent="0.15">
      <c r="B25" s="250" t="s">
        <v>12</v>
      </c>
      <c r="C25" s="251">
        <v>5.6</v>
      </c>
      <c r="D25" s="252">
        <f>SUM(E25:G25)</f>
        <v>166</v>
      </c>
      <c r="E25" s="252">
        <v>89</v>
      </c>
      <c r="F25" s="252">
        <v>47</v>
      </c>
      <c r="G25" s="252">
        <v>30</v>
      </c>
    </row>
    <row r="26" spans="2:7" s="24" customFormat="1" ht="15" customHeight="1" x14ac:dyDescent="0.4">
      <c r="B26" s="86" t="s">
        <v>139</v>
      </c>
      <c r="C26" s="246">
        <f>SUM(C27:C30)</f>
        <v>38.5</v>
      </c>
      <c r="D26" s="40">
        <f>SUM(D27:D30)</f>
        <v>1666</v>
      </c>
      <c r="E26" s="40">
        <f>SUM(E27:E30)</f>
        <v>399</v>
      </c>
      <c r="F26" s="40">
        <f>SUM(F27:F30)</f>
        <v>811</v>
      </c>
      <c r="G26" s="40">
        <f>SUM(G27:G30)</f>
        <v>456</v>
      </c>
    </row>
    <row r="27" spans="2:7" s="23" customFormat="1" ht="15" customHeight="1" x14ac:dyDescent="0.15">
      <c r="B27" s="247" t="s">
        <v>9</v>
      </c>
      <c r="C27" s="248">
        <v>12.9</v>
      </c>
      <c r="D27" s="249">
        <f>SUM(E27:G27)</f>
        <v>537</v>
      </c>
      <c r="E27" s="249">
        <v>124</v>
      </c>
      <c r="F27" s="249">
        <v>282</v>
      </c>
      <c r="G27" s="249">
        <v>131</v>
      </c>
    </row>
    <row r="28" spans="2:7" s="23" customFormat="1" ht="15" customHeight="1" x14ac:dyDescent="0.15">
      <c r="B28" s="247" t="s">
        <v>10</v>
      </c>
      <c r="C28" s="248">
        <v>10.8</v>
      </c>
      <c r="D28" s="249">
        <f>SUM(E28:G28)</f>
        <v>509</v>
      </c>
      <c r="E28" s="249">
        <v>121</v>
      </c>
      <c r="F28" s="249">
        <v>273</v>
      </c>
      <c r="G28" s="249">
        <v>115</v>
      </c>
    </row>
    <row r="29" spans="2:7" s="23" customFormat="1" ht="15" customHeight="1" x14ac:dyDescent="0.15">
      <c r="B29" s="247" t="s">
        <v>11</v>
      </c>
      <c r="C29" s="248">
        <v>9.8000000000000007</v>
      </c>
      <c r="D29" s="249">
        <f>SUM(E29:G29)</f>
        <v>453</v>
      </c>
      <c r="E29" s="249">
        <v>80</v>
      </c>
      <c r="F29" s="249">
        <v>208</v>
      </c>
      <c r="G29" s="249">
        <v>165</v>
      </c>
    </row>
    <row r="30" spans="2:7" s="23" customFormat="1" ht="15" customHeight="1" x14ac:dyDescent="0.15">
      <c r="B30" s="250" t="s">
        <v>12</v>
      </c>
      <c r="C30" s="251">
        <v>5</v>
      </c>
      <c r="D30" s="252">
        <f>SUM(E30:G30)</f>
        <v>167</v>
      </c>
      <c r="E30" s="252">
        <v>74</v>
      </c>
      <c r="F30" s="252">
        <v>48</v>
      </c>
      <c r="G30" s="252">
        <v>45</v>
      </c>
    </row>
    <row r="31" spans="2:7" s="24" customFormat="1" ht="15" customHeight="1" x14ac:dyDescent="0.4">
      <c r="B31" s="86" t="s">
        <v>140</v>
      </c>
      <c r="C31" s="246">
        <f>SUM(C32:C35)</f>
        <v>38.599999999999994</v>
      </c>
      <c r="D31" s="40">
        <f>SUM(D32:D35)</f>
        <v>1892</v>
      </c>
      <c r="E31" s="40">
        <f>SUM(E32:E35)</f>
        <v>388</v>
      </c>
      <c r="F31" s="40">
        <f>SUM(F32:F35)</f>
        <v>1023</v>
      </c>
      <c r="G31" s="40">
        <f>SUM(G32:G35)</f>
        <v>481</v>
      </c>
    </row>
    <row r="32" spans="2:7" s="23" customFormat="1" ht="15" customHeight="1" x14ac:dyDescent="0.15">
      <c r="B32" s="247" t="s">
        <v>9</v>
      </c>
      <c r="C32" s="248">
        <v>11.3</v>
      </c>
      <c r="D32" s="249">
        <f>SUM(E32:G32)</f>
        <v>587</v>
      </c>
      <c r="E32" s="249">
        <v>106</v>
      </c>
      <c r="F32" s="249">
        <v>370</v>
      </c>
      <c r="G32" s="249">
        <v>111</v>
      </c>
    </row>
    <row r="33" spans="2:7" s="23" customFormat="1" ht="15" customHeight="1" x14ac:dyDescent="0.15">
      <c r="B33" s="247" t="s">
        <v>10</v>
      </c>
      <c r="C33" s="248">
        <v>11.6</v>
      </c>
      <c r="D33" s="249">
        <f>SUM(E33:G33)</f>
        <v>568</v>
      </c>
      <c r="E33" s="249">
        <v>130</v>
      </c>
      <c r="F33" s="249">
        <v>288</v>
      </c>
      <c r="G33" s="249">
        <v>150</v>
      </c>
    </row>
    <row r="34" spans="2:7" s="23" customFormat="1" ht="15" customHeight="1" x14ac:dyDescent="0.15">
      <c r="B34" s="247" t="s">
        <v>11</v>
      </c>
      <c r="C34" s="248">
        <v>10.7</v>
      </c>
      <c r="D34" s="249">
        <f>SUM(E34:G34)</f>
        <v>533</v>
      </c>
      <c r="E34" s="249">
        <v>97</v>
      </c>
      <c r="F34" s="249">
        <v>276</v>
      </c>
      <c r="G34" s="249">
        <v>160</v>
      </c>
    </row>
    <row r="35" spans="2:7" s="23" customFormat="1" ht="15" customHeight="1" x14ac:dyDescent="0.15">
      <c r="B35" s="250" t="s">
        <v>12</v>
      </c>
      <c r="C35" s="251">
        <v>5</v>
      </c>
      <c r="D35" s="252">
        <f>SUM(E35:G35)</f>
        <v>204</v>
      </c>
      <c r="E35" s="252">
        <v>55</v>
      </c>
      <c r="F35" s="252">
        <v>89</v>
      </c>
      <c r="G35" s="252">
        <v>60</v>
      </c>
    </row>
    <row r="36" spans="2:7" s="24" customFormat="1" ht="15" customHeight="1" x14ac:dyDescent="0.4">
      <c r="B36" s="86" t="s">
        <v>141</v>
      </c>
      <c r="C36" s="246">
        <f>SUM(C37:C40)</f>
        <v>37.5</v>
      </c>
      <c r="D36" s="40">
        <f>SUM(D37:D40)</f>
        <v>1774</v>
      </c>
      <c r="E36" s="40">
        <f>SUM(E37:E40)</f>
        <v>339</v>
      </c>
      <c r="F36" s="40">
        <f>SUM(F37:F40)</f>
        <v>947</v>
      </c>
      <c r="G36" s="40">
        <f>SUM(G37:G40)</f>
        <v>488</v>
      </c>
    </row>
    <row r="37" spans="2:7" s="23" customFormat="1" ht="15" customHeight="1" x14ac:dyDescent="0.15">
      <c r="B37" s="247" t="s">
        <v>9</v>
      </c>
      <c r="C37" s="248">
        <v>10.5</v>
      </c>
      <c r="D37" s="249">
        <f>SUM(E37:G37)</f>
        <v>474</v>
      </c>
      <c r="E37" s="249">
        <v>96</v>
      </c>
      <c r="F37" s="249">
        <v>271</v>
      </c>
      <c r="G37" s="249">
        <v>107</v>
      </c>
    </row>
    <row r="38" spans="2:7" s="23" customFormat="1" ht="15" customHeight="1" x14ac:dyDescent="0.15">
      <c r="B38" s="247" t="s">
        <v>10</v>
      </c>
      <c r="C38" s="248">
        <v>12</v>
      </c>
      <c r="D38" s="249">
        <f>SUM(E38:G38)</f>
        <v>566</v>
      </c>
      <c r="E38" s="249">
        <v>113</v>
      </c>
      <c r="F38" s="249">
        <v>292</v>
      </c>
      <c r="G38" s="249">
        <v>161</v>
      </c>
    </row>
    <row r="39" spans="2:7" s="23" customFormat="1" ht="15" customHeight="1" x14ac:dyDescent="0.15">
      <c r="B39" s="247" t="s">
        <v>11</v>
      </c>
      <c r="C39" s="248">
        <v>9.5</v>
      </c>
      <c r="D39" s="249">
        <f>SUM(E39:G39)</f>
        <v>492</v>
      </c>
      <c r="E39" s="249">
        <v>88</v>
      </c>
      <c r="F39" s="249">
        <v>258</v>
      </c>
      <c r="G39" s="249">
        <v>146</v>
      </c>
    </row>
    <row r="40" spans="2:7" s="23" customFormat="1" ht="15" customHeight="1" x14ac:dyDescent="0.15">
      <c r="B40" s="250" t="s">
        <v>12</v>
      </c>
      <c r="C40" s="251">
        <v>5.5</v>
      </c>
      <c r="D40" s="252">
        <f>SUM(E40:G40)</f>
        <v>242</v>
      </c>
      <c r="E40" s="252">
        <v>42</v>
      </c>
      <c r="F40" s="252">
        <v>126</v>
      </c>
      <c r="G40" s="252">
        <v>74</v>
      </c>
    </row>
    <row r="41" spans="2:7" s="24" customFormat="1" ht="15" customHeight="1" x14ac:dyDescent="0.4">
      <c r="B41" s="86" t="s">
        <v>142</v>
      </c>
      <c r="C41" s="246">
        <f>SUM(C42:C45)</f>
        <v>31</v>
      </c>
      <c r="D41" s="40">
        <f>SUM(D42:D45)</f>
        <v>1603</v>
      </c>
      <c r="E41" s="40">
        <f>SUM(E42:E45)</f>
        <v>208</v>
      </c>
      <c r="F41" s="40">
        <f>SUM(F42:F45)</f>
        <v>991</v>
      </c>
      <c r="G41" s="40">
        <f>SUM(G42:G45)</f>
        <v>404</v>
      </c>
    </row>
    <row r="42" spans="2:7" s="23" customFormat="1" ht="15" customHeight="1" x14ac:dyDescent="0.15">
      <c r="B42" s="247" t="s">
        <v>9</v>
      </c>
      <c r="C42" s="248">
        <v>4</v>
      </c>
      <c r="D42" s="249">
        <f t="shared" ref="D42:D48" si="0">SUM(E42:G42)</f>
        <v>466</v>
      </c>
      <c r="E42" s="249">
        <v>44</v>
      </c>
      <c r="F42" s="249">
        <v>308</v>
      </c>
      <c r="G42" s="249">
        <v>114</v>
      </c>
    </row>
    <row r="43" spans="2:7" s="23" customFormat="1" ht="15" customHeight="1" x14ac:dyDescent="0.15">
      <c r="B43" s="247" t="s">
        <v>10</v>
      </c>
      <c r="C43" s="248">
        <v>8.5</v>
      </c>
      <c r="D43" s="249">
        <f t="shared" si="0"/>
        <v>582</v>
      </c>
      <c r="E43" s="249">
        <v>81</v>
      </c>
      <c r="F43" s="249">
        <v>343</v>
      </c>
      <c r="G43" s="249">
        <v>158</v>
      </c>
    </row>
    <row r="44" spans="2:7" s="23" customFormat="1" ht="15" customHeight="1" x14ac:dyDescent="0.15">
      <c r="B44" s="247" t="s">
        <v>11</v>
      </c>
      <c r="C44" s="248">
        <v>11.5</v>
      </c>
      <c r="D44" s="249">
        <f t="shared" si="0"/>
        <v>369</v>
      </c>
      <c r="E44" s="249">
        <v>61</v>
      </c>
      <c r="F44" s="249">
        <v>226</v>
      </c>
      <c r="G44" s="249">
        <v>82</v>
      </c>
    </row>
    <row r="45" spans="2:7" s="23" customFormat="1" ht="15" customHeight="1" x14ac:dyDescent="0.15">
      <c r="B45" s="250" t="s">
        <v>12</v>
      </c>
      <c r="C45" s="251">
        <v>7</v>
      </c>
      <c r="D45" s="252">
        <f t="shared" si="0"/>
        <v>186</v>
      </c>
      <c r="E45" s="252">
        <v>22</v>
      </c>
      <c r="F45" s="252">
        <v>114</v>
      </c>
      <c r="G45" s="252">
        <v>50</v>
      </c>
    </row>
    <row r="46" spans="2:7" s="24" customFormat="1" ht="15.75" customHeight="1" x14ac:dyDescent="0.4">
      <c r="B46" s="111" t="s">
        <v>143</v>
      </c>
      <c r="C46" s="253">
        <v>33</v>
      </c>
      <c r="D46" s="45">
        <f t="shared" si="0"/>
        <v>1394</v>
      </c>
      <c r="E46" s="45">
        <v>28</v>
      </c>
      <c r="F46" s="45">
        <v>1032</v>
      </c>
      <c r="G46" s="45">
        <v>334</v>
      </c>
    </row>
    <row r="47" spans="2:7" s="24" customFormat="1" ht="15.75" customHeight="1" x14ac:dyDescent="0.4">
      <c r="B47" s="111" t="s">
        <v>144</v>
      </c>
      <c r="C47" s="253">
        <v>20.5</v>
      </c>
      <c r="D47" s="45">
        <f t="shared" si="0"/>
        <v>1335</v>
      </c>
      <c r="E47" s="254" t="s">
        <v>15</v>
      </c>
      <c r="F47" s="45">
        <v>1019</v>
      </c>
      <c r="G47" s="45">
        <v>316</v>
      </c>
    </row>
    <row r="48" spans="2:7" s="24" customFormat="1" ht="15.75" customHeight="1" x14ac:dyDescent="0.4">
      <c r="B48" s="111" t="s">
        <v>145</v>
      </c>
      <c r="C48" s="253">
        <v>21</v>
      </c>
      <c r="D48" s="45">
        <f t="shared" si="0"/>
        <v>1363</v>
      </c>
      <c r="E48" s="254" t="s">
        <v>15</v>
      </c>
      <c r="F48" s="45">
        <v>1139</v>
      </c>
      <c r="G48" s="45">
        <v>224</v>
      </c>
    </row>
    <row r="49" spans="2:8" s="24" customFormat="1" ht="15.75" customHeight="1" x14ac:dyDescent="0.4">
      <c r="B49" s="111" t="s">
        <v>168</v>
      </c>
      <c r="C49" s="253">
        <v>20.5</v>
      </c>
      <c r="D49" s="45">
        <f>SUM(E49:G49)</f>
        <v>1209</v>
      </c>
      <c r="E49" s="254" t="s">
        <v>15</v>
      </c>
      <c r="F49" s="45">
        <v>1096</v>
      </c>
      <c r="G49" s="45">
        <v>113</v>
      </c>
    </row>
    <row r="50" spans="2:8" s="24" customFormat="1" ht="15.75" customHeight="1" x14ac:dyDescent="0.4">
      <c r="B50" s="111" t="s">
        <v>112</v>
      </c>
      <c r="C50" s="253">
        <v>24.5</v>
      </c>
      <c r="D50" s="45">
        <f>SUM(E50:G50)</f>
        <v>1374</v>
      </c>
      <c r="E50" s="254" t="s">
        <v>15</v>
      </c>
      <c r="F50" s="45">
        <v>1231</v>
      </c>
      <c r="G50" s="45">
        <v>143</v>
      </c>
    </row>
    <row r="51" spans="2:8" s="24" customFormat="1" ht="15.75" customHeight="1" x14ac:dyDescent="0.4">
      <c r="B51" s="111" t="s">
        <v>113</v>
      </c>
      <c r="C51" s="253">
        <v>30</v>
      </c>
      <c r="D51" s="45">
        <f>SUM(E51:G51)</f>
        <v>1756</v>
      </c>
      <c r="E51" s="254" t="s">
        <v>15</v>
      </c>
      <c r="F51" s="45">
        <v>1578</v>
      </c>
      <c r="G51" s="45">
        <v>178</v>
      </c>
    </row>
    <row r="52" spans="2:8" s="24" customFormat="1" ht="15.75" customHeight="1" x14ac:dyDescent="0.4">
      <c r="B52" s="111" t="s">
        <v>114</v>
      </c>
      <c r="C52" s="253">
        <v>48</v>
      </c>
      <c r="D52" s="45">
        <v>1704</v>
      </c>
      <c r="E52" s="254" t="s">
        <v>15</v>
      </c>
      <c r="F52" s="45">
        <v>1567</v>
      </c>
      <c r="G52" s="45">
        <v>137</v>
      </c>
    </row>
    <row r="53" spans="2:8" s="24" customFormat="1" ht="15.75" customHeight="1" x14ac:dyDescent="0.4">
      <c r="B53" s="111" t="s">
        <v>115</v>
      </c>
      <c r="C53" s="253">
        <v>32.5</v>
      </c>
      <c r="D53" s="45">
        <v>1668</v>
      </c>
      <c r="E53" s="254" t="s">
        <v>15</v>
      </c>
      <c r="F53" s="45">
        <v>1524</v>
      </c>
      <c r="G53" s="45">
        <v>144</v>
      </c>
    </row>
    <row r="54" spans="2:8" s="24" customFormat="1" ht="15.75" customHeight="1" x14ac:dyDescent="0.4">
      <c r="B54" s="111" t="s">
        <v>116</v>
      </c>
      <c r="C54" s="253">
        <v>37</v>
      </c>
      <c r="D54" s="45">
        <v>1168</v>
      </c>
      <c r="E54" s="254" t="s">
        <v>81</v>
      </c>
      <c r="F54" s="45">
        <v>1107</v>
      </c>
      <c r="G54" s="45">
        <v>61</v>
      </c>
    </row>
    <row r="55" spans="2:8" s="24" customFormat="1" ht="15.75" customHeight="1" x14ac:dyDescent="0.4">
      <c r="B55" s="111" t="s">
        <v>117</v>
      </c>
      <c r="C55" s="253">
        <v>29</v>
      </c>
      <c r="D55" s="45">
        <f t="shared" ref="D55:D61" si="1">SUM(E55:G55)</f>
        <v>1454</v>
      </c>
      <c r="E55" s="254" t="s">
        <v>15</v>
      </c>
      <c r="F55" s="45">
        <v>1384</v>
      </c>
      <c r="G55" s="45">
        <v>70</v>
      </c>
    </row>
    <row r="56" spans="2:8" s="24" customFormat="1" ht="15.75" customHeight="1" x14ac:dyDescent="0.4">
      <c r="B56" s="111" t="s">
        <v>118</v>
      </c>
      <c r="C56" s="253">
        <v>28</v>
      </c>
      <c r="D56" s="45">
        <f t="shared" si="1"/>
        <v>1451</v>
      </c>
      <c r="E56" s="254" t="s">
        <v>15</v>
      </c>
      <c r="F56" s="45">
        <v>1354</v>
      </c>
      <c r="G56" s="45">
        <v>97</v>
      </c>
    </row>
    <row r="57" spans="2:8" s="24" customFormat="1" ht="15.75" customHeight="1" x14ac:dyDescent="0.4">
      <c r="B57" s="111" t="s">
        <v>119</v>
      </c>
      <c r="C57" s="253">
        <v>28</v>
      </c>
      <c r="D57" s="45">
        <f t="shared" si="1"/>
        <v>1332</v>
      </c>
      <c r="E57" s="254" t="s">
        <v>15</v>
      </c>
      <c r="F57" s="45">
        <v>1245</v>
      </c>
      <c r="G57" s="45">
        <v>87</v>
      </c>
    </row>
    <row r="58" spans="2:8" s="24" customFormat="1" ht="15.75" customHeight="1" x14ac:dyDescent="0.4">
      <c r="B58" s="111" t="s">
        <v>120</v>
      </c>
      <c r="C58" s="253">
        <v>28</v>
      </c>
      <c r="D58" s="45">
        <f t="shared" si="1"/>
        <v>1247</v>
      </c>
      <c r="E58" s="254" t="s">
        <v>15</v>
      </c>
      <c r="F58" s="45">
        <v>1184</v>
      </c>
      <c r="G58" s="45">
        <v>63</v>
      </c>
    </row>
    <row r="59" spans="2:8" s="24" customFormat="1" ht="15.75" customHeight="1" x14ac:dyDescent="0.4">
      <c r="B59" s="111" t="s">
        <v>102</v>
      </c>
      <c r="C59" s="253">
        <v>26</v>
      </c>
      <c r="D59" s="45">
        <f t="shared" si="1"/>
        <v>1116</v>
      </c>
      <c r="E59" s="254" t="s">
        <v>15</v>
      </c>
      <c r="F59" s="45">
        <v>1076</v>
      </c>
      <c r="G59" s="45">
        <v>40</v>
      </c>
    </row>
    <row r="60" spans="2:8" s="24" customFormat="1" ht="15.75" customHeight="1" x14ac:dyDescent="0.4">
      <c r="B60" s="118" t="s">
        <v>103</v>
      </c>
      <c r="C60" s="255">
        <v>20</v>
      </c>
      <c r="D60" s="46">
        <f t="shared" si="1"/>
        <v>856</v>
      </c>
      <c r="E60" s="256" t="s">
        <v>15</v>
      </c>
      <c r="F60" s="46">
        <v>832</v>
      </c>
      <c r="G60" s="46">
        <v>24</v>
      </c>
    </row>
    <row r="61" spans="2:8" s="24" customFormat="1" ht="15.75" customHeight="1" x14ac:dyDescent="0.4">
      <c r="B61" s="118" t="s">
        <v>104</v>
      </c>
      <c r="C61" s="255">
        <v>19.5</v>
      </c>
      <c r="D61" s="46">
        <f t="shared" si="1"/>
        <v>760</v>
      </c>
      <c r="E61" s="256" t="s">
        <v>15</v>
      </c>
      <c r="F61" s="46">
        <v>743</v>
      </c>
      <c r="G61" s="46">
        <v>17</v>
      </c>
    </row>
    <row r="62" spans="2:8" s="24" customFormat="1" ht="15.75" customHeight="1" x14ac:dyDescent="0.4">
      <c r="B62" s="257" t="s">
        <v>169</v>
      </c>
      <c r="C62" s="71"/>
      <c r="D62" s="258"/>
      <c r="E62" s="259"/>
      <c r="F62" s="258"/>
      <c r="G62" s="258"/>
    </row>
    <row r="63" spans="2:8" ht="15" customHeight="1" x14ac:dyDescent="0.4">
      <c r="B63" s="23" t="s">
        <v>170</v>
      </c>
      <c r="H63" s="3"/>
    </row>
    <row r="64" spans="2:8" x14ac:dyDescent="0.4">
      <c r="H64" s="3"/>
    </row>
    <row r="65" spans="8:8" x14ac:dyDescent="0.4">
      <c r="H65" s="3"/>
    </row>
    <row r="66" spans="8:8" x14ac:dyDescent="0.4">
      <c r="H66" s="3"/>
    </row>
    <row r="67" spans="8:8" x14ac:dyDescent="0.4">
      <c r="H67" s="3"/>
    </row>
    <row r="68" spans="8:8" x14ac:dyDescent="0.4">
      <c r="H68" s="3"/>
    </row>
    <row r="69" spans="8:8" x14ac:dyDescent="0.4">
      <c r="H69" s="3"/>
    </row>
    <row r="70" spans="8:8" x14ac:dyDescent="0.4">
      <c r="H70" s="3"/>
    </row>
    <row r="71" spans="8:8" x14ac:dyDescent="0.4">
      <c r="H71" s="3"/>
    </row>
    <row r="72" spans="8:8" x14ac:dyDescent="0.4">
      <c r="H72" s="3"/>
    </row>
    <row r="73" spans="8:8" x14ac:dyDescent="0.4">
      <c r="H73" s="3"/>
    </row>
    <row r="74" spans="8:8" x14ac:dyDescent="0.4">
      <c r="H74" s="3"/>
    </row>
    <row r="75" spans="8:8" x14ac:dyDescent="0.4">
      <c r="H75" s="3"/>
    </row>
    <row r="76" spans="8:8" x14ac:dyDescent="0.4">
      <c r="H76" s="3"/>
    </row>
    <row r="77" spans="8:8" x14ac:dyDescent="0.4">
      <c r="H77" s="3"/>
    </row>
    <row r="78" spans="8:8" x14ac:dyDescent="0.4">
      <c r="H78" s="3"/>
    </row>
    <row r="79" spans="8:8" x14ac:dyDescent="0.4">
      <c r="H79" s="3"/>
    </row>
    <row r="80" spans="8:8" x14ac:dyDescent="0.4">
      <c r="H80" s="3"/>
    </row>
    <row r="81" spans="8:8" x14ac:dyDescent="0.4">
      <c r="H81" s="3"/>
    </row>
    <row r="82" spans="8:8" x14ac:dyDescent="0.4">
      <c r="H82" s="3"/>
    </row>
    <row r="83" spans="8:8" x14ac:dyDescent="0.4">
      <c r="H83" s="3"/>
    </row>
    <row r="84" spans="8:8" x14ac:dyDescent="0.4">
      <c r="H84" s="3"/>
    </row>
    <row r="85" spans="8:8" x14ac:dyDescent="0.4">
      <c r="H85" s="3"/>
    </row>
    <row r="86" spans="8:8" x14ac:dyDescent="0.4">
      <c r="H86" s="3"/>
    </row>
    <row r="87" spans="8:8" x14ac:dyDescent="0.4">
      <c r="H87" s="3"/>
    </row>
    <row r="88" spans="8:8" x14ac:dyDescent="0.4">
      <c r="H88" s="3"/>
    </row>
    <row r="89" spans="8:8" x14ac:dyDescent="0.4">
      <c r="H89" s="3"/>
    </row>
    <row r="90" spans="8:8" x14ac:dyDescent="0.4">
      <c r="H90" s="3"/>
    </row>
    <row r="91" spans="8:8" x14ac:dyDescent="0.4">
      <c r="H91" s="3"/>
    </row>
    <row r="92" spans="8:8" x14ac:dyDescent="0.4">
      <c r="H92" s="3"/>
    </row>
  </sheetData>
  <mergeCells count="2">
    <mergeCell ref="B4:B5"/>
    <mergeCell ref="D4:G4"/>
  </mergeCells>
  <phoneticPr fontId="1"/>
  <pageMargins left="0.78740157480314965" right="0.19685039370078741" top="0.98425196850393704" bottom="0.78740157480314965" header="0.39370078740157483" footer="0.39370078740157483"/>
  <pageSetup paperSize="9" scale="85" orientation="portrait" r:id="rId1"/>
  <headerFooter alignWithMargins="0">
    <oddHeader>&amp;R&amp;"ＭＳ Ｐゴシック,標準"13.保健・衛生・環境</oddHeader>
    <oddFooter>&amp;C&amp;"ＭＳ Ｐゴシック,標準"-81-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view="pageBreakPreview" zoomScaleNormal="100" zoomScaleSheetLayoutView="100" workbookViewId="0">
      <selection activeCell="A63" sqref="A63"/>
    </sheetView>
  </sheetViews>
  <sheetFormatPr defaultRowHeight="11.25" x14ac:dyDescent="0.4"/>
  <cols>
    <col min="1" max="1" width="2.25" style="261" customWidth="1"/>
    <col min="2" max="2" width="9.5" style="261" customWidth="1"/>
    <col min="3" max="3" width="7.875" style="262" customWidth="1"/>
    <col min="4" max="13" width="7.125" style="262" customWidth="1"/>
    <col min="14" max="16384" width="9" style="261"/>
  </cols>
  <sheetData>
    <row r="1" spans="1:13" ht="30" customHeight="1" x14ac:dyDescent="0.4">
      <c r="A1" s="260" t="s">
        <v>171</v>
      </c>
    </row>
    <row r="2" spans="1:13" ht="7.5" customHeight="1" x14ac:dyDescent="0.4">
      <c r="A2" s="260"/>
    </row>
    <row r="3" spans="1:13" s="268" customFormat="1" ht="22.5" customHeight="1" x14ac:dyDescent="0.15">
      <c r="A3" s="263"/>
      <c r="B3" s="264"/>
      <c r="C3" s="265"/>
      <c r="D3" s="265"/>
      <c r="E3" s="265"/>
      <c r="F3" s="265"/>
      <c r="G3" s="265"/>
      <c r="H3" s="265"/>
      <c r="I3" s="265"/>
      <c r="J3" s="266"/>
      <c r="K3" s="266"/>
      <c r="L3" s="266"/>
      <c r="M3" s="267" t="s">
        <v>41</v>
      </c>
    </row>
    <row r="4" spans="1:13" ht="18.75" customHeight="1" x14ac:dyDescent="0.4">
      <c r="A4" s="269"/>
      <c r="B4" s="463" t="s">
        <v>2</v>
      </c>
      <c r="C4" s="465" t="s">
        <v>172</v>
      </c>
      <c r="D4" s="467" t="s">
        <v>173</v>
      </c>
      <c r="E4" s="468"/>
      <c r="F4" s="468"/>
      <c r="G4" s="468"/>
      <c r="H4" s="468"/>
      <c r="I4" s="468"/>
      <c r="J4" s="468"/>
      <c r="K4" s="468"/>
      <c r="L4" s="468"/>
      <c r="M4" s="469"/>
    </row>
    <row r="5" spans="1:13" ht="30" customHeight="1" x14ac:dyDescent="0.4">
      <c r="A5" s="269"/>
      <c r="B5" s="464"/>
      <c r="C5" s="466"/>
      <c r="D5" s="270" t="s">
        <v>174</v>
      </c>
      <c r="E5" s="271" t="s">
        <v>175</v>
      </c>
      <c r="F5" s="272" t="s">
        <v>176</v>
      </c>
      <c r="G5" s="271" t="s">
        <v>177</v>
      </c>
      <c r="H5" s="272" t="s">
        <v>178</v>
      </c>
      <c r="I5" s="271" t="s">
        <v>179</v>
      </c>
      <c r="J5" s="271" t="s">
        <v>180</v>
      </c>
      <c r="K5" s="271" t="s">
        <v>181</v>
      </c>
      <c r="L5" s="271" t="s">
        <v>182</v>
      </c>
      <c r="M5" s="273" t="s">
        <v>183</v>
      </c>
    </row>
    <row r="6" spans="1:13" ht="12.75" hidden="1" customHeight="1" x14ac:dyDescent="0.4">
      <c r="B6" s="274" t="s">
        <v>184</v>
      </c>
      <c r="C6" s="275">
        <f>SUM(C7:C10)</f>
        <v>670</v>
      </c>
      <c r="D6" s="276">
        <f t="shared" ref="D6:M6" si="0">SUM(D7:D10)</f>
        <v>202</v>
      </c>
      <c r="E6" s="277">
        <f t="shared" si="0"/>
        <v>91</v>
      </c>
      <c r="F6" s="277">
        <f t="shared" si="0"/>
        <v>87</v>
      </c>
      <c r="G6" s="277">
        <f t="shared" si="0"/>
        <v>57</v>
      </c>
      <c r="H6" s="277">
        <f t="shared" si="0"/>
        <v>47</v>
      </c>
      <c r="I6" s="277">
        <f t="shared" si="0"/>
        <v>13</v>
      </c>
      <c r="J6" s="277">
        <f t="shared" si="0"/>
        <v>19</v>
      </c>
      <c r="K6" s="277">
        <f t="shared" si="0"/>
        <v>11</v>
      </c>
      <c r="L6" s="277">
        <f t="shared" si="0"/>
        <v>11</v>
      </c>
      <c r="M6" s="278">
        <f t="shared" si="0"/>
        <v>8</v>
      </c>
    </row>
    <row r="7" spans="1:13" ht="12.75" hidden="1" customHeight="1" x14ac:dyDescent="0.4">
      <c r="B7" s="279" t="s">
        <v>9</v>
      </c>
      <c r="C7" s="280">
        <v>207</v>
      </c>
      <c r="D7" s="281">
        <v>54</v>
      </c>
      <c r="E7" s="282">
        <v>44</v>
      </c>
      <c r="F7" s="282">
        <v>25</v>
      </c>
      <c r="G7" s="282">
        <v>15</v>
      </c>
      <c r="H7" s="282">
        <v>14</v>
      </c>
      <c r="I7" s="282">
        <v>3</v>
      </c>
      <c r="J7" s="282">
        <v>4</v>
      </c>
      <c r="K7" s="282">
        <v>2</v>
      </c>
      <c r="L7" s="282">
        <v>3</v>
      </c>
      <c r="M7" s="283">
        <v>5</v>
      </c>
    </row>
    <row r="8" spans="1:13" ht="12.75" hidden="1" customHeight="1" x14ac:dyDescent="0.4">
      <c r="B8" s="279" t="s">
        <v>10</v>
      </c>
      <c r="C8" s="280">
        <v>214</v>
      </c>
      <c r="D8" s="281">
        <v>72</v>
      </c>
      <c r="E8" s="282">
        <v>27</v>
      </c>
      <c r="F8" s="282">
        <v>27</v>
      </c>
      <c r="G8" s="282">
        <v>13</v>
      </c>
      <c r="H8" s="282">
        <v>16</v>
      </c>
      <c r="I8" s="282">
        <v>3</v>
      </c>
      <c r="J8" s="282">
        <v>8</v>
      </c>
      <c r="K8" s="282">
        <v>4</v>
      </c>
      <c r="L8" s="282">
        <v>3</v>
      </c>
      <c r="M8" s="283">
        <v>1</v>
      </c>
    </row>
    <row r="9" spans="1:13" ht="12.75" hidden="1" customHeight="1" x14ac:dyDescent="0.4">
      <c r="B9" s="279" t="s">
        <v>11</v>
      </c>
      <c r="C9" s="280">
        <v>136</v>
      </c>
      <c r="D9" s="281">
        <v>46</v>
      </c>
      <c r="E9" s="282">
        <v>14</v>
      </c>
      <c r="F9" s="282">
        <v>20</v>
      </c>
      <c r="G9" s="282">
        <v>15</v>
      </c>
      <c r="H9" s="282">
        <v>9</v>
      </c>
      <c r="I9" s="282">
        <v>1</v>
      </c>
      <c r="J9" s="282">
        <v>2</v>
      </c>
      <c r="K9" s="282">
        <v>1</v>
      </c>
      <c r="L9" s="282">
        <v>2</v>
      </c>
      <c r="M9" s="283">
        <v>2</v>
      </c>
    </row>
    <row r="10" spans="1:13" ht="12.75" hidden="1" customHeight="1" x14ac:dyDescent="0.4">
      <c r="B10" s="279" t="s">
        <v>12</v>
      </c>
      <c r="C10" s="284">
        <v>113</v>
      </c>
      <c r="D10" s="285">
        <v>30</v>
      </c>
      <c r="E10" s="286">
        <v>6</v>
      </c>
      <c r="F10" s="286">
        <v>15</v>
      </c>
      <c r="G10" s="286">
        <v>14</v>
      </c>
      <c r="H10" s="286">
        <v>8</v>
      </c>
      <c r="I10" s="286">
        <v>6</v>
      </c>
      <c r="J10" s="286">
        <v>5</v>
      </c>
      <c r="K10" s="286">
        <v>4</v>
      </c>
      <c r="L10" s="286">
        <v>3</v>
      </c>
      <c r="M10" s="287">
        <v>0</v>
      </c>
    </row>
    <row r="11" spans="1:13" ht="12.75" customHeight="1" x14ac:dyDescent="0.4">
      <c r="B11" s="274" t="s">
        <v>185</v>
      </c>
      <c r="C11" s="275">
        <f t="shared" ref="C11:M11" si="1">SUM(C12:C15)</f>
        <v>693</v>
      </c>
      <c r="D11" s="276">
        <f t="shared" si="1"/>
        <v>187</v>
      </c>
      <c r="E11" s="277">
        <f t="shared" si="1"/>
        <v>113</v>
      </c>
      <c r="F11" s="277">
        <f t="shared" si="1"/>
        <v>90</v>
      </c>
      <c r="G11" s="277">
        <f t="shared" si="1"/>
        <v>68</v>
      </c>
      <c r="H11" s="277">
        <f t="shared" si="1"/>
        <v>48</v>
      </c>
      <c r="I11" s="277">
        <f t="shared" si="1"/>
        <v>20</v>
      </c>
      <c r="J11" s="277">
        <f t="shared" si="1"/>
        <v>26</v>
      </c>
      <c r="K11" s="277">
        <f t="shared" si="1"/>
        <v>16</v>
      </c>
      <c r="L11" s="277">
        <f t="shared" si="1"/>
        <v>14</v>
      </c>
      <c r="M11" s="278">
        <f t="shared" si="1"/>
        <v>7</v>
      </c>
    </row>
    <row r="12" spans="1:13" ht="12.75" customHeight="1" x14ac:dyDescent="0.4">
      <c r="B12" s="279" t="s">
        <v>9</v>
      </c>
      <c r="C12" s="280">
        <v>213</v>
      </c>
      <c r="D12" s="281">
        <v>63</v>
      </c>
      <c r="E12" s="282">
        <v>41</v>
      </c>
      <c r="F12" s="282">
        <v>26</v>
      </c>
      <c r="G12" s="282">
        <v>21</v>
      </c>
      <c r="H12" s="282">
        <v>14</v>
      </c>
      <c r="I12" s="282">
        <v>3</v>
      </c>
      <c r="J12" s="282">
        <v>6</v>
      </c>
      <c r="K12" s="282">
        <v>5</v>
      </c>
      <c r="L12" s="282">
        <v>4</v>
      </c>
      <c r="M12" s="283">
        <v>2</v>
      </c>
    </row>
    <row r="13" spans="1:13" ht="12.75" customHeight="1" x14ac:dyDescent="0.4">
      <c r="B13" s="279" t="s">
        <v>10</v>
      </c>
      <c r="C13" s="280">
        <v>216</v>
      </c>
      <c r="D13" s="281">
        <v>67</v>
      </c>
      <c r="E13" s="282">
        <v>33</v>
      </c>
      <c r="F13" s="282">
        <v>23</v>
      </c>
      <c r="G13" s="282">
        <v>14</v>
      </c>
      <c r="H13" s="282">
        <v>17</v>
      </c>
      <c r="I13" s="282">
        <v>3</v>
      </c>
      <c r="J13" s="282">
        <v>6</v>
      </c>
      <c r="K13" s="282">
        <v>4</v>
      </c>
      <c r="L13" s="282">
        <v>8</v>
      </c>
      <c r="M13" s="283">
        <v>4</v>
      </c>
    </row>
    <row r="14" spans="1:13" ht="12.75" customHeight="1" x14ac:dyDescent="0.4">
      <c r="B14" s="279" t="s">
        <v>11</v>
      </c>
      <c r="C14" s="280">
        <v>163</v>
      </c>
      <c r="D14" s="281">
        <v>32</v>
      </c>
      <c r="E14" s="282">
        <v>25</v>
      </c>
      <c r="F14" s="282">
        <v>29</v>
      </c>
      <c r="G14" s="282">
        <v>16</v>
      </c>
      <c r="H14" s="282">
        <v>12</v>
      </c>
      <c r="I14" s="282">
        <v>7</v>
      </c>
      <c r="J14" s="282">
        <v>6</v>
      </c>
      <c r="K14" s="282">
        <v>6</v>
      </c>
      <c r="L14" s="282">
        <v>2</v>
      </c>
      <c r="M14" s="283">
        <v>1</v>
      </c>
    </row>
    <row r="15" spans="1:13" ht="12.75" customHeight="1" x14ac:dyDescent="0.4">
      <c r="B15" s="279" t="s">
        <v>12</v>
      </c>
      <c r="C15" s="284">
        <v>101</v>
      </c>
      <c r="D15" s="285">
        <v>25</v>
      </c>
      <c r="E15" s="286">
        <v>14</v>
      </c>
      <c r="F15" s="286">
        <v>12</v>
      </c>
      <c r="G15" s="286">
        <v>17</v>
      </c>
      <c r="H15" s="286">
        <v>5</v>
      </c>
      <c r="I15" s="286">
        <v>7</v>
      </c>
      <c r="J15" s="286">
        <v>8</v>
      </c>
      <c r="K15" s="286">
        <v>1</v>
      </c>
      <c r="L15" s="286">
        <v>0</v>
      </c>
      <c r="M15" s="287">
        <v>0</v>
      </c>
    </row>
    <row r="16" spans="1:13" ht="12.75" customHeight="1" x14ac:dyDescent="0.4">
      <c r="B16" s="274" t="s">
        <v>186</v>
      </c>
      <c r="C16" s="275">
        <f t="shared" ref="C16:M16" si="2">SUM(C17:C20)</f>
        <v>645</v>
      </c>
      <c r="D16" s="276">
        <f t="shared" si="2"/>
        <v>193</v>
      </c>
      <c r="E16" s="277">
        <f t="shared" si="2"/>
        <v>102</v>
      </c>
      <c r="F16" s="277">
        <f t="shared" si="2"/>
        <v>70</v>
      </c>
      <c r="G16" s="277">
        <f t="shared" si="2"/>
        <v>61</v>
      </c>
      <c r="H16" s="277">
        <f t="shared" si="2"/>
        <v>42</v>
      </c>
      <c r="I16" s="277">
        <f t="shared" si="2"/>
        <v>12</v>
      </c>
      <c r="J16" s="277">
        <f t="shared" si="2"/>
        <v>19</v>
      </c>
      <c r="K16" s="277">
        <f t="shared" si="2"/>
        <v>13</v>
      </c>
      <c r="L16" s="277">
        <f t="shared" si="2"/>
        <v>7</v>
      </c>
      <c r="M16" s="278">
        <f t="shared" si="2"/>
        <v>7</v>
      </c>
    </row>
    <row r="17" spans="2:13" ht="12.75" customHeight="1" x14ac:dyDescent="0.4">
      <c r="B17" s="279" t="s">
        <v>9</v>
      </c>
      <c r="C17" s="280">
        <v>207</v>
      </c>
      <c r="D17" s="281">
        <v>61</v>
      </c>
      <c r="E17" s="282">
        <v>29</v>
      </c>
      <c r="F17" s="282">
        <v>24</v>
      </c>
      <c r="G17" s="282">
        <v>11</v>
      </c>
      <c r="H17" s="282">
        <v>17</v>
      </c>
      <c r="I17" s="282">
        <v>5</v>
      </c>
      <c r="J17" s="282">
        <v>6</v>
      </c>
      <c r="K17" s="282">
        <v>4</v>
      </c>
      <c r="L17" s="282">
        <v>7</v>
      </c>
      <c r="M17" s="283">
        <v>2</v>
      </c>
    </row>
    <row r="18" spans="2:13" ht="12.75" customHeight="1" x14ac:dyDescent="0.4">
      <c r="B18" s="279" t="s">
        <v>10</v>
      </c>
      <c r="C18" s="280">
        <v>213</v>
      </c>
      <c r="D18" s="281">
        <v>61</v>
      </c>
      <c r="E18" s="282">
        <v>30</v>
      </c>
      <c r="F18" s="282">
        <v>25</v>
      </c>
      <c r="G18" s="282">
        <v>22</v>
      </c>
      <c r="H18" s="282">
        <v>9</v>
      </c>
      <c r="I18" s="282">
        <v>5</v>
      </c>
      <c r="J18" s="282">
        <v>11</v>
      </c>
      <c r="K18" s="282">
        <v>6</v>
      </c>
      <c r="L18" s="282">
        <v>0</v>
      </c>
      <c r="M18" s="283">
        <v>2</v>
      </c>
    </row>
    <row r="19" spans="2:13" ht="12.75" customHeight="1" x14ac:dyDescent="0.4">
      <c r="B19" s="279" t="s">
        <v>11</v>
      </c>
      <c r="C19" s="280">
        <v>140</v>
      </c>
      <c r="D19" s="281">
        <v>47</v>
      </c>
      <c r="E19" s="282">
        <v>29</v>
      </c>
      <c r="F19" s="282">
        <v>12</v>
      </c>
      <c r="G19" s="282">
        <v>16</v>
      </c>
      <c r="H19" s="282">
        <v>7</v>
      </c>
      <c r="I19" s="282">
        <v>1</v>
      </c>
      <c r="J19" s="282">
        <v>1</v>
      </c>
      <c r="K19" s="282">
        <v>2</v>
      </c>
      <c r="L19" s="282">
        <v>0</v>
      </c>
      <c r="M19" s="283">
        <v>3</v>
      </c>
    </row>
    <row r="20" spans="2:13" ht="12.75" customHeight="1" x14ac:dyDescent="0.4">
      <c r="B20" s="279" t="s">
        <v>12</v>
      </c>
      <c r="C20" s="284">
        <v>85</v>
      </c>
      <c r="D20" s="285">
        <v>24</v>
      </c>
      <c r="E20" s="286">
        <v>14</v>
      </c>
      <c r="F20" s="286">
        <v>9</v>
      </c>
      <c r="G20" s="286">
        <v>12</v>
      </c>
      <c r="H20" s="286">
        <v>9</v>
      </c>
      <c r="I20" s="286">
        <v>1</v>
      </c>
      <c r="J20" s="286">
        <v>1</v>
      </c>
      <c r="K20" s="286">
        <v>1</v>
      </c>
      <c r="L20" s="286">
        <v>0</v>
      </c>
      <c r="M20" s="287">
        <v>0</v>
      </c>
    </row>
    <row r="21" spans="2:13" ht="12.75" customHeight="1" x14ac:dyDescent="0.4">
      <c r="B21" s="274" t="s">
        <v>187</v>
      </c>
      <c r="C21" s="275">
        <f t="shared" ref="C21:M21" si="3">SUM(C22:C25)</f>
        <v>731</v>
      </c>
      <c r="D21" s="276">
        <f t="shared" si="3"/>
        <v>213</v>
      </c>
      <c r="E21" s="277">
        <f t="shared" si="3"/>
        <v>120</v>
      </c>
      <c r="F21" s="277">
        <f t="shared" si="3"/>
        <v>89</v>
      </c>
      <c r="G21" s="277">
        <f t="shared" si="3"/>
        <v>68</v>
      </c>
      <c r="H21" s="277">
        <f t="shared" si="3"/>
        <v>26</v>
      </c>
      <c r="I21" s="277">
        <f t="shared" si="3"/>
        <v>13</v>
      </c>
      <c r="J21" s="277">
        <f t="shared" si="3"/>
        <v>28</v>
      </c>
      <c r="K21" s="277">
        <f t="shared" si="3"/>
        <v>14</v>
      </c>
      <c r="L21" s="277">
        <f t="shared" si="3"/>
        <v>8</v>
      </c>
      <c r="M21" s="278">
        <f t="shared" si="3"/>
        <v>10</v>
      </c>
    </row>
    <row r="22" spans="2:13" ht="12.75" customHeight="1" x14ac:dyDescent="0.4">
      <c r="B22" s="279" t="s">
        <v>9</v>
      </c>
      <c r="C22" s="280">
        <v>214</v>
      </c>
      <c r="D22" s="281">
        <v>66</v>
      </c>
      <c r="E22" s="282">
        <v>42</v>
      </c>
      <c r="F22" s="282">
        <v>18</v>
      </c>
      <c r="G22" s="282">
        <v>23</v>
      </c>
      <c r="H22" s="282">
        <v>5</v>
      </c>
      <c r="I22" s="282">
        <v>3</v>
      </c>
      <c r="J22" s="282">
        <v>10</v>
      </c>
      <c r="K22" s="282">
        <v>2</v>
      </c>
      <c r="L22" s="282">
        <v>3</v>
      </c>
      <c r="M22" s="283">
        <v>4</v>
      </c>
    </row>
    <row r="23" spans="2:13" ht="12.75" customHeight="1" x14ac:dyDescent="0.4">
      <c r="B23" s="279" t="s">
        <v>10</v>
      </c>
      <c r="C23" s="280">
        <v>253</v>
      </c>
      <c r="D23" s="281">
        <v>73</v>
      </c>
      <c r="E23" s="282">
        <v>33</v>
      </c>
      <c r="F23" s="282">
        <v>36</v>
      </c>
      <c r="G23" s="282">
        <v>22</v>
      </c>
      <c r="H23" s="282">
        <v>6</v>
      </c>
      <c r="I23" s="282">
        <v>4</v>
      </c>
      <c r="J23" s="282">
        <v>6</v>
      </c>
      <c r="K23" s="282">
        <v>7</v>
      </c>
      <c r="L23" s="282">
        <v>4</v>
      </c>
      <c r="M23" s="283">
        <v>1</v>
      </c>
    </row>
    <row r="24" spans="2:13" ht="12.75" customHeight="1" x14ac:dyDescent="0.4">
      <c r="B24" s="279" t="s">
        <v>11</v>
      </c>
      <c r="C24" s="280">
        <v>165</v>
      </c>
      <c r="D24" s="281">
        <v>47</v>
      </c>
      <c r="E24" s="282">
        <v>30</v>
      </c>
      <c r="F24" s="282">
        <v>19</v>
      </c>
      <c r="G24" s="282">
        <v>16</v>
      </c>
      <c r="H24" s="282">
        <v>12</v>
      </c>
      <c r="I24" s="282">
        <v>4</v>
      </c>
      <c r="J24" s="282">
        <v>7</v>
      </c>
      <c r="K24" s="282">
        <v>3</v>
      </c>
      <c r="L24" s="282">
        <v>1</v>
      </c>
      <c r="M24" s="283">
        <v>2</v>
      </c>
    </row>
    <row r="25" spans="2:13" ht="12.75" customHeight="1" x14ac:dyDescent="0.4">
      <c r="B25" s="279" t="s">
        <v>12</v>
      </c>
      <c r="C25" s="284">
        <v>99</v>
      </c>
      <c r="D25" s="285">
        <v>27</v>
      </c>
      <c r="E25" s="286">
        <v>15</v>
      </c>
      <c r="F25" s="286">
        <v>16</v>
      </c>
      <c r="G25" s="286">
        <v>7</v>
      </c>
      <c r="H25" s="286">
        <v>3</v>
      </c>
      <c r="I25" s="286">
        <v>2</v>
      </c>
      <c r="J25" s="286">
        <v>5</v>
      </c>
      <c r="K25" s="286">
        <v>2</v>
      </c>
      <c r="L25" s="286">
        <v>0</v>
      </c>
      <c r="M25" s="287">
        <v>3</v>
      </c>
    </row>
    <row r="26" spans="2:13" ht="12.75" customHeight="1" x14ac:dyDescent="0.4">
      <c r="B26" s="274" t="s">
        <v>188</v>
      </c>
      <c r="C26" s="275">
        <f t="shared" ref="C26:M26" si="4">SUM(C27:C30)</f>
        <v>703</v>
      </c>
      <c r="D26" s="276">
        <f t="shared" si="4"/>
        <v>216</v>
      </c>
      <c r="E26" s="277">
        <f t="shared" si="4"/>
        <v>101</v>
      </c>
      <c r="F26" s="277">
        <f t="shared" si="4"/>
        <v>93</v>
      </c>
      <c r="G26" s="277">
        <f t="shared" si="4"/>
        <v>55</v>
      </c>
      <c r="H26" s="277">
        <f t="shared" si="4"/>
        <v>37</v>
      </c>
      <c r="I26" s="277">
        <f t="shared" si="4"/>
        <v>15</v>
      </c>
      <c r="J26" s="277">
        <f t="shared" si="4"/>
        <v>17</v>
      </c>
      <c r="K26" s="277">
        <f t="shared" si="4"/>
        <v>10</v>
      </c>
      <c r="L26" s="277">
        <f t="shared" si="4"/>
        <v>17</v>
      </c>
      <c r="M26" s="278">
        <f t="shared" si="4"/>
        <v>13</v>
      </c>
    </row>
    <row r="27" spans="2:13" ht="12.75" customHeight="1" x14ac:dyDescent="0.4">
      <c r="B27" s="279" t="s">
        <v>9</v>
      </c>
      <c r="C27" s="280">
        <v>226</v>
      </c>
      <c r="D27" s="281">
        <v>67</v>
      </c>
      <c r="E27" s="282">
        <v>50</v>
      </c>
      <c r="F27" s="282">
        <v>31</v>
      </c>
      <c r="G27" s="282">
        <v>16</v>
      </c>
      <c r="H27" s="282">
        <v>9</v>
      </c>
      <c r="I27" s="282">
        <v>2</v>
      </c>
      <c r="J27" s="282">
        <v>3</v>
      </c>
      <c r="K27" s="282">
        <v>6</v>
      </c>
      <c r="L27" s="282">
        <v>2</v>
      </c>
      <c r="M27" s="283">
        <v>6</v>
      </c>
    </row>
    <row r="28" spans="2:13" ht="12.75" customHeight="1" x14ac:dyDescent="0.4">
      <c r="B28" s="279" t="s">
        <v>10</v>
      </c>
      <c r="C28" s="280">
        <v>219</v>
      </c>
      <c r="D28" s="281">
        <v>78</v>
      </c>
      <c r="E28" s="282">
        <v>15</v>
      </c>
      <c r="F28" s="282">
        <v>27</v>
      </c>
      <c r="G28" s="282">
        <v>13</v>
      </c>
      <c r="H28" s="282">
        <v>16</v>
      </c>
      <c r="I28" s="282">
        <v>9</v>
      </c>
      <c r="J28" s="282">
        <v>3</v>
      </c>
      <c r="K28" s="282">
        <v>0</v>
      </c>
      <c r="L28" s="282">
        <v>4</v>
      </c>
      <c r="M28" s="283">
        <v>4</v>
      </c>
    </row>
    <row r="29" spans="2:13" ht="12.75" customHeight="1" x14ac:dyDescent="0.4">
      <c r="B29" s="279" t="s">
        <v>11</v>
      </c>
      <c r="C29" s="280">
        <v>160</v>
      </c>
      <c r="D29" s="281">
        <v>39</v>
      </c>
      <c r="E29" s="282">
        <v>22</v>
      </c>
      <c r="F29" s="282">
        <v>27</v>
      </c>
      <c r="G29" s="282">
        <v>17</v>
      </c>
      <c r="H29" s="282">
        <v>7</v>
      </c>
      <c r="I29" s="282">
        <v>1</v>
      </c>
      <c r="J29" s="282">
        <v>10</v>
      </c>
      <c r="K29" s="282">
        <v>3</v>
      </c>
      <c r="L29" s="282">
        <v>8</v>
      </c>
      <c r="M29" s="283">
        <v>1</v>
      </c>
    </row>
    <row r="30" spans="2:13" ht="12.75" customHeight="1" x14ac:dyDescent="0.4">
      <c r="B30" s="279" t="s">
        <v>12</v>
      </c>
      <c r="C30" s="284">
        <v>98</v>
      </c>
      <c r="D30" s="285">
        <v>32</v>
      </c>
      <c r="E30" s="286">
        <v>14</v>
      </c>
      <c r="F30" s="286">
        <v>8</v>
      </c>
      <c r="G30" s="286">
        <v>9</v>
      </c>
      <c r="H30" s="286">
        <v>5</v>
      </c>
      <c r="I30" s="286">
        <v>3</v>
      </c>
      <c r="J30" s="286">
        <v>1</v>
      </c>
      <c r="K30" s="286">
        <v>1</v>
      </c>
      <c r="L30" s="286">
        <v>3</v>
      </c>
      <c r="M30" s="287">
        <v>2</v>
      </c>
    </row>
    <row r="31" spans="2:13" ht="12.75" customHeight="1" x14ac:dyDescent="0.4">
      <c r="B31" s="274" t="s">
        <v>189</v>
      </c>
      <c r="C31" s="275">
        <f t="shared" ref="C31:M31" si="5">SUM(C32:C35)</f>
        <v>772</v>
      </c>
      <c r="D31" s="276">
        <f t="shared" si="5"/>
        <v>213</v>
      </c>
      <c r="E31" s="277">
        <f t="shared" si="5"/>
        <v>133</v>
      </c>
      <c r="F31" s="277">
        <f t="shared" si="5"/>
        <v>110</v>
      </c>
      <c r="G31" s="277">
        <f t="shared" si="5"/>
        <v>72</v>
      </c>
      <c r="H31" s="277">
        <f t="shared" si="5"/>
        <v>38</v>
      </c>
      <c r="I31" s="277">
        <f t="shared" si="5"/>
        <v>19</v>
      </c>
      <c r="J31" s="277">
        <f t="shared" si="5"/>
        <v>21</v>
      </c>
      <c r="K31" s="277">
        <f t="shared" si="5"/>
        <v>25</v>
      </c>
      <c r="L31" s="277">
        <f t="shared" si="5"/>
        <v>10</v>
      </c>
      <c r="M31" s="278">
        <f t="shared" si="5"/>
        <v>13</v>
      </c>
    </row>
    <row r="32" spans="2:13" ht="12.75" customHeight="1" x14ac:dyDescent="0.4">
      <c r="B32" s="279" t="s">
        <v>9</v>
      </c>
      <c r="C32" s="280">
        <v>243</v>
      </c>
      <c r="D32" s="281">
        <v>66</v>
      </c>
      <c r="E32" s="282">
        <v>45</v>
      </c>
      <c r="F32" s="282">
        <v>36</v>
      </c>
      <c r="G32" s="282">
        <v>20</v>
      </c>
      <c r="H32" s="282">
        <v>12</v>
      </c>
      <c r="I32" s="282">
        <v>6</v>
      </c>
      <c r="J32" s="282">
        <v>8</v>
      </c>
      <c r="K32" s="282">
        <v>6</v>
      </c>
      <c r="L32" s="282">
        <v>3</v>
      </c>
      <c r="M32" s="283">
        <v>2</v>
      </c>
    </row>
    <row r="33" spans="2:13" ht="12.75" customHeight="1" x14ac:dyDescent="0.4">
      <c r="B33" s="279" t="s">
        <v>10</v>
      </c>
      <c r="C33" s="280">
        <v>247</v>
      </c>
      <c r="D33" s="281">
        <v>67</v>
      </c>
      <c r="E33" s="282">
        <v>47</v>
      </c>
      <c r="F33" s="282">
        <v>36</v>
      </c>
      <c r="G33" s="282">
        <v>17</v>
      </c>
      <c r="H33" s="282">
        <v>16</v>
      </c>
      <c r="I33" s="282">
        <v>5</v>
      </c>
      <c r="J33" s="282">
        <v>5</v>
      </c>
      <c r="K33" s="282">
        <v>5</v>
      </c>
      <c r="L33" s="282">
        <v>4</v>
      </c>
      <c r="M33" s="283">
        <v>5</v>
      </c>
    </row>
    <row r="34" spans="2:13" ht="12.75" customHeight="1" x14ac:dyDescent="0.4">
      <c r="B34" s="279" t="s">
        <v>11</v>
      </c>
      <c r="C34" s="280">
        <v>184</v>
      </c>
      <c r="D34" s="281">
        <v>57</v>
      </c>
      <c r="E34" s="282">
        <v>25</v>
      </c>
      <c r="F34" s="282">
        <v>26</v>
      </c>
      <c r="G34" s="282">
        <v>20</v>
      </c>
      <c r="H34" s="282">
        <v>8</v>
      </c>
      <c r="I34" s="282">
        <v>4</v>
      </c>
      <c r="J34" s="282">
        <v>8</v>
      </c>
      <c r="K34" s="282">
        <v>7</v>
      </c>
      <c r="L34" s="282">
        <v>3</v>
      </c>
      <c r="M34" s="283">
        <v>3</v>
      </c>
    </row>
    <row r="35" spans="2:13" ht="12.75" customHeight="1" x14ac:dyDescent="0.4">
      <c r="B35" s="279" t="s">
        <v>12</v>
      </c>
      <c r="C35" s="284">
        <v>98</v>
      </c>
      <c r="D35" s="285">
        <v>23</v>
      </c>
      <c r="E35" s="286">
        <v>16</v>
      </c>
      <c r="F35" s="286">
        <v>12</v>
      </c>
      <c r="G35" s="286">
        <v>15</v>
      </c>
      <c r="H35" s="286">
        <v>2</v>
      </c>
      <c r="I35" s="286">
        <v>4</v>
      </c>
      <c r="J35" s="286">
        <v>0</v>
      </c>
      <c r="K35" s="286">
        <v>7</v>
      </c>
      <c r="L35" s="286">
        <v>0</v>
      </c>
      <c r="M35" s="287">
        <v>3</v>
      </c>
    </row>
    <row r="36" spans="2:13" ht="12.75" customHeight="1" x14ac:dyDescent="0.4">
      <c r="B36" s="274" t="s">
        <v>190</v>
      </c>
      <c r="C36" s="275">
        <f t="shared" ref="C36:M36" si="6">SUM(C37:C40)</f>
        <v>787</v>
      </c>
      <c r="D36" s="276">
        <f t="shared" si="6"/>
        <v>246</v>
      </c>
      <c r="E36" s="277">
        <f t="shared" si="6"/>
        <v>119</v>
      </c>
      <c r="F36" s="277">
        <f t="shared" si="6"/>
        <v>92</v>
      </c>
      <c r="G36" s="277">
        <f t="shared" si="6"/>
        <v>92</v>
      </c>
      <c r="H36" s="277">
        <f t="shared" si="6"/>
        <v>41</v>
      </c>
      <c r="I36" s="277">
        <f t="shared" si="6"/>
        <v>14</v>
      </c>
      <c r="J36" s="277">
        <f t="shared" si="6"/>
        <v>16</v>
      </c>
      <c r="K36" s="277">
        <f t="shared" si="6"/>
        <v>14</v>
      </c>
      <c r="L36" s="277">
        <f t="shared" si="6"/>
        <v>7</v>
      </c>
      <c r="M36" s="278">
        <f t="shared" si="6"/>
        <v>11</v>
      </c>
    </row>
    <row r="37" spans="2:13" ht="12.75" customHeight="1" x14ac:dyDescent="0.4">
      <c r="B37" s="279" t="s">
        <v>9</v>
      </c>
      <c r="C37" s="280">
        <v>230</v>
      </c>
      <c r="D37" s="281">
        <v>61</v>
      </c>
      <c r="E37" s="282">
        <v>47</v>
      </c>
      <c r="F37" s="282">
        <v>24</v>
      </c>
      <c r="G37" s="282">
        <v>24</v>
      </c>
      <c r="H37" s="282">
        <v>11</v>
      </c>
      <c r="I37" s="282">
        <v>7</v>
      </c>
      <c r="J37" s="282">
        <v>3</v>
      </c>
      <c r="K37" s="282">
        <v>5</v>
      </c>
      <c r="L37" s="282">
        <v>1</v>
      </c>
      <c r="M37" s="283">
        <v>6</v>
      </c>
    </row>
    <row r="38" spans="2:13" ht="12.75" customHeight="1" x14ac:dyDescent="0.4">
      <c r="B38" s="279" t="s">
        <v>10</v>
      </c>
      <c r="C38" s="280">
        <v>269</v>
      </c>
      <c r="D38" s="281">
        <v>91</v>
      </c>
      <c r="E38" s="282">
        <v>35</v>
      </c>
      <c r="F38" s="282">
        <v>23</v>
      </c>
      <c r="G38" s="282">
        <v>34</v>
      </c>
      <c r="H38" s="282">
        <v>11</v>
      </c>
      <c r="I38" s="282">
        <v>7</v>
      </c>
      <c r="J38" s="282">
        <v>3</v>
      </c>
      <c r="K38" s="282">
        <v>3</v>
      </c>
      <c r="L38" s="282">
        <v>4</v>
      </c>
      <c r="M38" s="283">
        <v>3</v>
      </c>
    </row>
    <row r="39" spans="2:13" ht="12.75" customHeight="1" x14ac:dyDescent="0.4">
      <c r="B39" s="279" t="s">
        <v>11</v>
      </c>
      <c r="C39" s="280">
        <v>187</v>
      </c>
      <c r="D39" s="281">
        <v>55</v>
      </c>
      <c r="E39" s="282">
        <v>26</v>
      </c>
      <c r="F39" s="282">
        <v>34</v>
      </c>
      <c r="G39" s="282">
        <v>22</v>
      </c>
      <c r="H39" s="282">
        <v>14</v>
      </c>
      <c r="I39" s="282">
        <v>0</v>
      </c>
      <c r="J39" s="282">
        <v>10</v>
      </c>
      <c r="K39" s="282">
        <v>3</v>
      </c>
      <c r="L39" s="282">
        <v>1</v>
      </c>
      <c r="M39" s="283">
        <v>1</v>
      </c>
    </row>
    <row r="40" spans="2:13" ht="12.75" customHeight="1" x14ac:dyDescent="0.4">
      <c r="B40" s="279" t="s">
        <v>12</v>
      </c>
      <c r="C40" s="284">
        <v>101</v>
      </c>
      <c r="D40" s="285">
        <v>39</v>
      </c>
      <c r="E40" s="286">
        <v>11</v>
      </c>
      <c r="F40" s="286">
        <v>11</v>
      </c>
      <c r="G40" s="286">
        <v>12</v>
      </c>
      <c r="H40" s="286">
        <v>5</v>
      </c>
      <c r="I40" s="286">
        <v>0</v>
      </c>
      <c r="J40" s="286">
        <v>0</v>
      </c>
      <c r="K40" s="286">
        <v>3</v>
      </c>
      <c r="L40" s="286">
        <v>1</v>
      </c>
      <c r="M40" s="287">
        <v>1</v>
      </c>
    </row>
    <row r="41" spans="2:13" ht="12.75" customHeight="1" x14ac:dyDescent="0.4">
      <c r="B41" s="274" t="s">
        <v>191</v>
      </c>
      <c r="C41" s="275">
        <f t="shared" ref="C41:M41" si="7">SUM(C42:C45)</f>
        <v>844</v>
      </c>
      <c r="D41" s="276">
        <f t="shared" si="7"/>
        <v>226</v>
      </c>
      <c r="E41" s="277">
        <f t="shared" si="7"/>
        <v>151</v>
      </c>
      <c r="F41" s="277">
        <f t="shared" si="7"/>
        <v>112</v>
      </c>
      <c r="G41" s="277">
        <f t="shared" si="7"/>
        <v>106</v>
      </c>
      <c r="H41" s="277">
        <f t="shared" si="7"/>
        <v>31</v>
      </c>
      <c r="I41" s="277">
        <f t="shared" si="7"/>
        <v>25</v>
      </c>
      <c r="J41" s="277">
        <f t="shared" si="7"/>
        <v>17</v>
      </c>
      <c r="K41" s="277">
        <f t="shared" si="7"/>
        <v>10</v>
      </c>
      <c r="L41" s="277">
        <f t="shared" si="7"/>
        <v>10</v>
      </c>
      <c r="M41" s="278">
        <f t="shared" si="7"/>
        <v>9</v>
      </c>
    </row>
    <row r="42" spans="2:13" ht="12.75" customHeight="1" x14ac:dyDescent="0.4">
      <c r="B42" s="279" t="s">
        <v>9</v>
      </c>
      <c r="C42" s="280">
        <v>245</v>
      </c>
      <c r="D42" s="281">
        <v>62</v>
      </c>
      <c r="E42" s="282">
        <v>54</v>
      </c>
      <c r="F42" s="282">
        <v>36</v>
      </c>
      <c r="G42" s="282">
        <v>28</v>
      </c>
      <c r="H42" s="282">
        <v>10</v>
      </c>
      <c r="I42" s="282">
        <v>4</v>
      </c>
      <c r="J42" s="282">
        <v>3</v>
      </c>
      <c r="K42" s="282">
        <v>5</v>
      </c>
      <c r="L42" s="282">
        <v>4</v>
      </c>
      <c r="M42" s="283">
        <v>0</v>
      </c>
    </row>
    <row r="43" spans="2:13" ht="12.75" customHeight="1" x14ac:dyDescent="0.4">
      <c r="B43" s="279" t="s">
        <v>10</v>
      </c>
      <c r="C43" s="280">
        <v>293</v>
      </c>
      <c r="D43" s="281">
        <v>83</v>
      </c>
      <c r="E43" s="282">
        <v>45</v>
      </c>
      <c r="F43" s="282">
        <v>34</v>
      </c>
      <c r="G43" s="282">
        <v>36</v>
      </c>
      <c r="H43" s="282">
        <v>12</v>
      </c>
      <c r="I43" s="282">
        <v>13</v>
      </c>
      <c r="J43" s="282">
        <v>7</v>
      </c>
      <c r="K43" s="282">
        <v>2</v>
      </c>
      <c r="L43" s="282">
        <v>3</v>
      </c>
      <c r="M43" s="283">
        <v>4</v>
      </c>
    </row>
    <row r="44" spans="2:13" ht="12.75" customHeight="1" x14ac:dyDescent="0.4">
      <c r="B44" s="279" t="s">
        <v>11</v>
      </c>
      <c r="C44" s="280">
        <v>197</v>
      </c>
      <c r="D44" s="281">
        <v>51</v>
      </c>
      <c r="E44" s="282">
        <v>32</v>
      </c>
      <c r="F44" s="282">
        <v>28</v>
      </c>
      <c r="G44" s="282">
        <v>23</v>
      </c>
      <c r="H44" s="282">
        <v>4</v>
      </c>
      <c r="I44" s="282">
        <v>4</v>
      </c>
      <c r="J44" s="282">
        <v>6</v>
      </c>
      <c r="K44" s="282">
        <v>2</v>
      </c>
      <c r="L44" s="282">
        <v>3</v>
      </c>
      <c r="M44" s="283">
        <v>4</v>
      </c>
    </row>
    <row r="45" spans="2:13" ht="12.75" customHeight="1" x14ac:dyDescent="0.4">
      <c r="B45" s="288" t="s">
        <v>12</v>
      </c>
      <c r="C45" s="284">
        <v>109</v>
      </c>
      <c r="D45" s="285">
        <v>30</v>
      </c>
      <c r="E45" s="286">
        <v>20</v>
      </c>
      <c r="F45" s="286">
        <v>14</v>
      </c>
      <c r="G45" s="286">
        <v>19</v>
      </c>
      <c r="H45" s="286">
        <v>5</v>
      </c>
      <c r="I45" s="286">
        <v>4</v>
      </c>
      <c r="J45" s="286">
        <v>1</v>
      </c>
      <c r="K45" s="286">
        <v>1</v>
      </c>
      <c r="L45" s="286">
        <v>0</v>
      </c>
      <c r="M45" s="287">
        <v>1</v>
      </c>
    </row>
    <row r="46" spans="2:13" ht="12.75" customHeight="1" x14ac:dyDescent="0.4">
      <c r="B46" s="289" t="s">
        <v>192</v>
      </c>
      <c r="C46" s="275">
        <v>763</v>
      </c>
      <c r="D46" s="276">
        <v>228</v>
      </c>
      <c r="E46" s="277">
        <v>142</v>
      </c>
      <c r="F46" s="277">
        <v>78</v>
      </c>
      <c r="G46" s="277">
        <v>95</v>
      </c>
      <c r="H46" s="277">
        <v>40</v>
      </c>
      <c r="I46" s="277">
        <v>11</v>
      </c>
      <c r="J46" s="277">
        <v>12</v>
      </c>
      <c r="K46" s="277">
        <v>12</v>
      </c>
      <c r="L46" s="277">
        <v>7</v>
      </c>
      <c r="M46" s="278">
        <v>11</v>
      </c>
    </row>
    <row r="47" spans="2:13" ht="12.75" customHeight="1" x14ac:dyDescent="0.4">
      <c r="B47" s="289" t="s">
        <v>193</v>
      </c>
      <c r="C47" s="275">
        <v>837</v>
      </c>
      <c r="D47" s="276">
        <v>239</v>
      </c>
      <c r="E47" s="277">
        <v>136</v>
      </c>
      <c r="F47" s="277">
        <v>94</v>
      </c>
      <c r="G47" s="277">
        <v>100</v>
      </c>
      <c r="H47" s="277">
        <v>34</v>
      </c>
      <c r="I47" s="277">
        <v>24</v>
      </c>
      <c r="J47" s="277">
        <v>28</v>
      </c>
      <c r="K47" s="277">
        <v>18</v>
      </c>
      <c r="L47" s="277">
        <v>13</v>
      </c>
      <c r="M47" s="278">
        <v>22</v>
      </c>
    </row>
    <row r="48" spans="2:13" ht="12.75" customHeight="1" x14ac:dyDescent="0.4">
      <c r="B48" s="289" t="s">
        <v>194</v>
      </c>
      <c r="C48" s="275">
        <v>814</v>
      </c>
      <c r="D48" s="276">
        <v>241</v>
      </c>
      <c r="E48" s="277">
        <v>126</v>
      </c>
      <c r="F48" s="277">
        <v>67</v>
      </c>
      <c r="G48" s="277">
        <v>101</v>
      </c>
      <c r="H48" s="277">
        <v>43</v>
      </c>
      <c r="I48" s="277">
        <v>32</v>
      </c>
      <c r="J48" s="277">
        <v>16</v>
      </c>
      <c r="K48" s="277">
        <v>20</v>
      </c>
      <c r="L48" s="277">
        <v>9</v>
      </c>
      <c r="M48" s="278">
        <v>14</v>
      </c>
    </row>
    <row r="49" spans="2:14" ht="12.75" customHeight="1" x14ac:dyDescent="0.4">
      <c r="B49" s="289" t="s">
        <v>195</v>
      </c>
      <c r="C49" s="275">
        <v>810</v>
      </c>
      <c r="D49" s="276">
        <v>223</v>
      </c>
      <c r="E49" s="277">
        <v>152</v>
      </c>
      <c r="F49" s="277">
        <v>92</v>
      </c>
      <c r="G49" s="277">
        <v>96</v>
      </c>
      <c r="H49" s="277">
        <v>35</v>
      </c>
      <c r="I49" s="277">
        <v>29</v>
      </c>
      <c r="J49" s="277">
        <v>17</v>
      </c>
      <c r="K49" s="277">
        <v>17</v>
      </c>
      <c r="L49" s="290">
        <v>7</v>
      </c>
      <c r="M49" s="291">
        <v>15</v>
      </c>
    </row>
    <row r="50" spans="2:14" ht="12.75" customHeight="1" x14ac:dyDescent="0.4">
      <c r="B50" s="289" t="s">
        <v>196</v>
      </c>
      <c r="C50" s="275">
        <v>896</v>
      </c>
      <c r="D50" s="276">
        <v>236</v>
      </c>
      <c r="E50" s="277">
        <v>133</v>
      </c>
      <c r="F50" s="277">
        <v>89</v>
      </c>
      <c r="G50" s="277">
        <v>117</v>
      </c>
      <c r="H50" s="277">
        <v>36</v>
      </c>
      <c r="I50" s="277">
        <v>45</v>
      </c>
      <c r="J50" s="277">
        <v>18</v>
      </c>
      <c r="K50" s="277">
        <v>24</v>
      </c>
      <c r="L50" s="290">
        <v>6</v>
      </c>
      <c r="M50" s="291">
        <v>19</v>
      </c>
    </row>
    <row r="51" spans="2:14" ht="12.75" customHeight="1" x14ac:dyDescent="0.4">
      <c r="B51" s="289" t="s">
        <v>197</v>
      </c>
      <c r="C51" s="275">
        <v>923</v>
      </c>
      <c r="D51" s="276">
        <v>256</v>
      </c>
      <c r="E51" s="277">
        <v>166</v>
      </c>
      <c r="F51" s="277">
        <v>68</v>
      </c>
      <c r="G51" s="277">
        <v>115</v>
      </c>
      <c r="H51" s="277">
        <v>43</v>
      </c>
      <c r="I51" s="277">
        <v>33</v>
      </c>
      <c r="J51" s="277">
        <v>17</v>
      </c>
      <c r="K51" s="277">
        <v>23</v>
      </c>
      <c r="L51" s="290">
        <v>10</v>
      </c>
      <c r="M51" s="291">
        <v>14</v>
      </c>
    </row>
    <row r="52" spans="2:14" ht="12.75" customHeight="1" x14ac:dyDescent="0.4">
      <c r="B52" s="289" t="s">
        <v>198</v>
      </c>
      <c r="C52" s="275">
        <v>929</v>
      </c>
      <c r="D52" s="276">
        <v>252</v>
      </c>
      <c r="E52" s="277">
        <v>150</v>
      </c>
      <c r="F52" s="277">
        <v>88</v>
      </c>
      <c r="G52" s="277">
        <v>109</v>
      </c>
      <c r="H52" s="277">
        <v>38</v>
      </c>
      <c r="I52" s="277">
        <v>38</v>
      </c>
      <c r="J52" s="277">
        <v>18</v>
      </c>
      <c r="K52" s="277">
        <v>14</v>
      </c>
      <c r="L52" s="290">
        <v>11</v>
      </c>
      <c r="M52" s="291">
        <v>8</v>
      </c>
    </row>
    <row r="53" spans="2:14" ht="12.75" customHeight="1" x14ac:dyDescent="0.4">
      <c r="B53" s="289" t="s">
        <v>199</v>
      </c>
      <c r="C53" s="275">
        <v>903</v>
      </c>
      <c r="D53" s="276">
        <v>269</v>
      </c>
      <c r="E53" s="277">
        <v>132</v>
      </c>
      <c r="F53" s="277">
        <v>78</v>
      </c>
      <c r="G53" s="277">
        <v>92</v>
      </c>
      <c r="H53" s="277">
        <v>43</v>
      </c>
      <c r="I53" s="277">
        <v>47</v>
      </c>
      <c r="J53" s="277">
        <v>20</v>
      </c>
      <c r="K53" s="277">
        <v>19</v>
      </c>
      <c r="L53" s="290">
        <v>8</v>
      </c>
      <c r="M53" s="291">
        <v>7</v>
      </c>
    </row>
    <row r="54" spans="2:14" ht="12.75" customHeight="1" x14ac:dyDescent="0.4">
      <c r="B54" s="289" t="s">
        <v>200</v>
      </c>
      <c r="C54" s="275">
        <v>922</v>
      </c>
      <c r="D54" s="276">
        <v>252</v>
      </c>
      <c r="E54" s="277">
        <v>136</v>
      </c>
      <c r="F54" s="277">
        <v>70</v>
      </c>
      <c r="G54" s="277">
        <v>106</v>
      </c>
      <c r="H54" s="277">
        <v>38</v>
      </c>
      <c r="I54" s="277">
        <v>48</v>
      </c>
      <c r="J54" s="277">
        <v>13</v>
      </c>
      <c r="K54" s="277">
        <v>21</v>
      </c>
      <c r="L54" s="290">
        <v>11</v>
      </c>
      <c r="M54" s="291">
        <v>18</v>
      </c>
    </row>
    <row r="55" spans="2:14" ht="12.75" customHeight="1" x14ac:dyDescent="0.4">
      <c r="B55" s="289" t="s">
        <v>201</v>
      </c>
      <c r="C55" s="275">
        <v>934</v>
      </c>
      <c r="D55" s="276">
        <v>257</v>
      </c>
      <c r="E55" s="277">
        <v>168</v>
      </c>
      <c r="F55" s="277">
        <v>57</v>
      </c>
      <c r="G55" s="277">
        <v>104</v>
      </c>
      <c r="H55" s="277">
        <v>42</v>
      </c>
      <c r="I55" s="277">
        <v>57</v>
      </c>
      <c r="J55" s="277">
        <v>13</v>
      </c>
      <c r="K55" s="277">
        <v>19</v>
      </c>
      <c r="L55" s="290">
        <v>6</v>
      </c>
      <c r="M55" s="291">
        <v>17</v>
      </c>
    </row>
    <row r="56" spans="2:14" ht="12.75" customHeight="1" x14ac:dyDescent="0.4">
      <c r="B56" s="289" t="s">
        <v>202</v>
      </c>
      <c r="C56" s="275">
        <v>966</v>
      </c>
      <c r="D56" s="276">
        <v>261</v>
      </c>
      <c r="E56" s="277">
        <v>145</v>
      </c>
      <c r="F56" s="277">
        <v>81</v>
      </c>
      <c r="G56" s="277">
        <v>101</v>
      </c>
      <c r="H56" s="277">
        <v>46</v>
      </c>
      <c r="I56" s="277">
        <v>43</v>
      </c>
      <c r="J56" s="277">
        <v>14</v>
      </c>
      <c r="K56" s="277">
        <v>19</v>
      </c>
      <c r="L56" s="290">
        <v>11</v>
      </c>
      <c r="M56" s="291">
        <v>19</v>
      </c>
    </row>
    <row r="57" spans="2:14" ht="12.75" customHeight="1" x14ac:dyDescent="0.4">
      <c r="B57" s="289" t="s">
        <v>203</v>
      </c>
      <c r="C57" s="275">
        <v>965</v>
      </c>
      <c r="D57" s="276">
        <v>259</v>
      </c>
      <c r="E57" s="277">
        <v>176</v>
      </c>
      <c r="F57" s="277">
        <v>64</v>
      </c>
      <c r="G57" s="277">
        <v>88</v>
      </c>
      <c r="H57" s="277">
        <v>42</v>
      </c>
      <c r="I57" s="277">
        <v>71</v>
      </c>
      <c r="J57" s="277">
        <v>16</v>
      </c>
      <c r="K57" s="277">
        <v>17</v>
      </c>
      <c r="L57" s="290">
        <v>11</v>
      </c>
      <c r="M57" s="291">
        <v>11</v>
      </c>
      <c r="N57" s="262"/>
    </row>
    <row r="58" spans="2:14" ht="12.75" customHeight="1" x14ac:dyDescent="0.4">
      <c r="B58" s="289" t="s">
        <v>204</v>
      </c>
      <c r="C58" s="275">
        <v>937</v>
      </c>
      <c r="D58" s="276">
        <v>245</v>
      </c>
      <c r="E58" s="277">
        <v>156</v>
      </c>
      <c r="F58" s="277">
        <v>67</v>
      </c>
      <c r="G58" s="277">
        <v>70</v>
      </c>
      <c r="H58" s="277">
        <v>41</v>
      </c>
      <c r="I58" s="277">
        <v>82</v>
      </c>
      <c r="J58" s="277">
        <v>16</v>
      </c>
      <c r="K58" s="277">
        <v>14</v>
      </c>
      <c r="L58" s="290">
        <v>14</v>
      </c>
      <c r="M58" s="291">
        <v>12</v>
      </c>
    </row>
    <row r="59" spans="2:14" ht="12.75" customHeight="1" x14ac:dyDescent="0.4">
      <c r="B59" s="289" t="s">
        <v>205</v>
      </c>
      <c r="C59" s="275">
        <v>948</v>
      </c>
      <c r="D59" s="276">
        <v>234</v>
      </c>
      <c r="E59" s="277">
        <v>156</v>
      </c>
      <c r="F59" s="277">
        <v>75</v>
      </c>
      <c r="G59" s="277">
        <v>54</v>
      </c>
      <c r="H59" s="277">
        <v>30</v>
      </c>
      <c r="I59" s="277">
        <v>99</v>
      </c>
      <c r="J59" s="277">
        <v>12</v>
      </c>
      <c r="K59" s="277">
        <v>23</v>
      </c>
      <c r="L59" s="290">
        <v>8</v>
      </c>
      <c r="M59" s="291">
        <v>16</v>
      </c>
    </row>
    <row r="60" spans="2:14" ht="12.75" customHeight="1" x14ac:dyDescent="0.4">
      <c r="B60" s="289" t="s">
        <v>206</v>
      </c>
      <c r="C60" s="275">
        <v>971</v>
      </c>
      <c r="D60" s="276">
        <v>264</v>
      </c>
      <c r="E60" s="277">
        <v>172</v>
      </c>
      <c r="F60" s="277">
        <v>71</v>
      </c>
      <c r="G60" s="277">
        <v>66</v>
      </c>
      <c r="H60" s="277">
        <v>33</v>
      </c>
      <c r="I60" s="277">
        <v>104</v>
      </c>
      <c r="J60" s="277">
        <v>19</v>
      </c>
      <c r="K60" s="277">
        <v>16</v>
      </c>
      <c r="L60" s="290">
        <v>8</v>
      </c>
      <c r="M60" s="291">
        <v>11</v>
      </c>
    </row>
    <row r="61" spans="2:14" ht="12.75" customHeight="1" x14ac:dyDescent="0.4">
      <c r="B61" s="289" t="s">
        <v>207</v>
      </c>
      <c r="C61" s="275">
        <v>1062</v>
      </c>
      <c r="D61" s="276">
        <v>267</v>
      </c>
      <c r="E61" s="277">
        <v>204</v>
      </c>
      <c r="F61" s="277">
        <v>70</v>
      </c>
      <c r="G61" s="277">
        <v>61</v>
      </c>
      <c r="H61" s="277">
        <v>27</v>
      </c>
      <c r="I61" s="277">
        <v>113</v>
      </c>
      <c r="J61" s="277">
        <v>12</v>
      </c>
      <c r="K61" s="277">
        <v>24</v>
      </c>
      <c r="L61" s="290">
        <v>9</v>
      </c>
      <c r="M61" s="291">
        <v>12</v>
      </c>
    </row>
    <row r="62" spans="2:14" ht="12.75" customHeight="1" x14ac:dyDescent="0.4">
      <c r="B62" s="292" t="s">
        <v>208</v>
      </c>
      <c r="C62" s="293"/>
      <c r="D62" s="293"/>
      <c r="E62" s="293"/>
      <c r="F62" s="293"/>
      <c r="G62" s="293"/>
      <c r="H62" s="293"/>
      <c r="I62" s="293"/>
      <c r="J62" s="293"/>
      <c r="K62" s="293"/>
      <c r="L62" s="294"/>
      <c r="M62" s="295"/>
    </row>
    <row r="63" spans="2:14" x14ac:dyDescent="0.4"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</row>
    <row r="64" spans="2:14" x14ac:dyDescent="0.4"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</row>
  </sheetData>
  <mergeCells count="3">
    <mergeCell ref="B4:B5"/>
    <mergeCell ref="C4:C5"/>
    <mergeCell ref="D4:M4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Ｐゴシック,標準"13.保健・衛生・環境</oddHeader>
    <oddFooter>&amp;C&amp;"ＭＳ Ｐゴシック,標準"-82-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showGridLines="0" view="pageBreakPreview" topLeftCell="A39" zoomScaleNormal="100" zoomScaleSheetLayoutView="100" workbookViewId="0">
      <selection activeCell="A63" sqref="A63"/>
    </sheetView>
  </sheetViews>
  <sheetFormatPr defaultRowHeight="11.25" x14ac:dyDescent="0.15"/>
  <cols>
    <col min="1" max="1" width="1.625" style="301" customWidth="1"/>
    <col min="2" max="2" width="7.625" style="297" customWidth="1"/>
    <col min="3" max="3" width="4.125" style="353" customWidth="1"/>
    <col min="4" max="5" width="4.875" style="353" customWidth="1"/>
    <col min="6" max="6" width="4.125" style="353" customWidth="1"/>
    <col min="7" max="7" width="3.625" style="353" customWidth="1"/>
    <col min="8" max="10" width="4.125" style="353" customWidth="1"/>
    <col min="11" max="11" width="5.125" style="353" customWidth="1"/>
    <col min="12" max="13" width="4.625" style="353" customWidth="1"/>
    <col min="14" max="14" width="6.625" style="353" customWidth="1"/>
    <col min="15" max="15" width="4.875" style="353" customWidth="1"/>
    <col min="16" max="16" width="4.125" style="353" customWidth="1"/>
    <col min="17" max="17" width="4.375" style="353" customWidth="1"/>
    <col min="18" max="18" width="4.125" style="353" customWidth="1"/>
    <col min="19" max="20" width="4.375" style="353" customWidth="1"/>
    <col min="21" max="32" width="9" style="300"/>
    <col min="33" max="16384" width="9" style="301"/>
  </cols>
  <sheetData>
    <row r="1" spans="1:32" ht="30" customHeight="1" x14ac:dyDescent="0.15">
      <c r="A1" s="296" t="s">
        <v>209</v>
      </c>
      <c r="C1" s="298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32" ht="7.5" customHeight="1" x14ac:dyDescent="0.15">
      <c r="A2" s="296"/>
      <c r="C2" s="298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</row>
    <row r="3" spans="1:32" ht="22.5" customHeight="1" x14ac:dyDescent="0.15">
      <c r="B3" s="302" t="s">
        <v>296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1:32" s="304" customFormat="1" ht="15.75" customHeight="1" x14ac:dyDescent="0.15">
      <c r="B4" s="472" t="s">
        <v>210</v>
      </c>
      <c r="C4" s="474" t="s">
        <v>211</v>
      </c>
      <c r="D4" s="475"/>
      <c r="E4" s="475"/>
      <c r="F4" s="476"/>
      <c r="G4" s="305" t="s">
        <v>212</v>
      </c>
      <c r="H4" s="477" t="s">
        <v>213</v>
      </c>
      <c r="I4" s="478"/>
      <c r="J4" s="479" t="s">
        <v>214</v>
      </c>
      <c r="K4" s="306" t="s">
        <v>215</v>
      </c>
      <c r="L4" s="470" t="s">
        <v>216</v>
      </c>
      <c r="M4" s="470" t="s">
        <v>217</v>
      </c>
      <c r="N4" s="305" t="s">
        <v>218</v>
      </c>
      <c r="O4" s="470" t="s">
        <v>219</v>
      </c>
      <c r="P4" s="481" t="s">
        <v>220</v>
      </c>
      <c r="Q4" s="481" t="s">
        <v>221</v>
      </c>
      <c r="R4" s="481" t="s">
        <v>222</v>
      </c>
      <c r="S4" s="475" t="s">
        <v>223</v>
      </c>
      <c r="T4" s="476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</row>
    <row r="5" spans="1:32" s="304" customFormat="1" ht="22.5" customHeight="1" x14ac:dyDescent="0.15">
      <c r="B5" s="473"/>
      <c r="C5" s="308" t="s">
        <v>224</v>
      </c>
      <c r="D5" s="309" t="s">
        <v>225</v>
      </c>
      <c r="E5" s="309" t="s">
        <v>226</v>
      </c>
      <c r="F5" s="310" t="s">
        <v>227</v>
      </c>
      <c r="G5" s="311" t="s">
        <v>211</v>
      </c>
      <c r="H5" s="312" t="s">
        <v>228</v>
      </c>
      <c r="I5" s="313" t="s">
        <v>229</v>
      </c>
      <c r="J5" s="480"/>
      <c r="K5" s="314" t="s">
        <v>230</v>
      </c>
      <c r="L5" s="471"/>
      <c r="M5" s="471"/>
      <c r="N5" s="315" t="s">
        <v>231</v>
      </c>
      <c r="O5" s="471"/>
      <c r="P5" s="482"/>
      <c r="Q5" s="482"/>
      <c r="R5" s="482"/>
      <c r="S5" s="316" t="s">
        <v>232</v>
      </c>
      <c r="T5" s="317" t="s">
        <v>233</v>
      </c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</row>
    <row r="6" spans="1:32" s="304" customFormat="1" ht="15" hidden="1" customHeight="1" x14ac:dyDescent="0.15">
      <c r="B6" s="318" t="s">
        <v>184</v>
      </c>
      <c r="C6" s="319">
        <f t="shared" ref="C6:T6" si="0">SUM(C7:C10)</f>
        <v>4</v>
      </c>
      <c r="D6" s="320">
        <f t="shared" si="0"/>
        <v>55</v>
      </c>
      <c r="E6" s="320">
        <f t="shared" si="0"/>
        <v>38</v>
      </c>
      <c r="F6" s="321">
        <f t="shared" si="0"/>
        <v>1</v>
      </c>
      <c r="G6" s="322">
        <f t="shared" si="0"/>
        <v>3</v>
      </c>
      <c r="H6" s="319">
        <f t="shared" si="0"/>
        <v>5</v>
      </c>
      <c r="I6" s="321">
        <f t="shared" si="0"/>
        <v>1</v>
      </c>
      <c r="J6" s="323">
        <f t="shared" si="0"/>
        <v>18</v>
      </c>
      <c r="K6" s="322">
        <f t="shared" si="0"/>
        <v>127</v>
      </c>
      <c r="L6" s="322">
        <f t="shared" si="0"/>
        <v>109</v>
      </c>
      <c r="M6" s="322">
        <f t="shared" si="0"/>
        <v>158</v>
      </c>
      <c r="N6" s="322">
        <f t="shared" si="0"/>
        <v>9234</v>
      </c>
      <c r="O6" s="322">
        <f t="shared" si="0"/>
        <v>161</v>
      </c>
      <c r="P6" s="322">
        <f t="shared" si="0"/>
        <v>121</v>
      </c>
      <c r="Q6" s="322">
        <f t="shared" si="0"/>
        <v>14</v>
      </c>
      <c r="R6" s="322">
        <f t="shared" si="0"/>
        <v>8</v>
      </c>
      <c r="S6" s="319">
        <f t="shared" si="0"/>
        <v>15</v>
      </c>
      <c r="T6" s="321">
        <f t="shared" si="0"/>
        <v>4</v>
      </c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</row>
    <row r="7" spans="1:32" s="304" customFormat="1" ht="15" hidden="1" customHeight="1" x14ac:dyDescent="0.15">
      <c r="B7" s="324" t="s">
        <v>9</v>
      </c>
      <c r="C7" s="325">
        <v>2</v>
      </c>
      <c r="D7" s="326">
        <v>47</v>
      </c>
      <c r="E7" s="326">
        <v>35</v>
      </c>
      <c r="F7" s="327">
        <v>0</v>
      </c>
      <c r="G7" s="328">
        <v>3</v>
      </c>
      <c r="H7" s="325">
        <v>4</v>
      </c>
      <c r="I7" s="327">
        <v>1</v>
      </c>
      <c r="J7" s="329">
        <v>6</v>
      </c>
      <c r="K7" s="328">
        <v>33</v>
      </c>
      <c r="L7" s="328">
        <v>28</v>
      </c>
      <c r="M7" s="328">
        <v>50</v>
      </c>
      <c r="N7" s="328">
        <v>583</v>
      </c>
      <c r="O7" s="328">
        <v>29</v>
      </c>
      <c r="P7" s="328">
        <v>22</v>
      </c>
      <c r="Q7" s="328">
        <v>12</v>
      </c>
      <c r="R7" s="328">
        <v>6</v>
      </c>
      <c r="S7" s="325">
        <v>7</v>
      </c>
      <c r="T7" s="327">
        <v>2</v>
      </c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</row>
    <row r="8" spans="1:32" s="304" customFormat="1" ht="15" hidden="1" customHeight="1" x14ac:dyDescent="0.15">
      <c r="B8" s="324" t="s">
        <v>10</v>
      </c>
      <c r="C8" s="325">
        <v>2</v>
      </c>
      <c r="D8" s="326">
        <v>7</v>
      </c>
      <c r="E8" s="326">
        <v>2</v>
      </c>
      <c r="F8" s="327">
        <v>1</v>
      </c>
      <c r="G8" s="328">
        <v>0</v>
      </c>
      <c r="H8" s="325">
        <v>0</v>
      </c>
      <c r="I8" s="327">
        <v>0</v>
      </c>
      <c r="J8" s="329">
        <v>5</v>
      </c>
      <c r="K8" s="328">
        <v>47</v>
      </c>
      <c r="L8" s="328">
        <v>41</v>
      </c>
      <c r="M8" s="328">
        <v>52</v>
      </c>
      <c r="N8" s="328">
        <v>4075</v>
      </c>
      <c r="O8" s="328">
        <v>51</v>
      </c>
      <c r="P8" s="328">
        <v>27</v>
      </c>
      <c r="Q8" s="328">
        <v>0</v>
      </c>
      <c r="R8" s="328">
        <v>2</v>
      </c>
      <c r="S8" s="325">
        <v>4</v>
      </c>
      <c r="T8" s="327">
        <v>2</v>
      </c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</row>
    <row r="9" spans="1:32" s="304" customFormat="1" ht="15" hidden="1" customHeight="1" x14ac:dyDescent="0.15">
      <c r="B9" s="324" t="s">
        <v>11</v>
      </c>
      <c r="C9" s="325">
        <v>0</v>
      </c>
      <c r="D9" s="326">
        <v>1</v>
      </c>
      <c r="E9" s="326">
        <v>1</v>
      </c>
      <c r="F9" s="327">
        <v>0</v>
      </c>
      <c r="G9" s="328">
        <v>0</v>
      </c>
      <c r="H9" s="325">
        <v>1</v>
      </c>
      <c r="I9" s="327">
        <v>0</v>
      </c>
      <c r="J9" s="329">
        <v>6</v>
      </c>
      <c r="K9" s="328">
        <v>33</v>
      </c>
      <c r="L9" s="328">
        <v>28</v>
      </c>
      <c r="M9" s="328">
        <v>45</v>
      </c>
      <c r="N9" s="328">
        <v>3059</v>
      </c>
      <c r="O9" s="328">
        <v>29</v>
      </c>
      <c r="P9" s="328">
        <v>37</v>
      </c>
      <c r="Q9" s="328">
        <v>0</v>
      </c>
      <c r="R9" s="328">
        <v>0</v>
      </c>
      <c r="S9" s="325">
        <v>4</v>
      </c>
      <c r="T9" s="327">
        <v>0</v>
      </c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</row>
    <row r="10" spans="1:32" s="304" customFormat="1" ht="15" hidden="1" customHeight="1" x14ac:dyDescent="0.15">
      <c r="B10" s="324" t="s">
        <v>12</v>
      </c>
      <c r="C10" s="330">
        <v>0</v>
      </c>
      <c r="D10" s="331">
        <v>0</v>
      </c>
      <c r="E10" s="331">
        <v>0</v>
      </c>
      <c r="F10" s="332">
        <v>0</v>
      </c>
      <c r="G10" s="333">
        <v>0</v>
      </c>
      <c r="H10" s="330">
        <v>0</v>
      </c>
      <c r="I10" s="332">
        <v>0</v>
      </c>
      <c r="J10" s="334">
        <v>1</v>
      </c>
      <c r="K10" s="333">
        <v>14</v>
      </c>
      <c r="L10" s="333">
        <v>12</v>
      </c>
      <c r="M10" s="333">
        <v>11</v>
      </c>
      <c r="N10" s="333">
        <v>1517</v>
      </c>
      <c r="O10" s="333">
        <v>52</v>
      </c>
      <c r="P10" s="333">
        <v>35</v>
      </c>
      <c r="Q10" s="333">
        <v>2</v>
      </c>
      <c r="R10" s="333">
        <v>0</v>
      </c>
      <c r="S10" s="330">
        <v>0</v>
      </c>
      <c r="T10" s="332">
        <v>0</v>
      </c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</row>
    <row r="11" spans="1:32" s="304" customFormat="1" ht="15" hidden="1" customHeight="1" x14ac:dyDescent="0.15">
      <c r="B11" s="318" t="s">
        <v>185</v>
      </c>
      <c r="C11" s="319">
        <f t="shared" ref="C11:T11" si="1">SUM(C12:C15)</f>
        <v>4</v>
      </c>
      <c r="D11" s="320">
        <f t="shared" si="1"/>
        <v>51</v>
      </c>
      <c r="E11" s="320">
        <f t="shared" si="1"/>
        <v>36</v>
      </c>
      <c r="F11" s="321">
        <f t="shared" si="1"/>
        <v>1</v>
      </c>
      <c r="G11" s="322">
        <f t="shared" si="1"/>
        <v>1</v>
      </c>
      <c r="H11" s="319">
        <f t="shared" si="1"/>
        <v>5</v>
      </c>
      <c r="I11" s="321">
        <f t="shared" si="1"/>
        <v>1</v>
      </c>
      <c r="J11" s="323">
        <f t="shared" si="1"/>
        <v>18</v>
      </c>
      <c r="K11" s="322">
        <f t="shared" si="1"/>
        <v>129</v>
      </c>
      <c r="L11" s="322">
        <f t="shared" si="1"/>
        <v>109</v>
      </c>
      <c r="M11" s="322">
        <f t="shared" si="1"/>
        <v>158</v>
      </c>
      <c r="N11" s="322">
        <f t="shared" si="1"/>
        <v>9442</v>
      </c>
      <c r="O11" s="322">
        <f t="shared" si="1"/>
        <v>161</v>
      </c>
      <c r="P11" s="322">
        <f t="shared" si="1"/>
        <v>121</v>
      </c>
      <c r="Q11" s="322">
        <f t="shared" si="1"/>
        <v>14</v>
      </c>
      <c r="R11" s="322">
        <f t="shared" si="1"/>
        <v>8</v>
      </c>
      <c r="S11" s="319">
        <f t="shared" si="1"/>
        <v>16</v>
      </c>
      <c r="T11" s="321">
        <f t="shared" si="1"/>
        <v>4</v>
      </c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</row>
    <row r="12" spans="1:32" s="304" customFormat="1" ht="15" hidden="1" customHeight="1" x14ac:dyDescent="0.15">
      <c r="B12" s="324" t="s">
        <v>9</v>
      </c>
      <c r="C12" s="325">
        <v>2</v>
      </c>
      <c r="D12" s="326">
        <v>43</v>
      </c>
      <c r="E12" s="326">
        <v>33</v>
      </c>
      <c r="F12" s="327">
        <v>0</v>
      </c>
      <c r="G12" s="328">
        <v>1</v>
      </c>
      <c r="H12" s="325">
        <v>4</v>
      </c>
      <c r="I12" s="327">
        <v>1</v>
      </c>
      <c r="J12" s="329">
        <v>6</v>
      </c>
      <c r="K12" s="328">
        <v>34</v>
      </c>
      <c r="L12" s="328">
        <v>28</v>
      </c>
      <c r="M12" s="328">
        <v>50</v>
      </c>
      <c r="N12" s="328">
        <v>587</v>
      </c>
      <c r="O12" s="328">
        <v>29</v>
      </c>
      <c r="P12" s="328">
        <v>22</v>
      </c>
      <c r="Q12" s="328">
        <v>12</v>
      </c>
      <c r="R12" s="328">
        <v>6</v>
      </c>
      <c r="S12" s="325">
        <v>7</v>
      </c>
      <c r="T12" s="327">
        <v>2</v>
      </c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</row>
    <row r="13" spans="1:32" s="304" customFormat="1" ht="15" hidden="1" customHeight="1" x14ac:dyDescent="0.15">
      <c r="B13" s="324" t="s">
        <v>10</v>
      </c>
      <c r="C13" s="325">
        <v>2</v>
      </c>
      <c r="D13" s="326">
        <v>7</v>
      </c>
      <c r="E13" s="326">
        <v>2</v>
      </c>
      <c r="F13" s="327">
        <v>1</v>
      </c>
      <c r="G13" s="328">
        <v>0</v>
      </c>
      <c r="H13" s="325">
        <v>0</v>
      </c>
      <c r="I13" s="327">
        <v>0</v>
      </c>
      <c r="J13" s="329">
        <v>5</v>
      </c>
      <c r="K13" s="328">
        <v>47</v>
      </c>
      <c r="L13" s="328">
        <v>41</v>
      </c>
      <c r="M13" s="328">
        <v>53</v>
      </c>
      <c r="N13" s="328">
        <v>4200</v>
      </c>
      <c r="O13" s="328">
        <v>51</v>
      </c>
      <c r="P13" s="328">
        <v>27</v>
      </c>
      <c r="Q13" s="328">
        <v>0</v>
      </c>
      <c r="R13" s="328">
        <v>2</v>
      </c>
      <c r="S13" s="325">
        <v>4</v>
      </c>
      <c r="T13" s="327">
        <v>2</v>
      </c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</row>
    <row r="14" spans="1:32" s="304" customFormat="1" ht="15" hidden="1" customHeight="1" x14ac:dyDescent="0.15">
      <c r="B14" s="324" t="s">
        <v>11</v>
      </c>
      <c r="C14" s="325">
        <v>0</v>
      </c>
      <c r="D14" s="326">
        <v>1</v>
      </c>
      <c r="E14" s="326">
        <v>1</v>
      </c>
      <c r="F14" s="327">
        <v>0</v>
      </c>
      <c r="G14" s="328">
        <v>0</v>
      </c>
      <c r="H14" s="325">
        <v>1</v>
      </c>
      <c r="I14" s="327">
        <v>0</v>
      </c>
      <c r="J14" s="329">
        <v>6</v>
      </c>
      <c r="K14" s="328">
        <v>34</v>
      </c>
      <c r="L14" s="328">
        <v>28</v>
      </c>
      <c r="M14" s="328">
        <v>44</v>
      </c>
      <c r="N14" s="328">
        <v>3099</v>
      </c>
      <c r="O14" s="328">
        <v>29</v>
      </c>
      <c r="P14" s="328">
        <v>37</v>
      </c>
      <c r="Q14" s="328">
        <v>0</v>
      </c>
      <c r="R14" s="328">
        <v>0</v>
      </c>
      <c r="S14" s="325">
        <v>5</v>
      </c>
      <c r="T14" s="327">
        <v>0</v>
      </c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</row>
    <row r="15" spans="1:32" s="304" customFormat="1" ht="15" hidden="1" customHeight="1" x14ac:dyDescent="0.15">
      <c r="B15" s="324" t="s">
        <v>12</v>
      </c>
      <c r="C15" s="330">
        <v>0</v>
      </c>
      <c r="D15" s="331">
        <v>0</v>
      </c>
      <c r="E15" s="331">
        <v>0</v>
      </c>
      <c r="F15" s="332">
        <v>0</v>
      </c>
      <c r="G15" s="333">
        <v>0</v>
      </c>
      <c r="H15" s="330">
        <v>0</v>
      </c>
      <c r="I15" s="332">
        <v>0</v>
      </c>
      <c r="J15" s="334">
        <v>1</v>
      </c>
      <c r="K15" s="333">
        <v>14</v>
      </c>
      <c r="L15" s="333">
        <v>12</v>
      </c>
      <c r="M15" s="333">
        <v>11</v>
      </c>
      <c r="N15" s="333">
        <v>1556</v>
      </c>
      <c r="O15" s="333">
        <v>52</v>
      </c>
      <c r="P15" s="333">
        <v>35</v>
      </c>
      <c r="Q15" s="333">
        <v>2</v>
      </c>
      <c r="R15" s="333">
        <v>0</v>
      </c>
      <c r="S15" s="330">
        <v>0</v>
      </c>
      <c r="T15" s="332">
        <v>0</v>
      </c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</row>
    <row r="16" spans="1:32" s="304" customFormat="1" ht="15" hidden="1" customHeight="1" x14ac:dyDescent="0.15">
      <c r="B16" s="318" t="s">
        <v>186</v>
      </c>
      <c r="C16" s="319">
        <f t="shared" ref="C16:T16" si="2">SUM(C17:C20)</f>
        <v>4</v>
      </c>
      <c r="D16" s="320">
        <f t="shared" si="2"/>
        <v>51</v>
      </c>
      <c r="E16" s="320">
        <f t="shared" si="2"/>
        <v>36</v>
      </c>
      <c r="F16" s="321">
        <f t="shared" si="2"/>
        <v>1</v>
      </c>
      <c r="G16" s="322">
        <f t="shared" si="2"/>
        <v>0</v>
      </c>
      <c r="H16" s="319">
        <f t="shared" si="2"/>
        <v>5</v>
      </c>
      <c r="I16" s="321">
        <f t="shared" si="2"/>
        <v>0</v>
      </c>
      <c r="J16" s="323">
        <f t="shared" si="2"/>
        <v>20</v>
      </c>
      <c r="K16" s="322">
        <f t="shared" si="2"/>
        <v>130</v>
      </c>
      <c r="L16" s="322">
        <f t="shared" si="2"/>
        <v>109</v>
      </c>
      <c r="M16" s="322">
        <f t="shared" si="2"/>
        <v>162</v>
      </c>
      <c r="N16" s="322">
        <f t="shared" si="2"/>
        <v>8027</v>
      </c>
      <c r="O16" s="322">
        <f t="shared" si="2"/>
        <v>161</v>
      </c>
      <c r="P16" s="322">
        <f t="shared" si="2"/>
        <v>121</v>
      </c>
      <c r="Q16" s="322">
        <f t="shared" si="2"/>
        <v>14</v>
      </c>
      <c r="R16" s="322">
        <f t="shared" si="2"/>
        <v>8</v>
      </c>
      <c r="S16" s="319">
        <f t="shared" si="2"/>
        <v>16</v>
      </c>
      <c r="T16" s="321">
        <f t="shared" si="2"/>
        <v>4</v>
      </c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</row>
    <row r="17" spans="2:32" s="304" customFormat="1" ht="15" hidden="1" customHeight="1" x14ac:dyDescent="0.15">
      <c r="B17" s="324" t="s">
        <v>9</v>
      </c>
      <c r="C17" s="325">
        <v>2</v>
      </c>
      <c r="D17" s="326">
        <v>43</v>
      </c>
      <c r="E17" s="326">
        <v>33</v>
      </c>
      <c r="F17" s="327">
        <v>0</v>
      </c>
      <c r="G17" s="328">
        <v>0</v>
      </c>
      <c r="H17" s="325">
        <v>4</v>
      </c>
      <c r="I17" s="327">
        <v>0</v>
      </c>
      <c r="J17" s="329">
        <v>6</v>
      </c>
      <c r="K17" s="328">
        <v>34</v>
      </c>
      <c r="L17" s="328">
        <v>28</v>
      </c>
      <c r="M17" s="328">
        <v>49</v>
      </c>
      <c r="N17" s="328">
        <v>371</v>
      </c>
      <c r="O17" s="328">
        <v>29</v>
      </c>
      <c r="P17" s="328">
        <v>22</v>
      </c>
      <c r="Q17" s="328">
        <v>12</v>
      </c>
      <c r="R17" s="328">
        <v>6</v>
      </c>
      <c r="S17" s="325">
        <v>7</v>
      </c>
      <c r="T17" s="327">
        <v>2</v>
      </c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</row>
    <row r="18" spans="2:32" s="304" customFormat="1" ht="15" hidden="1" customHeight="1" x14ac:dyDescent="0.15">
      <c r="B18" s="324" t="s">
        <v>10</v>
      </c>
      <c r="C18" s="325">
        <v>2</v>
      </c>
      <c r="D18" s="326">
        <v>7</v>
      </c>
      <c r="E18" s="326">
        <v>2</v>
      </c>
      <c r="F18" s="327">
        <v>1</v>
      </c>
      <c r="G18" s="328">
        <v>0</v>
      </c>
      <c r="H18" s="325">
        <v>0</v>
      </c>
      <c r="I18" s="327">
        <v>0</v>
      </c>
      <c r="J18" s="329">
        <v>7</v>
      </c>
      <c r="K18" s="328">
        <v>48</v>
      </c>
      <c r="L18" s="328">
        <v>41</v>
      </c>
      <c r="M18" s="328">
        <v>55</v>
      </c>
      <c r="N18" s="328">
        <v>4026</v>
      </c>
      <c r="O18" s="328">
        <v>51</v>
      </c>
      <c r="P18" s="328">
        <v>27</v>
      </c>
      <c r="Q18" s="328">
        <v>0</v>
      </c>
      <c r="R18" s="328">
        <v>2</v>
      </c>
      <c r="S18" s="325">
        <v>4</v>
      </c>
      <c r="T18" s="327">
        <v>2</v>
      </c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</row>
    <row r="19" spans="2:32" s="304" customFormat="1" ht="15" hidden="1" customHeight="1" x14ac:dyDescent="0.15">
      <c r="B19" s="324" t="s">
        <v>11</v>
      </c>
      <c r="C19" s="325">
        <v>0</v>
      </c>
      <c r="D19" s="326">
        <v>1</v>
      </c>
      <c r="E19" s="326">
        <v>1</v>
      </c>
      <c r="F19" s="327">
        <v>0</v>
      </c>
      <c r="G19" s="328">
        <v>0</v>
      </c>
      <c r="H19" s="325">
        <v>1</v>
      </c>
      <c r="I19" s="327">
        <v>0</v>
      </c>
      <c r="J19" s="329">
        <v>6</v>
      </c>
      <c r="K19" s="328">
        <v>34</v>
      </c>
      <c r="L19" s="328">
        <v>28</v>
      </c>
      <c r="M19" s="328">
        <v>44</v>
      </c>
      <c r="N19" s="328">
        <v>2186</v>
      </c>
      <c r="O19" s="328">
        <v>29</v>
      </c>
      <c r="P19" s="328">
        <v>37</v>
      </c>
      <c r="Q19" s="328">
        <v>0</v>
      </c>
      <c r="R19" s="328">
        <v>0</v>
      </c>
      <c r="S19" s="325">
        <v>5</v>
      </c>
      <c r="T19" s="327">
        <v>0</v>
      </c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</row>
    <row r="20" spans="2:32" s="304" customFormat="1" ht="15" hidden="1" customHeight="1" x14ac:dyDescent="0.15">
      <c r="B20" s="324" t="s">
        <v>12</v>
      </c>
      <c r="C20" s="330">
        <v>0</v>
      </c>
      <c r="D20" s="331">
        <v>0</v>
      </c>
      <c r="E20" s="331">
        <v>0</v>
      </c>
      <c r="F20" s="332">
        <v>0</v>
      </c>
      <c r="G20" s="333">
        <v>0</v>
      </c>
      <c r="H20" s="330">
        <v>0</v>
      </c>
      <c r="I20" s="332">
        <v>0</v>
      </c>
      <c r="J20" s="334">
        <v>1</v>
      </c>
      <c r="K20" s="333">
        <v>14</v>
      </c>
      <c r="L20" s="333">
        <v>12</v>
      </c>
      <c r="M20" s="333">
        <v>14</v>
      </c>
      <c r="N20" s="333">
        <v>1444</v>
      </c>
      <c r="O20" s="333">
        <v>52</v>
      </c>
      <c r="P20" s="333">
        <v>35</v>
      </c>
      <c r="Q20" s="333">
        <v>2</v>
      </c>
      <c r="R20" s="333">
        <v>0</v>
      </c>
      <c r="S20" s="330">
        <v>0</v>
      </c>
      <c r="T20" s="332">
        <v>0</v>
      </c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</row>
    <row r="21" spans="2:32" s="304" customFormat="1" ht="15" customHeight="1" x14ac:dyDescent="0.15">
      <c r="B21" s="318" t="s">
        <v>187</v>
      </c>
      <c r="C21" s="319">
        <f t="shared" ref="C21:T21" si="3">SUM(C22:C25)</f>
        <v>4</v>
      </c>
      <c r="D21" s="320">
        <f t="shared" si="3"/>
        <v>49</v>
      </c>
      <c r="E21" s="320">
        <f t="shared" si="3"/>
        <v>33</v>
      </c>
      <c r="F21" s="321">
        <f t="shared" si="3"/>
        <v>1</v>
      </c>
      <c r="G21" s="322">
        <f t="shared" si="3"/>
        <v>0</v>
      </c>
      <c r="H21" s="319">
        <f t="shared" si="3"/>
        <v>5</v>
      </c>
      <c r="I21" s="321">
        <f t="shared" si="3"/>
        <v>0</v>
      </c>
      <c r="J21" s="323">
        <f t="shared" si="3"/>
        <v>18</v>
      </c>
      <c r="K21" s="322">
        <f t="shared" si="3"/>
        <v>133</v>
      </c>
      <c r="L21" s="322">
        <f t="shared" si="3"/>
        <v>101</v>
      </c>
      <c r="M21" s="322">
        <f t="shared" si="3"/>
        <v>161</v>
      </c>
      <c r="N21" s="322">
        <f t="shared" si="3"/>
        <v>8104</v>
      </c>
      <c r="O21" s="322">
        <f t="shared" si="3"/>
        <v>161</v>
      </c>
      <c r="P21" s="322">
        <f t="shared" si="3"/>
        <v>121</v>
      </c>
      <c r="Q21" s="322">
        <f t="shared" si="3"/>
        <v>14</v>
      </c>
      <c r="R21" s="322">
        <f t="shared" si="3"/>
        <v>8</v>
      </c>
      <c r="S21" s="319">
        <f t="shared" si="3"/>
        <v>16</v>
      </c>
      <c r="T21" s="321">
        <f t="shared" si="3"/>
        <v>4</v>
      </c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</row>
    <row r="22" spans="2:32" s="304" customFormat="1" ht="15" customHeight="1" x14ac:dyDescent="0.15">
      <c r="B22" s="324" t="s">
        <v>9</v>
      </c>
      <c r="C22" s="325">
        <v>2</v>
      </c>
      <c r="D22" s="326">
        <v>41</v>
      </c>
      <c r="E22" s="326">
        <v>30</v>
      </c>
      <c r="F22" s="327">
        <v>0</v>
      </c>
      <c r="G22" s="328">
        <v>0</v>
      </c>
      <c r="H22" s="325">
        <v>4</v>
      </c>
      <c r="I22" s="327">
        <v>0</v>
      </c>
      <c r="J22" s="329">
        <v>5</v>
      </c>
      <c r="K22" s="328">
        <v>34</v>
      </c>
      <c r="L22" s="328">
        <v>28</v>
      </c>
      <c r="M22" s="328">
        <v>49</v>
      </c>
      <c r="N22" s="328">
        <v>371</v>
      </c>
      <c r="O22" s="328">
        <v>29</v>
      </c>
      <c r="P22" s="328">
        <v>22</v>
      </c>
      <c r="Q22" s="328">
        <v>12</v>
      </c>
      <c r="R22" s="328">
        <v>6</v>
      </c>
      <c r="S22" s="325">
        <v>7</v>
      </c>
      <c r="T22" s="327">
        <v>2</v>
      </c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</row>
    <row r="23" spans="2:32" s="304" customFormat="1" ht="15" customHeight="1" x14ac:dyDescent="0.15">
      <c r="B23" s="324" t="s">
        <v>10</v>
      </c>
      <c r="C23" s="325">
        <v>2</v>
      </c>
      <c r="D23" s="326">
        <v>7</v>
      </c>
      <c r="E23" s="326">
        <v>2</v>
      </c>
      <c r="F23" s="327">
        <v>1</v>
      </c>
      <c r="G23" s="328">
        <v>0</v>
      </c>
      <c r="H23" s="325">
        <v>0</v>
      </c>
      <c r="I23" s="327">
        <v>0</v>
      </c>
      <c r="J23" s="329">
        <v>7</v>
      </c>
      <c r="K23" s="328">
        <v>47</v>
      </c>
      <c r="L23" s="328">
        <v>38</v>
      </c>
      <c r="M23" s="328">
        <v>54</v>
      </c>
      <c r="N23" s="328">
        <v>4103</v>
      </c>
      <c r="O23" s="328">
        <v>51</v>
      </c>
      <c r="P23" s="328">
        <v>27</v>
      </c>
      <c r="Q23" s="328">
        <v>0</v>
      </c>
      <c r="R23" s="328">
        <v>2</v>
      </c>
      <c r="S23" s="325">
        <v>4</v>
      </c>
      <c r="T23" s="327">
        <v>2</v>
      </c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</row>
    <row r="24" spans="2:32" s="304" customFormat="1" ht="15" customHeight="1" x14ac:dyDescent="0.15">
      <c r="B24" s="324" t="s">
        <v>11</v>
      </c>
      <c r="C24" s="325">
        <v>0</v>
      </c>
      <c r="D24" s="326">
        <v>1</v>
      </c>
      <c r="E24" s="326">
        <v>1</v>
      </c>
      <c r="F24" s="327">
        <v>0</v>
      </c>
      <c r="G24" s="328">
        <v>0</v>
      </c>
      <c r="H24" s="325">
        <v>1</v>
      </c>
      <c r="I24" s="327">
        <v>0</v>
      </c>
      <c r="J24" s="329">
        <v>5</v>
      </c>
      <c r="K24" s="328">
        <v>38</v>
      </c>
      <c r="L24" s="328">
        <v>24</v>
      </c>
      <c r="M24" s="328">
        <v>43</v>
      </c>
      <c r="N24" s="328">
        <v>2165</v>
      </c>
      <c r="O24" s="328">
        <v>29</v>
      </c>
      <c r="P24" s="328">
        <v>37</v>
      </c>
      <c r="Q24" s="328">
        <v>0</v>
      </c>
      <c r="R24" s="328">
        <v>0</v>
      </c>
      <c r="S24" s="325">
        <v>5</v>
      </c>
      <c r="T24" s="327">
        <v>0</v>
      </c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</row>
    <row r="25" spans="2:32" s="304" customFormat="1" ht="15" customHeight="1" x14ac:dyDescent="0.15">
      <c r="B25" s="324" t="s">
        <v>12</v>
      </c>
      <c r="C25" s="330">
        <v>0</v>
      </c>
      <c r="D25" s="331">
        <v>0</v>
      </c>
      <c r="E25" s="331">
        <v>0</v>
      </c>
      <c r="F25" s="332">
        <v>0</v>
      </c>
      <c r="G25" s="333">
        <v>0</v>
      </c>
      <c r="H25" s="330">
        <v>0</v>
      </c>
      <c r="I25" s="332">
        <v>0</v>
      </c>
      <c r="J25" s="334">
        <v>1</v>
      </c>
      <c r="K25" s="333">
        <v>14</v>
      </c>
      <c r="L25" s="333">
        <v>11</v>
      </c>
      <c r="M25" s="333">
        <v>15</v>
      </c>
      <c r="N25" s="333">
        <v>1465</v>
      </c>
      <c r="O25" s="333">
        <v>52</v>
      </c>
      <c r="P25" s="333">
        <v>35</v>
      </c>
      <c r="Q25" s="333">
        <v>2</v>
      </c>
      <c r="R25" s="333">
        <v>0</v>
      </c>
      <c r="S25" s="330">
        <v>0</v>
      </c>
      <c r="T25" s="332">
        <v>0</v>
      </c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</row>
    <row r="26" spans="2:32" s="304" customFormat="1" ht="15" customHeight="1" x14ac:dyDescent="0.15">
      <c r="B26" s="318" t="s">
        <v>188</v>
      </c>
      <c r="C26" s="319">
        <f t="shared" ref="C26:T26" si="4">SUM(C27:C30)</f>
        <v>4</v>
      </c>
      <c r="D26" s="320">
        <f t="shared" si="4"/>
        <v>49</v>
      </c>
      <c r="E26" s="320">
        <f t="shared" si="4"/>
        <v>33</v>
      </c>
      <c r="F26" s="321">
        <f t="shared" si="4"/>
        <v>1</v>
      </c>
      <c r="G26" s="322">
        <f t="shared" si="4"/>
        <v>0</v>
      </c>
      <c r="H26" s="319">
        <f t="shared" si="4"/>
        <v>5</v>
      </c>
      <c r="I26" s="321">
        <f t="shared" si="4"/>
        <v>0</v>
      </c>
      <c r="J26" s="323">
        <f t="shared" si="4"/>
        <v>18</v>
      </c>
      <c r="K26" s="322">
        <f t="shared" si="4"/>
        <v>140</v>
      </c>
      <c r="L26" s="322">
        <f t="shared" si="4"/>
        <v>101</v>
      </c>
      <c r="M26" s="322">
        <f t="shared" si="4"/>
        <v>164</v>
      </c>
      <c r="N26" s="322">
        <f t="shared" si="4"/>
        <v>8106</v>
      </c>
      <c r="O26" s="322">
        <f t="shared" si="4"/>
        <v>162</v>
      </c>
      <c r="P26" s="322">
        <f t="shared" si="4"/>
        <v>121</v>
      </c>
      <c r="Q26" s="322">
        <f t="shared" si="4"/>
        <v>14</v>
      </c>
      <c r="R26" s="322">
        <f t="shared" si="4"/>
        <v>8</v>
      </c>
      <c r="S26" s="319">
        <f t="shared" si="4"/>
        <v>16</v>
      </c>
      <c r="T26" s="321">
        <f t="shared" si="4"/>
        <v>4</v>
      </c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</row>
    <row r="27" spans="2:32" s="304" customFormat="1" ht="15" customHeight="1" x14ac:dyDescent="0.15">
      <c r="B27" s="324" t="s">
        <v>9</v>
      </c>
      <c r="C27" s="325">
        <v>2</v>
      </c>
      <c r="D27" s="326">
        <v>41</v>
      </c>
      <c r="E27" s="326">
        <v>30</v>
      </c>
      <c r="F27" s="327">
        <v>0</v>
      </c>
      <c r="G27" s="328">
        <v>0</v>
      </c>
      <c r="H27" s="325">
        <v>4</v>
      </c>
      <c r="I27" s="327">
        <v>0</v>
      </c>
      <c r="J27" s="329">
        <v>5</v>
      </c>
      <c r="K27" s="328">
        <v>34</v>
      </c>
      <c r="L27" s="328">
        <v>28</v>
      </c>
      <c r="M27" s="328">
        <v>50</v>
      </c>
      <c r="N27" s="328">
        <v>373</v>
      </c>
      <c r="O27" s="328">
        <v>29</v>
      </c>
      <c r="P27" s="328">
        <v>22</v>
      </c>
      <c r="Q27" s="328">
        <v>12</v>
      </c>
      <c r="R27" s="328">
        <v>6</v>
      </c>
      <c r="S27" s="325">
        <v>7</v>
      </c>
      <c r="T27" s="327">
        <v>2</v>
      </c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</row>
    <row r="28" spans="2:32" s="304" customFormat="1" ht="15" customHeight="1" x14ac:dyDescent="0.15">
      <c r="B28" s="324" t="s">
        <v>10</v>
      </c>
      <c r="C28" s="325">
        <v>2</v>
      </c>
      <c r="D28" s="326">
        <v>7</v>
      </c>
      <c r="E28" s="326">
        <v>2</v>
      </c>
      <c r="F28" s="327">
        <v>1</v>
      </c>
      <c r="G28" s="328">
        <v>0</v>
      </c>
      <c r="H28" s="325">
        <v>0</v>
      </c>
      <c r="I28" s="327">
        <v>0</v>
      </c>
      <c r="J28" s="329">
        <v>7</v>
      </c>
      <c r="K28" s="328">
        <v>50</v>
      </c>
      <c r="L28" s="328">
        <v>38</v>
      </c>
      <c r="M28" s="328">
        <v>56</v>
      </c>
      <c r="N28" s="328">
        <v>4146</v>
      </c>
      <c r="O28" s="328">
        <v>52</v>
      </c>
      <c r="P28" s="328">
        <v>27</v>
      </c>
      <c r="Q28" s="328">
        <v>0</v>
      </c>
      <c r="R28" s="328">
        <v>2</v>
      </c>
      <c r="S28" s="325">
        <v>4</v>
      </c>
      <c r="T28" s="327">
        <v>2</v>
      </c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</row>
    <row r="29" spans="2:32" s="304" customFormat="1" ht="15" customHeight="1" x14ac:dyDescent="0.15">
      <c r="B29" s="324" t="s">
        <v>11</v>
      </c>
      <c r="C29" s="325">
        <v>0</v>
      </c>
      <c r="D29" s="326">
        <v>1</v>
      </c>
      <c r="E29" s="326">
        <v>1</v>
      </c>
      <c r="F29" s="327">
        <v>0</v>
      </c>
      <c r="G29" s="328">
        <v>0</v>
      </c>
      <c r="H29" s="325">
        <v>1</v>
      </c>
      <c r="I29" s="327">
        <v>0</v>
      </c>
      <c r="J29" s="329">
        <v>5</v>
      </c>
      <c r="K29" s="328">
        <v>42</v>
      </c>
      <c r="L29" s="328">
        <v>24</v>
      </c>
      <c r="M29" s="328">
        <v>43</v>
      </c>
      <c r="N29" s="328">
        <v>2110</v>
      </c>
      <c r="O29" s="328">
        <v>29</v>
      </c>
      <c r="P29" s="328">
        <v>37</v>
      </c>
      <c r="Q29" s="328">
        <v>0</v>
      </c>
      <c r="R29" s="328">
        <v>0</v>
      </c>
      <c r="S29" s="325">
        <v>5</v>
      </c>
      <c r="T29" s="327">
        <v>0</v>
      </c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</row>
    <row r="30" spans="2:32" s="304" customFormat="1" ht="15" customHeight="1" x14ac:dyDescent="0.15">
      <c r="B30" s="324" t="s">
        <v>12</v>
      </c>
      <c r="C30" s="330">
        <v>0</v>
      </c>
      <c r="D30" s="331">
        <v>0</v>
      </c>
      <c r="E30" s="331">
        <v>0</v>
      </c>
      <c r="F30" s="332">
        <v>0</v>
      </c>
      <c r="G30" s="333">
        <v>0</v>
      </c>
      <c r="H30" s="330">
        <v>0</v>
      </c>
      <c r="I30" s="332">
        <v>0</v>
      </c>
      <c r="J30" s="334">
        <v>1</v>
      </c>
      <c r="K30" s="333">
        <v>14</v>
      </c>
      <c r="L30" s="333">
        <v>11</v>
      </c>
      <c r="M30" s="333">
        <v>15</v>
      </c>
      <c r="N30" s="333">
        <v>1477</v>
      </c>
      <c r="O30" s="333">
        <v>52</v>
      </c>
      <c r="P30" s="333">
        <v>35</v>
      </c>
      <c r="Q30" s="333">
        <v>2</v>
      </c>
      <c r="R30" s="333">
        <v>0</v>
      </c>
      <c r="S30" s="330">
        <v>0</v>
      </c>
      <c r="T30" s="332">
        <v>0</v>
      </c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</row>
    <row r="31" spans="2:32" s="304" customFormat="1" ht="15" customHeight="1" x14ac:dyDescent="0.15">
      <c r="B31" s="318" t="s">
        <v>189</v>
      </c>
      <c r="C31" s="319">
        <f t="shared" ref="C31:T31" si="5">SUM(C32:C35)</f>
        <v>4</v>
      </c>
      <c r="D31" s="320">
        <f t="shared" si="5"/>
        <v>47</v>
      </c>
      <c r="E31" s="320">
        <f t="shared" si="5"/>
        <v>32</v>
      </c>
      <c r="F31" s="321">
        <f t="shared" si="5"/>
        <v>1</v>
      </c>
      <c r="G31" s="322">
        <f t="shared" si="5"/>
        <v>0</v>
      </c>
      <c r="H31" s="319">
        <f t="shared" si="5"/>
        <v>5</v>
      </c>
      <c r="I31" s="321">
        <f t="shared" si="5"/>
        <v>0</v>
      </c>
      <c r="J31" s="323">
        <f t="shared" si="5"/>
        <v>17</v>
      </c>
      <c r="K31" s="322">
        <f t="shared" si="5"/>
        <v>144</v>
      </c>
      <c r="L31" s="322">
        <f t="shared" si="5"/>
        <v>103</v>
      </c>
      <c r="M31" s="322">
        <f t="shared" si="5"/>
        <v>168</v>
      </c>
      <c r="N31" s="322">
        <f t="shared" si="5"/>
        <v>8168</v>
      </c>
      <c r="O31" s="322">
        <f t="shared" si="5"/>
        <v>162</v>
      </c>
      <c r="P31" s="322">
        <f t="shared" si="5"/>
        <v>121</v>
      </c>
      <c r="Q31" s="322">
        <f t="shared" si="5"/>
        <v>14</v>
      </c>
      <c r="R31" s="322">
        <f t="shared" si="5"/>
        <v>9</v>
      </c>
      <c r="S31" s="319">
        <f t="shared" si="5"/>
        <v>16</v>
      </c>
      <c r="T31" s="321">
        <f t="shared" si="5"/>
        <v>5</v>
      </c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</row>
    <row r="32" spans="2:32" s="304" customFormat="1" ht="15" customHeight="1" x14ac:dyDescent="0.15">
      <c r="B32" s="324" t="s">
        <v>9</v>
      </c>
      <c r="C32" s="325">
        <v>2</v>
      </c>
      <c r="D32" s="326">
        <v>40</v>
      </c>
      <c r="E32" s="326">
        <v>28</v>
      </c>
      <c r="F32" s="327">
        <v>0</v>
      </c>
      <c r="G32" s="328">
        <v>0</v>
      </c>
      <c r="H32" s="325">
        <v>4</v>
      </c>
      <c r="I32" s="327">
        <v>0</v>
      </c>
      <c r="J32" s="329">
        <v>5</v>
      </c>
      <c r="K32" s="328">
        <v>35</v>
      </c>
      <c r="L32" s="328">
        <v>28</v>
      </c>
      <c r="M32" s="328">
        <v>50</v>
      </c>
      <c r="N32" s="328">
        <v>374</v>
      </c>
      <c r="O32" s="328">
        <v>29</v>
      </c>
      <c r="P32" s="328">
        <v>22</v>
      </c>
      <c r="Q32" s="328">
        <v>12</v>
      </c>
      <c r="R32" s="328">
        <v>7</v>
      </c>
      <c r="S32" s="325">
        <v>7</v>
      </c>
      <c r="T32" s="327">
        <v>2</v>
      </c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</row>
    <row r="33" spans="2:32" s="304" customFormat="1" ht="15" customHeight="1" x14ac:dyDescent="0.15">
      <c r="B33" s="324" t="s">
        <v>10</v>
      </c>
      <c r="C33" s="325">
        <v>2</v>
      </c>
      <c r="D33" s="326">
        <v>6</v>
      </c>
      <c r="E33" s="326">
        <v>3</v>
      </c>
      <c r="F33" s="327">
        <v>1</v>
      </c>
      <c r="G33" s="328">
        <v>0</v>
      </c>
      <c r="H33" s="325">
        <v>0</v>
      </c>
      <c r="I33" s="327">
        <v>0</v>
      </c>
      <c r="J33" s="329">
        <v>7</v>
      </c>
      <c r="K33" s="328">
        <v>51</v>
      </c>
      <c r="L33" s="328">
        <v>40</v>
      </c>
      <c r="M33" s="328">
        <v>58</v>
      </c>
      <c r="N33" s="328">
        <v>4184</v>
      </c>
      <c r="O33" s="328">
        <v>52</v>
      </c>
      <c r="P33" s="328">
        <v>27</v>
      </c>
      <c r="Q33" s="328">
        <v>0</v>
      </c>
      <c r="R33" s="328">
        <v>2</v>
      </c>
      <c r="S33" s="325">
        <v>4</v>
      </c>
      <c r="T33" s="327">
        <v>2</v>
      </c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</row>
    <row r="34" spans="2:32" s="304" customFormat="1" ht="15" customHeight="1" x14ac:dyDescent="0.15">
      <c r="B34" s="324" t="s">
        <v>11</v>
      </c>
      <c r="C34" s="325">
        <v>0</v>
      </c>
      <c r="D34" s="326">
        <v>1</v>
      </c>
      <c r="E34" s="326">
        <v>1</v>
      </c>
      <c r="F34" s="327">
        <v>0</v>
      </c>
      <c r="G34" s="328">
        <v>0</v>
      </c>
      <c r="H34" s="325">
        <v>1</v>
      </c>
      <c r="I34" s="327">
        <v>0</v>
      </c>
      <c r="J34" s="329">
        <v>4</v>
      </c>
      <c r="K34" s="328">
        <v>43</v>
      </c>
      <c r="L34" s="328">
        <v>24</v>
      </c>
      <c r="M34" s="328">
        <v>44</v>
      </c>
      <c r="N34" s="328">
        <v>2093</v>
      </c>
      <c r="O34" s="328">
        <v>29</v>
      </c>
      <c r="P34" s="328">
        <v>37</v>
      </c>
      <c r="Q34" s="328">
        <v>0</v>
      </c>
      <c r="R34" s="328">
        <v>0</v>
      </c>
      <c r="S34" s="325">
        <v>5</v>
      </c>
      <c r="T34" s="327">
        <v>0</v>
      </c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</row>
    <row r="35" spans="2:32" s="304" customFormat="1" ht="15" customHeight="1" x14ac:dyDescent="0.15">
      <c r="B35" s="324" t="s">
        <v>12</v>
      </c>
      <c r="C35" s="330">
        <v>0</v>
      </c>
      <c r="D35" s="331">
        <v>0</v>
      </c>
      <c r="E35" s="331">
        <v>0</v>
      </c>
      <c r="F35" s="332">
        <v>0</v>
      </c>
      <c r="G35" s="333">
        <v>0</v>
      </c>
      <c r="H35" s="330">
        <v>0</v>
      </c>
      <c r="I35" s="332">
        <v>0</v>
      </c>
      <c r="J35" s="334">
        <v>1</v>
      </c>
      <c r="K35" s="333">
        <v>15</v>
      </c>
      <c r="L35" s="333">
        <v>11</v>
      </c>
      <c r="M35" s="333">
        <v>16</v>
      </c>
      <c r="N35" s="333">
        <v>1517</v>
      </c>
      <c r="O35" s="333">
        <v>52</v>
      </c>
      <c r="P35" s="333">
        <v>35</v>
      </c>
      <c r="Q35" s="333">
        <v>2</v>
      </c>
      <c r="R35" s="333">
        <v>0</v>
      </c>
      <c r="S35" s="330">
        <v>0</v>
      </c>
      <c r="T35" s="332">
        <v>1</v>
      </c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</row>
    <row r="36" spans="2:32" s="304" customFormat="1" ht="15" customHeight="1" x14ac:dyDescent="0.15">
      <c r="B36" s="318" t="s">
        <v>190</v>
      </c>
      <c r="C36" s="319">
        <f t="shared" ref="C36:T36" si="6">SUM(C37:C40)</f>
        <v>4</v>
      </c>
      <c r="D36" s="320">
        <f t="shared" si="6"/>
        <v>47</v>
      </c>
      <c r="E36" s="320">
        <f t="shared" si="6"/>
        <v>29</v>
      </c>
      <c r="F36" s="321">
        <f t="shared" si="6"/>
        <v>1</v>
      </c>
      <c r="G36" s="322">
        <f t="shared" si="6"/>
        <v>0</v>
      </c>
      <c r="H36" s="319">
        <f t="shared" si="6"/>
        <v>5</v>
      </c>
      <c r="I36" s="321">
        <f t="shared" si="6"/>
        <v>0</v>
      </c>
      <c r="J36" s="323">
        <f t="shared" si="6"/>
        <v>17</v>
      </c>
      <c r="K36" s="322">
        <f t="shared" si="6"/>
        <v>129</v>
      </c>
      <c r="L36" s="322">
        <f t="shared" si="6"/>
        <v>107</v>
      </c>
      <c r="M36" s="322">
        <f t="shared" si="6"/>
        <v>171</v>
      </c>
      <c r="N36" s="322">
        <f t="shared" si="6"/>
        <v>8259</v>
      </c>
      <c r="O36" s="322">
        <f t="shared" si="6"/>
        <v>161</v>
      </c>
      <c r="P36" s="322">
        <f t="shared" si="6"/>
        <v>121</v>
      </c>
      <c r="Q36" s="322">
        <f t="shared" si="6"/>
        <v>14</v>
      </c>
      <c r="R36" s="322">
        <f t="shared" si="6"/>
        <v>9</v>
      </c>
      <c r="S36" s="319">
        <f t="shared" si="6"/>
        <v>16</v>
      </c>
      <c r="T36" s="321">
        <f t="shared" si="6"/>
        <v>5</v>
      </c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</row>
    <row r="37" spans="2:32" s="304" customFormat="1" ht="15" customHeight="1" x14ac:dyDescent="0.15">
      <c r="B37" s="324" t="s">
        <v>9</v>
      </c>
      <c r="C37" s="325">
        <v>2</v>
      </c>
      <c r="D37" s="326">
        <v>40</v>
      </c>
      <c r="E37" s="326">
        <v>25</v>
      </c>
      <c r="F37" s="327">
        <v>0</v>
      </c>
      <c r="G37" s="328">
        <v>0</v>
      </c>
      <c r="H37" s="325">
        <v>4</v>
      </c>
      <c r="I37" s="327">
        <v>0</v>
      </c>
      <c r="J37" s="329">
        <v>5</v>
      </c>
      <c r="K37" s="328">
        <v>33</v>
      </c>
      <c r="L37" s="328">
        <v>28</v>
      </c>
      <c r="M37" s="328">
        <v>51</v>
      </c>
      <c r="N37" s="328">
        <v>380</v>
      </c>
      <c r="O37" s="328">
        <v>29</v>
      </c>
      <c r="P37" s="328">
        <v>22</v>
      </c>
      <c r="Q37" s="328">
        <v>12</v>
      </c>
      <c r="R37" s="328">
        <v>7</v>
      </c>
      <c r="S37" s="325">
        <v>7</v>
      </c>
      <c r="T37" s="327">
        <v>2</v>
      </c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</row>
    <row r="38" spans="2:32" s="304" customFormat="1" ht="15" customHeight="1" x14ac:dyDescent="0.15">
      <c r="B38" s="324" t="s">
        <v>10</v>
      </c>
      <c r="C38" s="325">
        <v>2</v>
      </c>
      <c r="D38" s="326">
        <v>6</v>
      </c>
      <c r="E38" s="326">
        <v>3</v>
      </c>
      <c r="F38" s="327">
        <v>1</v>
      </c>
      <c r="G38" s="328">
        <v>0</v>
      </c>
      <c r="H38" s="325">
        <v>0</v>
      </c>
      <c r="I38" s="327">
        <v>0</v>
      </c>
      <c r="J38" s="329">
        <v>7</v>
      </c>
      <c r="K38" s="328">
        <v>47</v>
      </c>
      <c r="L38" s="328">
        <v>40</v>
      </c>
      <c r="M38" s="328">
        <v>57</v>
      </c>
      <c r="N38" s="328">
        <v>4235</v>
      </c>
      <c r="O38" s="328">
        <v>51</v>
      </c>
      <c r="P38" s="328">
        <v>27</v>
      </c>
      <c r="Q38" s="328">
        <v>0</v>
      </c>
      <c r="R38" s="328">
        <v>2</v>
      </c>
      <c r="S38" s="325">
        <v>4</v>
      </c>
      <c r="T38" s="327">
        <v>2</v>
      </c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</row>
    <row r="39" spans="2:32" s="304" customFormat="1" ht="15" customHeight="1" x14ac:dyDescent="0.15">
      <c r="B39" s="324" t="s">
        <v>11</v>
      </c>
      <c r="C39" s="325">
        <v>0</v>
      </c>
      <c r="D39" s="326">
        <v>1</v>
      </c>
      <c r="E39" s="326">
        <v>1</v>
      </c>
      <c r="F39" s="327">
        <v>0</v>
      </c>
      <c r="G39" s="328">
        <v>0</v>
      </c>
      <c r="H39" s="325">
        <v>1</v>
      </c>
      <c r="I39" s="327">
        <v>0</v>
      </c>
      <c r="J39" s="329">
        <v>4</v>
      </c>
      <c r="K39" s="328">
        <v>35</v>
      </c>
      <c r="L39" s="328">
        <v>27</v>
      </c>
      <c r="M39" s="328">
        <v>45</v>
      </c>
      <c r="N39" s="328">
        <v>2100</v>
      </c>
      <c r="O39" s="328">
        <v>29</v>
      </c>
      <c r="P39" s="328">
        <v>37</v>
      </c>
      <c r="Q39" s="328">
        <v>0</v>
      </c>
      <c r="R39" s="328">
        <v>0</v>
      </c>
      <c r="S39" s="325">
        <v>5</v>
      </c>
      <c r="T39" s="327">
        <v>0</v>
      </c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</row>
    <row r="40" spans="2:32" s="304" customFormat="1" ht="15" customHeight="1" x14ac:dyDescent="0.15">
      <c r="B40" s="324" t="s">
        <v>12</v>
      </c>
      <c r="C40" s="330">
        <v>0</v>
      </c>
      <c r="D40" s="331">
        <v>0</v>
      </c>
      <c r="E40" s="331">
        <v>0</v>
      </c>
      <c r="F40" s="332">
        <v>0</v>
      </c>
      <c r="G40" s="333">
        <v>0</v>
      </c>
      <c r="H40" s="330">
        <v>0</v>
      </c>
      <c r="I40" s="332">
        <v>0</v>
      </c>
      <c r="J40" s="334">
        <v>1</v>
      </c>
      <c r="K40" s="333">
        <v>14</v>
      </c>
      <c r="L40" s="333">
        <v>12</v>
      </c>
      <c r="M40" s="333">
        <v>18</v>
      </c>
      <c r="N40" s="333">
        <v>1544</v>
      </c>
      <c r="O40" s="333">
        <v>52</v>
      </c>
      <c r="P40" s="333">
        <v>35</v>
      </c>
      <c r="Q40" s="333">
        <v>2</v>
      </c>
      <c r="R40" s="333">
        <v>0</v>
      </c>
      <c r="S40" s="330">
        <v>0</v>
      </c>
      <c r="T40" s="332">
        <v>1</v>
      </c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</row>
    <row r="41" spans="2:32" s="336" customFormat="1" ht="15" customHeight="1" x14ac:dyDescent="0.4">
      <c r="B41" s="318" t="s">
        <v>191</v>
      </c>
      <c r="C41" s="319">
        <f>SUM(C42:C45)</f>
        <v>4</v>
      </c>
      <c r="D41" s="320">
        <f t="shared" ref="D41:T41" si="7">SUM(D42:D45)</f>
        <v>45</v>
      </c>
      <c r="E41" s="320">
        <f t="shared" si="7"/>
        <v>29</v>
      </c>
      <c r="F41" s="321">
        <f t="shared" si="7"/>
        <v>1</v>
      </c>
      <c r="G41" s="322">
        <f t="shared" si="7"/>
        <v>0</v>
      </c>
      <c r="H41" s="319">
        <f t="shared" si="7"/>
        <v>5</v>
      </c>
      <c r="I41" s="321">
        <f t="shared" si="7"/>
        <v>0</v>
      </c>
      <c r="J41" s="323">
        <f t="shared" si="7"/>
        <v>18</v>
      </c>
      <c r="K41" s="322">
        <f t="shared" si="7"/>
        <v>131</v>
      </c>
      <c r="L41" s="322">
        <f t="shared" si="7"/>
        <v>108</v>
      </c>
      <c r="M41" s="322">
        <f t="shared" si="7"/>
        <v>175</v>
      </c>
      <c r="N41" s="322">
        <f t="shared" si="7"/>
        <v>8259</v>
      </c>
      <c r="O41" s="322">
        <f t="shared" si="7"/>
        <v>161</v>
      </c>
      <c r="P41" s="322">
        <f t="shared" si="7"/>
        <v>121</v>
      </c>
      <c r="Q41" s="322">
        <f t="shared" si="7"/>
        <v>14</v>
      </c>
      <c r="R41" s="322">
        <f t="shared" si="7"/>
        <v>9</v>
      </c>
      <c r="S41" s="319">
        <f t="shared" si="7"/>
        <v>16</v>
      </c>
      <c r="T41" s="321">
        <f t="shared" si="7"/>
        <v>5</v>
      </c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</row>
    <row r="42" spans="2:32" s="338" customFormat="1" ht="15" customHeight="1" x14ac:dyDescent="0.4">
      <c r="B42" s="324" t="s">
        <v>9</v>
      </c>
      <c r="C42" s="325">
        <v>2</v>
      </c>
      <c r="D42" s="326">
        <v>39</v>
      </c>
      <c r="E42" s="326">
        <v>25</v>
      </c>
      <c r="F42" s="327">
        <v>0</v>
      </c>
      <c r="G42" s="328">
        <v>0</v>
      </c>
      <c r="H42" s="325">
        <v>4</v>
      </c>
      <c r="I42" s="327">
        <v>0</v>
      </c>
      <c r="J42" s="329">
        <v>5</v>
      </c>
      <c r="K42" s="328">
        <v>33</v>
      </c>
      <c r="L42" s="328">
        <v>28</v>
      </c>
      <c r="M42" s="328">
        <v>52</v>
      </c>
      <c r="N42" s="328">
        <v>380</v>
      </c>
      <c r="O42" s="328">
        <v>29</v>
      </c>
      <c r="P42" s="328">
        <v>22</v>
      </c>
      <c r="Q42" s="328">
        <v>12</v>
      </c>
      <c r="R42" s="328">
        <v>7</v>
      </c>
      <c r="S42" s="325">
        <v>7</v>
      </c>
      <c r="T42" s="327">
        <v>2</v>
      </c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</row>
    <row r="43" spans="2:32" s="338" customFormat="1" ht="15" customHeight="1" x14ac:dyDescent="0.4">
      <c r="B43" s="324" t="s">
        <v>10</v>
      </c>
      <c r="C43" s="325">
        <v>2</v>
      </c>
      <c r="D43" s="326">
        <v>5</v>
      </c>
      <c r="E43" s="326">
        <v>3</v>
      </c>
      <c r="F43" s="327">
        <v>1</v>
      </c>
      <c r="G43" s="328">
        <v>0</v>
      </c>
      <c r="H43" s="325">
        <v>0</v>
      </c>
      <c r="I43" s="327">
        <v>0</v>
      </c>
      <c r="J43" s="329">
        <v>7</v>
      </c>
      <c r="K43" s="328">
        <v>48</v>
      </c>
      <c r="L43" s="328">
        <v>40</v>
      </c>
      <c r="M43" s="328">
        <v>58</v>
      </c>
      <c r="N43" s="328">
        <v>4235</v>
      </c>
      <c r="O43" s="328">
        <v>51</v>
      </c>
      <c r="P43" s="328">
        <v>27</v>
      </c>
      <c r="Q43" s="328">
        <v>0</v>
      </c>
      <c r="R43" s="328">
        <v>2</v>
      </c>
      <c r="S43" s="325">
        <v>4</v>
      </c>
      <c r="T43" s="327">
        <v>3</v>
      </c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</row>
    <row r="44" spans="2:32" s="338" customFormat="1" ht="15" customHeight="1" x14ac:dyDescent="0.4">
      <c r="B44" s="324" t="s">
        <v>11</v>
      </c>
      <c r="C44" s="325">
        <v>0</v>
      </c>
      <c r="D44" s="326">
        <v>1</v>
      </c>
      <c r="E44" s="326">
        <v>1</v>
      </c>
      <c r="F44" s="327">
        <v>0</v>
      </c>
      <c r="G44" s="328">
        <v>0</v>
      </c>
      <c r="H44" s="325">
        <v>1</v>
      </c>
      <c r="I44" s="327">
        <v>0</v>
      </c>
      <c r="J44" s="329">
        <v>5</v>
      </c>
      <c r="K44" s="328">
        <v>36</v>
      </c>
      <c r="L44" s="328">
        <v>27</v>
      </c>
      <c r="M44" s="328">
        <v>47</v>
      </c>
      <c r="N44" s="328">
        <v>2100</v>
      </c>
      <c r="O44" s="328">
        <v>29</v>
      </c>
      <c r="P44" s="328">
        <v>37</v>
      </c>
      <c r="Q44" s="328">
        <v>0</v>
      </c>
      <c r="R44" s="328">
        <v>0</v>
      </c>
      <c r="S44" s="325">
        <v>5</v>
      </c>
      <c r="T44" s="327">
        <v>0</v>
      </c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</row>
    <row r="45" spans="2:32" s="338" customFormat="1" ht="15" customHeight="1" x14ac:dyDescent="0.4">
      <c r="B45" s="339" t="s">
        <v>12</v>
      </c>
      <c r="C45" s="330">
        <v>0</v>
      </c>
      <c r="D45" s="331">
        <v>0</v>
      </c>
      <c r="E45" s="331">
        <v>0</v>
      </c>
      <c r="F45" s="332">
        <v>0</v>
      </c>
      <c r="G45" s="333">
        <v>0</v>
      </c>
      <c r="H45" s="330">
        <v>0</v>
      </c>
      <c r="I45" s="332">
        <v>0</v>
      </c>
      <c r="J45" s="334">
        <v>1</v>
      </c>
      <c r="K45" s="333">
        <v>14</v>
      </c>
      <c r="L45" s="333">
        <v>13</v>
      </c>
      <c r="M45" s="333">
        <v>18</v>
      </c>
      <c r="N45" s="333">
        <v>1544</v>
      </c>
      <c r="O45" s="333">
        <v>52</v>
      </c>
      <c r="P45" s="333">
        <v>35</v>
      </c>
      <c r="Q45" s="333">
        <v>2</v>
      </c>
      <c r="R45" s="333">
        <v>0</v>
      </c>
      <c r="S45" s="330">
        <v>0</v>
      </c>
      <c r="T45" s="332">
        <v>0</v>
      </c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</row>
    <row r="46" spans="2:32" s="336" customFormat="1" ht="15" customHeight="1" x14ac:dyDescent="0.4">
      <c r="B46" s="340" t="s">
        <v>192</v>
      </c>
      <c r="C46" s="341">
        <v>4</v>
      </c>
      <c r="D46" s="342">
        <v>45</v>
      </c>
      <c r="E46" s="342">
        <v>29</v>
      </c>
      <c r="F46" s="343">
        <v>1</v>
      </c>
      <c r="G46" s="344">
        <v>0</v>
      </c>
      <c r="H46" s="341">
        <v>5</v>
      </c>
      <c r="I46" s="343">
        <v>0</v>
      </c>
      <c r="J46" s="345">
        <v>18</v>
      </c>
      <c r="K46" s="344">
        <v>131</v>
      </c>
      <c r="L46" s="344">
        <v>108</v>
      </c>
      <c r="M46" s="344">
        <v>175</v>
      </c>
      <c r="N46" s="344">
        <v>8326</v>
      </c>
      <c r="O46" s="344">
        <v>161</v>
      </c>
      <c r="P46" s="344">
        <v>121</v>
      </c>
      <c r="Q46" s="344">
        <v>14</v>
      </c>
      <c r="R46" s="344">
        <v>9</v>
      </c>
      <c r="S46" s="341">
        <v>16</v>
      </c>
      <c r="T46" s="343">
        <v>6</v>
      </c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</row>
    <row r="47" spans="2:32" s="336" customFormat="1" ht="15" customHeight="1" x14ac:dyDescent="0.4">
      <c r="B47" s="340" t="s">
        <v>193</v>
      </c>
      <c r="C47" s="341">
        <v>4</v>
      </c>
      <c r="D47" s="342">
        <v>46</v>
      </c>
      <c r="E47" s="342">
        <v>29</v>
      </c>
      <c r="F47" s="343">
        <v>1</v>
      </c>
      <c r="G47" s="344">
        <v>0</v>
      </c>
      <c r="H47" s="341">
        <v>5</v>
      </c>
      <c r="I47" s="343">
        <v>0</v>
      </c>
      <c r="J47" s="345">
        <v>20</v>
      </c>
      <c r="K47" s="344">
        <v>131</v>
      </c>
      <c r="L47" s="344">
        <v>109</v>
      </c>
      <c r="M47" s="344">
        <v>177</v>
      </c>
      <c r="N47" s="344">
        <v>6861</v>
      </c>
      <c r="O47" s="344">
        <v>161</v>
      </c>
      <c r="P47" s="344">
        <v>121</v>
      </c>
      <c r="Q47" s="344">
        <v>14</v>
      </c>
      <c r="R47" s="344">
        <v>9</v>
      </c>
      <c r="S47" s="341">
        <v>16</v>
      </c>
      <c r="T47" s="343">
        <v>7</v>
      </c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</row>
    <row r="48" spans="2:32" s="336" customFormat="1" ht="15" customHeight="1" x14ac:dyDescent="0.4">
      <c r="B48" s="340" t="s">
        <v>194</v>
      </c>
      <c r="C48" s="341">
        <v>4</v>
      </c>
      <c r="D48" s="342">
        <v>47</v>
      </c>
      <c r="E48" s="342">
        <v>29</v>
      </c>
      <c r="F48" s="343">
        <v>1</v>
      </c>
      <c r="G48" s="344">
        <v>0</v>
      </c>
      <c r="H48" s="341">
        <v>5</v>
      </c>
      <c r="I48" s="343">
        <v>1</v>
      </c>
      <c r="J48" s="345">
        <v>17</v>
      </c>
      <c r="K48" s="344">
        <v>133</v>
      </c>
      <c r="L48" s="344">
        <v>110</v>
      </c>
      <c r="M48" s="344">
        <v>179</v>
      </c>
      <c r="N48" s="344">
        <v>6754</v>
      </c>
      <c r="O48" s="344">
        <v>161</v>
      </c>
      <c r="P48" s="344">
        <v>121</v>
      </c>
      <c r="Q48" s="344">
        <v>14</v>
      </c>
      <c r="R48" s="344">
        <v>9</v>
      </c>
      <c r="S48" s="341">
        <v>16</v>
      </c>
      <c r="T48" s="343">
        <v>6</v>
      </c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</row>
    <row r="49" spans="2:32" s="336" customFormat="1" ht="15" customHeight="1" x14ac:dyDescent="0.4">
      <c r="B49" s="340" t="s">
        <v>195</v>
      </c>
      <c r="C49" s="341">
        <v>4</v>
      </c>
      <c r="D49" s="342">
        <v>46</v>
      </c>
      <c r="E49" s="342">
        <v>25</v>
      </c>
      <c r="F49" s="343">
        <v>1</v>
      </c>
      <c r="G49" s="344">
        <v>0</v>
      </c>
      <c r="H49" s="341">
        <v>5</v>
      </c>
      <c r="I49" s="343">
        <v>0</v>
      </c>
      <c r="J49" s="345">
        <v>17</v>
      </c>
      <c r="K49" s="344">
        <v>133</v>
      </c>
      <c r="L49" s="344">
        <v>106</v>
      </c>
      <c r="M49" s="344">
        <v>179</v>
      </c>
      <c r="N49" s="344">
        <v>6777</v>
      </c>
      <c r="O49" s="344">
        <v>161</v>
      </c>
      <c r="P49" s="344">
        <v>121</v>
      </c>
      <c r="Q49" s="344">
        <v>14</v>
      </c>
      <c r="R49" s="344">
        <v>9</v>
      </c>
      <c r="S49" s="341">
        <v>17</v>
      </c>
      <c r="T49" s="343">
        <v>8</v>
      </c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</row>
    <row r="50" spans="2:32" s="336" customFormat="1" ht="15" customHeight="1" x14ac:dyDescent="0.4">
      <c r="B50" s="340" t="s">
        <v>196</v>
      </c>
      <c r="C50" s="341">
        <v>4</v>
      </c>
      <c r="D50" s="342">
        <v>48</v>
      </c>
      <c r="E50" s="342">
        <v>25</v>
      </c>
      <c r="F50" s="343">
        <v>1</v>
      </c>
      <c r="G50" s="344">
        <v>0</v>
      </c>
      <c r="H50" s="341">
        <v>5</v>
      </c>
      <c r="I50" s="343">
        <v>0</v>
      </c>
      <c r="J50" s="345">
        <v>17</v>
      </c>
      <c r="K50" s="344">
        <v>134</v>
      </c>
      <c r="L50" s="344">
        <v>105</v>
      </c>
      <c r="M50" s="344">
        <v>183</v>
      </c>
      <c r="N50" s="344">
        <v>6532</v>
      </c>
      <c r="O50" s="344">
        <v>163</v>
      </c>
      <c r="P50" s="344">
        <v>121</v>
      </c>
      <c r="Q50" s="344">
        <v>15</v>
      </c>
      <c r="R50" s="344">
        <v>8</v>
      </c>
      <c r="S50" s="341">
        <v>17</v>
      </c>
      <c r="T50" s="343">
        <v>8</v>
      </c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</row>
    <row r="51" spans="2:32" s="336" customFormat="1" ht="15" customHeight="1" x14ac:dyDescent="0.4">
      <c r="B51" s="340" t="s">
        <v>197</v>
      </c>
      <c r="C51" s="341">
        <v>3</v>
      </c>
      <c r="D51" s="342">
        <v>49</v>
      </c>
      <c r="E51" s="342">
        <v>22</v>
      </c>
      <c r="F51" s="343">
        <v>1</v>
      </c>
      <c r="G51" s="344">
        <v>0</v>
      </c>
      <c r="H51" s="341">
        <v>5</v>
      </c>
      <c r="I51" s="343">
        <v>0</v>
      </c>
      <c r="J51" s="345">
        <v>15</v>
      </c>
      <c r="K51" s="344">
        <v>120</v>
      </c>
      <c r="L51" s="344">
        <v>104</v>
      </c>
      <c r="M51" s="344">
        <v>180</v>
      </c>
      <c r="N51" s="344">
        <v>5974</v>
      </c>
      <c r="O51" s="344">
        <v>162</v>
      </c>
      <c r="P51" s="344">
        <v>122</v>
      </c>
      <c r="Q51" s="344">
        <v>15</v>
      </c>
      <c r="R51" s="344">
        <v>8</v>
      </c>
      <c r="S51" s="341">
        <v>18</v>
      </c>
      <c r="T51" s="343">
        <v>9</v>
      </c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</row>
    <row r="52" spans="2:32" s="336" customFormat="1" ht="15" customHeight="1" x14ac:dyDescent="0.4">
      <c r="B52" s="340" t="s">
        <v>198</v>
      </c>
      <c r="C52" s="341">
        <v>3</v>
      </c>
      <c r="D52" s="342">
        <v>49</v>
      </c>
      <c r="E52" s="342">
        <v>22</v>
      </c>
      <c r="F52" s="343">
        <v>1</v>
      </c>
      <c r="G52" s="344">
        <v>0</v>
      </c>
      <c r="H52" s="341">
        <v>5</v>
      </c>
      <c r="I52" s="343">
        <v>0</v>
      </c>
      <c r="J52" s="345">
        <v>14</v>
      </c>
      <c r="K52" s="344">
        <v>121</v>
      </c>
      <c r="L52" s="344">
        <v>103</v>
      </c>
      <c r="M52" s="344">
        <v>179</v>
      </c>
      <c r="N52" s="344">
        <v>5847</v>
      </c>
      <c r="O52" s="344">
        <v>164</v>
      </c>
      <c r="P52" s="344">
        <v>121</v>
      </c>
      <c r="Q52" s="344">
        <v>15</v>
      </c>
      <c r="R52" s="344">
        <v>8</v>
      </c>
      <c r="S52" s="341">
        <v>25</v>
      </c>
      <c r="T52" s="343">
        <v>9</v>
      </c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</row>
    <row r="53" spans="2:32" s="336" customFormat="1" ht="15" customHeight="1" x14ac:dyDescent="0.4">
      <c r="B53" s="340" t="s">
        <v>199</v>
      </c>
      <c r="C53" s="341">
        <v>3</v>
      </c>
      <c r="D53" s="342">
        <v>48</v>
      </c>
      <c r="E53" s="342">
        <v>21</v>
      </c>
      <c r="F53" s="343">
        <v>1</v>
      </c>
      <c r="G53" s="344">
        <v>1</v>
      </c>
      <c r="H53" s="341">
        <v>5</v>
      </c>
      <c r="I53" s="343">
        <v>0</v>
      </c>
      <c r="J53" s="345">
        <v>14</v>
      </c>
      <c r="K53" s="344">
        <v>121</v>
      </c>
      <c r="L53" s="344">
        <v>102</v>
      </c>
      <c r="M53" s="344">
        <v>177</v>
      </c>
      <c r="N53" s="344">
        <v>5863</v>
      </c>
      <c r="O53" s="344">
        <v>167</v>
      </c>
      <c r="P53" s="344">
        <v>122</v>
      </c>
      <c r="Q53" s="344">
        <v>15</v>
      </c>
      <c r="R53" s="344">
        <v>8</v>
      </c>
      <c r="S53" s="341">
        <v>30</v>
      </c>
      <c r="T53" s="343">
        <v>9</v>
      </c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</row>
    <row r="54" spans="2:32" s="336" customFormat="1" ht="15" customHeight="1" x14ac:dyDescent="0.4">
      <c r="B54" s="340" t="s">
        <v>200</v>
      </c>
      <c r="C54" s="341">
        <v>3</v>
      </c>
      <c r="D54" s="342">
        <v>49</v>
      </c>
      <c r="E54" s="342">
        <v>23</v>
      </c>
      <c r="F54" s="343">
        <v>1</v>
      </c>
      <c r="G54" s="344">
        <v>1</v>
      </c>
      <c r="H54" s="341">
        <v>5</v>
      </c>
      <c r="I54" s="343">
        <v>1</v>
      </c>
      <c r="J54" s="345">
        <v>14</v>
      </c>
      <c r="K54" s="344">
        <v>120</v>
      </c>
      <c r="L54" s="344">
        <v>102</v>
      </c>
      <c r="M54" s="344">
        <v>179</v>
      </c>
      <c r="N54" s="344">
        <v>5623</v>
      </c>
      <c r="O54" s="344">
        <v>163</v>
      </c>
      <c r="P54" s="344">
        <v>122</v>
      </c>
      <c r="Q54" s="344">
        <v>15</v>
      </c>
      <c r="R54" s="344">
        <v>8</v>
      </c>
      <c r="S54" s="341">
        <v>30</v>
      </c>
      <c r="T54" s="343">
        <v>9</v>
      </c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</row>
    <row r="55" spans="2:32" s="336" customFormat="1" ht="15" customHeight="1" x14ac:dyDescent="0.4">
      <c r="B55" s="340" t="s">
        <v>234</v>
      </c>
      <c r="C55" s="341">
        <v>3</v>
      </c>
      <c r="D55" s="342">
        <v>46</v>
      </c>
      <c r="E55" s="342">
        <v>21</v>
      </c>
      <c r="F55" s="343">
        <v>1</v>
      </c>
      <c r="G55" s="344">
        <v>1</v>
      </c>
      <c r="H55" s="341">
        <v>5</v>
      </c>
      <c r="I55" s="343">
        <v>0</v>
      </c>
      <c r="J55" s="345">
        <v>13</v>
      </c>
      <c r="K55" s="344">
        <v>116</v>
      </c>
      <c r="L55" s="344">
        <v>102</v>
      </c>
      <c r="M55" s="344">
        <v>182</v>
      </c>
      <c r="N55" s="344">
        <v>4887</v>
      </c>
      <c r="O55" s="344">
        <v>167</v>
      </c>
      <c r="P55" s="344">
        <v>122</v>
      </c>
      <c r="Q55" s="344">
        <v>15</v>
      </c>
      <c r="R55" s="344">
        <v>8</v>
      </c>
      <c r="S55" s="341">
        <v>30</v>
      </c>
      <c r="T55" s="343">
        <v>9</v>
      </c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</row>
    <row r="56" spans="2:32" s="336" customFormat="1" ht="15" customHeight="1" x14ac:dyDescent="0.4">
      <c r="B56" s="340" t="s">
        <v>31</v>
      </c>
      <c r="C56" s="341">
        <v>3</v>
      </c>
      <c r="D56" s="342">
        <v>46</v>
      </c>
      <c r="E56" s="342">
        <v>28</v>
      </c>
      <c r="F56" s="343">
        <v>1</v>
      </c>
      <c r="G56" s="344">
        <v>0</v>
      </c>
      <c r="H56" s="341">
        <v>5</v>
      </c>
      <c r="I56" s="343">
        <v>0</v>
      </c>
      <c r="J56" s="345">
        <v>15</v>
      </c>
      <c r="K56" s="344">
        <v>115</v>
      </c>
      <c r="L56" s="344">
        <v>99</v>
      </c>
      <c r="M56" s="344">
        <v>183</v>
      </c>
      <c r="N56" s="344">
        <v>4289</v>
      </c>
      <c r="O56" s="344">
        <v>161</v>
      </c>
      <c r="P56" s="344">
        <v>121</v>
      </c>
      <c r="Q56" s="344">
        <v>15</v>
      </c>
      <c r="R56" s="344">
        <v>8</v>
      </c>
      <c r="S56" s="341">
        <v>31</v>
      </c>
      <c r="T56" s="343">
        <v>9</v>
      </c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</row>
    <row r="57" spans="2:32" s="336" customFormat="1" ht="15" customHeight="1" x14ac:dyDescent="0.4">
      <c r="B57" s="340" t="s">
        <v>203</v>
      </c>
      <c r="C57" s="341">
        <v>3</v>
      </c>
      <c r="D57" s="342">
        <v>44</v>
      </c>
      <c r="E57" s="342">
        <v>27</v>
      </c>
      <c r="F57" s="343">
        <v>1</v>
      </c>
      <c r="G57" s="344">
        <v>2</v>
      </c>
      <c r="H57" s="341">
        <v>5</v>
      </c>
      <c r="I57" s="343">
        <v>0</v>
      </c>
      <c r="J57" s="345">
        <v>15</v>
      </c>
      <c r="K57" s="344">
        <v>113</v>
      </c>
      <c r="L57" s="344">
        <v>98</v>
      </c>
      <c r="M57" s="344">
        <v>184</v>
      </c>
      <c r="N57" s="344">
        <v>4026</v>
      </c>
      <c r="O57" s="344">
        <v>167</v>
      </c>
      <c r="P57" s="344">
        <v>121</v>
      </c>
      <c r="Q57" s="344">
        <v>15</v>
      </c>
      <c r="R57" s="344">
        <v>8</v>
      </c>
      <c r="S57" s="341">
        <v>31</v>
      </c>
      <c r="T57" s="343">
        <v>9</v>
      </c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</row>
    <row r="58" spans="2:32" s="336" customFormat="1" ht="15" customHeight="1" x14ac:dyDescent="0.4">
      <c r="B58" s="340" t="s">
        <v>33</v>
      </c>
      <c r="C58" s="341">
        <v>3</v>
      </c>
      <c r="D58" s="342">
        <v>43</v>
      </c>
      <c r="E58" s="342">
        <v>29</v>
      </c>
      <c r="F58" s="343">
        <v>1</v>
      </c>
      <c r="G58" s="344">
        <v>2</v>
      </c>
      <c r="H58" s="341">
        <v>5</v>
      </c>
      <c r="I58" s="343">
        <v>0</v>
      </c>
      <c r="J58" s="345">
        <v>15</v>
      </c>
      <c r="K58" s="344">
        <v>109</v>
      </c>
      <c r="L58" s="344">
        <v>96</v>
      </c>
      <c r="M58" s="344">
        <v>187</v>
      </c>
      <c r="N58" s="344">
        <v>3414</v>
      </c>
      <c r="O58" s="344">
        <v>167</v>
      </c>
      <c r="P58" s="344">
        <v>121</v>
      </c>
      <c r="Q58" s="344">
        <v>15</v>
      </c>
      <c r="R58" s="344">
        <v>8</v>
      </c>
      <c r="S58" s="341">
        <v>30</v>
      </c>
      <c r="T58" s="343">
        <v>11</v>
      </c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</row>
    <row r="59" spans="2:32" s="336" customFormat="1" ht="15" customHeight="1" x14ac:dyDescent="0.4">
      <c r="B59" s="340" t="s">
        <v>34</v>
      </c>
      <c r="C59" s="341">
        <v>3</v>
      </c>
      <c r="D59" s="342">
        <v>43</v>
      </c>
      <c r="E59" s="342">
        <v>30</v>
      </c>
      <c r="F59" s="343">
        <v>1</v>
      </c>
      <c r="G59" s="344">
        <v>2</v>
      </c>
      <c r="H59" s="341">
        <v>5</v>
      </c>
      <c r="I59" s="343">
        <v>0</v>
      </c>
      <c r="J59" s="345">
        <v>14</v>
      </c>
      <c r="K59" s="344">
        <v>100</v>
      </c>
      <c r="L59" s="344">
        <v>93</v>
      </c>
      <c r="M59" s="344">
        <v>188</v>
      </c>
      <c r="N59" s="344">
        <v>3173</v>
      </c>
      <c r="O59" s="344">
        <v>167</v>
      </c>
      <c r="P59" s="344">
        <v>121</v>
      </c>
      <c r="Q59" s="344">
        <v>15</v>
      </c>
      <c r="R59" s="344">
        <v>8</v>
      </c>
      <c r="S59" s="341">
        <v>30</v>
      </c>
      <c r="T59" s="343">
        <v>10</v>
      </c>
      <c r="U59" s="335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</row>
    <row r="60" spans="2:32" s="336" customFormat="1" ht="15" customHeight="1" x14ac:dyDescent="0.4">
      <c r="B60" s="340" t="s">
        <v>206</v>
      </c>
      <c r="C60" s="341" t="s">
        <v>15</v>
      </c>
      <c r="D60" s="342">
        <v>40</v>
      </c>
      <c r="E60" s="342">
        <v>27</v>
      </c>
      <c r="F60" s="343">
        <v>1</v>
      </c>
      <c r="G60" s="344">
        <v>2</v>
      </c>
      <c r="H60" s="341">
        <v>5</v>
      </c>
      <c r="I60" s="343">
        <v>0</v>
      </c>
      <c r="J60" s="345">
        <v>14</v>
      </c>
      <c r="K60" s="344">
        <v>93</v>
      </c>
      <c r="L60" s="344">
        <v>90</v>
      </c>
      <c r="M60" s="344">
        <v>189</v>
      </c>
      <c r="N60" s="344">
        <v>2897</v>
      </c>
      <c r="O60" s="344" t="s">
        <v>15</v>
      </c>
      <c r="P60" s="344" t="s">
        <v>15</v>
      </c>
      <c r="Q60" s="344" t="s">
        <v>15</v>
      </c>
      <c r="R60" s="344">
        <v>8</v>
      </c>
      <c r="S60" s="341">
        <v>28</v>
      </c>
      <c r="T60" s="343">
        <v>10</v>
      </c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</row>
    <row r="61" spans="2:32" s="336" customFormat="1" ht="15" customHeight="1" x14ac:dyDescent="0.4">
      <c r="B61" s="340" t="s">
        <v>207</v>
      </c>
      <c r="C61" s="346" t="s">
        <v>15</v>
      </c>
      <c r="D61" s="347">
        <v>40</v>
      </c>
      <c r="E61" s="347">
        <v>29</v>
      </c>
      <c r="F61" s="348">
        <v>1</v>
      </c>
      <c r="G61" s="349">
        <v>0</v>
      </c>
      <c r="H61" s="346">
        <v>5</v>
      </c>
      <c r="I61" s="348">
        <v>0</v>
      </c>
      <c r="J61" s="350">
        <v>14</v>
      </c>
      <c r="K61" s="349">
        <v>94</v>
      </c>
      <c r="L61" s="349">
        <v>90</v>
      </c>
      <c r="M61" s="349">
        <v>194</v>
      </c>
      <c r="N61" s="349">
        <v>2675</v>
      </c>
      <c r="O61" s="349">
        <v>167</v>
      </c>
      <c r="P61" s="349">
        <v>121</v>
      </c>
      <c r="Q61" s="349">
        <v>15</v>
      </c>
      <c r="R61" s="349">
        <v>7</v>
      </c>
      <c r="S61" s="346">
        <v>28</v>
      </c>
      <c r="T61" s="348">
        <v>12</v>
      </c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</row>
    <row r="62" spans="2:32" s="336" customFormat="1" ht="15" customHeight="1" x14ac:dyDescent="0.4">
      <c r="B62" s="340" t="s">
        <v>235</v>
      </c>
      <c r="C62" s="346" t="s">
        <v>15</v>
      </c>
      <c r="D62" s="347">
        <v>40</v>
      </c>
      <c r="E62" s="347">
        <v>33</v>
      </c>
      <c r="F62" s="348">
        <v>1</v>
      </c>
      <c r="G62" s="349">
        <v>0</v>
      </c>
      <c r="H62" s="346">
        <v>5</v>
      </c>
      <c r="I62" s="348">
        <v>0</v>
      </c>
      <c r="J62" s="350">
        <v>13</v>
      </c>
      <c r="K62" s="349">
        <v>94</v>
      </c>
      <c r="L62" s="349">
        <v>89</v>
      </c>
      <c r="M62" s="349">
        <v>194</v>
      </c>
      <c r="N62" s="349">
        <v>2570</v>
      </c>
      <c r="O62" s="349">
        <v>167</v>
      </c>
      <c r="P62" s="349">
        <v>121</v>
      </c>
      <c r="Q62" s="349">
        <v>15</v>
      </c>
      <c r="R62" s="349">
        <v>7</v>
      </c>
      <c r="S62" s="346">
        <v>28</v>
      </c>
      <c r="T62" s="348">
        <v>12</v>
      </c>
      <c r="U62" s="335"/>
      <c r="V62" s="335"/>
      <c r="W62" s="335"/>
      <c r="X62" s="335"/>
      <c r="Y62" s="335"/>
      <c r="Z62" s="335"/>
      <c r="AA62" s="335"/>
      <c r="AB62" s="335"/>
      <c r="AC62" s="335"/>
      <c r="AD62" s="335"/>
      <c r="AE62" s="335"/>
      <c r="AF62" s="335"/>
    </row>
    <row r="63" spans="2:32" s="336" customFormat="1" ht="15" customHeight="1" x14ac:dyDescent="0.4">
      <c r="B63" s="351" t="s">
        <v>236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5"/>
    </row>
    <row r="64" spans="2:32" s="336" customFormat="1" ht="15" customHeight="1" x14ac:dyDescent="0.4">
      <c r="B64" s="329" t="s">
        <v>297</v>
      </c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</row>
    <row r="65" spans="1:32" ht="15" customHeight="1" x14ac:dyDescent="0.15">
      <c r="B65" s="352" t="s">
        <v>237</v>
      </c>
      <c r="T65" s="354"/>
    </row>
    <row r="66" spans="1:32" x14ac:dyDescent="0.15">
      <c r="C66" s="355"/>
    </row>
    <row r="69" spans="1:32" s="359" customFormat="1" ht="11.25" customHeight="1" x14ac:dyDescent="0.4">
      <c r="A69" s="356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8"/>
      <c r="V69" s="358"/>
      <c r="W69" s="358"/>
      <c r="X69" s="358"/>
      <c r="Y69" s="358"/>
      <c r="Z69" s="358"/>
      <c r="AA69" s="358"/>
      <c r="AB69" s="358"/>
      <c r="AC69" s="358"/>
      <c r="AD69" s="358"/>
      <c r="AE69" s="358"/>
      <c r="AF69" s="358"/>
    </row>
  </sheetData>
  <mergeCells count="11">
    <mergeCell ref="O4:O5"/>
    <mergeCell ref="P4:P5"/>
    <mergeCell ref="Q4:Q5"/>
    <mergeCell ref="R4:R5"/>
    <mergeCell ref="S4:T4"/>
    <mergeCell ref="M4:M5"/>
    <mergeCell ref="B4:B5"/>
    <mergeCell ref="C4:F4"/>
    <mergeCell ref="H4:I4"/>
    <mergeCell ref="J4:J5"/>
    <mergeCell ref="L4:L5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Ｐゴシック,標準"13.保健・衛生・環境</oddHeader>
    <oddFooter>&amp;C&amp;"ＭＳ Ｐゴシック,標準"-83-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M-1</vt:lpstr>
      <vt:lpstr>M-2</vt:lpstr>
      <vt:lpstr>M-3</vt:lpstr>
      <vt:lpstr>M-4 </vt:lpstr>
      <vt:lpstr>M-5</vt:lpstr>
      <vt:lpstr>M-6</vt:lpstr>
      <vt:lpstr>M-7</vt:lpstr>
      <vt:lpstr>M-8</vt:lpstr>
      <vt:lpstr>M-9</vt:lpstr>
      <vt:lpstr>M-10</vt:lpstr>
      <vt:lpstr>'M-1'!Print_Area</vt:lpstr>
      <vt:lpstr>'M-2'!Print_Area</vt:lpstr>
      <vt:lpstr>'M-9'!Print_Area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2023-06-14T05:26:45Z</cp:lastPrinted>
  <dcterms:created xsi:type="dcterms:W3CDTF">2023-04-17T00:42:31Z</dcterms:created>
  <dcterms:modified xsi:type="dcterms:W3CDTF">2023-06-14T05:26:58Z</dcterms:modified>
</cp:coreProperties>
</file>