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360" yWindow="225" windowWidth="12120" windowHeight="9120"/>
  </bookViews>
  <sheets>
    <sheet name="目次" sheetId="11" r:id="rId1"/>
    <sheet name="A-1" sheetId="1" r:id="rId2"/>
    <sheet name="A-2" sheetId="3" r:id="rId3"/>
    <sheet name="A-3" sheetId="8" r:id="rId4"/>
    <sheet name="A-4" sheetId="9" r:id="rId5"/>
    <sheet name="A-5.6" sheetId="12" r:id="rId6"/>
    <sheet name="A-7.8" sheetId="13" r:id="rId7"/>
    <sheet name="A-9-1" sheetId="14" r:id="rId8"/>
    <sheet name="A-9-2" sheetId="7" r:id="rId9"/>
    <sheet name="A-10" sheetId="10" r:id="rId10"/>
  </sheets>
  <definedNames>
    <definedName name="_xlnm.Print_Area" localSheetId="8">'A-9-2'!$A$1:$R$70</definedName>
  </definedNames>
  <calcPr calcId="162913"/>
</workbook>
</file>

<file path=xl/calcChain.xml><?xml version="1.0" encoding="utf-8"?>
<calcChain xmlns="http://schemas.openxmlformats.org/spreadsheetml/2006/main">
  <c r="K68" i="14" l="1"/>
  <c r="C68" i="14"/>
  <c r="W40" i="10" l="1"/>
  <c r="W39" i="10"/>
  <c r="W38" i="10"/>
  <c r="W37" i="10"/>
  <c r="W36" i="10"/>
  <c r="W35" i="10"/>
  <c r="W34" i="10"/>
  <c r="W32" i="10"/>
  <c r="W31" i="10"/>
  <c r="W30" i="10"/>
  <c r="W29" i="10"/>
  <c r="W28" i="10"/>
  <c r="W27" i="10"/>
  <c r="W26" i="10"/>
  <c r="W25" i="10"/>
  <c r="W24" i="10"/>
  <c r="R34" i="9" l="1"/>
  <c r="Q34" i="9"/>
  <c r="P34" i="9"/>
  <c r="O34" i="9"/>
  <c r="N34" i="9"/>
  <c r="M34" i="9"/>
  <c r="L34" i="9"/>
  <c r="K34" i="9"/>
  <c r="I34" i="9"/>
  <c r="H34" i="9"/>
  <c r="G34" i="9"/>
  <c r="F34" i="9"/>
  <c r="J33" i="9"/>
  <c r="J34" i="9" s="1"/>
  <c r="E33" i="9"/>
  <c r="E34" i="9" s="1"/>
  <c r="R32" i="9"/>
  <c r="Q32" i="9"/>
  <c r="P32" i="9"/>
  <c r="O32" i="9"/>
  <c r="N32" i="9"/>
  <c r="M32" i="9"/>
  <c r="L32" i="9"/>
  <c r="K32" i="9"/>
  <c r="I32" i="9"/>
  <c r="H32" i="9"/>
  <c r="G32" i="9"/>
  <c r="F32" i="9"/>
  <c r="J31" i="9"/>
  <c r="J32" i="9" s="1"/>
  <c r="E31" i="9"/>
  <c r="E32" i="9" s="1"/>
  <c r="R30" i="9"/>
  <c r="Q30" i="9"/>
  <c r="P30" i="9"/>
  <c r="O30" i="9"/>
  <c r="N30" i="9"/>
  <c r="M30" i="9"/>
  <c r="L30" i="9"/>
  <c r="K30" i="9"/>
  <c r="I30" i="9"/>
  <c r="H30" i="9"/>
  <c r="G30" i="9"/>
  <c r="F30" i="9"/>
  <c r="J29" i="9"/>
  <c r="J30" i="9" s="1"/>
  <c r="E29" i="9"/>
  <c r="E30" i="9" s="1"/>
  <c r="R28" i="9"/>
  <c r="Q28" i="9"/>
  <c r="P28" i="9"/>
  <c r="O28" i="9"/>
  <c r="N28" i="9"/>
  <c r="M28" i="9"/>
  <c r="L28" i="9"/>
  <c r="K28" i="9"/>
  <c r="I28" i="9"/>
  <c r="H28" i="9"/>
  <c r="G28" i="9"/>
  <c r="F28" i="9"/>
  <c r="J27" i="9"/>
  <c r="J28" i="9" s="1"/>
  <c r="E27" i="9"/>
  <c r="E28" i="9" s="1"/>
  <c r="R26" i="9"/>
  <c r="Q26" i="9"/>
  <c r="P26" i="9"/>
  <c r="O26" i="9"/>
  <c r="N26" i="9"/>
  <c r="M26" i="9"/>
  <c r="L26" i="9"/>
  <c r="K26" i="9"/>
  <c r="I26" i="9"/>
  <c r="H26" i="9"/>
  <c r="G26" i="9"/>
  <c r="F26" i="9"/>
  <c r="J25" i="9"/>
  <c r="J26" i="9" s="1"/>
  <c r="E25" i="9"/>
  <c r="E26" i="9" s="1"/>
  <c r="R24" i="9"/>
  <c r="Q24" i="9"/>
  <c r="P24" i="9"/>
  <c r="O24" i="9"/>
  <c r="N24" i="9"/>
  <c r="M24" i="9"/>
  <c r="L24" i="9"/>
  <c r="K24" i="9"/>
  <c r="I24" i="9"/>
  <c r="H24" i="9"/>
  <c r="G24" i="9"/>
  <c r="F24" i="9"/>
  <c r="J23" i="9"/>
  <c r="J24" i="9" s="1"/>
  <c r="E23" i="9"/>
  <c r="E24" i="9" s="1"/>
  <c r="R22" i="9"/>
  <c r="Q22" i="9"/>
  <c r="P22" i="9"/>
  <c r="O22" i="9"/>
  <c r="N22" i="9"/>
  <c r="M22" i="9"/>
  <c r="L22" i="9"/>
  <c r="K22" i="9"/>
  <c r="I22" i="9"/>
  <c r="H22" i="9"/>
  <c r="G22" i="9"/>
  <c r="F22" i="9"/>
  <c r="K21" i="9"/>
  <c r="J21" i="9"/>
  <c r="J22" i="9" s="1"/>
  <c r="E21" i="9"/>
  <c r="E22" i="9" s="1"/>
  <c r="R20" i="9"/>
  <c r="Q20" i="9"/>
  <c r="P20" i="9"/>
  <c r="O20" i="9"/>
  <c r="N20" i="9"/>
  <c r="M20" i="9"/>
  <c r="L20" i="9"/>
  <c r="I20" i="9"/>
  <c r="H20" i="9"/>
  <c r="G20" i="9"/>
  <c r="F20" i="9"/>
  <c r="E20" i="9"/>
  <c r="K19" i="9"/>
  <c r="K20" i="9" s="1"/>
  <c r="J19" i="9"/>
  <c r="J20" i="9" s="1"/>
  <c r="E19" i="9"/>
  <c r="R18" i="9"/>
  <c r="Q18" i="9"/>
  <c r="P18" i="9"/>
  <c r="O18" i="9"/>
  <c r="N18" i="9"/>
  <c r="M18" i="9"/>
  <c r="L18" i="9"/>
  <c r="J18" i="9"/>
  <c r="I18" i="9"/>
  <c r="H18" i="9"/>
  <c r="G18" i="9"/>
  <c r="F18" i="9"/>
  <c r="E18" i="9"/>
  <c r="K17" i="9"/>
  <c r="K18" i="9" s="1"/>
  <c r="J17" i="9"/>
  <c r="E17" i="9"/>
  <c r="K15" i="9"/>
  <c r="E15" i="9"/>
  <c r="L14" i="9"/>
  <c r="H14" i="9"/>
  <c r="P13" i="9"/>
  <c r="P14" i="9" s="1"/>
  <c r="K13" i="9"/>
  <c r="K14" i="9" s="1"/>
  <c r="E13" i="9"/>
  <c r="D13" i="9"/>
  <c r="O14" i="9" s="1"/>
  <c r="K11" i="9"/>
  <c r="K7" i="9" s="1"/>
  <c r="E11" i="9"/>
  <c r="L10" i="9"/>
  <c r="H10" i="9"/>
  <c r="P9" i="9"/>
  <c r="P10" i="9" s="1"/>
  <c r="K9" i="9"/>
  <c r="K10" i="9" s="1"/>
  <c r="E9" i="9"/>
  <c r="D9" i="9"/>
  <c r="O10" i="9" s="1"/>
  <c r="R7" i="9"/>
  <c r="Q7" i="9"/>
  <c r="O7" i="9"/>
  <c r="N7" i="9"/>
  <c r="M7" i="9"/>
  <c r="L7" i="9"/>
  <c r="I7" i="9"/>
  <c r="H7" i="9"/>
  <c r="E7" i="9" s="1"/>
  <c r="G7" i="9"/>
  <c r="F7" i="9"/>
  <c r="E16" i="9" l="1"/>
  <c r="K16" i="9"/>
  <c r="I10" i="9"/>
  <c r="I14" i="9"/>
  <c r="F10" i="9"/>
  <c r="J10" i="9"/>
  <c r="N10" i="9"/>
  <c r="R10" i="9"/>
  <c r="P11" i="9"/>
  <c r="F14" i="9"/>
  <c r="J14" i="9"/>
  <c r="N14" i="9"/>
  <c r="R14" i="9"/>
  <c r="P15" i="9"/>
  <c r="P16" i="9" s="1"/>
  <c r="E10" i="9"/>
  <c r="M10" i="9"/>
  <c r="Q10" i="9"/>
  <c r="E14" i="9"/>
  <c r="M14" i="9"/>
  <c r="Q14" i="9"/>
  <c r="G10" i="9"/>
  <c r="D11" i="9"/>
  <c r="G14" i="9"/>
  <c r="D15" i="9"/>
  <c r="Q12" i="9" l="1"/>
  <c r="M12" i="9"/>
  <c r="I12" i="9"/>
  <c r="O12" i="9"/>
  <c r="G12" i="9"/>
  <c r="R12" i="9"/>
  <c r="N12" i="9"/>
  <c r="J12" i="9"/>
  <c r="F12" i="9"/>
  <c r="D7" i="9"/>
  <c r="L12" i="9"/>
  <c r="H12" i="9"/>
  <c r="K12" i="9"/>
  <c r="E12" i="9"/>
  <c r="Q16" i="9"/>
  <c r="M16" i="9"/>
  <c r="I16" i="9"/>
  <c r="F16" i="9"/>
  <c r="L16" i="9"/>
  <c r="H16" i="9"/>
  <c r="O16" i="9"/>
  <c r="G16" i="9"/>
  <c r="R16" i="9"/>
  <c r="N16" i="9"/>
  <c r="J16" i="9"/>
  <c r="P12" i="9"/>
  <c r="P7" i="9"/>
  <c r="I77" i="8"/>
  <c r="I76" i="8"/>
  <c r="C75" i="8"/>
  <c r="C74" i="8"/>
  <c r="C71" i="8" s="1"/>
  <c r="C73" i="8"/>
  <c r="C72" i="8"/>
  <c r="I71" i="8"/>
  <c r="H71" i="8"/>
  <c r="G71" i="8"/>
  <c r="F71" i="8"/>
  <c r="E71" i="8"/>
  <c r="D71" i="8"/>
  <c r="C70" i="8"/>
  <c r="C69" i="8"/>
  <c r="C68" i="8"/>
  <c r="C67" i="8"/>
  <c r="I66" i="8"/>
  <c r="H66" i="8"/>
  <c r="G66" i="8"/>
  <c r="F66" i="8"/>
  <c r="E66" i="8"/>
  <c r="D66" i="8"/>
  <c r="C66" i="8"/>
  <c r="C65" i="8"/>
  <c r="C64" i="8"/>
  <c r="C63" i="8"/>
  <c r="C62" i="8"/>
  <c r="C61" i="8" s="1"/>
  <c r="I61" i="8"/>
  <c r="H61" i="8"/>
  <c r="G61" i="8"/>
  <c r="F61" i="8"/>
  <c r="E61" i="8"/>
  <c r="D61" i="8"/>
  <c r="C60" i="8"/>
  <c r="C56" i="8" s="1"/>
  <c r="C59" i="8"/>
  <c r="C58" i="8"/>
  <c r="C57" i="8"/>
  <c r="I56" i="8"/>
  <c r="H56" i="8"/>
  <c r="G56" i="8"/>
  <c r="F56" i="8"/>
  <c r="E56" i="8"/>
  <c r="D56" i="8"/>
  <c r="C55" i="8"/>
  <c r="C54" i="8"/>
  <c r="C53" i="8"/>
  <c r="C52" i="8"/>
  <c r="C51" i="8" s="1"/>
  <c r="C50" i="8"/>
  <c r="C46" i="8" s="1"/>
  <c r="C49" i="8"/>
  <c r="C48" i="8"/>
  <c r="C47" i="8"/>
  <c r="I46" i="8"/>
  <c r="H46" i="8"/>
  <c r="G46" i="8"/>
  <c r="F46" i="8"/>
  <c r="E46" i="8"/>
  <c r="D46" i="8"/>
  <c r="C45" i="8"/>
  <c r="C44" i="8"/>
  <c r="C41" i="8" s="1"/>
  <c r="C43" i="8"/>
  <c r="K42" i="8"/>
  <c r="C42" i="8"/>
  <c r="I41" i="8"/>
  <c r="H41" i="8"/>
  <c r="G41" i="8"/>
  <c r="F41" i="8"/>
  <c r="E41" i="8"/>
  <c r="D41" i="8"/>
  <c r="C40" i="8"/>
  <c r="C39" i="8"/>
  <c r="C36" i="8" s="1"/>
  <c r="C38" i="8"/>
  <c r="K37" i="8"/>
  <c r="C37" i="8"/>
  <c r="I36" i="8"/>
  <c r="H36" i="8"/>
  <c r="G36" i="8"/>
  <c r="F36" i="8"/>
  <c r="E36" i="8"/>
  <c r="D36" i="8"/>
  <c r="C35" i="8"/>
  <c r="C34" i="8"/>
  <c r="C33" i="8"/>
  <c r="C32" i="8"/>
  <c r="C31" i="8" s="1"/>
  <c r="I31" i="8"/>
  <c r="H31" i="8"/>
  <c r="G31" i="8"/>
  <c r="F31" i="8"/>
  <c r="E31" i="8"/>
  <c r="D31" i="8"/>
  <c r="C30" i="8"/>
  <c r="C29" i="8"/>
  <c r="C28" i="8"/>
  <c r="C27" i="8"/>
  <c r="I26" i="8"/>
  <c r="H26" i="8"/>
  <c r="G26" i="8"/>
  <c r="F26" i="8"/>
  <c r="E26" i="8"/>
  <c r="D26" i="8"/>
  <c r="C26" i="8"/>
  <c r="C25" i="8"/>
  <c r="C24" i="8"/>
  <c r="C23" i="8"/>
  <c r="C22" i="8"/>
  <c r="C21" i="8" s="1"/>
  <c r="I21" i="8"/>
  <c r="H21" i="8"/>
  <c r="G21" i="8"/>
  <c r="F21" i="8"/>
  <c r="E21" i="8"/>
  <c r="D21" i="8"/>
  <c r="C20" i="8"/>
  <c r="C16" i="8" s="1"/>
  <c r="C19" i="8"/>
  <c r="C18" i="8"/>
  <c r="C17" i="8"/>
  <c r="I16" i="8"/>
  <c r="H16" i="8"/>
  <c r="G16" i="8"/>
  <c r="F16" i="8"/>
  <c r="E16" i="8"/>
  <c r="D16" i="8"/>
  <c r="C15" i="8"/>
  <c r="C14" i="8"/>
  <c r="C13" i="8"/>
  <c r="C12" i="8"/>
  <c r="C11" i="8" s="1"/>
  <c r="I11" i="8"/>
  <c r="H11" i="8"/>
  <c r="G11" i="8"/>
  <c r="F11" i="8"/>
  <c r="E11" i="8"/>
  <c r="D11" i="8"/>
  <c r="C10" i="8"/>
  <c r="C9" i="8"/>
  <c r="C8" i="8"/>
  <c r="C7" i="8"/>
  <c r="I6" i="8"/>
  <c r="H6" i="8"/>
  <c r="G6" i="8"/>
  <c r="F6" i="8"/>
  <c r="E6" i="8"/>
  <c r="D6" i="8"/>
  <c r="C6" i="8"/>
  <c r="P8" i="9" l="1"/>
  <c r="J7" i="9"/>
  <c r="J8" i="9" s="1"/>
  <c r="O8" i="9"/>
  <c r="G8" i="9"/>
  <c r="N8" i="9"/>
  <c r="F8" i="9"/>
  <c r="R8" i="9"/>
  <c r="L8" i="9"/>
  <c r="M8" i="9"/>
  <c r="I8" i="9"/>
  <c r="H8" i="9"/>
  <c r="Q8" i="9"/>
  <c r="K8" i="9"/>
  <c r="E8" i="9"/>
  <c r="Q67" i="7"/>
  <c r="O67" i="7"/>
  <c r="M67" i="7"/>
  <c r="K67" i="7"/>
  <c r="I67" i="7"/>
  <c r="G67" i="7"/>
  <c r="E67" i="7"/>
  <c r="C67" i="7"/>
</calcChain>
</file>

<file path=xl/sharedStrings.xml><?xml version="1.0" encoding="utf-8"?>
<sst xmlns="http://schemas.openxmlformats.org/spreadsheetml/2006/main" count="1600" uniqueCount="625">
  <si>
    <t>極　　東</t>
  </si>
  <si>
    <t>極　　北</t>
  </si>
  <si>
    <t>極　　西</t>
  </si>
  <si>
    <t>極　　南</t>
  </si>
  <si>
    <t>坂井市の面積</t>
    <rPh sb="2" eb="3">
      <t>シ</t>
    </rPh>
    <phoneticPr fontId="2"/>
  </si>
  <si>
    <t>坂井市の位置</t>
    <rPh sb="2" eb="3">
      <t>シ</t>
    </rPh>
    <phoneticPr fontId="2"/>
  </si>
  <si>
    <t>※坂井市役所本庁の位置</t>
    <rPh sb="1" eb="3">
      <t>サカイ</t>
    </rPh>
    <rPh sb="3" eb="4">
      <t>シ</t>
    </rPh>
    <rPh sb="4" eb="6">
      <t>ヤクショ</t>
    </rPh>
    <rPh sb="6" eb="8">
      <t>ホンチョウ</t>
    </rPh>
    <rPh sb="9" eb="11">
      <t>イチ</t>
    </rPh>
    <phoneticPr fontId="2"/>
  </si>
  <si>
    <t>東  西</t>
    <phoneticPr fontId="2"/>
  </si>
  <si>
    <t xml:space="preserve">南  北 </t>
    <phoneticPr fontId="2"/>
  </si>
  <si>
    <t>緯度</t>
    <rPh sb="0" eb="2">
      <t>イド</t>
    </rPh>
    <phoneticPr fontId="2"/>
  </si>
  <si>
    <t>地名</t>
    <phoneticPr fontId="2"/>
  </si>
  <si>
    <t>坂井市の広ぼう</t>
    <rPh sb="2" eb="3">
      <t>シ</t>
    </rPh>
    <phoneticPr fontId="2"/>
  </si>
  <si>
    <t xml:space="preserve">東  経 </t>
    <phoneticPr fontId="2"/>
  </si>
  <si>
    <t>北  緯</t>
    <phoneticPr fontId="2"/>
  </si>
  <si>
    <t>方位</t>
    <phoneticPr fontId="2"/>
  </si>
  <si>
    <t>経度</t>
    <phoneticPr fontId="2"/>
  </si>
  <si>
    <t>地名</t>
    <phoneticPr fontId="2"/>
  </si>
  <si>
    <t>三国町浜地</t>
    <rPh sb="0" eb="3">
      <t>ミクニチョウ</t>
    </rPh>
    <rPh sb="3" eb="4">
      <t>ハマ</t>
    </rPh>
    <rPh sb="4" eb="5">
      <t>チ</t>
    </rPh>
    <phoneticPr fontId="2"/>
  </si>
  <si>
    <t>三国町米納津</t>
    <rPh sb="0" eb="3">
      <t>ミクニチョウ</t>
    </rPh>
    <rPh sb="3" eb="4">
      <t>コメ</t>
    </rPh>
    <rPh sb="4" eb="5">
      <t>ノウ</t>
    </rPh>
    <rPh sb="5" eb="6">
      <t>ツ</t>
    </rPh>
    <phoneticPr fontId="2"/>
  </si>
  <si>
    <t>丸岡町東二ツ屋</t>
    <rPh sb="0" eb="3">
      <t>マルカチョウ</t>
    </rPh>
    <rPh sb="3" eb="4">
      <t>ヒガシ</t>
    </rPh>
    <rPh sb="4" eb="5">
      <t>フタ</t>
    </rPh>
    <rPh sb="6" eb="7">
      <t>ヤ</t>
    </rPh>
    <phoneticPr fontId="2"/>
  </si>
  <si>
    <t>A-1．市の位置 ・面積</t>
    <phoneticPr fontId="2"/>
  </si>
  <si>
    <t>136度13分54秒</t>
    <phoneticPr fontId="2"/>
  </si>
  <si>
    <t xml:space="preserve">  36度10分 1秒</t>
    <phoneticPr fontId="2"/>
  </si>
  <si>
    <t>36゜15′28</t>
    <phoneticPr fontId="2"/>
  </si>
  <si>
    <t>136゜26′25</t>
    <phoneticPr fontId="2"/>
  </si>
  <si>
    <t>136゜ 6′  1</t>
    <phoneticPr fontId="3"/>
  </si>
  <si>
    <t>36゜  6′ 8</t>
    <phoneticPr fontId="2"/>
  </si>
  <si>
    <t>丸岡町上竹田</t>
    <rPh sb="0" eb="3">
      <t>マルオカチョウ</t>
    </rPh>
    <rPh sb="3" eb="6">
      <t>カミタケダ</t>
    </rPh>
    <phoneticPr fontId="2"/>
  </si>
  <si>
    <t>　坂井市は、福井県の北部に位置し、南北約17km、東西約31kmにおよぶ東西に長い行政区域で、</t>
    <rPh sb="1" eb="3">
      <t>サカイ</t>
    </rPh>
    <phoneticPr fontId="2"/>
  </si>
  <si>
    <t>平成25年面積</t>
    <rPh sb="0" eb="2">
      <t>ヘイセイ</t>
    </rPh>
    <rPh sb="4" eb="5">
      <t>ネン</t>
    </rPh>
    <rPh sb="5" eb="7">
      <t>メンセキ</t>
    </rPh>
    <phoneticPr fontId="2"/>
  </si>
  <si>
    <t>坂井市</t>
    <rPh sb="0" eb="3">
      <t>サカイシ</t>
    </rPh>
    <phoneticPr fontId="2"/>
  </si>
  <si>
    <t>209.91 k㎡</t>
    <phoneticPr fontId="2"/>
  </si>
  <si>
    <t xml:space="preserve"> 46.42 k㎡</t>
    <phoneticPr fontId="2"/>
  </si>
  <si>
    <t xml:space="preserve"> 24.43 k㎡</t>
    <phoneticPr fontId="2"/>
  </si>
  <si>
    <t xml:space="preserve"> 31.70 k㎡</t>
    <phoneticPr fontId="2"/>
  </si>
  <si>
    <t>107.36 k㎡</t>
    <phoneticPr fontId="2"/>
  </si>
  <si>
    <t>（三国町）</t>
    <rPh sb="1" eb="4">
      <t>ミクニチョウ</t>
    </rPh>
    <phoneticPr fontId="2"/>
  </si>
  <si>
    <t>（丸岡町）</t>
    <rPh sb="1" eb="4">
      <t>マルオカチョウ</t>
    </rPh>
    <phoneticPr fontId="2"/>
  </si>
  <si>
    <t>（春江町）</t>
    <rPh sb="1" eb="3">
      <t>ハルエ</t>
    </rPh>
    <rPh sb="3" eb="4">
      <t>チョウ</t>
    </rPh>
    <phoneticPr fontId="2"/>
  </si>
  <si>
    <t>（坂井町）</t>
    <rPh sb="1" eb="3">
      <t>サカイ</t>
    </rPh>
    <rPh sb="3" eb="4">
      <t>チョウ</t>
    </rPh>
    <phoneticPr fontId="2"/>
  </si>
  <si>
    <t>※平成26年面積から国土地理院が測定方法を変更して面積測定を実施</t>
    <rPh sb="1" eb="3">
      <t>ヘイセイ</t>
    </rPh>
    <rPh sb="5" eb="6">
      <t>ネン</t>
    </rPh>
    <rPh sb="6" eb="8">
      <t>メンセキ</t>
    </rPh>
    <rPh sb="10" eb="12">
      <t>コクド</t>
    </rPh>
    <rPh sb="12" eb="14">
      <t>チリ</t>
    </rPh>
    <rPh sb="14" eb="15">
      <t>イン</t>
    </rPh>
    <rPh sb="16" eb="18">
      <t>ソクテイ</t>
    </rPh>
    <rPh sb="18" eb="20">
      <t>ホウホウ</t>
    </rPh>
    <rPh sb="21" eb="23">
      <t>ヘンコウ</t>
    </rPh>
    <rPh sb="25" eb="27">
      <t>メンセキ</t>
    </rPh>
    <rPh sb="27" eb="29">
      <t>ソクテイ</t>
    </rPh>
    <rPh sb="30" eb="32">
      <t>ジッシ</t>
    </rPh>
    <phoneticPr fontId="2"/>
  </si>
  <si>
    <t>資料：国土地理院　「全国都道府県市区町村別面積調」</t>
    <phoneticPr fontId="2"/>
  </si>
  <si>
    <t>資料：国土地理院　「距離と方位角の計算」により算出</t>
    <phoneticPr fontId="2"/>
  </si>
  <si>
    <t>資料：国土地理院　「日本の東西南北端点の経度緯度」より「都道府県及び市区町村の東西南北端点の経度緯度」</t>
    <phoneticPr fontId="2"/>
  </si>
  <si>
    <t>17.3km</t>
    <phoneticPr fontId="2"/>
  </si>
  <si>
    <t>30.6km</t>
    <phoneticPr fontId="2"/>
  </si>
  <si>
    <t>面積は約210ｋ㎡です。西は日本海に面し、東は勝山市、北はあわら市および石川県加賀市、南は</t>
    <rPh sb="43" eb="44">
      <t>ミナミ</t>
    </rPh>
    <phoneticPr fontId="2"/>
  </si>
  <si>
    <t>福井市および永平寺町に接しています。</t>
    <phoneticPr fontId="2"/>
  </si>
  <si>
    <t>209.67 k㎡</t>
    <phoneticPr fontId="2"/>
  </si>
  <si>
    <t>令和3年面積</t>
    <rPh sb="0" eb="2">
      <t>レイワ</t>
    </rPh>
    <rPh sb="3" eb="4">
      <t>ネン</t>
    </rPh>
    <rPh sb="4" eb="6">
      <t>メンセキ</t>
    </rPh>
    <phoneticPr fontId="2"/>
  </si>
  <si>
    <t>A-2．市の廃置分合</t>
    <phoneticPr fontId="3"/>
  </si>
  <si>
    <t>年　月　日</t>
    <phoneticPr fontId="3"/>
  </si>
  <si>
    <t>合併した町村（集落）名等</t>
    <rPh sb="7" eb="9">
      <t>シュウラク</t>
    </rPh>
    <phoneticPr fontId="3"/>
  </si>
  <si>
    <t>三国町</t>
    <phoneticPr fontId="3"/>
  </si>
  <si>
    <t>丸岡町</t>
    <rPh sb="0" eb="2">
      <t>マルオカ</t>
    </rPh>
    <phoneticPr fontId="3"/>
  </si>
  <si>
    <t>春江町</t>
    <rPh sb="0" eb="3">
      <t>ハルエチョウ</t>
    </rPh>
    <phoneticPr fontId="3"/>
  </si>
  <si>
    <t>坂井町</t>
    <rPh sb="0" eb="2">
      <t>サカイ</t>
    </rPh>
    <phoneticPr fontId="3"/>
  </si>
  <si>
    <t>明治22.</t>
    <phoneticPr fontId="3"/>
  </si>
  <si>
    <t>町制施行</t>
    <rPh sb="0" eb="2">
      <t>チョウセイ</t>
    </rPh>
    <rPh sb="2" eb="4">
      <t>セコウ</t>
    </rPh>
    <phoneticPr fontId="3"/>
  </si>
  <si>
    <t>春江村制施行</t>
    <rPh sb="0" eb="2">
      <t>ハルエ</t>
    </rPh>
    <rPh sb="2" eb="3">
      <t>ムラ</t>
    </rPh>
    <rPh sb="3" eb="4">
      <t>セイ</t>
    </rPh>
    <rPh sb="4" eb="6">
      <t>セコウ</t>
    </rPh>
    <phoneticPr fontId="3"/>
  </si>
  <si>
    <t>昭和17.</t>
    <rPh sb="0" eb="2">
      <t>ショウワ</t>
    </rPh>
    <phoneticPr fontId="3"/>
  </si>
  <si>
    <t>春江町に改称</t>
    <rPh sb="0" eb="3">
      <t>ハルエチョウ</t>
    </rPh>
    <rPh sb="4" eb="6">
      <t>カイショウ</t>
    </rPh>
    <phoneticPr fontId="3"/>
  </si>
  <si>
    <t>昭和29.</t>
    <rPh sb="0" eb="2">
      <t>ショウワ</t>
    </rPh>
    <phoneticPr fontId="3"/>
  </si>
  <si>
    <t xml:space="preserve"> 三国町、雄島村、</t>
    <rPh sb="5" eb="6">
      <t>オ</t>
    </rPh>
    <rPh sb="6" eb="7">
      <t>シマ</t>
    </rPh>
    <rPh sb="7" eb="8">
      <t>ムラ</t>
    </rPh>
    <phoneticPr fontId="3"/>
  </si>
  <si>
    <t>加戸村、新保村合体</t>
  </si>
  <si>
    <t>昭和30.</t>
    <rPh sb="0" eb="2">
      <t>ショウワ</t>
    </rPh>
    <phoneticPr fontId="3"/>
  </si>
  <si>
    <t>磯部村境界変更</t>
    <rPh sb="0" eb="2">
      <t>イソベ</t>
    </rPh>
    <rPh sb="2" eb="3">
      <t>ムラ</t>
    </rPh>
    <rPh sb="3" eb="5">
      <t>キョウカイ</t>
    </rPh>
    <rPh sb="5" eb="7">
      <t>ヘンコウ</t>
    </rPh>
    <phoneticPr fontId="3"/>
  </si>
  <si>
    <t xml:space="preserve"> 丸岡町、長畝村、竹田村、</t>
    <rPh sb="1" eb="4">
      <t>マルオカチョウ</t>
    </rPh>
    <rPh sb="5" eb="7">
      <t>ノウネ</t>
    </rPh>
    <rPh sb="7" eb="8">
      <t>ムラ</t>
    </rPh>
    <phoneticPr fontId="3"/>
  </si>
  <si>
    <t>春江町、大石村合体</t>
    <rPh sb="0" eb="3">
      <t>ハルエチョウ</t>
    </rPh>
    <rPh sb="4" eb="6">
      <t>オオイシ</t>
    </rPh>
    <rPh sb="6" eb="7">
      <t>ムラ</t>
    </rPh>
    <rPh sb="7" eb="9">
      <t>ガッタイ</t>
    </rPh>
    <phoneticPr fontId="3"/>
  </si>
  <si>
    <t>東十郷村、兵庫村、大関村</t>
    <rPh sb="0" eb="1">
      <t>ヒガシ</t>
    </rPh>
    <rPh sb="1" eb="3">
      <t>ソゴウ</t>
    </rPh>
    <rPh sb="3" eb="4">
      <t>ムラ</t>
    </rPh>
    <rPh sb="5" eb="7">
      <t>ヒョウゴ</t>
    </rPh>
    <rPh sb="7" eb="8">
      <t>ムラ</t>
    </rPh>
    <rPh sb="9" eb="11">
      <t>オオゼキ</t>
    </rPh>
    <rPh sb="11" eb="12">
      <t>ムラ</t>
    </rPh>
    <phoneticPr fontId="3"/>
  </si>
  <si>
    <t>高椋村、鳴鹿村、磯部村</t>
    <rPh sb="0" eb="1">
      <t>タカ</t>
    </rPh>
    <rPh sb="1" eb="2">
      <t>ムク</t>
    </rPh>
    <rPh sb="2" eb="3">
      <t>ムラ</t>
    </rPh>
    <rPh sb="4" eb="6">
      <t>ナルカ</t>
    </rPh>
    <rPh sb="6" eb="7">
      <t>ムラ</t>
    </rPh>
    <rPh sb="8" eb="10">
      <t>イソベ</t>
    </rPh>
    <rPh sb="10" eb="11">
      <t>ムラ</t>
    </rPh>
    <phoneticPr fontId="3"/>
  </si>
  <si>
    <t>合体により坂井村制施行</t>
    <rPh sb="0" eb="2">
      <t>ガッタイ</t>
    </rPh>
    <rPh sb="5" eb="7">
      <t>サカイ</t>
    </rPh>
    <rPh sb="7" eb="8">
      <t>ムラ</t>
    </rPh>
    <rPh sb="8" eb="9">
      <t>セイ</t>
    </rPh>
    <rPh sb="9" eb="11">
      <t>セコウ</t>
    </rPh>
    <phoneticPr fontId="3"/>
  </si>
  <si>
    <t>合体</t>
  </si>
  <si>
    <t>大字竹松、西今市、藤沢</t>
    <rPh sb="0" eb="2">
      <t>オオアザ</t>
    </rPh>
    <rPh sb="2" eb="4">
      <t>タケマツ</t>
    </rPh>
    <rPh sb="5" eb="6">
      <t>ニシ</t>
    </rPh>
    <rPh sb="6" eb="8">
      <t>イマイチ</t>
    </rPh>
    <rPh sb="9" eb="11">
      <t>フジサワ</t>
    </rPh>
    <phoneticPr fontId="3"/>
  </si>
  <si>
    <t>玉ノ江境界変更</t>
    <rPh sb="0" eb="1">
      <t>トウ</t>
    </rPh>
    <rPh sb="2" eb="3">
      <t>エ</t>
    </rPh>
    <rPh sb="3" eb="5">
      <t>キョウカイ</t>
    </rPh>
    <rPh sb="5" eb="7">
      <t>ヘンコウ</t>
    </rPh>
    <phoneticPr fontId="3"/>
  </si>
  <si>
    <t>昭和31.</t>
    <rPh sb="0" eb="2">
      <t>ショウワ</t>
    </rPh>
    <phoneticPr fontId="3"/>
  </si>
  <si>
    <t>木部村編入</t>
    <rPh sb="0" eb="2">
      <t>キベ</t>
    </rPh>
    <rPh sb="2" eb="3">
      <t>ムラ</t>
    </rPh>
    <rPh sb="3" eb="5">
      <t>ヘンニュウ</t>
    </rPh>
    <phoneticPr fontId="3"/>
  </si>
  <si>
    <t>昭和32.</t>
    <rPh sb="0" eb="2">
      <t>ショウワ</t>
    </rPh>
    <phoneticPr fontId="3"/>
  </si>
  <si>
    <t xml:space="preserve"> 坂井村大字石丸、野中、</t>
    <rPh sb="1" eb="4">
      <t>サカイムラ</t>
    </rPh>
    <rPh sb="4" eb="6">
      <t>オオアザ</t>
    </rPh>
    <rPh sb="6" eb="8">
      <t>イシマル</t>
    </rPh>
    <rPh sb="9" eb="10">
      <t>ノ</t>
    </rPh>
    <rPh sb="10" eb="11">
      <t>ナカ</t>
    </rPh>
    <phoneticPr fontId="3"/>
  </si>
  <si>
    <t xml:space="preserve"> 境界変更により木部村一部</t>
    <phoneticPr fontId="3"/>
  </si>
  <si>
    <t>油屋、川崎、池見、楽円</t>
    <rPh sb="6" eb="8">
      <t>イケミ</t>
    </rPh>
    <rPh sb="9" eb="10">
      <t>ラク</t>
    </rPh>
    <rPh sb="10" eb="11">
      <t>エン</t>
    </rPh>
    <phoneticPr fontId="3"/>
  </si>
  <si>
    <t>三国町編入</t>
    <phoneticPr fontId="3"/>
  </si>
  <si>
    <t>境界変更により編入</t>
    <rPh sb="7" eb="9">
      <t>ヘンニュウ</t>
    </rPh>
    <phoneticPr fontId="3"/>
  </si>
  <si>
    <t>浜四郷村大字横越、下野、</t>
    <rPh sb="0" eb="1">
      <t>ハマ</t>
    </rPh>
    <rPh sb="1" eb="3">
      <t>ヨゴウ</t>
    </rPh>
    <rPh sb="3" eb="4">
      <t>ムラ</t>
    </rPh>
    <rPh sb="4" eb="6">
      <t>オオアザ</t>
    </rPh>
    <rPh sb="6" eb="8">
      <t>ヨコゴシ</t>
    </rPh>
    <rPh sb="9" eb="11">
      <t>シモノ</t>
    </rPh>
    <phoneticPr fontId="3"/>
  </si>
  <si>
    <t>西野中、山岸、黒目、</t>
    <rPh sb="4" eb="6">
      <t>ヤマギシ</t>
    </rPh>
    <rPh sb="7" eb="9">
      <t>クロメ</t>
    </rPh>
    <phoneticPr fontId="3"/>
  </si>
  <si>
    <t>米納津、沖野々編入</t>
    <rPh sb="7" eb="9">
      <t>ヘンニュウ</t>
    </rPh>
    <phoneticPr fontId="3"/>
  </si>
  <si>
    <t>昭和35.</t>
    <rPh sb="0" eb="2">
      <t>ショウワ</t>
    </rPh>
    <phoneticPr fontId="3"/>
  </si>
  <si>
    <t>大字鳴鹿山鹿境界変更</t>
    <rPh sb="0" eb="2">
      <t>オオアザ</t>
    </rPh>
    <rPh sb="2" eb="4">
      <t>ナルカ</t>
    </rPh>
    <rPh sb="4" eb="6">
      <t>ヤマガ</t>
    </rPh>
    <rPh sb="6" eb="8">
      <t>キョウカイ</t>
    </rPh>
    <rPh sb="8" eb="10">
      <t>ヘンコウ</t>
    </rPh>
    <phoneticPr fontId="3"/>
  </si>
  <si>
    <t>昭和36.</t>
    <rPh sb="0" eb="2">
      <t>ショウワ</t>
    </rPh>
    <phoneticPr fontId="3"/>
  </si>
  <si>
    <t>坂井町改称</t>
    <rPh sb="0" eb="2">
      <t>サカイ</t>
    </rPh>
    <rPh sb="2" eb="3">
      <t>チョウ</t>
    </rPh>
    <rPh sb="3" eb="5">
      <t>カイショウ</t>
    </rPh>
    <phoneticPr fontId="3"/>
  </si>
  <si>
    <t>平成18.</t>
    <rPh sb="0" eb="2">
      <t>ヘイセイ</t>
    </rPh>
    <phoneticPr fontId="3"/>
  </si>
  <si>
    <t>４町合併により坂井市市制施行</t>
    <rPh sb="1" eb="2">
      <t>マチ</t>
    </rPh>
    <rPh sb="2" eb="4">
      <t>ガッペイ</t>
    </rPh>
    <rPh sb="7" eb="9">
      <t>サカイ</t>
    </rPh>
    <rPh sb="9" eb="10">
      <t>シ</t>
    </rPh>
    <rPh sb="10" eb="12">
      <t>シセイ</t>
    </rPh>
    <rPh sb="12" eb="14">
      <t>シコウ</t>
    </rPh>
    <phoneticPr fontId="3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</si>
  <si>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3"/>
  </si>
  <si>
    <t>A-5．主要河川</t>
    <rPh sb="4" eb="6">
      <t>シュヨウ</t>
    </rPh>
    <rPh sb="6" eb="8">
      <t>カセン</t>
    </rPh>
    <phoneticPr fontId="2"/>
  </si>
  <si>
    <t>一級河川</t>
    <rPh sb="0" eb="2">
      <t>１キュウ</t>
    </rPh>
    <rPh sb="2" eb="4">
      <t>カセン</t>
    </rPh>
    <phoneticPr fontId="2"/>
  </si>
  <si>
    <t>単位：km</t>
    <rPh sb="0" eb="2">
      <t>タンイ</t>
    </rPh>
    <phoneticPr fontId="2"/>
  </si>
  <si>
    <t>河川名</t>
    <rPh sb="0" eb="2">
      <t>カセン</t>
    </rPh>
    <rPh sb="2" eb="3">
      <t>メイ</t>
    </rPh>
    <phoneticPr fontId="2"/>
  </si>
  <si>
    <t>延長</t>
    <rPh sb="0" eb="2">
      <t>エンチョウ</t>
    </rPh>
    <phoneticPr fontId="2"/>
  </si>
  <si>
    <t>上流端</t>
    <rPh sb="0" eb="2">
      <t>ジョウリュウ</t>
    </rPh>
    <rPh sb="2" eb="3">
      <t>タン</t>
    </rPh>
    <phoneticPr fontId="2"/>
  </si>
  <si>
    <t>下流端</t>
    <rPh sb="0" eb="2">
      <t>カリュウ</t>
    </rPh>
    <rPh sb="2" eb="3">
      <t>タン</t>
    </rPh>
    <phoneticPr fontId="2"/>
  </si>
  <si>
    <t>総延長</t>
    <rPh sb="0" eb="3">
      <t>ソウエンチョウ</t>
    </rPh>
    <phoneticPr fontId="2"/>
  </si>
  <si>
    <t>市内</t>
    <rPh sb="0" eb="2">
      <t>シナイ</t>
    </rPh>
    <phoneticPr fontId="2"/>
  </si>
  <si>
    <t>九頭竜川</t>
    <rPh sb="0" eb="3">
      <t>クズリュウ</t>
    </rPh>
    <rPh sb="3" eb="4">
      <t>カワ</t>
    </rPh>
    <phoneticPr fontId="3"/>
  </si>
  <si>
    <t>大野市和泉村</t>
    <phoneticPr fontId="2"/>
  </si>
  <si>
    <t>坂井市丸岡町</t>
    <phoneticPr fontId="2"/>
  </si>
  <si>
    <t>海に至る</t>
    <rPh sb="0" eb="1">
      <t>ウミ</t>
    </rPh>
    <rPh sb="2" eb="3">
      <t>イタ</t>
    </rPh>
    <phoneticPr fontId="2"/>
  </si>
  <si>
    <t>坂井市</t>
    <phoneticPr fontId="2"/>
  </si>
  <si>
    <t>三国町宿</t>
    <rPh sb="0" eb="3">
      <t>ミクニチョウ</t>
    </rPh>
    <rPh sb="3" eb="4">
      <t>シュク</t>
    </rPh>
    <phoneticPr fontId="2"/>
  </si>
  <si>
    <t>大字上半原</t>
    <rPh sb="0" eb="2">
      <t>オオアザ</t>
    </rPh>
    <phoneticPr fontId="3"/>
  </si>
  <si>
    <t>東二ツ屋</t>
    <rPh sb="0" eb="1">
      <t>ヒガシ</t>
    </rPh>
    <rPh sb="1" eb="2">
      <t>フタ</t>
    </rPh>
    <rPh sb="3" eb="4">
      <t>ヤ</t>
    </rPh>
    <phoneticPr fontId="3"/>
  </si>
  <si>
    <t>竹田川</t>
    <rPh sb="0" eb="2">
      <t>タケダ</t>
    </rPh>
    <rPh sb="2" eb="3">
      <t>ガワ</t>
    </rPh>
    <phoneticPr fontId="3"/>
  </si>
  <si>
    <t>九頭竜川への合流地点</t>
    <rPh sb="0" eb="4">
      <t>クズリュウガワ</t>
    </rPh>
    <rPh sb="6" eb="8">
      <t>ゴウリュウ</t>
    </rPh>
    <rPh sb="8" eb="10">
      <t>チテン</t>
    </rPh>
    <phoneticPr fontId="2"/>
  </si>
  <si>
    <t>三国町南本町</t>
    <rPh sb="0" eb="3">
      <t>ミクニチョウ</t>
    </rPh>
    <rPh sb="3" eb="6">
      <t>ミナミホンマチ</t>
    </rPh>
    <phoneticPr fontId="2"/>
  </si>
  <si>
    <t>上竹田</t>
    <phoneticPr fontId="3"/>
  </si>
  <si>
    <t>兵庫川</t>
    <rPh sb="0" eb="2">
      <t>ヒョウゴ</t>
    </rPh>
    <rPh sb="2" eb="3">
      <t>ガワ</t>
    </rPh>
    <phoneticPr fontId="3"/>
  </si>
  <si>
    <t>竹田川への合流地点</t>
    <rPh sb="0" eb="2">
      <t>タケダ</t>
    </rPh>
    <rPh sb="2" eb="3">
      <t>カワ</t>
    </rPh>
    <rPh sb="5" eb="7">
      <t>ゴウリュウ</t>
    </rPh>
    <rPh sb="7" eb="9">
      <t>チテン</t>
    </rPh>
    <phoneticPr fontId="2"/>
  </si>
  <si>
    <t>坂井市</t>
    <rPh sb="0" eb="2">
      <t>サカイ</t>
    </rPh>
    <rPh sb="2" eb="3">
      <t>シ</t>
    </rPh>
    <phoneticPr fontId="2"/>
  </si>
  <si>
    <t>三国町竹松</t>
    <rPh sb="0" eb="3">
      <t>ミクニチョウ</t>
    </rPh>
    <rPh sb="3" eb="5">
      <t>タケマツ</t>
    </rPh>
    <phoneticPr fontId="2"/>
  </si>
  <si>
    <t>牛ヶ島,儀間</t>
    <phoneticPr fontId="2"/>
  </si>
  <si>
    <t>三国町竹松</t>
    <phoneticPr fontId="2"/>
  </si>
  <si>
    <t>田島川</t>
    <rPh sb="0" eb="2">
      <t>タジマ</t>
    </rPh>
    <rPh sb="2" eb="3">
      <t>ガワ</t>
    </rPh>
    <phoneticPr fontId="3"/>
  </si>
  <si>
    <t>あわら市</t>
    <rPh sb="3" eb="4">
      <t>シ</t>
    </rPh>
    <phoneticPr fontId="2"/>
  </si>
  <si>
    <t>坂井町長屋</t>
    <rPh sb="0" eb="2">
      <t>サカイ</t>
    </rPh>
    <rPh sb="2" eb="3">
      <t>チョウ</t>
    </rPh>
    <rPh sb="3" eb="5">
      <t>ナガヤ</t>
    </rPh>
    <phoneticPr fontId="2"/>
  </si>
  <si>
    <t>曽々木,内田</t>
    <phoneticPr fontId="2"/>
  </si>
  <si>
    <t>曽々木,内田</t>
  </si>
  <si>
    <t>古屋石塚地籍</t>
    <rPh sb="0" eb="2">
      <t>フルヤ</t>
    </rPh>
    <rPh sb="2" eb="4">
      <t>イシヅカ</t>
    </rPh>
    <rPh sb="4" eb="6">
      <t>チセキ</t>
    </rPh>
    <phoneticPr fontId="2"/>
  </si>
  <si>
    <t>※延長が10ｋｍ以上の河川</t>
    <rPh sb="1" eb="3">
      <t>エンチョウ</t>
    </rPh>
    <rPh sb="8" eb="10">
      <t>イジョウ</t>
    </rPh>
    <rPh sb="11" eb="13">
      <t>カセン</t>
    </rPh>
    <phoneticPr fontId="2"/>
  </si>
  <si>
    <t>二級河川</t>
    <rPh sb="0" eb="2">
      <t>ニキュウ</t>
    </rPh>
    <rPh sb="2" eb="4">
      <t>カセン</t>
    </rPh>
    <phoneticPr fontId="2"/>
  </si>
  <si>
    <t>該当河川なし</t>
    <rPh sb="0" eb="2">
      <t>ガイトウ</t>
    </rPh>
    <rPh sb="2" eb="4">
      <t>カセン</t>
    </rPh>
    <phoneticPr fontId="2"/>
  </si>
  <si>
    <t>資料：建設課</t>
    <phoneticPr fontId="2"/>
  </si>
  <si>
    <t>A-6．主要山岳</t>
    <rPh sb="4" eb="6">
      <t>シュヨウ</t>
    </rPh>
    <rPh sb="6" eb="8">
      <t>サンガク</t>
    </rPh>
    <phoneticPr fontId="2"/>
  </si>
  <si>
    <t>単位：m</t>
    <rPh sb="0" eb="2">
      <t>タンイ</t>
    </rPh>
    <phoneticPr fontId="2"/>
  </si>
  <si>
    <t>名     称</t>
    <rPh sb="0" eb="1">
      <t>ナ</t>
    </rPh>
    <rPh sb="6" eb="7">
      <t>ショウ</t>
    </rPh>
    <phoneticPr fontId="2"/>
  </si>
  <si>
    <t>標     高</t>
    <rPh sb="0" eb="1">
      <t>ヒョウ</t>
    </rPh>
    <rPh sb="6" eb="7">
      <t>コウ</t>
    </rPh>
    <phoneticPr fontId="2"/>
  </si>
  <si>
    <t>所   在   地</t>
    <rPh sb="0" eb="1">
      <t>トコロ</t>
    </rPh>
    <rPh sb="4" eb="5">
      <t>ザイ</t>
    </rPh>
    <rPh sb="8" eb="9">
      <t>チ</t>
    </rPh>
    <phoneticPr fontId="2"/>
  </si>
  <si>
    <t>浄法寺山</t>
    <rPh sb="0" eb="3">
      <t>ジョウホウジ</t>
    </rPh>
    <rPh sb="3" eb="4">
      <t>ヤマ</t>
    </rPh>
    <phoneticPr fontId="2"/>
  </si>
  <si>
    <t>坂井市丸岡町山竹田、勝山市、永平寺町</t>
    <rPh sb="10" eb="13">
      <t>カツヤマシ</t>
    </rPh>
    <rPh sb="14" eb="18">
      <t>エイヘイジチョウ</t>
    </rPh>
    <phoneticPr fontId="2"/>
  </si>
  <si>
    <t>丈競山</t>
    <rPh sb="0" eb="1">
      <t>タケ</t>
    </rPh>
    <rPh sb="1" eb="2">
      <t>セリ</t>
    </rPh>
    <rPh sb="2" eb="3">
      <t>ヤマ</t>
    </rPh>
    <phoneticPr fontId="2"/>
  </si>
  <si>
    <t>坂井市丸岡町山竹田</t>
    <rPh sb="0" eb="3">
      <t>サカイシ</t>
    </rPh>
    <rPh sb="3" eb="6">
      <t>マルオカチョウ</t>
    </rPh>
    <rPh sb="6" eb="7">
      <t>ヤマ</t>
    </rPh>
    <rPh sb="7" eb="9">
      <t>タケダ</t>
    </rPh>
    <phoneticPr fontId="2"/>
  </si>
  <si>
    <t>資料：福井県統計年鑑</t>
    <rPh sb="0" eb="2">
      <t>シリョウ</t>
    </rPh>
    <phoneticPr fontId="2"/>
  </si>
  <si>
    <t>A-7．温泉</t>
    <rPh sb="4" eb="6">
      <t>オンセン</t>
    </rPh>
    <phoneticPr fontId="2"/>
  </si>
  <si>
    <t>温泉地名</t>
    <rPh sb="0" eb="3">
      <t>オンセンチ</t>
    </rPh>
    <rPh sb="3" eb="4">
      <t>メイ</t>
    </rPh>
    <phoneticPr fontId="2"/>
  </si>
  <si>
    <t>所在地</t>
    <rPh sb="0" eb="2">
      <t>ショザイ</t>
    </rPh>
    <rPh sb="2" eb="3">
      <t>チ</t>
    </rPh>
    <phoneticPr fontId="2"/>
  </si>
  <si>
    <t>源泉
総数</t>
    <rPh sb="0" eb="2">
      <t>ゲンセン</t>
    </rPh>
    <rPh sb="3" eb="5">
      <t>ソウスウ</t>
    </rPh>
    <phoneticPr fontId="2"/>
  </si>
  <si>
    <t>利用源泉数</t>
    <rPh sb="0" eb="2">
      <t>リヨウ</t>
    </rPh>
    <rPh sb="2" eb="4">
      <t>ゲンセン</t>
    </rPh>
    <rPh sb="4" eb="5">
      <t>スウ</t>
    </rPh>
    <phoneticPr fontId="2"/>
  </si>
  <si>
    <t>未利用源泉数</t>
    <rPh sb="0" eb="1">
      <t>ミ</t>
    </rPh>
    <rPh sb="1" eb="3">
      <t>リヨウ</t>
    </rPh>
    <rPh sb="3" eb="5">
      <t>ゲンセン</t>
    </rPh>
    <rPh sb="5" eb="6">
      <t>スウ</t>
    </rPh>
    <phoneticPr fontId="2"/>
  </si>
  <si>
    <t>温度別源泉数</t>
    <rPh sb="0" eb="2">
      <t>オンド</t>
    </rPh>
    <rPh sb="2" eb="3">
      <t>ベツ</t>
    </rPh>
    <rPh sb="3" eb="5">
      <t>ゲンセン</t>
    </rPh>
    <rPh sb="5" eb="6">
      <t>スウ</t>
    </rPh>
    <phoneticPr fontId="2"/>
  </si>
  <si>
    <t>湧出量</t>
    <rPh sb="0" eb="2">
      <t>ユウシュツ</t>
    </rPh>
    <rPh sb="2" eb="3">
      <t>リョウ</t>
    </rPh>
    <phoneticPr fontId="2"/>
  </si>
  <si>
    <t>主たる泉質名</t>
    <rPh sb="0" eb="1">
      <t>シュ</t>
    </rPh>
    <rPh sb="3" eb="5">
      <t>センシツ</t>
    </rPh>
    <rPh sb="5" eb="6">
      <t>メイ</t>
    </rPh>
    <phoneticPr fontId="2"/>
  </si>
  <si>
    <t>(A)</t>
    <phoneticPr fontId="2"/>
  </si>
  <si>
    <t>(B)</t>
    <phoneticPr fontId="2"/>
  </si>
  <si>
    <t>(ℓ/分)</t>
    <rPh sb="3" eb="4">
      <t>フン</t>
    </rPh>
    <phoneticPr fontId="2"/>
  </si>
  <si>
    <t>自噴</t>
    <rPh sb="0" eb="1">
      <t>ジ</t>
    </rPh>
    <rPh sb="1" eb="2">
      <t>フン</t>
    </rPh>
    <phoneticPr fontId="2"/>
  </si>
  <si>
    <t>動力</t>
    <rPh sb="0" eb="2">
      <t>ドウリョク</t>
    </rPh>
    <phoneticPr fontId="2"/>
  </si>
  <si>
    <t>25℃未満</t>
    <rPh sb="3" eb="5">
      <t>ミマン</t>
    </rPh>
    <phoneticPr fontId="2"/>
  </si>
  <si>
    <t>25℃以上</t>
    <rPh sb="3" eb="5">
      <t>イジョウ</t>
    </rPh>
    <phoneticPr fontId="2"/>
  </si>
  <si>
    <t>42℃以上</t>
    <rPh sb="3" eb="5">
      <t>イジョウ</t>
    </rPh>
    <phoneticPr fontId="2"/>
  </si>
  <si>
    <t>水蒸気</t>
    <phoneticPr fontId="2"/>
  </si>
  <si>
    <t>(A+B)</t>
    <phoneticPr fontId="2"/>
  </si>
  <si>
    <t>42℃未満</t>
    <rPh sb="3" eb="5">
      <t>ミマン</t>
    </rPh>
    <phoneticPr fontId="2"/>
  </si>
  <si>
    <t>及びガス</t>
  </si>
  <si>
    <t>東尋坊</t>
    <rPh sb="0" eb="3">
      <t>トウジンボウ</t>
    </rPh>
    <phoneticPr fontId="2"/>
  </si>
  <si>
    <t>三国町緑ヶ丘</t>
    <rPh sb="0" eb="3">
      <t>ミクニチョウ</t>
    </rPh>
    <rPh sb="3" eb="6">
      <t>ミドリガオカ</t>
    </rPh>
    <phoneticPr fontId="2"/>
  </si>
  <si>
    <t>単純温泉</t>
    <rPh sb="0" eb="2">
      <t>タンジュン</t>
    </rPh>
    <rPh sb="2" eb="4">
      <t>オンセン</t>
    </rPh>
    <phoneticPr fontId="2"/>
  </si>
  <si>
    <t>宿</t>
    <rPh sb="0" eb="1">
      <t>シュク</t>
    </rPh>
    <phoneticPr fontId="2"/>
  </si>
  <si>
    <t>Na･Ca-Cl泉</t>
    <rPh sb="8" eb="9">
      <t>イズミ</t>
    </rPh>
    <phoneticPr fontId="2"/>
  </si>
  <si>
    <t>安島</t>
    <rPh sb="0" eb="2">
      <t>アントウ</t>
    </rPh>
    <phoneticPr fontId="2"/>
  </si>
  <si>
    <t>三国町安島</t>
    <rPh sb="0" eb="3">
      <t>ミクニチョウ</t>
    </rPh>
    <rPh sb="3" eb="5">
      <t>アントウ</t>
    </rPh>
    <phoneticPr fontId="2"/>
  </si>
  <si>
    <t>山竹田</t>
    <rPh sb="0" eb="3">
      <t>ヤマタケダ</t>
    </rPh>
    <phoneticPr fontId="2"/>
  </si>
  <si>
    <t>丸岡町山竹田</t>
    <rPh sb="0" eb="3">
      <t>マルオカチョウ</t>
    </rPh>
    <rPh sb="3" eb="6">
      <t>ヤマタケダ</t>
    </rPh>
    <phoneticPr fontId="2"/>
  </si>
  <si>
    <r>
      <t>Ca-SO</t>
    </r>
    <r>
      <rPr>
        <sz val="6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泉</t>
    </r>
    <rPh sb="6" eb="7">
      <t>イズミ</t>
    </rPh>
    <phoneticPr fontId="2"/>
  </si>
  <si>
    <t>八ヶ郷</t>
    <rPh sb="0" eb="1">
      <t>ハチ</t>
    </rPh>
    <rPh sb="2" eb="3">
      <t>ゴウ</t>
    </rPh>
    <phoneticPr fontId="2"/>
  </si>
  <si>
    <t>丸岡町八ヶ郷</t>
    <rPh sb="0" eb="3">
      <t>マルオカチョウ</t>
    </rPh>
    <rPh sb="3" eb="4">
      <t>ハチ</t>
    </rPh>
    <rPh sb="5" eb="6">
      <t>ゴウ</t>
    </rPh>
    <phoneticPr fontId="2"/>
  </si>
  <si>
    <r>
      <t>Ca･Na-SO</t>
    </r>
    <r>
      <rPr>
        <sz val="6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泉</t>
    </r>
    <phoneticPr fontId="2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</si>
  <si>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2"/>
  </si>
  <si>
    <t>A-8．観測所</t>
    <rPh sb="4" eb="6">
      <t>カンソク</t>
    </rPh>
    <rPh sb="6" eb="7">
      <t>ショ</t>
    </rPh>
    <phoneticPr fontId="2"/>
  </si>
  <si>
    <t>種  別</t>
    <rPh sb="0" eb="4">
      <t>シュベツ</t>
    </rPh>
    <phoneticPr fontId="2"/>
  </si>
  <si>
    <t>地点</t>
    <rPh sb="0" eb="2">
      <t>チテン</t>
    </rPh>
    <phoneticPr fontId="2"/>
  </si>
  <si>
    <t>観　　　測　　　種　　　目</t>
  </si>
  <si>
    <t>所在地</t>
    <phoneticPr fontId="2"/>
  </si>
  <si>
    <t>位置</t>
    <phoneticPr fontId="2"/>
  </si>
  <si>
    <t>海面上の</t>
    <phoneticPr fontId="2"/>
  </si>
  <si>
    <t>風向・風速計</t>
    <phoneticPr fontId="2"/>
  </si>
  <si>
    <t>降水量</t>
  </si>
  <si>
    <t>気温</t>
    <phoneticPr fontId="2"/>
  </si>
  <si>
    <t>風向
風速</t>
    <rPh sb="0" eb="2">
      <t>フウコウ</t>
    </rPh>
    <rPh sb="3" eb="5">
      <t>フウソク</t>
    </rPh>
    <phoneticPr fontId="2"/>
  </si>
  <si>
    <t>日照</t>
    <phoneticPr fontId="2"/>
  </si>
  <si>
    <t>積雪</t>
    <phoneticPr fontId="2"/>
  </si>
  <si>
    <t>降雪</t>
    <phoneticPr fontId="2"/>
  </si>
  <si>
    <t>大気
現象</t>
    <phoneticPr fontId="2"/>
  </si>
  <si>
    <t>地震</t>
    <rPh sb="0" eb="2">
      <t>ジシン</t>
    </rPh>
    <phoneticPr fontId="2"/>
  </si>
  <si>
    <t xml:space="preserve">緯度 </t>
    <rPh sb="0" eb="1">
      <t>イ</t>
    </rPh>
    <rPh sb="1" eb="2">
      <t>ド</t>
    </rPh>
    <phoneticPr fontId="2"/>
  </si>
  <si>
    <t>経度</t>
    <rPh sb="0" eb="2">
      <t>ケイド</t>
    </rPh>
    <phoneticPr fontId="2"/>
  </si>
  <si>
    <t>高さ  m</t>
    <rPh sb="0" eb="1">
      <t>タカ</t>
    </rPh>
    <phoneticPr fontId="2"/>
  </si>
  <si>
    <t>地上高 m</t>
    <phoneticPr fontId="2"/>
  </si>
  <si>
    <t>度</t>
    <rPh sb="0" eb="1">
      <t>ド</t>
    </rPh>
    <phoneticPr fontId="2"/>
  </si>
  <si>
    <t>分</t>
    <rPh sb="0" eb="1">
      <t>ブン</t>
    </rPh>
    <phoneticPr fontId="2"/>
  </si>
  <si>
    <t>地域気象観測所</t>
    <rPh sb="0" eb="2">
      <t>チイキ</t>
    </rPh>
    <rPh sb="2" eb="4">
      <t>キショウ</t>
    </rPh>
    <rPh sb="4" eb="6">
      <t>カンソク</t>
    </rPh>
    <rPh sb="6" eb="7">
      <t>ジョ</t>
    </rPh>
    <phoneticPr fontId="2"/>
  </si>
  <si>
    <t>三国</t>
    <rPh sb="0" eb="2">
      <t>ミクニ</t>
    </rPh>
    <phoneticPr fontId="2"/>
  </si>
  <si>
    <t>○</t>
  </si>
  <si>
    <t>○</t>
    <phoneticPr fontId="2"/>
  </si>
  <si>
    <t>三国町平山</t>
    <rPh sb="3" eb="5">
      <t>ヒラヤマ</t>
    </rPh>
    <phoneticPr fontId="2"/>
  </si>
  <si>
    <t>春江</t>
    <rPh sb="0" eb="2">
      <t>ハルエ</t>
    </rPh>
    <phoneticPr fontId="2"/>
  </si>
  <si>
    <t>春江町江留中</t>
    <rPh sb="0" eb="3">
      <t>ハルエチョウ</t>
    </rPh>
    <rPh sb="3" eb="4">
      <t>エ</t>
    </rPh>
    <rPh sb="4" eb="5">
      <t>ト</t>
    </rPh>
    <rPh sb="5" eb="6">
      <t>ナカ</t>
    </rPh>
    <phoneticPr fontId="2"/>
  </si>
  <si>
    <t>08.5</t>
    <phoneticPr fontId="2"/>
  </si>
  <si>
    <t>計測震度</t>
    <rPh sb="0" eb="2">
      <t>ケイソク</t>
    </rPh>
    <rPh sb="2" eb="4">
      <t>シンド</t>
    </rPh>
    <phoneticPr fontId="2"/>
  </si>
  <si>
    <t>☆</t>
    <phoneticPr fontId="2"/>
  </si>
  <si>
    <t>三国町陣ケ岡</t>
    <rPh sb="0" eb="3">
      <t>ミクニチョウ</t>
    </rPh>
    <rPh sb="3" eb="6">
      <t>ジンガオカ</t>
    </rPh>
    <phoneticPr fontId="2"/>
  </si>
  <si>
    <t>-</t>
    <phoneticPr fontId="3"/>
  </si>
  <si>
    <t>-</t>
    <phoneticPr fontId="2"/>
  </si>
  <si>
    <t>観 測 所</t>
    <rPh sb="0" eb="1">
      <t>カン</t>
    </rPh>
    <rPh sb="2" eb="3">
      <t>ハカリ</t>
    </rPh>
    <rPh sb="4" eb="5">
      <t>ショ</t>
    </rPh>
    <phoneticPr fontId="2"/>
  </si>
  <si>
    <t>（注）☆印：計測震度計</t>
    <rPh sb="1" eb="2">
      <t>チュウ</t>
    </rPh>
    <phoneticPr fontId="2"/>
  </si>
  <si>
    <t>A-9．気象概況</t>
    <rPh sb="4" eb="6">
      <t>キショウ</t>
    </rPh>
    <rPh sb="6" eb="8">
      <t>ガイキョウ</t>
    </rPh>
    <phoneticPr fontId="2"/>
  </si>
  <si>
    <t>気温・降水量・日照時間</t>
    <rPh sb="0" eb="2">
      <t>キオン</t>
    </rPh>
    <rPh sb="3" eb="6">
      <t>コウスイリョウ</t>
    </rPh>
    <rPh sb="7" eb="9">
      <t>ニッショウ</t>
    </rPh>
    <rPh sb="9" eb="11">
      <t>ジカン</t>
    </rPh>
    <phoneticPr fontId="2"/>
  </si>
  <si>
    <t>　</t>
    <phoneticPr fontId="2"/>
  </si>
  <si>
    <t>年次</t>
    <rPh sb="0" eb="2">
      <t>ネンジ</t>
    </rPh>
    <phoneticPr fontId="10"/>
  </si>
  <si>
    <t>降水量</t>
    <rPh sb="0" eb="3">
      <t>コウスイリョウ</t>
    </rPh>
    <phoneticPr fontId="10"/>
  </si>
  <si>
    <t>気温</t>
    <rPh sb="0" eb="2">
      <t>キオン</t>
    </rPh>
    <phoneticPr fontId="10"/>
  </si>
  <si>
    <t>年間日照時間</t>
    <rPh sb="0" eb="2">
      <t>ネンカン</t>
    </rPh>
    <phoneticPr fontId="10"/>
  </si>
  <si>
    <t>年間</t>
    <rPh sb="1" eb="2">
      <t>アイダ</t>
    </rPh>
    <phoneticPr fontId="2"/>
  </si>
  <si>
    <t>1日あたり最大</t>
    <rPh sb="1" eb="2">
      <t>ヒ</t>
    </rPh>
    <rPh sb="5" eb="7">
      <t>サイダイ</t>
    </rPh>
    <phoneticPr fontId="10"/>
  </si>
  <si>
    <t>1時間あたり最大</t>
    <rPh sb="1" eb="2">
      <t>ジ</t>
    </rPh>
    <rPh sb="2" eb="3">
      <t>カン</t>
    </rPh>
    <rPh sb="6" eb="8">
      <t>サイダイ</t>
    </rPh>
    <phoneticPr fontId="10"/>
  </si>
  <si>
    <t>平均</t>
    <phoneticPr fontId="10"/>
  </si>
  <si>
    <t>最高</t>
    <phoneticPr fontId="10"/>
  </si>
  <si>
    <t>最低</t>
    <phoneticPr fontId="10"/>
  </si>
  <si>
    <t>(mm)</t>
    <phoneticPr fontId="10"/>
  </si>
  <si>
    <t>起日</t>
  </si>
  <si>
    <t>(℃)</t>
    <phoneticPr fontId="10"/>
  </si>
  <si>
    <t>(時間)</t>
    <phoneticPr fontId="10"/>
  </si>
  <si>
    <t>昭和54年</t>
    <rPh sb="0" eb="2">
      <t>ショウワ</t>
    </rPh>
    <phoneticPr fontId="2"/>
  </si>
  <si>
    <t/>
  </si>
  <si>
    <t>8月21日</t>
  </si>
  <si>
    <t>10月1日</t>
    <phoneticPr fontId="10"/>
  </si>
  <si>
    <t>8月17日</t>
    <rPh sb="1" eb="2">
      <t>ガツ</t>
    </rPh>
    <rPh sb="4" eb="5">
      <t>ニチ</t>
    </rPh>
    <phoneticPr fontId="10"/>
  </si>
  <si>
    <t>1月20日</t>
    <rPh sb="1" eb="2">
      <t>ガツ</t>
    </rPh>
    <rPh sb="4" eb="5">
      <t>ニチ</t>
    </rPh>
    <phoneticPr fontId="10"/>
  </si>
  <si>
    <t>昭和55年</t>
    <rPh sb="0" eb="2">
      <t>ショウワ</t>
    </rPh>
    <phoneticPr fontId="2"/>
  </si>
  <si>
    <t>10月13日</t>
  </si>
  <si>
    <t>8月23日</t>
    <phoneticPr fontId="10"/>
  </si>
  <si>
    <t>8月14日</t>
    <rPh sb="1" eb="2">
      <t>ガツ</t>
    </rPh>
    <rPh sb="4" eb="5">
      <t>ニチ</t>
    </rPh>
    <phoneticPr fontId="10"/>
  </si>
  <si>
    <t>2月23日</t>
    <rPh sb="1" eb="2">
      <t>ガツ</t>
    </rPh>
    <rPh sb="4" eb="5">
      <t>ニチ</t>
    </rPh>
    <phoneticPr fontId="10"/>
  </si>
  <si>
    <t>昭和56年</t>
    <rPh sb="0" eb="2">
      <t>ショウワ</t>
    </rPh>
    <phoneticPr fontId="2"/>
  </si>
  <si>
    <t>7月2日</t>
  </si>
  <si>
    <t>7月2日</t>
    <phoneticPr fontId="10"/>
  </si>
  <si>
    <t>8月30日</t>
    <rPh sb="1" eb="2">
      <t>ガツ</t>
    </rPh>
    <rPh sb="4" eb="5">
      <t>ニチ</t>
    </rPh>
    <phoneticPr fontId="10"/>
  </si>
  <si>
    <t>2月26日</t>
    <rPh sb="1" eb="2">
      <t>ガツ</t>
    </rPh>
    <rPh sb="4" eb="5">
      <t>ニチ</t>
    </rPh>
    <phoneticPr fontId="10"/>
  </si>
  <si>
    <t>昭和57年</t>
    <rPh sb="0" eb="2">
      <t>ショウワ</t>
    </rPh>
    <phoneticPr fontId="2"/>
  </si>
  <si>
    <t>9月9日</t>
  </si>
  <si>
    <t>11月11日</t>
    <phoneticPr fontId="10"/>
  </si>
  <si>
    <t>8月28日</t>
    <rPh sb="1" eb="2">
      <t>ガツ</t>
    </rPh>
    <rPh sb="4" eb="5">
      <t>ニチ</t>
    </rPh>
    <phoneticPr fontId="10"/>
  </si>
  <si>
    <t>1月31日</t>
    <rPh sb="1" eb="2">
      <t>ツキ</t>
    </rPh>
    <rPh sb="4" eb="5">
      <t>ニチ</t>
    </rPh>
    <phoneticPr fontId="10"/>
  </si>
  <si>
    <t>昭和58年</t>
    <rPh sb="0" eb="2">
      <t>ショウワ</t>
    </rPh>
    <phoneticPr fontId="2"/>
  </si>
  <si>
    <t>9月28日</t>
  </si>
  <si>
    <t>9月21日</t>
    <phoneticPr fontId="10"/>
  </si>
  <si>
    <t>8月29日</t>
    <rPh sb="1" eb="2">
      <t>ガツ</t>
    </rPh>
    <rPh sb="4" eb="5">
      <t>ニチ</t>
    </rPh>
    <phoneticPr fontId="10"/>
  </si>
  <si>
    <t>2月14日</t>
    <rPh sb="1" eb="2">
      <t>ツキ</t>
    </rPh>
    <rPh sb="4" eb="5">
      <t>ニチ</t>
    </rPh>
    <phoneticPr fontId="10"/>
  </si>
  <si>
    <t>昭和59年</t>
    <rPh sb="0" eb="2">
      <t>ショウワ</t>
    </rPh>
    <phoneticPr fontId="2"/>
  </si>
  <si>
    <t>*</t>
  </si>
  <si>
    <t>6月26日</t>
    <phoneticPr fontId="10"/>
  </si>
  <si>
    <t>6月20日</t>
    <phoneticPr fontId="10"/>
  </si>
  <si>
    <t>8月21日</t>
    <rPh sb="1" eb="2">
      <t>ガツ</t>
    </rPh>
    <rPh sb="4" eb="5">
      <t>ニチ</t>
    </rPh>
    <phoneticPr fontId="10"/>
  </si>
  <si>
    <t>2月12日</t>
    <rPh sb="1" eb="2">
      <t>ツキ</t>
    </rPh>
    <rPh sb="4" eb="5">
      <t>ニチ</t>
    </rPh>
    <phoneticPr fontId="10"/>
  </si>
  <si>
    <t>昭和60年</t>
    <rPh sb="0" eb="2">
      <t>ショウワ</t>
    </rPh>
    <phoneticPr fontId="2"/>
  </si>
  <si>
    <t>9月7日</t>
    <phoneticPr fontId="10"/>
  </si>
  <si>
    <t>9月1日</t>
    <rPh sb="1" eb="2">
      <t>ガツ</t>
    </rPh>
    <rPh sb="3" eb="4">
      <t>ニチ</t>
    </rPh>
    <phoneticPr fontId="10"/>
  </si>
  <si>
    <t>1月19日</t>
    <rPh sb="1" eb="2">
      <t>ツキ</t>
    </rPh>
    <rPh sb="4" eb="5">
      <t>ニチ</t>
    </rPh>
    <phoneticPr fontId="10"/>
  </si>
  <si>
    <t>昭和61年</t>
    <rPh sb="0" eb="2">
      <t>ショウワ</t>
    </rPh>
    <phoneticPr fontId="2"/>
  </si>
  <si>
    <t>6月30日</t>
    <phoneticPr fontId="10"/>
  </si>
  <si>
    <t>10月12日</t>
    <phoneticPr fontId="10"/>
  </si>
  <si>
    <t>8月22日</t>
    <rPh sb="1" eb="2">
      <t>ガツ</t>
    </rPh>
    <rPh sb="4" eb="5">
      <t>ニチ</t>
    </rPh>
    <phoneticPr fontId="10"/>
  </si>
  <si>
    <t>2月11日</t>
    <rPh sb="1" eb="2">
      <t>ツキ</t>
    </rPh>
    <rPh sb="4" eb="5">
      <t>ニチ</t>
    </rPh>
    <phoneticPr fontId="10"/>
  </si>
  <si>
    <t>昭和62年</t>
    <rPh sb="0" eb="2">
      <t>ショウワ</t>
    </rPh>
    <phoneticPr fontId="2"/>
  </si>
  <si>
    <t>8月5日</t>
    <phoneticPr fontId="10"/>
  </si>
  <si>
    <t>9月4日</t>
    <phoneticPr fontId="10"/>
  </si>
  <si>
    <t>7月23日</t>
    <rPh sb="1" eb="2">
      <t>ガツ</t>
    </rPh>
    <rPh sb="4" eb="5">
      <t>ニチ</t>
    </rPh>
    <phoneticPr fontId="10"/>
  </si>
  <si>
    <t>1月21日</t>
    <rPh sb="1" eb="2">
      <t>ツキ</t>
    </rPh>
    <rPh sb="4" eb="5">
      <t>ニチ</t>
    </rPh>
    <phoneticPr fontId="10"/>
  </si>
  <si>
    <t>昭和63年</t>
    <rPh sb="0" eb="2">
      <t>ショウワ</t>
    </rPh>
    <phoneticPr fontId="2"/>
  </si>
  <si>
    <t>9月11日</t>
    <phoneticPr fontId="10"/>
  </si>
  <si>
    <t>9月20日</t>
    <phoneticPr fontId="10"/>
  </si>
  <si>
    <t>8月5日</t>
    <rPh sb="1" eb="2">
      <t>ガツ</t>
    </rPh>
    <rPh sb="3" eb="4">
      <t>ニチ</t>
    </rPh>
    <phoneticPr fontId="10"/>
  </si>
  <si>
    <t>2月18日</t>
    <rPh sb="1" eb="2">
      <t>ツキ</t>
    </rPh>
    <rPh sb="4" eb="5">
      <t>ニチ</t>
    </rPh>
    <phoneticPr fontId="10"/>
  </si>
  <si>
    <t>平成元年</t>
    <rPh sb="0" eb="2">
      <t>ヘイセイ</t>
    </rPh>
    <rPh sb="2" eb="3">
      <t>モト</t>
    </rPh>
    <rPh sb="3" eb="4">
      <t>ネン</t>
    </rPh>
    <phoneticPr fontId="2"/>
  </si>
  <si>
    <t>9月6日</t>
    <phoneticPr fontId="10"/>
  </si>
  <si>
    <t>7月16日</t>
    <phoneticPr fontId="10"/>
  </si>
  <si>
    <t>7月28日</t>
    <rPh sb="1" eb="2">
      <t>ガツ</t>
    </rPh>
    <rPh sb="4" eb="5">
      <t>ニチ</t>
    </rPh>
    <phoneticPr fontId="10"/>
  </si>
  <si>
    <t>3月9日</t>
    <rPh sb="1" eb="2">
      <t>ツキ</t>
    </rPh>
    <rPh sb="3" eb="4">
      <t>ニチ</t>
    </rPh>
    <phoneticPr fontId="10"/>
  </si>
  <si>
    <t>平成 2年</t>
    <rPh sb="0" eb="2">
      <t>ヘイセイ</t>
    </rPh>
    <rPh sb="4" eb="5">
      <t>ネン</t>
    </rPh>
    <phoneticPr fontId="2"/>
  </si>
  <si>
    <t>11月4日</t>
    <phoneticPr fontId="10"/>
  </si>
  <si>
    <t>8月17日</t>
    <phoneticPr fontId="10"/>
  </si>
  <si>
    <t>8月15日</t>
    <rPh sb="1" eb="2">
      <t>ガツ</t>
    </rPh>
    <rPh sb="4" eb="5">
      <t>ニチ</t>
    </rPh>
    <phoneticPr fontId="10"/>
  </si>
  <si>
    <t>1月28日</t>
    <rPh sb="1" eb="2">
      <t>ツキ</t>
    </rPh>
    <rPh sb="4" eb="5">
      <t>ニチ</t>
    </rPh>
    <phoneticPr fontId="10"/>
  </si>
  <si>
    <t>平成 3年</t>
    <rPh sb="0" eb="2">
      <t>ヘイセイ</t>
    </rPh>
    <rPh sb="4" eb="5">
      <t>ネン</t>
    </rPh>
    <phoneticPr fontId="2"/>
  </si>
  <si>
    <t>7月12日</t>
    <phoneticPr fontId="10"/>
  </si>
  <si>
    <t>7月13日</t>
    <phoneticPr fontId="10"/>
  </si>
  <si>
    <t>*</t>
    <phoneticPr fontId="10"/>
  </si>
  <si>
    <t>8月1日</t>
    <rPh sb="1" eb="2">
      <t>ガツ</t>
    </rPh>
    <rPh sb="3" eb="4">
      <t>ニチ</t>
    </rPh>
    <phoneticPr fontId="10"/>
  </si>
  <si>
    <t>1月24日</t>
    <rPh sb="1" eb="2">
      <t>ツキ</t>
    </rPh>
    <rPh sb="4" eb="5">
      <t>ニチ</t>
    </rPh>
    <phoneticPr fontId="10"/>
  </si>
  <si>
    <t>平成 4年</t>
    <rPh sb="0" eb="2">
      <t>ヘイセイ</t>
    </rPh>
    <rPh sb="4" eb="5">
      <t>ネン</t>
    </rPh>
    <phoneticPr fontId="2"/>
  </si>
  <si>
    <t>9月2日</t>
    <rPh sb="1" eb="2">
      <t>ガツ</t>
    </rPh>
    <rPh sb="3" eb="4">
      <t>ニチ</t>
    </rPh>
    <phoneticPr fontId="10"/>
  </si>
  <si>
    <t>2月6日</t>
    <rPh sb="1" eb="2">
      <t>ツキ</t>
    </rPh>
    <rPh sb="3" eb="4">
      <t>ニチ</t>
    </rPh>
    <phoneticPr fontId="10"/>
  </si>
  <si>
    <t>平成 5年</t>
    <rPh sb="0" eb="2">
      <t>ヘイセイ</t>
    </rPh>
    <rPh sb="4" eb="5">
      <t>ネン</t>
    </rPh>
    <phoneticPr fontId="2"/>
  </si>
  <si>
    <t>9月14日</t>
    <phoneticPr fontId="10"/>
  </si>
  <si>
    <t>7月25日</t>
    <rPh sb="1" eb="2">
      <t>ガツ</t>
    </rPh>
    <rPh sb="4" eb="5">
      <t>ニチ</t>
    </rPh>
    <phoneticPr fontId="10"/>
  </si>
  <si>
    <t>12月30日</t>
    <rPh sb="2" eb="3">
      <t>ツキ</t>
    </rPh>
    <rPh sb="5" eb="6">
      <t>ニチ</t>
    </rPh>
    <phoneticPr fontId="10"/>
  </si>
  <si>
    <t>平成 6年</t>
    <rPh sb="0" eb="2">
      <t>ヘイセイ</t>
    </rPh>
    <rPh sb="4" eb="5">
      <t>ネン</t>
    </rPh>
    <phoneticPr fontId="2"/>
  </si>
  <si>
    <t>9月16日</t>
    <phoneticPr fontId="10"/>
  </si>
  <si>
    <t>7月7日</t>
    <phoneticPr fontId="10"/>
  </si>
  <si>
    <t>8月12日</t>
    <rPh sb="1" eb="2">
      <t>ガツ</t>
    </rPh>
    <rPh sb="4" eb="5">
      <t>ニチ</t>
    </rPh>
    <phoneticPr fontId="10"/>
  </si>
  <si>
    <t>平成 7年</t>
    <rPh sb="0" eb="2">
      <t>ヘイセイ</t>
    </rPh>
    <rPh sb="4" eb="5">
      <t>ネン</t>
    </rPh>
    <phoneticPr fontId="2"/>
  </si>
  <si>
    <t>8月31日</t>
    <phoneticPr fontId="10"/>
  </si>
  <si>
    <t>8月30日</t>
    <phoneticPr fontId="10"/>
  </si>
  <si>
    <t>7月24日</t>
    <rPh sb="1" eb="2">
      <t>ガツ</t>
    </rPh>
    <rPh sb="4" eb="5">
      <t>ニチ</t>
    </rPh>
    <phoneticPr fontId="10"/>
  </si>
  <si>
    <t>12月28日</t>
    <rPh sb="2" eb="3">
      <t>ツキ</t>
    </rPh>
    <rPh sb="5" eb="6">
      <t>ニチ</t>
    </rPh>
    <phoneticPr fontId="10"/>
  </si>
  <si>
    <t>平成 8年</t>
    <rPh sb="0" eb="2">
      <t>ヘイセイ</t>
    </rPh>
    <rPh sb="4" eb="5">
      <t>ネン</t>
    </rPh>
    <phoneticPr fontId="2"/>
  </si>
  <si>
    <t>6月25日</t>
    <phoneticPr fontId="10"/>
  </si>
  <si>
    <t>2月20日</t>
    <rPh sb="1" eb="2">
      <t>ツキ</t>
    </rPh>
    <rPh sb="4" eb="5">
      <t>ニチ</t>
    </rPh>
    <phoneticPr fontId="10"/>
  </si>
  <si>
    <t>平成 9年</t>
    <rPh sb="0" eb="2">
      <t>ヘイセイ</t>
    </rPh>
    <rPh sb="4" eb="5">
      <t>ネン</t>
    </rPh>
    <phoneticPr fontId="2"/>
  </si>
  <si>
    <t>8月9日</t>
    <rPh sb="1" eb="2">
      <t>ガツ</t>
    </rPh>
    <rPh sb="3" eb="4">
      <t>ニチ</t>
    </rPh>
    <phoneticPr fontId="10"/>
  </si>
  <si>
    <t>1月22日</t>
    <rPh sb="1" eb="2">
      <t>ツキ</t>
    </rPh>
    <rPh sb="4" eb="5">
      <t>ニチ</t>
    </rPh>
    <phoneticPr fontId="10"/>
  </si>
  <si>
    <t>平成10年</t>
    <rPh sb="0" eb="2">
      <t>ヘイセイ</t>
    </rPh>
    <rPh sb="4" eb="5">
      <t>ネン</t>
    </rPh>
    <phoneticPr fontId="2"/>
  </si>
  <si>
    <t>9月22日</t>
    <phoneticPr fontId="10"/>
  </si>
  <si>
    <t>平成11年</t>
    <rPh sb="0" eb="2">
      <t>ヘイセイ</t>
    </rPh>
    <rPh sb="4" eb="5">
      <t>ネン</t>
    </rPh>
    <phoneticPr fontId="2"/>
  </si>
  <si>
    <t>8月7日</t>
    <rPh sb="1" eb="2">
      <t>ガツ</t>
    </rPh>
    <rPh sb="3" eb="4">
      <t>ニチ</t>
    </rPh>
    <phoneticPr fontId="10"/>
  </si>
  <si>
    <t>2月3日</t>
    <rPh sb="1" eb="2">
      <t>ツキ</t>
    </rPh>
    <rPh sb="3" eb="4">
      <t>ニチ</t>
    </rPh>
    <phoneticPr fontId="10"/>
  </si>
  <si>
    <t>平成12年</t>
    <rPh sb="0" eb="2">
      <t>ヘイセイ</t>
    </rPh>
    <rPh sb="4" eb="5">
      <t>ネン</t>
    </rPh>
    <phoneticPr fontId="2"/>
  </si>
  <si>
    <t>9月10日</t>
    <phoneticPr fontId="10"/>
  </si>
  <si>
    <t>平成13年</t>
    <rPh sb="0" eb="2">
      <t>ヘイセイ</t>
    </rPh>
    <rPh sb="4" eb="5">
      <t>ネン</t>
    </rPh>
    <phoneticPr fontId="2"/>
  </si>
  <si>
    <t>6月19日</t>
    <phoneticPr fontId="10"/>
  </si>
  <si>
    <t>11月2日</t>
    <phoneticPr fontId="10"/>
  </si>
  <si>
    <t>8月8日</t>
    <rPh sb="1" eb="2">
      <t>ガツ</t>
    </rPh>
    <rPh sb="3" eb="4">
      <t>ニチ</t>
    </rPh>
    <phoneticPr fontId="10"/>
  </si>
  <si>
    <t>1月20日</t>
    <rPh sb="1" eb="2">
      <t>ツキ</t>
    </rPh>
    <rPh sb="4" eb="5">
      <t>ニチ</t>
    </rPh>
    <phoneticPr fontId="10"/>
  </si>
  <si>
    <t>平成14年</t>
    <rPh sb="0" eb="2">
      <t>ヘイセイ</t>
    </rPh>
    <rPh sb="4" eb="5">
      <t>ネン</t>
    </rPh>
    <phoneticPr fontId="2"/>
  </si>
  <si>
    <t>7月10日</t>
    <phoneticPr fontId="10"/>
  </si>
  <si>
    <t>8月10日</t>
    <rPh sb="1" eb="2">
      <t>ガツ</t>
    </rPh>
    <rPh sb="4" eb="5">
      <t>ニチ</t>
    </rPh>
    <phoneticPr fontId="10"/>
  </si>
  <si>
    <t>平成15年</t>
    <rPh sb="0" eb="2">
      <t>ヘイセイ</t>
    </rPh>
    <rPh sb="4" eb="5">
      <t>ネン</t>
    </rPh>
    <phoneticPr fontId="2"/>
  </si>
  <si>
    <t>7月23日</t>
    <phoneticPr fontId="10"/>
  </si>
  <si>
    <t>6月24日</t>
    <phoneticPr fontId="10"/>
  </si>
  <si>
    <t>1月29日</t>
    <rPh sb="1" eb="2">
      <t>ツキ</t>
    </rPh>
    <rPh sb="4" eb="5">
      <t>ニチ</t>
    </rPh>
    <phoneticPr fontId="10"/>
  </si>
  <si>
    <t>平成16年</t>
    <rPh sb="0" eb="2">
      <t>ヘイセイ</t>
    </rPh>
    <rPh sb="4" eb="5">
      <t>ネン</t>
    </rPh>
    <phoneticPr fontId="2"/>
  </si>
  <si>
    <t>10月20日</t>
    <phoneticPr fontId="10"/>
  </si>
  <si>
    <t>9月29日</t>
    <phoneticPr fontId="10"/>
  </si>
  <si>
    <t>8月19日</t>
    <rPh sb="1" eb="2">
      <t>ガツ</t>
    </rPh>
    <rPh sb="4" eb="5">
      <t>ニチ</t>
    </rPh>
    <phoneticPr fontId="10"/>
  </si>
  <si>
    <t>平成17年</t>
    <rPh sb="0" eb="2">
      <t>ヘイセイ</t>
    </rPh>
    <rPh sb="4" eb="5">
      <t>ネン</t>
    </rPh>
    <phoneticPr fontId="2"/>
  </si>
  <si>
    <t>6月28日</t>
    <phoneticPr fontId="10"/>
  </si>
  <si>
    <t>7月4日</t>
    <phoneticPr fontId="10"/>
  </si>
  <si>
    <t>8月2日</t>
    <rPh sb="1" eb="2">
      <t>ガツ</t>
    </rPh>
    <rPh sb="3" eb="4">
      <t>ニチ</t>
    </rPh>
    <phoneticPr fontId="10"/>
  </si>
  <si>
    <t>12月22日</t>
    <rPh sb="2" eb="3">
      <t>ツキ</t>
    </rPh>
    <rPh sb="5" eb="6">
      <t>ニチ</t>
    </rPh>
    <phoneticPr fontId="10"/>
  </si>
  <si>
    <t>平成18年</t>
    <rPh sb="0" eb="2">
      <t>ヘイセイ</t>
    </rPh>
    <rPh sb="4" eb="5">
      <t>ネン</t>
    </rPh>
    <phoneticPr fontId="2"/>
  </si>
  <si>
    <t>7月17日</t>
    <phoneticPr fontId="10"/>
  </si>
  <si>
    <t>8月20日</t>
    <rPh sb="1" eb="2">
      <t>ガツ</t>
    </rPh>
    <rPh sb="4" eb="5">
      <t>ニチ</t>
    </rPh>
    <phoneticPr fontId="10"/>
  </si>
  <si>
    <t>1月9日</t>
    <rPh sb="1" eb="2">
      <t>ツキ</t>
    </rPh>
    <rPh sb="3" eb="4">
      <t>ニチ</t>
    </rPh>
    <phoneticPr fontId="10"/>
  </si>
  <si>
    <t>平成19年</t>
    <rPh sb="0" eb="2">
      <t>ヘイセイ</t>
    </rPh>
    <rPh sb="4" eb="5">
      <t>ネン</t>
    </rPh>
    <phoneticPr fontId="2"/>
  </si>
  <si>
    <t>6月22日</t>
    <phoneticPr fontId="10"/>
  </si>
  <si>
    <t>8月28日</t>
    <phoneticPr fontId="10"/>
  </si>
  <si>
    <t>2月5日</t>
    <rPh sb="1" eb="2">
      <t>ツキ</t>
    </rPh>
    <rPh sb="3" eb="4">
      <t>ニチ</t>
    </rPh>
    <phoneticPr fontId="10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</si>
  <si>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</si>
  <si>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</si>
  <si>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1/15　1/28</t>
    <phoneticPr fontId="10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</si>
  <si>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</si>
  <si>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</si>
  <si>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</si>
  <si>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</si>
  <si>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</si>
  <si>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10"/>
  </si>
  <si>
    <t>平成28年</t>
    <phoneticPr fontId="10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</si>
  <si>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</si>
  <si>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</si>
  <si>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令和元年</t>
    <rPh sb="0" eb="2">
      <t>レイワ</t>
    </rPh>
    <rPh sb="2" eb="3">
      <t>ガン</t>
    </rPh>
    <rPh sb="3" eb="4">
      <t>ネン</t>
    </rPh>
    <phoneticPr fontId="10"/>
  </si>
  <si>
    <t>令和 2年</t>
    <rPh sb="0" eb="2">
      <t>レイワ</t>
    </rPh>
    <rPh sb="4" eb="5">
      <t>ネン</t>
    </rPh>
    <phoneticPr fontId="10"/>
  </si>
  <si>
    <t>令和 3年</t>
    <rPh sb="0" eb="2">
      <t>レイワ</t>
    </rPh>
    <rPh sb="4" eb="5">
      <t>ネン</t>
    </rPh>
    <phoneticPr fontId="10"/>
  </si>
  <si>
    <t>「*」…統計のもととなるデータに20％を超える欠損があることを示します。</t>
    <rPh sb="4" eb="6">
      <t>トウケイ</t>
    </rPh>
    <rPh sb="20" eb="21">
      <t>チョウ</t>
    </rPh>
    <rPh sb="23" eb="25">
      <t>ケッソン</t>
    </rPh>
    <rPh sb="31" eb="32">
      <t>シメ</t>
    </rPh>
    <phoneticPr fontId="10"/>
  </si>
  <si>
    <t>※黒太線は、観測場所の移転、観測方法の変更等をした場合に、その前後で観測データが均質でないことを示します。</t>
    <rPh sb="1" eb="2">
      <t>クロ</t>
    </rPh>
    <rPh sb="2" eb="3">
      <t>フト</t>
    </rPh>
    <rPh sb="19" eb="21">
      <t>ヘンコウ</t>
    </rPh>
    <rPh sb="21" eb="22">
      <t>トウ</t>
    </rPh>
    <rPh sb="25" eb="27">
      <t>バアイ</t>
    </rPh>
    <rPh sb="31" eb="33">
      <t>ゼンゴ</t>
    </rPh>
    <rPh sb="48" eb="49">
      <t>シメ</t>
    </rPh>
    <phoneticPr fontId="10"/>
  </si>
  <si>
    <t>月間日照時間</t>
    <rPh sb="2" eb="4">
      <t>ニッショウ</t>
    </rPh>
    <phoneticPr fontId="10"/>
  </si>
  <si>
    <t>月間</t>
    <rPh sb="0" eb="1">
      <t>ツキ</t>
    </rPh>
    <rPh sb="1" eb="2">
      <t>アイダ</t>
    </rPh>
    <phoneticPr fontId="2"/>
  </si>
  <si>
    <t>月</t>
    <rPh sb="0" eb="1">
      <t>ツキ</t>
    </rPh>
    <phoneticPr fontId="10"/>
  </si>
  <si>
    <t>1月</t>
  </si>
  <si>
    <t>2月</t>
  </si>
  <si>
    <t>3月</t>
  </si>
  <si>
    <t>)</t>
    <phoneticPr fontId="10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</si>
  <si>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</si>
  <si>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</si>
  <si>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</si>
  <si>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</si>
  <si>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</si>
  <si>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</si>
  <si>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</si>
  <si>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</si>
  <si>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</si>
  <si>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年間</t>
    <rPh sb="1" eb="2">
      <t>カン</t>
    </rPh>
    <phoneticPr fontId="10"/>
  </si>
  <si>
    <t>「）」…統計のもととなるデータに20％以下の欠損があることを示します。</t>
    <rPh sb="4" eb="6">
      <t>トウケイ</t>
    </rPh>
    <rPh sb="19" eb="21">
      <t>イカ</t>
    </rPh>
    <rPh sb="22" eb="24">
      <t>ケッソン</t>
    </rPh>
    <rPh sb="30" eb="31">
      <t>シメ</t>
    </rPh>
    <phoneticPr fontId="10"/>
  </si>
  <si>
    <t>※観測地点：三国観測所</t>
    <phoneticPr fontId="10"/>
  </si>
  <si>
    <t>資料：気象庁ホームページ</t>
    <rPh sb="0" eb="2">
      <t>シリョウ</t>
    </rPh>
    <phoneticPr fontId="10"/>
  </si>
  <si>
    <t>各日数</t>
    <rPh sb="0" eb="1">
      <t>カク</t>
    </rPh>
    <rPh sb="1" eb="3">
      <t>ニッスウ</t>
    </rPh>
    <phoneticPr fontId="2"/>
  </si>
  <si>
    <t>日数</t>
    <rPh sb="0" eb="2">
      <t>ニッスウ</t>
    </rPh>
    <phoneticPr fontId="10"/>
  </si>
  <si>
    <t>夏日</t>
    <phoneticPr fontId="10"/>
  </si>
  <si>
    <t>真夏日</t>
    <phoneticPr fontId="10"/>
  </si>
  <si>
    <t>日最高気温</t>
    <rPh sb="0" eb="1">
      <t>ヒ</t>
    </rPh>
    <rPh sb="1" eb="3">
      <t>サイコウ</t>
    </rPh>
    <rPh sb="3" eb="5">
      <t>キオン</t>
    </rPh>
    <phoneticPr fontId="10"/>
  </si>
  <si>
    <t>冬日</t>
    <phoneticPr fontId="10"/>
  </si>
  <si>
    <t>真冬日</t>
    <phoneticPr fontId="10"/>
  </si>
  <si>
    <t>日最低気温</t>
    <rPh sb="3" eb="5">
      <t>キオン</t>
    </rPh>
    <phoneticPr fontId="10"/>
  </si>
  <si>
    <t>1日降水量</t>
    <phoneticPr fontId="10"/>
  </si>
  <si>
    <t>（日最高気温25℃以上）</t>
    <rPh sb="9" eb="11">
      <t>イジョウ</t>
    </rPh>
    <phoneticPr fontId="10"/>
  </si>
  <si>
    <t>（日最高気温30℃以上）</t>
    <rPh sb="9" eb="11">
      <t>イジョウ</t>
    </rPh>
    <phoneticPr fontId="10"/>
  </si>
  <si>
    <t>35℃以上</t>
    <phoneticPr fontId="10"/>
  </si>
  <si>
    <t>（日最低気温0℃未満）</t>
    <phoneticPr fontId="10"/>
  </si>
  <si>
    <t>（日最高気温0℃未満）</t>
    <phoneticPr fontId="10"/>
  </si>
  <si>
    <t>25℃以上</t>
    <phoneticPr fontId="10"/>
  </si>
  <si>
    <t>1mm以上</t>
  </si>
  <si>
    <t>10mm以上</t>
  </si>
  <si>
    <t>平成20年</t>
  </si>
  <si>
    <t>平成27年</t>
    <rPh sb="0" eb="2">
      <t>ヘイセイ</t>
    </rPh>
    <rPh sb="4" eb="5">
      <t>ネン</t>
    </rPh>
    <phoneticPr fontId="2"/>
  </si>
  <si>
    <t>平成29年</t>
    <rPh sb="4" eb="5">
      <t>ネン</t>
    </rPh>
    <phoneticPr fontId="10"/>
  </si>
  <si>
    <t>平成30年</t>
    <rPh sb="4" eb="5">
      <t>ネン</t>
    </rPh>
    <phoneticPr fontId="10"/>
  </si>
  <si>
    <t>令和元年</t>
    <rPh sb="0" eb="2">
      <t>レイワ</t>
    </rPh>
    <rPh sb="2" eb="3">
      <t>ガン</t>
    </rPh>
    <rPh sb="3" eb="4">
      <t>ネン</t>
    </rPh>
    <phoneticPr fontId="2"/>
  </si>
  <si>
    <t>※黒太線は、観測場所の移転、観測方法の変更等をした場合に、その前後で観測データが均質でないことを示します。</t>
    <phoneticPr fontId="2"/>
  </si>
  <si>
    <t>日降水量</t>
  </si>
  <si>
    <t>※観測地点：三国観測所</t>
    <rPh sb="1" eb="3">
      <t>カンソク</t>
    </rPh>
    <rPh sb="3" eb="5">
      <t>チテン</t>
    </rPh>
    <rPh sb="6" eb="8">
      <t>ミクニ</t>
    </rPh>
    <rPh sb="8" eb="10">
      <t>カンソク</t>
    </rPh>
    <rPh sb="10" eb="11">
      <t>ショ</t>
    </rPh>
    <phoneticPr fontId="10"/>
  </si>
  <si>
    <t>「）」…統計のもととなるデータに20％以下の欠損があることを示します。</t>
  </si>
  <si>
    <t>A-3．地目別土地面積</t>
    <rPh sb="4" eb="6">
      <t>チモク</t>
    </rPh>
    <rPh sb="6" eb="7">
      <t>ベツ</t>
    </rPh>
    <rPh sb="7" eb="9">
      <t>トチ</t>
    </rPh>
    <rPh sb="9" eb="11">
      <t>メンセキ</t>
    </rPh>
    <phoneticPr fontId="2"/>
  </si>
  <si>
    <t>各年1月1日現在</t>
    <phoneticPr fontId="2"/>
  </si>
  <si>
    <t>単位：ha</t>
    <phoneticPr fontId="2"/>
  </si>
  <si>
    <t>年次</t>
    <rPh sb="1" eb="2">
      <t>ジ</t>
    </rPh>
    <phoneticPr fontId="2"/>
  </si>
  <si>
    <t>総数</t>
  </si>
  <si>
    <t>地目</t>
    <rPh sb="0" eb="2">
      <t>チモク</t>
    </rPh>
    <phoneticPr fontId="2"/>
  </si>
  <si>
    <t>宅地</t>
  </si>
  <si>
    <t>田</t>
    <rPh sb="0" eb="1">
      <t>タ</t>
    </rPh>
    <phoneticPr fontId="3"/>
  </si>
  <si>
    <t>畑</t>
  </si>
  <si>
    <t>山林</t>
  </si>
  <si>
    <t>原野</t>
  </si>
  <si>
    <t>雑種地・
その他</t>
    <rPh sb="7" eb="8">
      <t>タ</t>
    </rPh>
    <phoneticPr fontId="2"/>
  </si>
  <si>
    <t>平成10年</t>
    <rPh sb="0" eb="2">
      <t>ヘイセイ</t>
    </rPh>
    <phoneticPr fontId="2"/>
  </si>
  <si>
    <t>三国町</t>
    <rPh sb="0" eb="2">
      <t>ミクニ</t>
    </rPh>
    <rPh sb="2" eb="3">
      <t>マチ</t>
    </rPh>
    <phoneticPr fontId="2"/>
  </si>
  <si>
    <t>丸岡町</t>
    <rPh sb="0" eb="2">
      <t>マルオカ</t>
    </rPh>
    <rPh sb="2" eb="3">
      <t>マチ</t>
    </rPh>
    <phoneticPr fontId="2"/>
  </si>
  <si>
    <t>春江町</t>
    <rPh sb="0" eb="2">
      <t>ハルエ</t>
    </rPh>
    <rPh sb="2" eb="3">
      <t>マチ</t>
    </rPh>
    <phoneticPr fontId="2"/>
  </si>
  <si>
    <t>坂井町</t>
    <rPh sb="0" eb="2">
      <t>サカイ</t>
    </rPh>
    <rPh sb="2" eb="3">
      <t>マチ</t>
    </rPh>
    <phoneticPr fontId="2"/>
  </si>
  <si>
    <t>平成11年</t>
    <rPh sb="0" eb="2">
      <t>ヘイセイ</t>
    </rPh>
    <phoneticPr fontId="2"/>
  </si>
  <si>
    <t>平成12年</t>
    <rPh sb="0" eb="2">
      <t>ヘイセイ</t>
    </rPh>
    <phoneticPr fontId="2"/>
  </si>
  <si>
    <t>平成13年</t>
    <rPh sb="0" eb="2">
      <t>ヘイセイ</t>
    </rPh>
    <phoneticPr fontId="2"/>
  </si>
  <si>
    <t>平成14年</t>
    <rPh sb="0" eb="2">
      <t>ヘイセイ</t>
    </rPh>
    <phoneticPr fontId="2"/>
  </si>
  <si>
    <t>平成15年</t>
    <rPh sb="0" eb="2">
      <t>ヘイセイ</t>
    </rPh>
    <phoneticPr fontId="2"/>
  </si>
  <si>
    <t>平成16年</t>
    <rPh sb="0" eb="2">
      <t>ヘイセイ</t>
    </rPh>
    <phoneticPr fontId="2"/>
  </si>
  <si>
    <t>平成17年</t>
    <rPh sb="0" eb="2">
      <t>ヘイセイ</t>
    </rPh>
    <phoneticPr fontId="2"/>
  </si>
  <si>
    <t>平成18年</t>
    <rPh sb="0" eb="2">
      <t>ヘイセイ</t>
    </rPh>
    <phoneticPr fontId="2"/>
  </si>
  <si>
    <t>平成19年</t>
    <rPh sb="0" eb="2">
      <t>ヘイセイ</t>
    </rPh>
    <phoneticPr fontId="2"/>
  </si>
  <si>
    <t>平成20年</t>
    <rPh sb="0" eb="2">
      <t>ヘイセイ</t>
    </rPh>
    <phoneticPr fontId="2"/>
  </si>
  <si>
    <t>平成21年</t>
    <rPh sb="0" eb="2">
      <t>ヘイセイ</t>
    </rPh>
    <phoneticPr fontId="2"/>
  </si>
  <si>
    <t>平成22年</t>
    <rPh sb="0" eb="2">
      <t>ヘイセイ</t>
    </rPh>
    <phoneticPr fontId="2"/>
  </si>
  <si>
    <t>平成23年</t>
    <rPh sb="0" eb="2">
      <t>ヘイセイ</t>
    </rPh>
    <phoneticPr fontId="2"/>
  </si>
  <si>
    <t>平成24年</t>
    <rPh sb="0" eb="2">
      <t>ヘイセイ</t>
    </rPh>
    <phoneticPr fontId="2"/>
  </si>
  <si>
    <t>平成25年</t>
    <rPh sb="0" eb="2">
      <t>ヘイセイ</t>
    </rPh>
    <phoneticPr fontId="2"/>
  </si>
  <si>
    <t>平成26年</t>
    <rPh sb="0" eb="2">
      <t>ヘイセイ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</si>
  <si>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</si>
  <si>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</si>
  <si>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</si>
  <si>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</si>
  <si>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</si>
  <si>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</si>
  <si>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※平成28年まで…面積は道路河川を除く非課税地を含めたもの。</t>
    <rPh sb="1" eb="3">
      <t>ヘイセイ</t>
    </rPh>
    <rPh sb="5" eb="6">
      <t>ネン</t>
    </rPh>
    <phoneticPr fontId="2"/>
  </si>
  <si>
    <t>※平成29年から…面積は河川を除く非課税地を含めたもの。</t>
    <rPh sb="1" eb="3">
      <t>ヘイセイ</t>
    </rPh>
    <rPh sb="5" eb="6">
      <t>ネン</t>
    </rPh>
    <phoneticPr fontId="2"/>
  </si>
  <si>
    <t>資料：課税課　「固定資産税概要調書」</t>
    <phoneticPr fontId="2"/>
  </si>
  <si>
    <t>A-4．用途別土地面積</t>
    <rPh sb="4" eb="6">
      <t>ヨウト</t>
    </rPh>
    <rPh sb="6" eb="7">
      <t>ベツ</t>
    </rPh>
    <rPh sb="7" eb="9">
      <t>トチ</t>
    </rPh>
    <rPh sb="9" eb="11">
      <t>メンセキ</t>
    </rPh>
    <phoneticPr fontId="2"/>
  </si>
  <si>
    <t>上段：面積(ha)、下段：構成比(%)</t>
    <rPh sb="0" eb="2">
      <t>ジョウダン</t>
    </rPh>
    <rPh sb="3" eb="5">
      <t>メンセキ</t>
    </rPh>
    <rPh sb="10" eb="12">
      <t>カダン</t>
    </rPh>
    <rPh sb="13" eb="16">
      <t>コウセイヒ</t>
    </rPh>
    <phoneticPr fontId="2"/>
  </si>
  <si>
    <t>年別</t>
  </si>
  <si>
    <t>総面積</t>
    <rPh sb="1" eb="3">
      <t>メンセキ</t>
    </rPh>
    <phoneticPr fontId="2"/>
  </si>
  <si>
    <t>自然的土地利用</t>
    <rPh sb="0" eb="3">
      <t>シゼンテキ</t>
    </rPh>
    <rPh sb="3" eb="5">
      <t>トチ</t>
    </rPh>
    <rPh sb="5" eb="7">
      <t>リヨウ</t>
    </rPh>
    <phoneticPr fontId="2"/>
  </si>
  <si>
    <t>都市的土地利用</t>
    <rPh sb="0" eb="3">
      <t>トシテキ</t>
    </rPh>
    <rPh sb="3" eb="5">
      <t>トチ</t>
    </rPh>
    <rPh sb="5" eb="7">
      <t>リヨウ</t>
    </rPh>
    <phoneticPr fontId="2"/>
  </si>
  <si>
    <t>可住地</t>
    <rPh sb="0" eb="2">
      <t>カジュウ</t>
    </rPh>
    <rPh sb="2" eb="3">
      <t>チ</t>
    </rPh>
    <phoneticPr fontId="2"/>
  </si>
  <si>
    <t>非可住地</t>
    <rPh sb="0" eb="1">
      <t>ヒ</t>
    </rPh>
    <rPh sb="1" eb="3">
      <t>カジュウ</t>
    </rPh>
    <rPh sb="3" eb="4">
      <t>チ</t>
    </rPh>
    <phoneticPr fontId="2"/>
  </si>
  <si>
    <t>計</t>
    <rPh sb="0" eb="1">
      <t>ケイ</t>
    </rPh>
    <phoneticPr fontId="2"/>
  </si>
  <si>
    <t>農地</t>
    <rPh sb="0" eb="2">
      <t>ノウチ</t>
    </rPh>
    <phoneticPr fontId="2"/>
  </si>
  <si>
    <t>山林</t>
    <rPh sb="0" eb="2">
      <t>サンリン</t>
    </rPh>
    <phoneticPr fontId="2"/>
  </si>
  <si>
    <t>水面</t>
    <rPh sb="0" eb="2">
      <t>スイメン</t>
    </rPh>
    <phoneticPr fontId="2"/>
  </si>
  <si>
    <t>その他</t>
    <rPh sb="2" eb="3">
      <t>タ</t>
    </rPh>
    <phoneticPr fontId="2"/>
  </si>
  <si>
    <t>宅 地</t>
    <rPh sb="0" eb="1">
      <t>タク</t>
    </rPh>
    <rPh sb="2" eb="3">
      <t>チ</t>
    </rPh>
    <phoneticPr fontId="2"/>
  </si>
  <si>
    <t>道路</t>
    <rPh sb="0" eb="2">
      <t>ドウロ</t>
    </rPh>
    <phoneticPr fontId="2"/>
  </si>
  <si>
    <t>小計</t>
    <rPh sb="0" eb="1">
      <t>ショウ</t>
    </rPh>
    <rPh sb="1" eb="2">
      <t>ケイ</t>
    </rPh>
    <phoneticPr fontId="2"/>
  </si>
  <si>
    <t>住宅</t>
    <rPh sb="0" eb="2">
      <t>ジュウタク</t>
    </rPh>
    <phoneticPr fontId="2"/>
  </si>
  <si>
    <t>商業</t>
    <rPh sb="0" eb="2">
      <t>ショウギョウ</t>
    </rPh>
    <phoneticPr fontId="3"/>
  </si>
  <si>
    <t>工業</t>
    <rPh sb="0" eb="2">
      <t>コウギョウ</t>
    </rPh>
    <phoneticPr fontId="2"/>
  </si>
  <si>
    <t>平成17年</t>
  </si>
  <si>
    <t>三国町</t>
  </si>
  <si>
    <t>丸岡町</t>
  </si>
  <si>
    <t>春江町</t>
  </si>
  <si>
    <t>坂井町</t>
  </si>
  <si>
    <t>平成19年</t>
    <phoneticPr fontId="2"/>
  </si>
  <si>
    <t>平成20年</t>
    <phoneticPr fontId="2"/>
  </si>
  <si>
    <t>平成21年</t>
    <phoneticPr fontId="2"/>
  </si>
  <si>
    <t>平成22年</t>
    <phoneticPr fontId="2"/>
  </si>
  <si>
    <t>平成23年</t>
    <phoneticPr fontId="2"/>
  </si>
  <si>
    <t>平成24年</t>
    <phoneticPr fontId="2"/>
  </si>
  <si>
    <t>平成25年</t>
    <phoneticPr fontId="2"/>
  </si>
  <si>
    <t>平成26年</t>
    <phoneticPr fontId="2"/>
  </si>
  <si>
    <t>※嶺北北部都市計画区域内に限る</t>
    <phoneticPr fontId="2"/>
  </si>
  <si>
    <t>資料：都市計画課</t>
    <phoneticPr fontId="2"/>
  </si>
  <si>
    <t>A-10．積雪状況</t>
    <rPh sb="5" eb="7">
      <t>セキセツ</t>
    </rPh>
    <rPh sb="7" eb="9">
      <t>ジョウキョウ</t>
    </rPh>
    <phoneticPr fontId="2"/>
  </si>
  <si>
    <t>単位：cm</t>
    <rPh sb="0" eb="2">
      <t>タンイ</t>
    </rPh>
    <phoneticPr fontId="3"/>
  </si>
  <si>
    <t>年度</t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</si>
  <si>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</si>
  <si>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１日最高降雪量</t>
  </si>
  <si>
    <t>降雪累計</t>
    <rPh sb="2" eb="4">
      <t>ルイケイ</t>
    </rPh>
    <phoneticPr fontId="3"/>
  </si>
  <si>
    <t>12月</t>
    <phoneticPr fontId="24"/>
  </si>
  <si>
    <t>１月</t>
    <rPh sb="1" eb="2">
      <t>ガツ</t>
    </rPh>
    <phoneticPr fontId="24"/>
  </si>
  <si>
    <t>２月</t>
  </si>
  <si>
    <t>３月</t>
  </si>
  <si>
    <t>累計</t>
    <rPh sb="0" eb="2">
      <t>ルイケイ</t>
    </rPh>
    <phoneticPr fontId="24"/>
  </si>
  <si>
    <t>積雪量</t>
    <rPh sb="0" eb="2">
      <t>セキセツ</t>
    </rPh>
    <rPh sb="2" eb="3">
      <t>リョウ</t>
    </rPh>
    <phoneticPr fontId="3"/>
  </si>
  <si>
    <t>起日</t>
    <rPh sb="0" eb="1">
      <t>オコシ</t>
    </rPh>
    <rPh sb="1" eb="2">
      <t>ビ</t>
    </rPh>
    <phoneticPr fontId="3"/>
  </si>
  <si>
    <t>降雪量</t>
    <rPh sb="0" eb="2">
      <t>コウセツ</t>
    </rPh>
    <rPh sb="2" eb="3">
      <t>リョウ</t>
    </rPh>
    <phoneticPr fontId="3"/>
  </si>
  <si>
    <t>昭和62年度</t>
    <rPh sb="0" eb="2">
      <t>ショウワ</t>
    </rPh>
    <phoneticPr fontId="3"/>
  </si>
  <si>
    <t>3日</t>
    <rPh sb="1" eb="2">
      <t>ニチ</t>
    </rPh>
    <phoneticPr fontId="3"/>
  </si>
  <si>
    <t>25日</t>
    <rPh sb="2" eb="3">
      <t>ニチ</t>
    </rPh>
    <phoneticPr fontId="3"/>
  </si>
  <si>
    <t>10日</t>
    <rPh sb="2" eb="3">
      <t>ニチ</t>
    </rPh>
    <phoneticPr fontId="3"/>
  </si>
  <si>
    <t>8日</t>
    <rPh sb="1" eb="2">
      <t>ニチ</t>
    </rPh>
    <phoneticPr fontId="3"/>
  </si>
  <si>
    <t>16日</t>
    <rPh sb="2" eb="3">
      <t>ニチ</t>
    </rPh>
    <phoneticPr fontId="3"/>
  </si>
  <si>
    <t>昭和63年度</t>
    <rPh sb="0" eb="2">
      <t>ショウワ</t>
    </rPh>
    <phoneticPr fontId="3"/>
  </si>
  <si>
    <t>29日</t>
    <rPh sb="2" eb="3">
      <t>ニチ</t>
    </rPh>
    <phoneticPr fontId="3"/>
  </si>
  <si>
    <t>28日</t>
    <rPh sb="2" eb="3">
      <t>ニチ</t>
    </rPh>
    <phoneticPr fontId="3"/>
  </si>
  <si>
    <t>平成元年度</t>
    <rPh sb="0" eb="2">
      <t>ヘイセイ</t>
    </rPh>
    <phoneticPr fontId="3"/>
  </si>
  <si>
    <t>9日</t>
    <rPh sb="1" eb="2">
      <t>ニチ</t>
    </rPh>
    <phoneticPr fontId="3"/>
  </si>
  <si>
    <t>26日</t>
    <rPh sb="2" eb="3">
      <t>ニチ</t>
    </rPh>
    <phoneticPr fontId="3"/>
  </si>
  <si>
    <t>1日</t>
    <rPh sb="1" eb="2">
      <t>ニチ</t>
    </rPh>
    <phoneticPr fontId="3"/>
  </si>
  <si>
    <t>平成 2年度</t>
    <rPh sb="0" eb="2">
      <t>ヘイセイ</t>
    </rPh>
    <phoneticPr fontId="3"/>
  </si>
  <si>
    <t>24日</t>
    <rPh sb="2" eb="3">
      <t>ニチ</t>
    </rPh>
    <phoneticPr fontId="3"/>
  </si>
  <si>
    <t>15日</t>
    <rPh sb="2" eb="3">
      <t>ニチ</t>
    </rPh>
    <phoneticPr fontId="3"/>
  </si>
  <si>
    <t>平成 3年度</t>
    <rPh sb="0" eb="2">
      <t>ヘイセイ</t>
    </rPh>
    <phoneticPr fontId="3"/>
  </si>
  <si>
    <t>13日</t>
    <rPh sb="2" eb="3">
      <t>ニチ</t>
    </rPh>
    <phoneticPr fontId="3"/>
  </si>
  <si>
    <t>20日</t>
    <rPh sb="2" eb="3">
      <t>ニチ</t>
    </rPh>
    <phoneticPr fontId="3"/>
  </si>
  <si>
    <t>22日</t>
    <rPh sb="2" eb="3">
      <t>ニチ</t>
    </rPh>
    <phoneticPr fontId="3"/>
  </si>
  <si>
    <t>23日</t>
    <rPh sb="2" eb="3">
      <t>ニチ</t>
    </rPh>
    <phoneticPr fontId="3"/>
  </si>
  <si>
    <t>平成 4年度</t>
    <rPh sb="0" eb="2">
      <t>ヘイセイ</t>
    </rPh>
    <phoneticPr fontId="3"/>
  </si>
  <si>
    <t>21日</t>
    <rPh sb="2" eb="3">
      <t>ニチ</t>
    </rPh>
    <phoneticPr fontId="3"/>
  </si>
  <si>
    <t>2日</t>
    <rPh sb="1" eb="2">
      <t>ニチ</t>
    </rPh>
    <phoneticPr fontId="3"/>
  </si>
  <si>
    <t>平成 5年度</t>
    <rPh sb="0" eb="2">
      <t>ヘイセイ</t>
    </rPh>
    <phoneticPr fontId="3"/>
  </si>
  <si>
    <t>18日</t>
    <rPh sb="2" eb="3">
      <t>ニチ</t>
    </rPh>
    <phoneticPr fontId="3"/>
  </si>
  <si>
    <t>14日</t>
    <rPh sb="2" eb="3">
      <t>ニチ</t>
    </rPh>
    <phoneticPr fontId="3"/>
  </si>
  <si>
    <t>平成 6年度</t>
    <rPh sb="0" eb="2">
      <t>ヘイセイ</t>
    </rPh>
    <phoneticPr fontId="3"/>
  </si>
  <si>
    <t>6日</t>
    <rPh sb="1" eb="2">
      <t>ニチ</t>
    </rPh>
    <phoneticPr fontId="3"/>
  </si>
  <si>
    <t>平成 7年度</t>
    <rPh sb="0" eb="2">
      <t>ヘイセイ</t>
    </rPh>
    <phoneticPr fontId="3"/>
  </si>
  <si>
    <t>27日</t>
    <rPh sb="2" eb="3">
      <t>ニチ</t>
    </rPh>
    <phoneticPr fontId="3"/>
  </si>
  <si>
    <t>30日</t>
    <rPh sb="2" eb="3">
      <t>ニチ</t>
    </rPh>
    <phoneticPr fontId="3"/>
  </si>
  <si>
    <t>12日</t>
    <rPh sb="2" eb="3">
      <t>ニチ</t>
    </rPh>
    <phoneticPr fontId="3"/>
  </si>
  <si>
    <t>平成 8年度</t>
    <rPh sb="0" eb="2">
      <t>ヘイセイ</t>
    </rPh>
    <phoneticPr fontId="3"/>
  </si>
  <si>
    <t>19日</t>
    <rPh sb="2" eb="3">
      <t>ニチ</t>
    </rPh>
    <phoneticPr fontId="3"/>
  </si>
  <si>
    <t>平成 9年度</t>
    <rPh sb="0" eb="2">
      <t>ヘイセイ</t>
    </rPh>
    <phoneticPr fontId="3"/>
  </si>
  <si>
    <t>4日</t>
    <rPh sb="1" eb="2">
      <t>ニチ</t>
    </rPh>
    <phoneticPr fontId="3"/>
  </si>
  <si>
    <t>平成10年度</t>
    <rPh sb="0" eb="2">
      <t>ヘイセイ</t>
    </rPh>
    <phoneticPr fontId="3"/>
  </si>
  <si>
    <t>5日</t>
    <rPh sb="1" eb="2">
      <t>ニチ</t>
    </rPh>
    <phoneticPr fontId="3"/>
  </si>
  <si>
    <t>平成11年度</t>
    <rPh sb="0" eb="2">
      <t>ヘイセイ</t>
    </rPh>
    <phoneticPr fontId="3"/>
  </si>
  <si>
    <t>平成12年度</t>
    <rPh sb="0" eb="2">
      <t>ヘイセイ</t>
    </rPh>
    <phoneticPr fontId="3"/>
  </si>
  <si>
    <t>17日</t>
    <rPh sb="2" eb="3">
      <t>ニチ</t>
    </rPh>
    <phoneticPr fontId="3"/>
  </si>
  <si>
    <t>平成13年度</t>
    <rPh sb="0" eb="2">
      <t>ヘイセイ</t>
    </rPh>
    <phoneticPr fontId="3"/>
  </si>
  <si>
    <t>11日</t>
    <rPh sb="2" eb="3">
      <t>ニチ</t>
    </rPh>
    <phoneticPr fontId="3"/>
  </si>
  <si>
    <t>平成14年度</t>
    <rPh sb="0" eb="2">
      <t>ヘイセイ</t>
    </rPh>
    <phoneticPr fontId="3"/>
  </si>
  <si>
    <t>平成15年度</t>
    <rPh sb="0" eb="2">
      <t>ヘイセイ</t>
    </rPh>
    <phoneticPr fontId="3"/>
  </si>
  <si>
    <t>7日</t>
    <rPh sb="1" eb="2">
      <t>ニチ</t>
    </rPh>
    <phoneticPr fontId="3"/>
  </si>
  <si>
    <t>8</t>
    <phoneticPr fontId="24"/>
  </si>
  <si>
    <t>平成16年度</t>
    <rPh sb="0" eb="2">
      <t>ヘイセイ</t>
    </rPh>
    <phoneticPr fontId="3"/>
  </si>
  <si>
    <t>10日
13日</t>
    <rPh sb="2" eb="3">
      <t>ニチ</t>
    </rPh>
    <rPh sb="6" eb="7">
      <t>ニチ</t>
    </rPh>
    <phoneticPr fontId="3"/>
  </si>
  <si>
    <t>平成17年度</t>
    <rPh sb="0" eb="2">
      <t>ヘイセイ</t>
    </rPh>
    <phoneticPr fontId="3"/>
  </si>
  <si>
    <t>10日</t>
    <rPh sb="2" eb="3">
      <t>カ</t>
    </rPh>
    <phoneticPr fontId="3"/>
  </si>
  <si>
    <t>5日</t>
    <rPh sb="1" eb="2">
      <t>カ</t>
    </rPh>
    <phoneticPr fontId="3"/>
  </si>
  <si>
    <t>14日</t>
    <rPh sb="2" eb="3">
      <t>カ</t>
    </rPh>
    <phoneticPr fontId="3"/>
  </si>
  <si>
    <t>平成18年度</t>
    <rPh sb="0" eb="2">
      <t>ヘイセイ</t>
    </rPh>
    <phoneticPr fontId="3"/>
  </si>
  <si>
    <t>平成19年度</t>
    <rPh sb="0" eb="2">
      <t>ヘイセイ</t>
    </rPh>
    <phoneticPr fontId="3"/>
  </si>
  <si>
    <t>31日</t>
    <rPh sb="2" eb="3">
      <t>ニチ</t>
    </rPh>
    <phoneticPr fontId="3"/>
  </si>
  <si>
    <t>平成20年度</t>
    <rPh sb="0" eb="2">
      <t>ヘイセイ</t>
    </rPh>
    <phoneticPr fontId="3"/>
  </si>
  <si>
    <t>平成21年度</t>
    <rPh sb="0" eb="2">
      <t>ヘイセイ</t>
    </rPh>
    <phoneticPr fontId="3"/>
  </si>
  <si>
    <t>20日</t>
    <phoneticPr fontId="3"/>
  </si>
  <si>
    <t>15日</t>
    <phoneticPr fontId="3"/>
  </si>
  <si>
    <t>19日</t>
    <phoneticPr fontId="3"/>
  </si>
  <si>
    <t>19日
21日</t>
    <phoneticPr fontId="3"/>
  </si>
  <si>
    <t>14日</t>
    <phoneticPr fontId="3"/>
  </si>
  <si>
    <t>17日</t>
    <phoneticPr fontId="3"/>
  </si>
  <si>
    <t>10日</t>
    <phoneticPr fontId="3"/>
  </si>
  <si>
    <t>平成22年度</t>
    <rPh sb="0" eb="2">
      <t>ヘイセイ</t>
    </rPh>
    <phoneticPr fontId="3"/>
  </si>
  <si>
    <t>平成23年度</t>
    <rPh sb="0" eb="2">
      <t>ヘイセイ</t>
    </rPh>
    <phoneticPr fontId="3"/>
  </si>
  <si>
    <t>平成24年度</t>
    <rPh sb="0" eb="2">
      <t>ヘイセイ</t>
    </rPh>
    <phoneticPr fontId="3"/>
  </si>
  <si>
    <t>　1日</t>
    <rPh sb="2" eb="3">
      <t>ニチ</t>
    </rPh>
    <phoneticPr fontId="3"/>
  </si>
  <si>
    <t>10日
16日</t>
    <rPh sb="2" eb="3">
      <t>ニチ</t>
    </rPh>
    <rPh sb="6" eb="7">
      <t>ニチ</t>
    </rPh>
    <phoneticPr fontId="3"/>
  </si>
  <si>
    <t xml:space="preserve"> 9日
16日</t>
    <rPh sb="2" eb="3">
      <t>ニチ</t>
    </rPh>
    <rPh sb="6" eb="7">
      <t>ニチ</t>
    </rPh>
    <phoneticPr fontId="3"/>
  </si>
  <si>
    <t>平成25年度</t>
    <rPh sb="0" eb="2">
      <t>ヘイセイ</t>
    </rPh>
    <phoneticPr fontId="3"/>
  </si>
  <si>
    <t>5日</t>
    <rPh sb="1" eb="2">
      <t>ヒ</t>
    </rPh>
    <phoneticPr fontId="3"/>
  </si>
  <si>
    <t>10日</t>
    <rPh sb="2" eb="3">
      <t>ヒ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</si>
  <si>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</si>
  <si>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</si>
  <si>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1日
2日</t>
    <rPh sb="1" eb="2">
      <t>ニチ</t>
    </rPh>
    <rPh sb="4" eb="5">
      <t>ニチ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</si>
  <si>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</si>
  <si>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</si>
  <si>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14日
18日</t>
    <rPh sb="2" eb="3">
      <t>ニチ</t>
    </rPh>
    <rPh sb="6" eb="7">
      <t>ニチ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</si>
  <si>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</si>
  <si>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29日
30日</t>
    <rPh sb="2" eb="3">
      <t>ニチ</t>
    </rPh>
    <rPh sb="6" eb="7">
      <t>ニチ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</si>
  <si>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</si>
  <si>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</si>
  <si>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</si>
  <si>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 xml:space="preserve">※観測地点：坂井町宮領  ただし平成7年度以前は観測地点坂井町長畑                       </t>
    <rPh sb="21" eb="23">
      <t>イゼン</t>
    </rPh>
    <phoneticPr fontId="3"/>
  </si>
  <si>
    <t>資料：福井県三国土木事務所</t>
    <rPh sb="0" eb="2">
      <t>シリョウ</t>
    </rPh>
    <rPh sb="3" eb="6">
      <t>フクイケン</t>
    </rPh>
    <rPh sb="6" eb="8">
      <t>ミクニ</t>
    </rPh>
    <rPh sb="8" eb="10">
      <t>ドボク</t>
    </rPh>
    <rPh sb="10" eb="12">
      <t>ジム</t>
    </rPh>
    <rPh sb="12" eb="13">
      <t>ショ</t>
    </rPh>
    <phoneticPr fontId="24"/>
  </si>
  <si>
    <t>A-1</t>
  </si>
  <si>
    <t>A-2</t>
  </si>
  <si>
    <t>A-3</t>
  </si>
  <si>
    <t>A-4</t>
  </si>
  <si>
    <t>A-5</t>
  </si>
  <si>
    <t>A-6</t>
    <phoneticPr fontId="3"/>
  </si>
  <si>
    <t>A-7</t>
    <phoneticPr fontId="3"/>
  </si>
  <si>
    <t>A-8</t>
    <phoneticPr fontId="3"/>
  </si>
  <si>
    <t>A-9</t>
    <phoneticPr fontId="3"/>
  </si>
  <si>
    <t>気象概況</t>
    <rPh sb="0" eb="2">
      <t>キショウ</t>
    </rPh>
    <rPh sb="2" eb="4">
      <t>ガイキョウ</t>
    </rPh>
    <phoneticPr fontId="3"/>
  </si>
  <si>
    <t>A-10</t>
    <phoneticPr fontId="3"/>
  </si>
  <si>
    <t>市の位置･面積</t>
    <rPh sb="0" eb="1">
      <t>シ</t>
    </rPh>
    <rPh sb="2" eb="4">
      <t>イチ</t>
    </rPh>
    <rPh sb="5" eb="7">
      <t>メンセキ</t>
    </rPh>
    <phoneticPr fontId="3"/>
  </si>
  <si>
    <t>市の廃置分合</t>
    <rPh sb="0" eb="1">
      <t>シ</t>
    </rPh>
    <rPh sb="2" eb="3">
      <t>ハイ</t>
    </rPh>
    <rPh sb="3" eb="4">
      <t>オキ</t>
    </rPh>
    <rPh sb="4" eb="6">
      <t>ブンゴウ</t>
    </rPh>
    <phoneticPr fontId="3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</si>
  <si>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3"/>
  </si>
  <si>
    <t>用途別土地面積</t>
    <rPh sb="0" eb="2">
      <t>ヨウト</t>
    </rPh>
    <rPh sb="2" eb="3">
      <t>ベツ</t>
    </rPh>
    <rPh sb="3" eb="5">
      <t>トチ</t>
    </rPh>
    <rPh sb="5" eb="7">
      <t>メンセキ</t>
    </rPh>
    <phoneticPr fontId="3"/>
  </si>
  <si>
    <t>主要河川</t>
    <rPh sb="0" eb="2">
      <t>シュヨウ</t>
    </rPh>
    <rPh sb="2" eb="4">
      <t>カセン</t>
    </rPh>
    <phoneticPr fontId="3"/>
  </si>
  <si>
    <t>主要山岳</t>
    <rPh sb="0" eb="2">
      <t>シュヨウ</t>
    </rPh>
    <rPh sb="2" eb="4">
      <t>サンガク</t>
    </rPh>
    <phoneticPr fontId="3"/>
  </si>
  <si>
    <t>温泉</t>
    <rPh sb="0" eb="2">
      <t>オンセン</t>
    </rPh>
    <phoneticPr fontId="3"/>
  </si>
  <si>
    <t>観測所</t>
    <rPh sb="0" eb="2">
      <t>カンソク</t>
    </rPh>
    <rPh sb="2" eb="3">
      <t>ショ</t>
    </rPh>
    <phoneticPr fontId="3"/>
  </si>
  <si>
    <t>気温・降水量・日照時間</t>
    <phoneticPr fontId="3"/>
  </si>
  <si>
    <t>各日数</t>
    <rPh sb="0" eb="1">
      <t>カク</t>
    </rPh>
    <rPh sb="1" eb="3">
      <t>ニッスウ</t>
    </rPh>
    <phoneticPr fontId="3"/>
  </si>
  <si>
    <t>積雪状況</t>
    <rPh sb="0" eb="2">
      <t>セキセツ</t>
    </rPh>
    <rPh sb="2" eb="4">
      <t>ジョウキョウ</t>
    </rPh>
    <phoneticPr fontId="3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</si>
  <si>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0"/>
  </si>
  <si>
    <t>A-6</t>
  </si>
  <si>
    <t>A-7</t>
  </si>
  <si>
    <t>A-8</t>
  </si>
  <si>
    <t>A-9-1</t>
    <phoneticPr fontId="10"/>
  </si>
  <si>
    <t>A-9-2</t>
    <phoneticPr fontId="10"/>
  </si>
  <si>
    <t>A-10</t>
  </si>
  <si>
    <t>1．土地・気象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</si>
</sst>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&quot;　&quot;;&quot;△&quot;#,##0&quot;　&quot;"/>
    <numFmt numFmtId="177" formatCode="0.00;&quot;△ &quot;0.00"/>
    <numFmt numFmtId="178" formatCode="0.00_);[Red]\(0.00\)"/>
    <numFmt numFmtId="179" formatCode="#,##0&quot;.&quot;"/>
    <numFmt numFmtId="180" formatCode="0.0;&quot;△ &quot;0.0"/>
    <numFmt numFmtId="181" formatCode="#,##0_ "/>
    <numFmt numFmtId="182" formatCode="#,##0.0_);[Red]\(#,##0.0\)"/>
    <numFmt numFmtId="183" formatCode="0.0_ "/>
    <numFmt numFmtId="184" formatCode="00.0"/>
    <numFmt numFmtId="185" formatCode="0.0"/>
    <numFmt numFmtId="186" formatCode="#,##0;&quot;△ &quot;#,##0"/>
    <numFmt numFmtId="187" formatCode="#,##0.0;&quot;△ &quot;#,##0.0"/>
    <numFmt numFmtId="188" formatCode="0;&quot;△ &quot;0"/>
    <numFmt numFmtId="189" formatCode="m&quot;月&quot;d&quot;日&quot;;@"/>
    <numFmt numFmtId="190" formatCode="#,##0.0_ "/>
    <numFmt numFmtId="191" formatCode="#,##0.000;&quot;△ &quot;#,##0.000"/>
    <numFmt numFmtId="192" formatCode="&quot;(&quot;#,##0.0&quot;)&quot;;&quot;△ &quot;#,##0.0"/>
  </numFmts>
  <fonts count="33">
    <font>
      <sz val="12"/>
      <name val="Osaka"/>
      <family val="3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8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color rgb="FFC0000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BIZ UDP明朝 Medium"/>
      <family val="1"/>
      <charset val="128"/>
    </font>
    <font>
      <sz val="18"/>
      <name val="BIZ UDP明朝 Medium"/>
      <family val="1"/>
      <charset val="128"/>
    </font>
    <font>
      <sz val="12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2"/>
      <color indexed="12"/>
      <name val="BIZ UDP明朝 Medium"/>
      <family val="1"/>
      <charset val="128"/>
    </font>
    <font>
      <u/>
      <sz val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2" borderId="0"/>
    <xf numFmtId="0" fontId="6" fillId="0" borderId="0"/>
    <xf numFmtId="38" fontId="11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767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6" fillId="0" borderId="0" xfId="0" applyFont="1" applyFill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7" fillId="0" borderId="0" xfId="0" applyFont="1"/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protection locked="0"/>
    </xf>
    <xf numFmtId="176" fontId="8" fillId="0" borderId="0" xfId="3" applyNumberFormat="1" applyFont="1" applyFill="1" applyBorder="1" applyAlignment="1" applyProtection="1">
      <alignment horizontal="centerContinuous" vertical="center"/>
      <protection locked="0"/>
    </xf>
    <xf numFmtId="0" fontId="9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horizontal="right" vertical="top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right" vertical="top"/>
      <protection locked="0"/>
    </xf>
    <xf numFmtId="0" fontId="6" fillId="0" borderId="0" xfId="0" applyFont="1"/>
    <xf numFmtId="0" fontId="9" fillId="0" borderId="0" xfId="0" applyFont="1" applyFill="1" applyAlignment="1" applyProtection="1">
      <alignment horizontal="left"/>
      <protection locked="0"/>
    </xf>
    <xf numFmtId="177" fontId="6" fillId="0" borderId="0" xfId="0" applyNumberFormat="1" applyFont="1" applyFill="1" applyAlignment="1" applyProtection="1"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vertical="center"/>
      <protection locked="0"/>
    </xf>
    <xf numFmtId="0" fontId="9" fillId="0" borderId="0" xfId="4" applyFont="1" applyFill="1" applyAlignment="1" applyProtection="1">
      <alignment horizontal="right" vertical="center"/>
      <protection locked="0"/>
    </xf>
    <xf numFmtId="0" fontId="9" fillId="0" borderId="0" xfId="4" applyFont="1" applyFill="1" applyAlignment="1" applyProtection="1">
      <alignment horizontal="centerContinuous" vertical="center"/>
      <protection locked="0"/>
    </xf>
    <xf numFmtId="2" fontId="9" fillId="0" borderId="0" xfId="4" applyNumberFormat="1" applyFont="1" applyFill="1" applyAlignment="1" applyProtection="1">
      <alignment horizontal="centerContinuous" vertical="center"/>
      <protection locked="0"/>
    </xf>
    <xf numFmtId="0" fontId="9" fillId="0" borderId="0" xfId="4" applyFont="1" applyFill="1" applyAlignment="1" applyProtection="1">
      <alignment vertical="center"/>
      <protection locked="0"/>
    </xf>
    <xf numFmtId="0" fontId="9" fillId="0" borderId="0" xfId="4" applyFont="1" applyFill="1" applyAlignment="1" applyProtection="1">
      <alignment horizontal="centerContinuous"/>
      <protection locked="0"/>
    </xf>
    <xf numFmtId="2" fontId="9" fillId="0" borderId="0" xfId="4" applyNumberFormat="1" applyFont="1" applyFill="1" applyAlignment="1" applyProtection="1">
      <alignment horizontal="centerContinuous"/>
      <protection locked="0"/>
    </xf>
    <xf numFmtId="0" fontId="7" fillId="0" borderId="0" xfId="4" applyFont="1" applyFill="1" applyAlignment="1" applyProtection="1">
      <alignment horizontal="center" vertical="center"/>
      <protection locked="0"/>
    </xf>
    <xf numFmtId="0" fontId="9" fillId="0" borderId="0" xfId="4" applyFont="1" applyFill="1" applyAlignment="1" applyProtection="1">
      <alignment horizontal="center" vertical="center"/>
      <protection locked="0"/>
    </xf>
    <xf numFmtId="0" fontId="9" fillId="0" borderId="11" xfId="4" applyFont="1" applyFill="1" applyBorder="1" applyAlignment="1" applyProtection="1">
      <alignment vertical="center"/>
      <protection locked="0"/>
    </xf>
    <xf numFmtId="57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179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3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13" xfId="4" applyFont="1" applyFill="1" applyBorder="1" applyAlignment="1" applyProtection="1">
      <alignment horizontal="right" vertical="center"/>
      <protection locked="0"/>
    </xf>
    <xf numFmtId="3" fontId="9" fillId="0" borderId="8" xfId="4" applyNumberFormat="1" applyFont="1" applyFill="1" applyBorder="1" applyAlignment="1" applyProtection="1">
      <alignment horizontal="right" vertical="center"/>
      <protection locked="0"/>
    </xf>
    <xf numFmtId="0" fontId="12" fillId="0" borderId="13" xfId="4" applyFont="1" applyFill="1" applyBorder="1" applyAlignment="1" applyProtection="1">
      <alignment vertical="center"/>
      <protection locked="0"/>
    </xf>
    <xf numFmtId="0" fontId="12" fillId="0" borderId="8" xfId="4" applyFont="1" applyFill="1" applyBorder="1" applyAlignment="1" applyProtection="1">
      <alignment vertical="center"/>
      <protection locked="0"/>
    </xf>
    <xf numFmtId="0" fontId="9" fillId="0" borderId="8" xfId="4" applyFont="1" applyFill="1" applyBorder="1" applyAlignment="1" applyProtection="1">
      <alignment vertical="center"/>
      <protection locked="0"/>
    </xf>
    <xf numFmtId="0" fontId="12" fillId="0" borderId="13" xfId="4" applyFont="1" applyFill="1" applyBorder="1" applyAlignment="1" applyProtection="1">
      <alignment vertical="center" wrapText="1"/>
      <protection locked="0"/>
    </xf>
    <xf numFmtId="0" fontId="13" fillId="0" borderId="0" xfId="4" applyFont="1" applyAlignment="1">
      <alignment horizontal="justify" vertical="center"/>
    </xf>
    <xf numFmtId="3" fontId="9" fillId="0" borderId="7" xfId="4" applyNumberFormat="1" applyFont="1" applyFill="1" applyBorder="1" applyAlignment="1" applyProtection="1">
      <alignment horizontal="right" vertical="center"/>
      <protection locked="0"/>
    </xf>
    <xf numFmtId="0" fontId="12" fillId="0" borderId="14" xfId="4" applyFont="1" applyFill="1" applyBorder="1" applyAlignment="1" applyProtection="1">
      <alignment vertical="center"/>
      <protection locked="0"/>
    </xf>
    <xf numFmtId="0" fontId="12" fillId="0" borderId="7" xfId="4" applyFont="1" applyFill="1" applyBorder="1" applyAlignment="1" applyProtection="1">
      <alignment vertical="center"/>
      <protection locked="0"/>
    </xf>
    <xf numFmtId="0" fontId="9" fillId="0" borderId="7" xfId="4" applyFont="1" applyFill="1" applyBorder="1" applyAlignment="1" applyProtection="1">
      <alignment vertical="center"/>
      <protection locked="0"/>
    </xf>
    <xf numFmtId="57" fontId="9" fillId="0" borderId="19" xfId="4" applyNumberFormat="1" applyFont="1" applyFill="1" applyBorder="1" applyAlignment="1" applyProtection="1">
      <alignment horizontal="right" vertical="center"/>
      <protection locked="0"/>
    </xf>
    <xf numFmtId="179" fontId="9" fillId="0" borderId="19" xfId="4" applyNumberFormat="1" applyFont="1" applyFill="1" applyBorder="1" applyAlignment="1" applyProtection="1">
      <alignment horizontal="right" vertical="center" shrinkToFit="1"/>
      <protection locked="0"/>
    </xf>
    <xf numFmtId="3" fontId="9" fillId="0" borderId="19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14" xfId="4" applyFont="1" applyFill="1" applyBorder="1" applyAlignment="1" applyProtection="1">
      <alignment vertical="center"/>
      <protection locked="0"/>
    </xf>
    <xf numFmtId="3" fontId="7" fillId="0" borderId="7" xfId="4" applyNumberFormat="1" applyFont="1" applyFill="1" applyBorder="1" applyAlignment="1" applyProtection="1">
      <alignment horizontal="right" vertical="center"/>
      <protection locked="0"/>
    </xf>
    <xf numFmtId="0" fontId="9" fillId="0" borderId="0" xfId="4" applyFont="1" applyFill="1" applyBorder="1" applyAlignment="1" applyProtection="1">
      <alignment vertical="center"/>
      <protection locked="0"/>
    </xf>
    <xf numFmtId="2" fontId="9" fillId="0" borderId="0" xfId="4" applyNumberFormat="1" applyFont="1" applyFill="1" applyAlignment="1" applyProtection="1">
      <alignment vertical="center"/>
      <protection locked="0"/>
    </xf>
    <xf numFmtId="2" fontId="9" fillId="0" borderId="0" xfId="4" applyNumberFormat="1" applyFont="1" applyFill="1" applyAlignment="1" applyProtection="1">
      <alignment horizontal="right" vertical="center"/>
      <protection locked="0"/>
    </xf>
    <xf numFmtId="0" fontId="4" fillId="0" borderId="0" xfId="3" applyNumberFormat="1" applyFont="1" applyFill="1" applyBorder="1" applyAlignment="1" applyProtection="1">
      <alignment vertical="center"/>
    </xf>
    <xf numFmtId="38" fontId="9" fillId="0" borderId="0" xfId="5" applyFont="1" applyFill="1" applyAlignment="1" applyProtection="1">
      <alignment horizontal="centerContinuous" vertical="center"/>
    </xf>
    <xf numFmtId="38" fontId="5" fillId="0" borderId="0" xfId="5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38" fontId="9" fillId="0" borderId="0" xfId="5" applyFont="1" applyFill="1" applyAlignment="1" applyProtection="1">
      <alignment vertical="center"/>
    </xf>
    <xf numFmtId="0" fontId="9" fillId="0" borderId="0" xfId="0" applyFont="1" applyFill="1" applyProtection="1">
      <protection locked="0"/>
    </xf>
    <xf numFmtId="0" fontId="12" fillId="0" borderId="11" xfId="0" applyFont="1" applyFill="1" applyBorder="1" applyAlignment="1" applyProtection="1">
      <protection locked="0"/>
    </xf>
    <xf numFmtId="0" fontId="12" fillId="0" borderId="12" xfId="0" applyFont="1" applyFill="1" applyBorder="1" applyAlignment="1" applyProtection="1">
      <alignment horizontal="distributed"/>
      <protection locked="0"/>
    </xf>
    <xf numFmtId="0" fontId="12" fillId="0" borderId="11" xfId="0" applyFont="1" applyFill="1" applyBorder="1" applyAlignment="1" applyProtection="1"/>
    <xf numFmtId="0" fontId="12" fillId="0" borderId="22" xfId="0" applyFont="1" applyFill="1" applyBorder="1" applyAlignment="1" applyProtection="1">
      <alignment horizontal="distributed" vertical="center" justifyLastLine="1"/>
    </xf>
    <xf numFmtId="0" fontId="12" fillId="0" borderId="24" xfId="0" applyFont="1" applyFill="1" applyBorder="1" applyAlignment="1" applyProtection="1">
      <protection locked="0"/>
    </xf>
    <xf numFmtId="0" fontId="12" fillId="0" borderId="26" xfId="0" applyNumberFormat="1" applyFont="1" applyFill="1" applyBorder="1" applyAlignment="1" applyProtection="1">
      <alignment horizontal="left" vertical="top" wrapText="1" shrinkToFit="1"/>
      <protection locked="0"/>
    </xf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24" xfId="0" applyNumberFormat="1" applyFont="1" applyFill="1" applyBorder="1" applyAlignment="1" applyProtection="1">
      <alignment horizontal="left" wrapText="1" shrinkToFit="1"/>
      <protection locked="0"/>
    </xf>
    <xf numFmtId="0" fontId="12" fillId="0" borderId="26" xfId="0" applyNumberFormat="1" applyFont="1" applyFill="1" applyBorder="1" applyAlignment="1" applyProtection="1">
      <alignment horizontal="left" vertical="top" shrinkToFit="1"/>
      <protection locked="0"/>
    </xf>
    <xf numFmtId="181" fontId="12" fillId="0" borderId="11" xfId="5" applyNumberFormat="1" applyFont="1" applyFill="1" applyBorder="1" applyAlignment="1" applyProtection="1"/>
    <xf numFmtId="181" fontId="12" fillId="0" borderId="12" xfId="5" applyNumberFormat="1" applyFont="1" applyFill="1" applyBorder="1" applyAlignment="1" applyProtection="1"/>
    <xf numFmtId="181" fontId="12" fillId="0" borderId="22" xfId="5" applyNumberFormat="1" applyFont="1" applyFill="1" applyBorder="1" applyAlignment="1" applyProtection="1"/>
    <xf numFmtId="0" fontId="12" fillId="0" borderId="24" xfId="0" applyNumberFormat="1" applyFont="1" applyFill="1" applyBorder="1" applyAlignment="1" applyProtection="1">
      <alignment wrapText="1" shrinkToFit="1"/>
      <protection locked="0"/>
    </xf>
    <xf numFmtId="0" fontId="9" fillId="0" borderId="0" xfId="0" applyFont="1" applyBorder="1" applyAlignment="1">
      <alignment vertical="center"/>
    </xf>
    <xf numFmtId="181" fontId="12" fillId="0" borderId="7" xfId="5" applyNumberFormat="1" applyFont="1" applyFill="1" applyBorder="1" applyAlignment="1" applyProtection="1">
      <alignment vertical="top"/>
    </xf>
    <xf numFmtId="181" fontId="12" fillId="0" borderId="14" xfId="5" applyNumberFormat="1" applyFont="1" applyFill="1" applyBorder="1" applyAlignment="1" applyProtection="1">
      <alignment vertical="top"/>
    </xf>
    <xf numFmtId="181" fontId="12" fillId="0" borderId="18" xfId="5" applyNumberFormat="1" applyFont="1" applyFill="1" applyBorder="1" applyAlignment="1" applyProtection="1">
      <alignment vertical="top"/>
    </xf>
    <xf numFmtId="0" fontId="12" fillId="0" borderId="26" xfId="0" applyNumberFormat="1" applyFont="1" applyFill="1" applyBorder="1" applyAlignment="1" applyProtection="1">
      <alignment vertical="top" shrinkToFit="1"/>
      <protection locked="0"/>
    </xf>
    <xf numFmtId="0" fontId="9" fillId="0" borderId="0" xfId="0" applyFont="1" applyBorder="1" applyAlignment="1">
      <alignment horizontal="left" vertical="center"/>
    </xf>
    <xf numFmtId="181" fontId="12" fillId="0" borderId="12" xfId="5" applyNumberFormat="1" applyFont="1" applyFill="1" applyBorder="1" applyAlignment="1" applyProtection="1">
      <alignment wrapText="1"/>
    </xf>
    <xf numFmtId="181" fontId="12" fillId="0" borderId="22" xfId="5" applyNumberFormat="1" applyFont="1" applyFill="1" applyBorder="1" applyAlignment="1" applyProtection="1">
      <alignment wrapText="1"/>
    </xf>
    <xf numFmtId="38" fontId="9" fillId="0" borderId="0" xfId="5" applyFont="1" applyFill="1" applyProtection="1">
      <protection locked="0"/>
    </xf>
    <xf numFmtId="38" fontId="5" fillId="0" borderId="0" xfId="5" applyFont="1" applyFill="1" applyProtection="1">
      <protection locked="0"/>
    </xf>
    <xf numFmtId="38" fontId="5" fillId="0" borderId="0" xfId="5" applyFont="1" applyFill="1" applyAlignment="1" applyProtection="1"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</xf>
    <xf numFmtId="38" fontId="9" fillId="0" borderId="15" xfId="5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vertical="center"/>
    </xf>
    <xf numFmtId="38" fontId="5" fillId="0" borderId="9" xfId="5" applyFont="1" applyFill="1" applyBorder="1" applyProtection="1">
      <protection locked="0"/>
    </xf>
    <xf numFmtId="0" fontId="5" fillId="0" borderId="9" xfId="0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0" fontId="4" fillId="0" borderId="0" xfId="3" applyNumberFormat="1" applyFont="1" applyFill="1" applyBorder="1" applyAlignment="1" applyProtection="1">
      <alignment vertical="center" shrinkToFit="1"/>
    </xf>
    <xf numFmtId="0" fontId="9" fillId="0" borderId="0" xfId="0" applyFont="1" applyFill="1" applyAlignment="1" applyProtection="1">
      <alignment vertical="center" shrinkToFit="1"/>
    </xf>
    <xf numFmtId="0" fontId="9" fillId="0" borderId="0" xfId="0" applyFont="1" applyFill="1" applyAlignment="1" applyProtection="1">
      <alignment horizontal="right" vertical="center"/>
    </xf>
    <xf numFmtId="0" fontId="9" fillId="0" borderId="3" xfId="0" applyFont="1" applyFill="1" applyBorder="1" applyAlignment="1" applyProtection="1">
      <alignment horizontal="center" vertical="center" justifyLastLine="1"/>
    </xf>
    <xf numFmtId="0" fontId="9" fillId="0" borderId="12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justifyLastLine="1"/>
    </xf>
    <xf numFmtId="0" fontId="9" fillId="0" borderId="5" xfId="0" applyFont="1" applyFill="1" applyBorder="1" applyAlignment="1" applyProtection="1">
      <alignment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distributed" vertical="center" justifyLastLine="1"/>
    </xf>
    <xf numFmtId="38" fontId="9" fillId="0" borderId="5" xfId="5" applyFont="1" applyFill="1" applyBorder="1" applyAlignment="1" applyProtection="1">
      <alignment vertical="center"/>
    </xf>
    <xf numFmtId="38" fontId="9" fillId="0" borderId="5" xfId="5" applyFont="1" applyFill="1" applyBorder="1" applyAlignment="1" applyProtection="1">
      <alignment vertical="center" shrinkToFit="1"/>
    </xf>
    <xf numFmtId="0" fontId="9" fillId="0" borderId="0" xfId="0" applyFont="1" applyFill="1" applyAlignment="1" applyProtection="1">
      <alignment shrinkToFit="1"/>
      <protection locked="0"/>
    </xf>
    <xf numFmtId="0" fontId="9" fillId="0" borderId="0" xfId="0" applyFont="1" applyFill="1" applyAlignment="1" applyProtection="1">
      <alignment horizontal="centerContinuous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19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centerContinuous" vertical="center"/>
      <protection locked="0"/>
    </xf>
    <xf numFmtId="0" fontId="9" fillId="0" borderId="9" xfId="0" applyFont="1" applyFill="1" applyBorder="1" applyAlignment="1" applyProtection="1">
      <alignment horizontal="centerContinuous" vertical="center"/>
      <protection locked="0"/>
    </xf>
    <xf numFmtId="0" fontId="9" fillId="0" borderId="15" xfId="0" applyFont="1" applyFill="1" applyBorder="1" applyAlignment="1" applyProtection="1">
      <alignment horizontal="centerContinuous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184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centerContinuous" vertical="center" shrinkToFit="1"/>
      <protection locked="0"/>
    </xf>
    <xf numFmtId="0" fontId="9" fillId="0" borderId="0" xfId="0" applyFont="1" applyFill="1" applyAlignment="1" applyProtection="1">
      <alignment horizontal="center" shrinkToFit="1"/>
      <protection locked="0"/>
    </xf>
    <xf numFmtId="0" fontId="16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right" vertical="center"/>
    </xf>
    <xf numFmtId="0" fontId="9" fillId="0" borderId="33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186" fontId="9" fillId="0" borderId="2" xfId="5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center" vertical="center" shrinkToFit="1"/>
    </xf>
    <xf numFmtId="186" fontId="9" fillId="0" borderId="9" xfId="0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 shrinkToFit="1"/>
    </xf>
    <xf numFmtId="56" fontId="9" fillId="0" borderId="1" xfId="0" quotePrefix="1" applyNumberFormat="1" applyFont="1" applyFill="1" applyBorder="1" applyAlignment="1">
      <alignment horizontal="right" vertical="center" shrinkToFit="1"/>
    </xf>
    <xf numFmtId="0" fontId="9" fillId="0" borderId="9" xfId="0" applyFont="1" applyFill="1" applyBorder="1" applyAlignment="1">
      <alignment horizontal="right" vertical="center"/>
    </xf>
    <xf numFmtId="180" fontId="9" fillId="0" borderId="9" xfId="0" applyNumberFormat="1" applyFont="1" applyFill="1" applyBorder="1" applyAlignment="1">
      <alignment horizontal="right" vertical="center"/>
    </xf>
    <xf numFmtId="180" fontId="9" fillId="0" borderId="1" xfId="0" applyNumberFormat="1" applyFont="1" applyFill="1" applyBorder="1" applyAlignment="1">
      <alignment horizontal="right" vertical="center"/>
    </xf>
    <xf numFmtId="56" fontId="9" fillId="0" borderId="9" xfId="0" quotePrefix="1" applyNumberFormat="1" applyFont="1" applyFill="1" applyBorder="1" applyAlignment="1">
      <alignment horizontal="right" vertical="center" shrinkToFit="1"/>
    </xf>
    <xf numFmtId="0" fontId="9" fillId="0" borderId="2" xfId="0" applyFont="1" applyFill="1" applyBorder="1" applyAlignment="1">
      <alignment horizontal="right" vertical="center"/>
    </xf>
    <xf numFmtId="56" fontId="9" fillId="0" borderId="19" xfId="0" quotePrefix="1" applyNumberFormat="1" applyFont="1" applyFill="1" applyBorder="1" applyAlignment="1">
      <alignment horizontal="right" vertical="center" shrinkToFit="1"/>
    </xf>
    <xf numFmtId="187" fontId="9" fillId="0" borderId="2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/>
    </xf>
    <xf numFmtId="186" fontId="9" fillId="0" borderId="8" xfId="5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 shrinkToFit="1"/>
    </xf>
    <xf numFmtId="18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shrinkToFit="1"/>
    </xf>
    <xf numFmtId="56" fontId="9" fillId="0" borderId="3" xfId="0" quotePrefix="1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180" fontId="9" fillId="0" borderId="3" xfId="0" applyNumberFormat="1" applyFont="1" applyFill="1" applyBorder="1" applyAlignment="1">
      <alignment horizontal="right" vertical="center"/>
    </xf>
    <xf numFmtId="56" fontId="9" fillId="0" borderId="0" xfId="0" quotePrefix="1" applyNumberFormat="1" applyFont="1" applyFill="1" applyBorder="1" applyAlignment="1">
      <alignment horizontal="right" vertical="center" shrinkToFit="1"/>
    </xf>
    <xf numFmtId="187" fontId="9" fillId="0" borderId="8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80" fontId="9" fillId="0" borderId="11" xfId="0" applyNumberFormat="1" applyFont="1" applyFill="1" applyBorder="1" applyAlignment="1">
      <alignment horizontal="right" vertical="center"/>
    </xf>
    <xf numFmtId="180" fontId="9" fillId="0" borderId="12" xfId="0" applyNumberFormat="1" applyFont="1" applyFill="1" applyBorder="1" applyAlignment="1">
      <alignment horizontal="right" vertical="center"/>
    </xf>
    <xf numFmtId="180" fontId="9" fillId="0" borderId="2" xfId="0" applyNumberFormat="1" applyFont="1" applyFill="1" applyBorder="1" applyAlignment="1">
      <alignment horizontal="right" vertical="center"/>
    </xf>
    <xf numFmtId="180" fontId="9" fillId="0" borderId="15" xfId="0" applyNumberFormat="1" applyFont="1" applyFill="1" applyBorder="1" applyAlignment="1">
      <alignment horizontal="right" vertical="center"/>
    </xf>
    <xf numFmtId="187" fontId="9" fillId="0" borderId="36" xfId="0" applyNumberFormat="1" applyFont="1" applyFill="1" applyBorder="1" applyAlignment="1">
      <alignment horizontal="right" vertical="center"/>
    </xf>
    <xf numFmtId="0" fontId="9" fillId="0" borderId="37" xfId="0" applyFont="1" applyFill="1" applyBorder="1" applyAlignment="1">
      <alignment horizontal="center" vertical="center" shrinkToFit="1"/>
    </xf>
    <xf numFmtId="180" fontId="9" fillId="0" borderId="8" xfId="0" applyNumberFormat="1" applyFont="1" applyFill="1" applyBorder="1" applyAlignment="1">
      <alignment horizontal="right" vertical="center"/>
    </xf>
    <xf numFmtId="180" fontId="9" fillId="0" borderId="13" xfId="0" applyNumberFormat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right" vertical="center"/>
    </xf>
    <xf numFmtId="0" fontId="9" fillId="0" borderId="37" xfId="0" applyFont="1" applyFill="1" applyBorder="1" applyAlignment="1">
      <alignment horizontal="right" vertical="center"/>
    </xf>
    <xf numFmtId="180" fontId="9" fillId="0" borderId="36" xfId="0" applyNumberFormat="1" applyFont="1" applyFill="1" applyBorder="1" applyAlignment="1">
      <alignment horizontal="right" vertical="center"/>
    </xf>
    <xf numFmtId="180" fontId="9" fillId="0" borderId="37" xfId="0" applyNumberFormat="1" applyFont="1" applyFill="1" applyBorder="1" applyAlignment="1">
      <alignment horizontal="right" vertical="center"/>
    </xf>
    <xf numFmtId="56" fontId="9" fillId="0" borderId="38" xfId="0" quotePrefix="1" applyNumberFormat="1" applyFont="1" applyFill="1" applyBorder="1" applyAlignment="1">
      <alignment horizontal="right" vertical="center" shrinkToFit="1"/>
    </xf>
    <xf numFmtId="56" fontId="9" fillId="0" borderId="37" xfId="0" quotePrefix="1" applyNumberFormat="1" applyFont="1" applyFill="1" applyBorder="1" applyAlignment="1">
      <alignment horizontal="right" vertical="center" shrinkToFit="1"/>
    </xf>
    <xf numFmtId="0" fontId="9" fillId="0" borderId="7" xfId="0" applyFont="1" applyFill="1" applyBorder="1" applyAlignment="1">
      <alignment horizontal="right" vertical="center"/>
    </xf>
    <xf numFmtId="56" fontId="9" fillId="0" borderId="5" xfId="0" quotePrefix="1" applyNumberFormat="1" applyFont="1" applyFill="1" applyBorder="1" applyAlignment="1">
      <alignment horizontal="right" vertical="center" shrinkToFit="1"/>
    </xf>
    <xf numFmtId="180" fontId="9" fillId="0" borderId="19" xfId="0" applyNumberFormat="1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center" vertical="center" shrinkToFit="1"/>
    </xf>
    <xf numFmtId="180" fontId="9" fillId="0" borderId="7" xfId="0" applyNumberFormat="1" applyFont="1" applyFill="1" applyBorder="1" applyAlignment="1">
      <alignment horizontal="right" vertical="center"/>
    </xf>
    <xf numFmtId="180" fontId="9" fillId="0" borderId="14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right" vertical="center"/>
    </xf>
    <xf numFmtId="186" fontId="9" fillId="0" borderId="2" xfId="0" applyNumberFormat="1" applyFont="1" applyFill="1" applyBorder="1" applyAlignment="1">
      <alignment horizontal="right" vertical="center"/>
    </xf>
    <xf numFmtId="56" fontId="9" fillId="0" borderId="1" xfId="0" quotePrefix="1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188" fontId="9" fillId="0" borderId="36" xfId="0" applyNumberFormat="1" applyFont="1" applyFill="1" applyBorder="1" applyAlignment="1">
      <alignment horizontal="right" vertical="center"/>
    </xf>
    <xf numFmtId="188" fontId="9" fillId="0" borderId="37" xfId="0" applyNumberFormat="1" applyFont="1" applyFill="1" applyBorder="1" applyAlignment="1">
      <alignment horizontal="right" vertical="center"/>
    </xf>
    <xf numFmtId="0" fontId="18" fillId="0" borderId="37" xfId="0" applyFont="1" applyFill="1" applyBorder="1" applyAlignment="1">
      <alignment horizontal="center" vertical="center" shrinkToFit="1"/>
    </xf>
    <xf numFmtId="187" fontId="9" fillId="0" borderId="7" xfId="0" applyNumberFormat="1" applyFont="1" applyFill="1" applyBorder="1" applyAlignment="1">
      <alignment horizontal="right" vertical="center"/>
    </xf>
    <xf numFmtId="188" fontId="9" fillId="0" borderId="7" xfId="0" applyNumberFormat="1" applyFont="1" applyFill="1" applyBorder="1" applyAlignment="1">
      <alignment horizontal="right" vertical="center"/>
    </xf>
    <xf numFmtId="188" fontId="9" fillId="0" borderId="14" xfId="0" applyNumberFormat="1" applyFont="1" applyFill="1" applyBorder="1" applyAlignment="1">
      <alignment horizontal="right" vertical="center"/>
    </xf>
    <xf numFmtId="56" fontId="9" fillId="0" borderId="5" xfId="0" applyNumberFormat="1" applyFont="1" applyFill="1" applyBorder="1" applyAlignment="1">
      <alignment horizontal="right" vertical="center"/>
    </xf>
    <xf numFmtId="56" fontId="9" fillId="0" borderId="19" xfId="0" applyNumberFormat="1" applyFont="1" applyFill="1" applyBorder="1" applyAlignment="1">
      <alignment horizontal="right" vertical="center" shrinkToFit="1"/>
    </xf>
    <xf numFmtId="188" fontId="9" fillId="0" borderId="2" xfId="0" applyNumberFormat="1" applyFont="1" applyFill="1" applyBorder="1" applyAlignment="1">
      <alignment horizontal="right" vertical="center"/>
    </xf>
    <xf numFmtId="188" fontId="9" fillId="0" borderId="15" xfId="0" applyNumberFormat="1" applyFont="1" applyFill="1" applyBorder="1" applyAlignment="1">
      <alignment horizontal="right" vertical="center"/>
    </xf>
    <xf numFmtId="56" fontId="9" fillId="0" borderId="1" xfId="0" applyNumberFormat="1" applyFont="1" applyFill="1" applyBorder="1" applyAlignment="1">
      <alignment horizontal="right" vertical="center"/>
    </xf>
    <xf numFmtId="56" fontId="9" fillId="0" borderId="9" xfId="0" applyNumberFormat="1" applyFont="1" applyFill="1" applyBorder="1" applyAlignment="1">
      <alignment horizontal="right" vertical="center" shrinkToFit="1"/>
    </xf>
    <xf numFmtId="56" fontId="9" fillId="0" borderId="15" xfId="0" quotePrefix="1" applyNumberFormat="1" applyFont="1" applyFill="1" applyBorder="1" applyAlignment="1">
      <alignment horizontal="right" vertical="center" shrinkToFit="1"/>
    </xf>
    <xf numFmtId="56" fontId="9" fillId="0" borderId="1" xfId="0" applyNumberFormat="1" applyFont="1" applyFill="1" applyBorder="1" applyAlignment="1">
      <alignment horizontal="right" vertical="center" shrinkToFit="1"/>
    </xf>
    <xf numFmtId="185" fontId="9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56" fontId="9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 applyProtection="1">
      <alignment vertical="center" shrinkToFit="1"/>
      <protection locked="0"/>
    </xf>
    <xf numFmtId="0" fontId="9" fillId="0" borderId="3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9" fillId="0" borderId="13" xfId="0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183" fontId="9" fillId="0" borderId="8" xfId="0" applyNumberFormat="1" applyFont="1" applyFill="1" applyBorder="1" applyAlignment="1">
      <alignment horizontal="right" vertical="center"/>
    </xf>
    <xf numFmtId="189" fontId="9" fillId="0" borderId="1" xfId="0" applyNumberFormat="1" applyFont="1" applyFill="1" applyBorder="1" applyAlignment="1">
      <alignment horizontal="right" vertical="center"/>
    </xf>
    <xf numFmtId="183" fontId="9" fillId="0" borderId="11" xfId="0" applyNumberFormat="1" applyFont="1" applyFill="1" applyBorder="1" applyAlignment="1">
      <alignment horizontal="right" vertical="center"/>
    </xf>
    <xf numFmtId="183" fontId="9" fillId="0" borderId="12" xfId="0" applyNumberFormat="1" applyFont="1" applyFill="1" applyBorder="1" applyAlignment="1">
      <alignment horizontal="right" vertical="center"/>
    </xf>
    <xf numFmtId="56" fontId="9" fillId="0" borderId="10" xfId="0" applyNumberFormat="1" applyFont="1" applyFill="1" applyBorder="1" applyAlignment="1">
      <alignment horizontal="right" vertical="center" shrinkToFit="1"/>
    </xf>
    <xf numFmtId="190" fontId="9" fillId="0" borderId="11" xfId="0" applyNumberFormat="1" applyFont="1" applyFill="1" applyBorder="1" applyAlignment="1">
      <alignment horizontal="right" vertical="center"/>
    </xf>
    <xf numFmtId="183" fontId="9" fillId="0" borderId="2" xfId="0" applyNumberFormat="1" applyFont="1" applyFill="1" applyBorder="1" applyAlignment="1">
      <alignment horizontal="right" vertical="center"/>
    </xf>
    <xf numFmtId="183" fontId="9" fillId="0" borderId="15" xfId="0" applyNumberFormat="1" applyFont="1" applyFill="1" applyBorder="1" applyAlignment="1">
      <alignment horizontal="right" vertical="center"/>
    </xf>
    <xf numFmtId="190" fontId="9" fillId="0" borderId="36" xfId="0" applyNumberFormat="1" applyFont="1" applyFill="1" applyBorder="1" applyAlignment="1">
      <alignment horizontal="right" vertical="center"/>
    </xf>
    <xf numFmtId="183" fontId="9" fillId="0" borderId="13" xfId="0" applyNumberFormat="1" applyFont="1" applyFill="1" applyBorder="1" applyAlignment="1">
      <alignment horizontal="right" vertical="center"/>
    </xf>
    <xf numFmtId="56" fontId="9" fillId="0" borderId="3" xfId="0" applyNumberFormat="1" applyFont="1" applyFill="1" applyBorder="1" applyAlignment="1">
      <alignment horizontal="right" vertical="center" shrinkToFit="1"/>
    </xf>
    <xf numFmtId="190" fontId="9" fillId="0" borderId="8" xfId="0" applyNumberFormat="1" applyFont="1" applyFill="1" applyBorder="1" applyAlignment="1">
      <alignment horizontal="right" vertical="center"/>
    </xf>
    <xf numFmtId="190" fontId="9" fillId="0" borderId="2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183" fontId="9" fillId="0" borderId="13" xfId="0" applyNumberFormat="1" applyFont="1" applyFill="1" applyBorder="1" applyAlignment="1">
      <alignment horizontal="left" vertical="center"/>
    </xf>
    <xf numFmtId="56" fontId="9" fillId="0" borderId="10" xfId="0" applyNumberFormat="1" applyFont="1" applyFill="1" applyBorder="1" applyAlignment="1">
      <alignment horizontal="right" vertical="center" wrapText="1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shrinkToFit="1"/>
    </xf>
    <xf numFmtId="56" fontId="9" fillId="0" borderId="10" xfId="0" applyNumberFormat="1" applyFont="1" applyFill="1" applyBorder="1" applyAlignment="1">
      <alignment horizontal="right" vertical="center"/>
    </xf>
    <xf numFmtId="183" fontId="9" fillId="0" borderId="41" xfId="0" applyNumberFormat="1" applyFont="1" applyFill="1" applyBorder="1" applyAlignment="1">
      <alignment horizontal="right" vertical="center"/>
    </xf>
    <xf numFmtId="183" fontId="9" fillId="0" borderId="40" xfId="0" applyNumberFormat="1" applyFont="1" applyFill="1" applyBorder="1" applyAlignment="1">
      <alignment horizontal="right" vertical="center"/>
    </xf>
    <xf numFmtId="56" fontId="9" fillId="0" borderId="42" xfId="0" applyNumberFormat="1" applyFont="1" applyFill="1" applyBorder="1" applyAlignment="1">
      <alignment horizontal="right" vertical="center" shrinkToFit="1"/>
    </xf>
    <xf numFmtId="0" fontId="9" fillId="0" borderId="43" xfId="0" applyFont="1" applyFill="1" applyBorder="1" applyAlignment="1">
      <alignment horizontal="center" vertical="center"/>
    </xf>
    <xf numFmtId="187" fontId="9" fillId="0" borderId="44" xfId="0" applyNumberFormat="1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center" vertical="center" shrinkToFit="1"/>
    </xf>
    <xf numFmtId="183" fontId="9" fillId="0" borderId="44" xfId="0" applyNumberFormat="1" applyFont="1" applyFill="1" applyBorder="1" applyAlignment="1">
      <alignment horizontal="right" vertical="center"/>
    </xf>
    <xf numFmtId="0" fontId="9" fillId="0" borderId="46" xfId="0" applyFont="1" applyFill="1" applyBorder="1" applyAlignment="1">
      <alignment horizontal="center" vertical="center" shrinkToFit="1"/>
    </xf>
    <xf numFmtId="56" fontId="9" fillId="0" borderId="43" xfId="0" quotePrefix="1" applyNumberFormat="1" applyFont="1" applyFill="1" applyBorder="1" applyAlignment="1">
      <alignment horizontal="right" vertical="center"/>
    </xf>
    <xf numFmtId="183" fontId="9" fillId="0" borderId="45" xfId="0" applyNumberFormat="1" applyFont="1" applyFill="1" applyBorder="1" applyAlignment="1">
      <alignment horizontal="right" vertical="center"/>
    </xf>
    <xf numFmtId="56" fontId="9" fillId="0" borderId="43" xfId="0" applyNumberFormat="1" applyFont="1" applyFill="1" applyBorder="1" applyAlignment="1">
      <alignment horizontal="right" vertical="center" shrinkToFit="1"/>
    </xf>
    <xf numFmtId="180" fontId="9" fillId="0" borderId="44" xfId="0" applyNumberFormat="1" applyFont="1" applyFill="1" applyBorder="1" applyAlignment="1">
      <alignment horizontal="right" vertical="center"/>
    </xf>
    <xf numFmtId="183" fontId="19" fillId="0" borderId="14" xfId="0" applyNumberFormat="1" applyFont="1" applyFill="1" applyBorder="1" applyAlignment="1">
      <alignment horizontal="right" vertical="center"/>
    </xf>
    <xf numFmtId="56" fontId="9" fillId="0" borderId="5" xfId="0" applyNumberFormat="1" applyFont="1" applyFill="1" applyBorder="1" applyAlignment="1">
      <alignment horizontal="right" vertical="center" shrinkToFit="1"/>
    </xf>
    <xf numFmtId="56" fontId="9" fillId="0" borderId="43" xfId="0" applyNumberFormat="1" applyFont="1" applyFill="1" applyBorder="1" applyAlignment="1">
      <alignment horizontal="right" vertical="center" wrapText="1" shrinkToFit="1"/>
    </xf>
    <xf numFmtId="190" fontId="9" fillId="0" borderId="44" xfId="0" applyNumberFormat="1" applyFont="1" applyFill="1" applyBorder="1" applyAlignment="1">
      <alignment horizontal="right" vertical="center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9" fillId="0" borderId="1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right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20" xfId="0" applyFont="1" applyFill="1" applyBorder="1" applyAlignment="1" applyProtection="1">
      <alignment horizontal="left" vertical="center"/>
      <protection locked="0"/>
    </xf>
    <xf numFmtId="0" fontId="9" fillId="0" borderId="20" xfId="0" applyFont="1" applyFill="1" applyBorder="1" applyAlignment="1" applyProtection="1">
      <alignment vertical="center"/>
      <protection locked="0"/>
    </xf>
    <xf numFmtId="0" fontId="9" fillId="0" borderId="2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shrinkToFit="1"/>
    </xf>
    <xf numFmtId="38" fontId="17" fillId="0" borderId="0" xfId="5" applyFont="1" applyFill="1" applyAlignment="1" applyProtection="1">
      <alignment vertical="center"/>
    </xf>
    <xf numFmtId="38" fontId="5" fillId="0" borderId="0" xfId="5" applyFont="1" applyFill="1" applyAlignment="1" applyProtection="1">
      <alignment vertical="center"/>
    </xf>
    <xf numFmtId="38" fontId="17" fillId="0" borderId="0" xfId="5" applyFont="1" applyFill="1" applyAlignment="1" applyProtection="1">
      <alignment horizontal="centerContinuous"/>
    </xf>
    <xf numFmtId="38" fontId="16" fillId="0" borderId="0" xfId="5" applyFont="1" applyFill="1" applyAlignment="1" applyProtection="1">
      <alignment horizontal="centerContinuous"/>
    </xf>
    <xf numFmtId="38" fontId="9" fillId="0" borderId="0" xfId="5" applyFont="1" applyFill="1" applyAlignment="1" applyProtection="1">
      <alignment horizontal="right"/>
    </xf>
    <xf numFmtId="38" fontId="9" fillId="0" borderId="27" xfId="5" applyFont="1" applyFill="1" applyBorder="1" applyAlignment="1" applyProtection="1">
      <alignment horizontal="distributed" vertical="center" justifyLastLine="1"/>
    </xf>
    <xf numFmtId="38" fontId="9" fillId="0" borderId="51" xfId="5" applyFont="1" applyFill="1" applyBorder="1" applyAlignment="1" applyProtection="1">
      <alignment horizontal="center" vertical="center"/>
    </xf>
    <xf numFmtId="38" fontId="9" fillId="0" borderId="51" xfId="5" applyFont="1" applyFill="1" applyBorder="1" applyAlignment="1" applyProtection="1">
      <alignment horizontal="distributed" vertical="center" justifyLastLine="1"/>
    </xf>
    <xf numFmtId="49" fontId="9" fillId="0" borderId="26" xfId="5" applyNumberFormat="1" applyFont="1" applyFill="1" applyBorder="1" applyAlignment="1" applyProtection="1">
      <alignment horizontal="distributed" vertical="center" wrapText="1" justifyLastLine="1" shrinkToFit="1"/>
    </xf>
    <xf numFmtId="0" fontId="17" fillId="0" borderId="10" xfId="0" applyFont="1" applyFill="1" applyBorder="1" applyAlignment="1" applyProtection="1">
      <alignment horizontal="center" vertical="center"/>
    </xf>
    <xf numFmtId="187" fontId="17" fillId="0" borderId="10" xfId="5" applyNumberFormat="1" applyFont="1" applyFill="1" applyBorder="1" applyAlignment="1" applyProtection="1">
      <alignment vertical="center" justifyLastLine="1"/>
    </xf>
    <xf numFmtId="187" fontId="17" fillId="0" borderId="25" xfId="5" applyNumberFormat="1" applyFont="1" applyFill="1" applyBorder="1" applyAlignment="1" applyProtection="1">
      <alignment vertical="center" justifyLastLine="1"/>
    </xf>
    <xf numFmtId="187" fontId="17" fillId="0" borderId="52" xfId="5" applyNumberFormat="1" applyFont="1" applyFill="1" applyBorder="1" applyAlignment="1" applyProtection="1">
      <alignment vertical="center" justifyLastLine="1"/>
    </xf>
    <xf numFmtId="187" fontId="17" fillId="0" borderId="24" xfId="5" applyNumberFormat="1" applyFont="1" applyFill="1" applyBorder="1" applyAlignment="1" applyProtection="1">
      <alignment vertical="center" justifyLastLine="1"/>
    </xf>
    <xf numFmtId="187" fontId="9" fillId="0" borderId="3" xfId="0" applyNumberFormat="1" applyFont="1" applyFill="1" applyBorder="1" applyAlignment="1" applyProtection="1">
      <alignment horizontal="right" vertical="center"/>
    </xf>
    <xf numFmtId="187" fontId="9" fillId="0" borderId="3" xfId="5" applyNumberFormat="1" applyFont="1" applyFill="1" applyBorder="1" applyAlignment="1" applyProtection="1">
      <alignment vertical="center"/>
    </xf>
    <xf numFmtId="187" fontId="9" fillId="0" borderId="53" xfId="5" applyNumberFormat="1" applyFont="1" applyFill="1" applyBorder="1" applyAlignment="1" applyProtection="1">
      <alignment vertical="center"/>
    </xf>
    <xf numFmtId="187" fontId="9" fillId="0" borderId="54" xfId="5" applyNumberFormat="1" applyFont="1" applyFill="1" applyBorder="1" applyAlignment="1" applyProtection="1">
      <alignment vertical="center"/>
    </xf>
    <xf numFmtId="187" fontId="9" fillId="0" borderId="55" xfId="5" applyNumberFormat="1" applyFont="1" applyFill="1" applyBorder="1" applyAlignment="1" applyProtection="1">
      <alignment vertical="center"/>
    </xf>
    <xf numFmtId="187" fontId="9" fillId="0" borderId="5" xfId="0" applyNumberFormat="1" applyFont="1" applyFill="1" applyBorder="1" applyAlignment="1" applyProtection="1">
      <alignment horizontal="right" vertical="center"/>
    </xf>
    <xf numFmtId="187" fontId="9" fillId="0" borderId="5" xfId="5" applyNumberFormat="1" applyFont="1" applyFill="1" applyBorder="1" applyAlignment="1" applyProtection="1">
      <alignment vertical="center"/>
    </xf>
    <xf numFmtId="187" fontId="9" fillId="0" borderId="27" xfId="0" applyNumberFormat="1" applyFont="1" applyFill="1" applyBorder="1" applyAlignment="1" applyProtection="1">
      <alignment vertical="center"/>
    </xf>
    <xf numFmtId="187" fontId="9" fillId="0" borderId="51" xfId="5" applyNumberFormat="1" applyFont="1" applyFill="1" applyBorder="1" applyAlignment="1" applyProtection="1">
      <alignment vertical="center"/>
    </xf>
    <xf numFmtId="187" fontId="9" fillId="0" borderId="26" xfId="5" applyNumberFormat="1" applyFont="1" applyFill="1" applyBorder="1" applyAlignment="1" applyProtection="1">
      <alignment vertical="center"/>
    </xf>
    <xf numFmtId="187" fontId="9" fillId="0" borderId="0" xfId="0" applyNumberFormat="1" applyFont="1" applyFill="1" applyAlignment="1" applyProtection="1">
      <alignment vertical="center"/>
      <protection locked="0"/>
    </xf>
    <xf numFmtId="187" fontId="9" fillId="0" borderId="0" xfId="0" applyNumberFormat="1" applyFont="1" applyFill="1" applyAlignment="1" applyProtection="1">
      <alignment vertical="center" wrapText="1"/>
      <protection locked="0"/>
    </xf>
    <xf numFmtId="187" fontId="17" fillId="0" borderId="10" xfId="5" applyNumberFormat="1" applyFont="1" applyFill="1" applyBorder="1" applyAlignment="1" applyProtection="1">
      <alignment vertical="center"/>
    </xf>
    <xf numFmtId="187" fontId="17" fillId="0" borderId="25" xfId="5" applyNumberFormat="1" applyFont="1" applyFill="1" applyBorder="1" applyAlignment="1" applyProtection="1">
      <alignment vertical="center"/>
    </xf>
    <xf numFmtId="187" fontId="17" fillId="0" borderId="52" xfId="5" applyNumberFormat="1" applyFont="1" applyFill="1" applyBorder="1" applyAlignment="1" applyProtection="1">
      <alignment vertical="center"/>
    </xf>
    <xf numFmtId="187" fontId="17" fillId="0" borderId="24" xfId="5" applyNumberFormat="1" applyFont="1" applyFill="1" applyBorder="1" applyAlignment="1" applyProtection="1">
      <alignment vertical="center"/>
    </xf>
    <xf numFmtId="187" fontId="9" fillId="0" borderId="3" xfId="0" applyNumberFormat="1" applyFont="1" applyFill="1" applyBorder="1" applyAlignment="1" applyProtection="1">
      <alignment horizontal="right" vertical="center" justifyLastLine="1"/>
    </xf>
    <xf numFmtId="187" fontId="9" fillId="0" borderId="54" xfId="5" applyNumberFormat="1" applyFont="1" applyFill="1" applyBorder="1" applyAlignment="1" applyProtection="1">
      <alignment vertical="center" wrapText="1"/>
    </xf>
    <xf numFmtId="187" fontId="9" fillId="0" borderId="53" xfId="0" applyNumberFormat="1" applyFont="1" applyFill="1" applyBorder="1" applyAlignment="1" applyProtection="1">
      <alignment vertical="center"/>
    </xf>
    <xf numFmtId="187" fontId="21" fillId="0" borderId="3" xfId="5" applyNumberFormat="1" applyFont="1" applyFill="1" applyBorder="1" applyAlignment="1" applyProtection="1">
      <alignment vertical="center"/>
    </xf>
    <xf numFmtId="187" fontId="9" fillId="0" borderId="51" xfId="5" applyNumberFormat="1" applyFont="1" applyFill="1" applyBorder="1" applyAlignment="1" applyProtection="1">
      <alignment vertical="center" wrapText="1"/>
    </xf>
    <xf numFmtId="187" fontId="22" fillId="0" borderId="10" xfId="5" applyNumberFormat="1" applyFont="1" applyFill="1" applyBorder="1" applyAlignment="1" applyProtection="1">
      <alignment vertical="center"/>
    </xf>
    <xf numFmtId="187" fontId="17" fillId="0" borderId="25" xfId="0" applyNumberFormat="1" applyFont="1" applyFill="1" applyBorder="1" applyAlignment="1" applyProtection="1">
      <alignment vertical="center"/>
    </xf>
    <xf numFmtId="187" fontId="17" fillId="0" borderId="52" xfId="5" applyNumberFormat="1" applyFont="1" applyFill="1" applyBorder="1" applyAlignment="1" applyProtection="1">
      <alignment vertical="center" wrapText="1"/>
    </xf>
    <xf numFmtId="187" fontId="9" fillId="0" borderId="5" xfId="0" applyNumberFormat="1" applyFont="1" applyFill="1" applyBorder="1" applyAlignment="1" applyProtection="1">
      <alignment horizontal="right" vertical="center" justifyLastLine="1"/>
    </xf>
    <xf numFmtId="187" fontId="9" fillId="0" borderId="27" xfId="5" applyNumberFormat="1" applyFont="1" applyFill="1" applyBorder="1" applyAlignment="1" applyProtection="1">
      <alignment vertical="center"/>
    </xf>
    <xf numFmtId="187" fontId="9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</xf>
    <xf numFmtId="187" fontId="22" fillId="0" borderId="1" xfId="5" applyNumberFormat="1" applyFont="1" applyFill="1" applyBorder="1" applyAlignment="1" applyProtection="1">
      <alignment vertical="center"/>
    </xf>
    <xf numFmtId="187" fontId="17" fillId="0" borderId="56" xfId="0" applyNumberFormat="1" applyFont="1" applyFill="1" applyBorder="1" applyAlignment="1" applyProtection="1">
      <alignment vertical="center"/>
    </xf>
    <xf numFmtId="187" fontId="17" fillId="0" borderId="57" xfId="5" applyNumberFormat="1" applyFont="1" applyFill="1" applyBorder="1" applyAlignment="1" applyProtection="1">
      <alignment vertical="center" wrapText="1"/>
    </xf>
    <xf numFmtId="187" fontId="17" fillId="0" borderId="58" xfId="5" applyNumberFormat="1" applyFont="1" applyFill="1" applyBorder="1" applyAlignment="1" applyProtection="1">
      <alignment vertical="center"/>
    </xf>
    <xf numFmtId="187" fontId="17" fillId="0" borderId="2" xfId="0" applyNumberFormat="1" applyFont="1" applyFill="1" applyBorder="1" applyAlignment="1" applyProtection="1">
      <alignment vertical="center"/>
    </xf>
    <xf numFmtId="187" fontId="17" fillId="0" borderId="9" xfId="5" applyNumberFormat="1" applyFont="1" applyFill="1" applyBorder="1" applyAlignment="1" applyProtection="1">
      <alignment vertical="center" wrapText="1"/>
    </xf>
    <xf numFmtId="187" fontId="17" fillId="0" borderId="15" xfId="5" applyNumberFormat="1" applyFont="1" applyFill="1" applyBorder="1" applyAlignment="1" applyProtection="1">
      <alignment vertical="center"/>
    </xf>
    <xf numFmtId="38" fontId="9" fillId="0" borderId="0" xfId="5" applyFont="1" applyFill="1" applyAlignment="1" applyProtection="1">
      <alignment horizontal="right" vertical="center"/>
    </xf>
    <xf numFmtId="38" fontId="17" fillId="0" borderId="0" xfId="5" applyFont="1" applyFill="1" applyProtection="1">
      <protection locked="0"/>
    </xf>
    <xf numFmtId="187" fontId="23" fillId="0" borderId="0" xfId="5" applyNumberFormat="1" applyFont="1" applyFill="1" applyProtection="1">
      <protection locked="0"/>
    </xf>
    <xf numFmtId="187" fontId="9" fillId="0" borderId="0" xfId="5" applyNumberFormat="1" applyFont="1" applyFill="1" applyProtection="1">
      <protection locked="0"/>
    </xf>
    <xf numFmtId="187" fontId="17" fillId="0" borderId="0" xfId="5" applyNumberFormat="1" applyFont="1" applyFill="1" applyProtection="1">
      <protection locked="0"/>
    </xf>
    <xf numFmtId="191" fontId="9" fillId="0" borderId="0" xfId="5" applyNumberFormat="1" applyFont="1" applyFill="1" applyProtection="1">
      <protection locked="0"/>
    </xf>
    <xf numFmtId="38" fontId="17" fillId="0" borderId="0" xfId="5" applyFont="1" applyFill="1" applyAlignment="1" applyProtection="1">
      <alignment horizontal="centerContinuous" vertical="center"/>
    </xf>
    <xf numFmtId="38" fontId="7" fillId="0" borderId="0" xfId="5" applyFont="1" applyFill="1" applyBorder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horizontal="center"/>
      <protection locked="0"/>
    </xf>
    <xf numFmtId="38" fontId="9" fillId="0" borderId="53" xfId="5" applyFont="1" applyFill="1" applyBorder="1" applyAlignment="1" applyProtection="1">
      <alignment horizontal="distributed" vertical="center" justifyLastLine="1"/>
    </xf>
    <xf numFmtId="38" fontId="9" fillId="0" borderId="60" xfId="5" applyFont="1" applyFill="1" applyBorder="1" applyAlignment="1" applyProtection="1">
      <alignment horizontal="center" vertical="center" justifyLastLine="1"/>
    </xf>
    <xf numFmtId="38" fontId="9" fillId="0" borderId="61" xfId="5" applyFont="1" applyFill="1" applyBorder="1" applyAlignment="1" applyProtection="1">
      <alignment horizontal="center" vertical="center" justifyLastLine="1"/>
    </xf>
    <xf numFmtId="187" fontId="7" fillId="0" borderId="0" xfId="0" applyNumberFormat="1" applyFont="1" applyFill="1" applyAlignment="1" applyProtection="1">
      <alignment vertical="center"/>
      <protection locked="0"/>
    </xf>
    <xf numFmtId="187" fontId="9" fillId="0" borderId="10" xfId="5" applyNumberFormat="1" applyFont="1" applyFill="1" applyBorder="1" applyAlignment="1" applyProtection="1">
      <alignment vertical="center"/>
    </xf>
    <xf numFmtId="187" fontId="9" fillId="0" borderId="11" xfId="5" applyNumberFormat="1" applyFont="1" applyFill="1" applyBorder="1" applyAlignment="1" applyProtection="1">
      <alignment vertical="center"/>
    </xf>
    <xf numFmtId="187" fontId="9" fillId="0" borderId="52" xfId="5" applyNumberFormat="1" applyFont="1" applyFill="1" applyBorder="1" applyAlignment="1" applyProtection="1">
      <alignment vertical="center"/>
    </xf>
    <xf numFmtId="187" fontId="9" fillId="0" borderId="24" xfId="5" applyNumberFormat="1" applyFont="1" applyFill="1" applyBorder="1" applyAlignment="1" applyProtection="1">
      <alignment vertical="center"/>
    </xf>
    <xf numFmtId="187" fontId="9" fillId="0" borderId="62" xfId="5" applyNumberFormat="1" applyFont="1" applyFill="1" applyBorder="1" applyAlignment="1" applyProtection="1">
      <alignment vertical="center"/>
    </xf>
    <xf numFmtId="192" fontId="9" fillId="0" borderId="62" xfId="5" applyNumberFormat="1" applyFont="1" applyFill="1" applyBorder="1" applyAlignment="1" applyProtection="1">
      <alignment vertical="center"/>
    </xf>
    <xf numFmtId="192" fontId="9" fillId="0" borderId="63" xfId="5" applyNumberFormat="1" applyFont="1" applyFill="1" applyBorder="1" applyAlignment="1" applyProtection="1">
      <alignment vertical="center"/>
    </xf>
    <xf numFmtId="192" fontId="9" fillId="0" borderId="64" xfId="5" applyNumberFormat="1" applyFont="1" applyFill="1" applyBorder="1" applyAlignment="1" applyProtection="1">
      <alignment vertical="center"/>
    </xf>
    <xf numFmtId="192" fontId="9" fillId="0" borderId="65" xfId="5" applyNumberFormat="1" applyFont="1" applyFill="1" applyBorder="1" applyAlignment="1" applyProtection="1">
      <alignment vertical="center"/>
    </xf>
    <xf numFmtId="187" fontId="7" fillId="0" borderId="53" xfId="0" applyNumberFormat="1" applyFont="1" applyFill="1" applyBorder="1" applyAlignment="1" applyProtection="1">
      <alignment vertical="center"/>
      <protection locked="0"/>
    </xf>
    <xf numFmtId="187" fontId="12" fillId="0" borderId="8" xfId="5" applyNumberFormat="1" applyFont="1" applyFill="1" applyBorder="1" applyAlignment="1" applyProtection="1">
      <alignment vertical="center"/>
    </xf>
    <xf numFmtId="187" fontId="12" fillId="0" borderId="54" xfId="5" applyNumberFormat="1" applyFont="1" applyFill="1" applyBorder="1" applyAlignment="1" applyProtection="1">
      <alignment vertical="center"/>
    </xf>
    <xf numFmtId="187" fontId="12" fillId="0" borderId="55" xfId="5" applyNumberFormat="1" applyFont="1" applyFill="1" applyBorder="1" applyAlignment="1" applyProtection="1">
      <alignment vertical="center"/>
    </xf>
    <xf numFmtId="187" fontId="12" fillId="0" borderId="3" xfId="5" applyNumberFormat="1" applyFont="1" applyFill="1" applyBorder="1" applyAlignment="1" applyProtection="1">
      <alignment vertical="center"/>
    </xf>
    <xf numFmtId="192" fontId="12" fillId="0" borderId="62" xfId="5" applyNumberFormat="1" applyFont="1" applyFill="1" applyBorder="1" applyAlignment="1" applyProtection="1">
      <alignment vertical="center"/>
    </xf>
    <xf numFmtId="192" fontId="12" fillId="0" borderId="63" xfId="5" applyNumberFormat="1" applyFont="1" applyFill="1" applyBorder="1" applyAlignment="1" applyProtection="1">
      <alignment vertical="center"/>
    </xf>
    <xf numFmtId="192" fontId="12" fillId="0" borderId="64" xfId="5" applyNumberFormat="1" applyFont="1" applyFill="1" applyBorder="1" applyAlignment="1" applyProtection="1">
      <alignment vertical="center"/>
    </xf>
    <xf numFmtId="192" fontId="12" fillId="0" borderId="65" xfId="5" applyNumberFormat="1" applyFont="1" applyFill="1" applyBorder="1" applyAlignment="1" applyProtection="1">
      <alignment vertical="center"/>
    </xf>
    <xf numFmtId="187" fontId="12" fillId="0" borderId="67" xfId="5" applyNumberFormat="1" applyFont="1" applyFill="1" applyBorder="1" applyAlignment="1" applyProtection="1">
      <alignment vertical="center"/>
    </xf>
    <xf numFmtId="187" fontId="12" fillId="0" borderId="68" xfId="5" applyNumberFormat="1" applyFont="1" applyFill="1" applyBorder="1" applyAlignment="1" applyProtection="1">
      <alignment vertical="center"/>
    </xf>
    <xf numFmtId="187" fontId="12" fillId="0" borderId="66" xfId="5" applyNumberFormat="1" applyFont="1" applyFill="1" applyBorder="1" applyAlignment="1" applyProtection="1">
      <alignment vertical="center"/>
    </xf>
    <xf numFmtId="187" fontId="12" fillId="0" borderId="69" xfId="5" applyNumberFormat="1" applyFont="1" applyFill="1" applyBorder="1" applyAlignment="1" applyProtection="1">
      <alignment vertical="center"/>
    </xf>
    <xf numFmtId="187" fontId="12" fillId="0" borderId="62" xfId="5" applyNumberFormat="1" applyFont="1" applyFill="1" applyBorder="1" applyAlignment="1" applyProtection="1">
      <alignment vertical="center"/>
    </xf>
    <xf numFmtId="187" fontId="7" fillId="0" borderId="27" xfId="0" applyNumberFormat="1" applyFont="1" applyFill="1" applyBorder="1" applyAlignment="1" applyProtection="1">
      <alignment vertical="center"/>
      <protection locked="0"/>
    </xf>
    <xf numFmtId="187" fontId="12" fillId="0" borderId="5" xfId="5" applyNumberFormat="1" applyFont="1" applyFill="1" applyBorder="1" applyAlignment="1" applyProtection="1">
      <alignment vertical="center"/>
    </xf>
    <xf numFmtId="192" fontId="12" fillId="0" borderId="7" xfId="5" applyNumberFormat="1" applyFont="1" applyFill="1" applyBorder="1" applyAlignment="1" applyProtection="1">
      <alignment vertical="center"/>
    </xf>
    <xf numFmtId="192" fontId="12" fillId="0" borderId="51" xfId="5" applyNumberFormat="1" applyFont="1" applyFill="1" applyBorder="1" applyAlignment="1" applyProtection="1">
      <alignment vertical="center"/>
    </xf>
    <xf numFmtId="192" fontId="12" fillId="0" borderId="26" xfId="5" applyNumberFormat="1" applyFont="1" applyFill="1" applyBorder="1" applyAlignment="1" applyProtection="1">
      <alignment vertical="center"/>
    </xf>
    <xf numFmtId="192" fontId="12" fillId="0" borderId="5" xfId="5" applyNumberFormat="1" applyFont="1" applyFill="1" applyBorder="1" applyAlignment="1" applyProtection="1">
      <alignment vertical="center"/>
    </xf>
    <xf numFmtId="187" fontId="9" fillId="0" borderId="7" xfId="5" applyNumberFormat="1" applyFont="1" applyFill="1" applyBorder="1" applyAlignment="1" applyProtection="1">
      <alignment vertical="center"/>
    </xf>
    <xf numFmtId="192" fontId="9" fillId="0" borderId="7" xfId="5" applyNumberFormat="1" applyFont="1" applyFill="1" applyBorder="1" applyAlignment="1" applyProtection="1">
      <alignment vertical="center"/>
    </xf>
    <xf numFmtId="192" fontId="9" fillId="0" borderId="51" xfId="5" applyNumberFormat="1" applyFont="1" applyFill="1" applyBorder="1" applyAlignment="1" applyProtection="1">
      <alignment vertical="center"/>
    </xf>
    <xf numFmtId="192" fontId="9" fillId="0" borderId="26" xfId="5" applyNumberFormat="1" applyFont="1" applyFill="1" applyBorder="1" applyAlignment="1" applyProtection="1">
      <alignment vertical="center"/>
    </xf>
    <xf numFmtId="192" fontId="9" fillId="0" borderId="5" xfId="5" applyNumberFormat="1" applyFont="1" applyFill="1" applyBorder="1" applyAlignment="1" applyProtection="1">
      <alignment vertical="center"/>
    </xf>
    <xf numFmtId="192" fontId="9" fillId="0" borderId="27" xfId="5" applyNumberFormat="1" applyFont="1" applyFill="1" applyBorder="1" applyAlignment="1" applyProtection="1">
      <alignment vertical="center"/>
    </xf>
    <xf numFmtId="40" fontId="9" fillId="0" borderId="0" xfId="5" applyNumberFormat="1" applyFont="1" applyFill="1" applyProtection="1">
      <protection locked="0"/>
    </xf>
    <xf numFmtId="0" fontId="4" fillId="0" borderId="0" xfId="2" applyFont="1" applyFill="1" applyProtection="1">
      <alignment vertical="center"/>
      <protection locked="0"/>
    </xf>
    <xf numFmtId="0" fontId="9" fillId="0" borderId="0" xfId="2" applyFont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0" xfId="2" applyFont="1">
      <alignment vertical="center"/>
    </xf>
    <xf numFmtId="0" fontId="9" fillId="0" borderId="0" xfId="2" applyFont="1" applyAlignment="1">
      <alignment horizontal="right"/>
    </xf>
    <xf numFmtId="0" fontId="9" fillId="0" borderId="0" xfId="6" applyFont="1" applyBorder="1"/>
    <xf numFmtId="0" fontId="9" fillId="0" borderId="0" xfId="7" applyFont="1"/>
    <xf numFmtId="0" fontId="9" fillId="0" borderId="0" xfId="6" applyFont="1" applyAlignment="1">
      <alignment vertical="center"/>
    </xf>
    <xf numFmtId="0" fontId="9" fillId="0" borderId="7" xfId="6" applyFont="1" applyBorder="1" applyAlignment="1">
      <alignment horizontal="center" vertical="center" shrinkToFit="1"/>
    </xf>
    <xf numFmtId="0" fontId="9" fillId="0" borderId="26" xfId="6" applyFont="1" applyBorder="1" applyAlignment="1">
      <alignment horizontal="center" vertical="center" shrinkToFit="1"/>
    </xf>
    <xf numFmtId="0" fontId="9" fillId="0" borderId="58" xfId="6" applyFont="1" applyBorder="1" applyAlignment="1">
      <alignment horizontal="center" vertical="center" shrinkToFit="1"/>
    </xf>
    <xf numFmtId="0" fontId="9" fillId="0" borderId="56" xfId="6" applyFont="1" applyBorder="1" applyAlignment="1">
      <alignment horizontal="center" vertical="center" shrinkToFit="1"/>
    </xf>
    <xf numFmtId="0" fontId="9" fillId="0" borderId="15" xfId="6" applyFont="1" applyBorder="1" applyAlignment="1">
      <alignment horizontal="center" vertical="center" shrinkToFit="1"/>
    </xf>
    <xf numFmtId="0" fontId="9" fillId="0" borderId="2" xfId="6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2" xfId="6" applyFont="1" applyBorder="1" applyAlignment="1">
      <alignment horizontal="right" vertical="center" shrinkToFit="1"/>
    </xf>
    <xf numFmtId="0" fontId="9" fillId="0" borderId="58" xfId="6" applyFont="1" applyBorder="1" applyAlignment="1">
      <alignment horizontal="right" vertical="center" shrinkToFit="1"/>
    </xf>
    <xf numFmtId="0" fontId="9" fillId="0" borderId="56" xfId="6" applyFont="1" applyBorder="1" applyAlignment="1">
      <alignment horizontal="right" vertical="center" shrinkToFit="1"/>
    </xf>
    <xf numFmtId="0" fontId="9" fillId="0" borderId="15" xfId="6" applyFont="1" applyBorder="1" applyAlignment="1">
      <alignment horizontal="right" vertical="center" shrinkToFit="1"/>
    </xf>
    <xf numFmtId="0" fontId="9" fillId="0" borderId="1" xfId="6" applyFont="1" applyBorder="1" applyAlignment="1">
      <alignment vertical="center" shrinkToFit="1"/>
    </xf>
    <xf numFmtId="0" fontId="9" fillId="0" borderId="1" xfId="6" applyFont="1" applyBorder="1" applyAlignment="1">
      <alignment horizontal="right" vertical="center" shrinkToFit="1"/>
    </xf>
    <xf numFmtId="49" fontId="9" fillId="0" borderId="56" xfId="6" applyNumberFormat="1" applyFont="1" applyBorder="1" applyAlignment="1">
      <alignment horizontal="right" vertical="center" shrinkToFit="1"/>
    </xf>
    <xf numFmtId="49" fontId="9" fillId="0" borderId="15" xfId="6" applyNumberFormat="1" applyFont="1" applyBorder="1" applyAlignment="1">
      <alignment horizontal="right" vertical="center" shrinkToFit="1"/>
    </xf>
    <xf numFmtId="49" fontId="12" fillId="0" borderId="58" xfId="6" applyNumberFormat="1" applyFont="1" applyBorder="1" applyAlignment="1">
      <alignment vertical="center" wrapText="1" shrinkToFit="1"/>
    </xf>
    <xf numFmtId="49" fontId="9" fillId="0" borderId="0" xfId="6" applyNumberFormat="1" applyFont="1" applyBorder="1" applyAlignment="1">
      <alignment horizontal="center" vertical="center"/>
    </xf>
    <xf numFmtId="49" fontId="9" fillId="0" borderId="58" xfId="6" applyNumberFormat="1" applyFont="1" applyBorder="1" applyAlignment="1">
      <alignment vertical="center" shrinkToFit="1"/>
    </xf>
    <xf numFmtId="0" fontId="9" fillId="0" borderId="1" xfId="2" applyFont="1" applyFill="1" applyBorder="1" applyAlignment="1">
      <alignment horizontal="center" vertical="center" shrinkToFit="1"/>
    </xf>
    <xf numFmtId="0" fontId="9" fillId="0" borderId="2" xfId="6" applyFont="1" applyFill="1" applyBorder="1" applyAlignment="1">
      <alignment horizontal="right" vertical="center" shrinkToFit="1"/>
    </xf>
    <xf numFmtId="0" fontId="9" fillId="0" borderId="58" xfId="6" applyFont="1" applyFill="1" applyBorder="1" applyAlignment="1">
      <alignment horizontal="right" vertical="center" shrinkToFit="1"/>
    </xf>
    <xf numFmtId="49" fontId="9" fillId="0" borderId="58" xfId="6" applyNumberFormat="1" applyFont="1" applyFill="1" applyBorder="1" applyAlignment="1">
      <alignment horizontal="center" vertical="center" shrinkToFit="1"/>
    </xf>
    <xf numFmtId="0" fontId="9" fillId="0" borderId="56" xfId="6" applyFont="1" applyFill="1" applyBorder="1" applyAlignment="1">
      <alignment horizontal="right" vertical="center" shrinkToFit="1"/>
    </xf>
    <xf numFmtId="0" fontId="9" fillId="0" borderId="15" xfId="6" applyFont="1" applyFill="1" applyBorder="1" applyAlignment="1">
      <alignment horizontal="right" vertical="center" shrinkToFit="1"/>
    </xf>
    <xf numFmtId="0" fontId="9" fillId="0" borderId="1" xfId="6" applyFont="1" applyFill="1" applyBorder="1" applyAlignment="1">
      <alignment horizontal="right" vertical="center" shrinkToFit="1"/>
    </xf>
    <xf numFmtId="0" fontId="9" fillId="0" borderId="1" xfId="6" applyFont="1" applyFill="1" applyBorder="1" applyAlignment="1">
      <alignment vertical="center" shrinkToFit="1"/>
    </xf>
    <xf numFmtId="49" fontId="9" fillId="0" borderId="58" xfId="6" applyNumberFormat="1" applyFont="1" applyFill="1" applyBorder="1" applyAlignment="1">
      <alignment vertical="center" shrinkToFit="1"/>
    </xf>
    <xf numFmtId="0" fontId="12" fillId="0" borderId="15" xfId="6" applyFont="1" applyFill="1" applyBorder="1" applyAlignment="1">
      <alignment horizontal="right" vertical="center" wrapText="1" shrinkToFit="1"/>
    </xf>
    <xf numFmtId="49" fontId="9" fillId="0" borderId="58" xfId="6" applyNumberFormat="1" applyFont="1" applyFill="1" applyBorder="1" applyAlignment="1">
      <alignment horizontal="right" vertical="center"/>
    </xf>
    <xf numFmtId="0" fontId="12" fillId="0" borderId="58" xfId="6" applyFont="1" applyFill="1" applyBorder="1" applyAlignment="1">
      <alignment horizontal="right" vertical="center" wrapText="1" shrinkToFit="1"/>
    </xf>
    <xf numFmtId="0" fontId="9" fillId="0" borderId="15" xfId="6" applyFont="1" applyFill="1" applyBorder="1" applyAlignment="1">
      <alignment horizontal="right" vertical="center" wrapText="1" shrinkToFit="1"/>
    </xf>
    <xf numFmtId="49" fontId="9" fillId="0" borderId="58" xfId="6" applyNumberFormat="1" applyFont="1" applyFill="1" applyBorder="1" applyAlignment="1">
      <alignment horizontal="right" vertical="center" wrapText="1"/>
    </xf>
    <xf numFmtId="0" fontId="9" fillId="0" borderId="58" xfId="6" applyFont="1" applyFill="1" applyBorder="1" applyAlignment="1">
      <alignment horizontal="right" vertical="center" wrapText="1" shrinkToFit="1"/>
    </xf>
    <xf numFmtId="49" fontId="12" fillId="0" borderId="58" xfId="6" applyNumberFormat="1" applyFont="1" applyFill="1" applyBorder="1" applyAlignment="1">
      <alignment horizontal="right" vertical="center" wrapText="1"/>
    </xf>
    <xf numFmtId="0" fontId="9" fillId="0" borderId="0" xfId="6" applyFont="1" applyBorder="1" applyAlignment="1">
      <alignment vertical="center"/>
    </xf>
    <xf numFmtId="0" fontId="9" fillId="0" borderId="0" xfId="2" applyFont="1" applyAlignment="1">
      <alignment horizontal="right"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Alignment="1">
      <alignment horizontal="right" vertical="center"/>
    </xf>
    <xf numFmtId="0" fontId="9" fillId="0" borderId="0" xfId="2" applyFont="1" applyAlignment="1">
      <alignment vertical="center"/>
    </xf>
    <xf numFmtId="0" fontId="9" fillId="0" borderId="0" xfId="6" applyFont="1" applyBorder="1" applyAlignment="1">
      <alignment horizontal="right" vertical="center"/>
    </xf>
    <xf numFmtId="0" fontId="9" fillId="0" borderId="0" xfId="6" applyFont="1"/>
    <xf numFmtId="0" fontId="9" fillId="0" borderId="2" xfId="0" applyFont="1" applyFill="1" applyBorder="1" applyAlignment="1" applyProtection="1">
      <alignment horizontal="distributed" vertical="center" justifyLastLine="1"/>
    </xf>
    <xf numFmtId="0" fontId="9" fillId="0" borderId="1" xfId="0" applyFont="1" applyFill="1" applyBorder="1" applyAlignment="1" applyProtection="1">
      <alignment horizontal="distributed" vertical="center" justifyLastLine="1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1" xfId="8" applyFont="1" applyBorder="1" applyAlignment="1" applyProtection="1">
      <alignment vertical="center"/>
    </xf>
    <xf numFmtId="0" fontId="30" fillId="0" borderId="2" xfId="0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9" fillId="0" borderId="15" xfId="0" applyFont="1" applyBorder="1" applyAlignment="1">
      <alignment vertical="center"/>
    </xf>
    <xf numFmtId="0" fontId="31" fillId="0" borderId="1" xfId="8" applyFont="1" applyBorder="1" applyAlignment="1" applyProtection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15" xfId="0" applyFont="1" applyFill="1" applyBorder="1" applyAlignment="1" applyProtection="1">
      <alignment horizontal="distributed" vertical="center" justifyLastLine="1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distributed" vertical="center" justifyLastLine="1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/>
      <protection locked="0"/>
    </xf>
    <xf numFmtId="178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Border="1" applyAlignment="1" applyProtection="1">
      <alignment horizontal="center" vertical="center"/>
      <protection locked="0"/>
    </xf>
    <xf numFmtId="177" fontId="5" fillId="0" borderId="11" xfId="0" applyNumberFormat="1" applyFont="1" applyFill="1" applyBorder="1" applyAlignment="1" applyProtection="1">
      <alignment horizontal="center" vertical="center"/>
      <protection locked="0"/>
    </xf>
    <xf numFmtId="177" fontId="5" fillId="0" borderId="12" xfId="0" applyNumberFormat="1" applyFont="1" applyFill="1" applyBorder="1" applyAlignment="1" applyProtection="1">
      <alignment horizontal="center" vertical="center"/>
      <protection locked="0"/>
    </xf>
    <xf numFmtId="177" fontId="5" fillId="0" borderId="8" xfId="0" applyNumberFormat="1" applyFont="1" applyFill="1" applyBorder="1" applyAlignment="1" applyProtection="1">
      <alignment horizontal="center" vertical="center"/>
      <protection locked="0"/>
    </xf>
    <xf numFmtId="177" fontId="5" fillId="0" borderId="13" xfId="0" applyNumberFormat="1" applyFont="1" applyFill="1" applyBorder="1" applyAlignment="1" applyProtection="1">
      <alignment horizontal="center" vertical="center"/>
      <protection locked="0"/>
    </xf>
    <xf numFmtId="177" fontId="5" fillId="0" borderId="7" xfId="0" applyNumberFormat="1" applyFont="1" applyFill="1" applyBorder="1" applyAlignment="1" applyProtection="1">
      <alignment horizontal="center" vertical="center"/>
      <protection locked="0"/>
    </xf>
    <xf numFmtId="177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3" fontId="14" fillId="0" borderId="11" xfId="4" applyNumberFormat="1" applyFont="1" applyFill="1" applyBorder="1" applyAlignment="1" applyProtection="1">
      <alignment vertical="center"/>
      <protection locked="0"/>
    </xf>
    <xf numFmtId="3" fontId="14" fillId="0" borderId="20" xfId="4" applyNumberFormat="1" applyFont="1" applyFill="1" applyBorder="1" applyAlignment="1" applyProtection="1">
      <alignment vertical="center"/>
      <protection locked="0"/>
    </xf>
    <xf numFmtId="3" fontId="14" fillId="0" borderId="12" xfId="4" applyNumberFormat="1" applyFont="1" applyFill="1" applyBorder="1" applyAlignment="1" applyProtection="1">
      <alignment vertical="center"/>
      <protection locked="0"/>
    </xf>
    <xf numFmtId="0" fontId="7" fillId="0" borderId="19" xfId="4" applyFont="1" applyFill="1" applyBorder="1" applyAlignment="1" applyProtection="1">
      <alignment horizontal="center" vertical="center"/>
      <protection locked="0"/>
    </xf>
    <xf numFmtId="0" fontId="7" fillId="0" borderId="14" xfId="4" applyFont="1" applyFill="1" applyBorder="1" applyAlignment="1" applyProtection="1">
      <alignment horizontal="center" vertical="center"/>
      <protection locked="0"/>
    </xf>
    <xf numFmtId="0" fontId="6" fillId="0" borderId="19" xfId="4" applyFont="1" applyFill="1" applyBorder="1" applyAlignment="1" applyProtection="1">
      <alignment vertical="center"/>
      <protection locked="0"/>
    </xf>
    <xf numFmtId="0" fontId="9" fillId="0" borderId="1" xfId="4" applyFont="1" applyFill="1" applyBorder="1" applyAlignment="1" applyProtection="1">
      <alignment horizontal="center" vertical="center"/>
      <protection locked="0"/>
    </xf>
    <xf numFmtId="0" fontId="7" fillId="0" borderId="2" xfId="4" applyFont="1" applyFill="1" applyBorder="1" applyAlignment="1" applyProtection="1">
      <alignment horizontal="center" vertical="center"/>
      <protection locked="0"/>
    </xf>
    <xf numFmtId="0" fontId="7" fillId="0" borderId="9" xfId="4" applyFont="1" applyFill="1" applyBorder="1" applyAlignment="1" applyProtection="1">
      <alignment horizontal="center" vertical="center"/>
      <protection locked="0"/>
    </xf>
    <xf numFmtId="0" fontId="7" fillId="0" borderId="15" xfId="4" applyFont="1" applyFill="1" applyBorder="1" applyAlignment="1" applyProtection="1">
      <alignment horizontal="center" vertical="center"/>
      <protection locked="0"/>
    </xf>
    <xf numFmtId="0" fontId="7" fillId="0" borderId="2" xfId="4" applyFont="1" applyFill="1" applyBorder="1" applyAlignment="1" applyProtection="1">
      <alignment horizontal="distributed" vertical="center" justifyLastLine="1"/>
      <protection locked="0"/>
    </xf>
    <xf numFmtId="0" fontId="7" fillId="0" borderId="15" xfId="4" applyFont="1" applyFill="1" applyBorder="1" applyAlignment="1" applyProtection="1">
      <alignment horizontal="distributed" vertical="center" justifyLastLine="1"/>
      <protection locked="0"/>
    </xf>
    <xf numFmtId="0" fontId="9" fillId="0" borderId="1" xfId="0" applyFont="1" applyFill="1" applyBorder="1" applyAlignment="1" applyProtection="1">
      <alignment horizontal="distributed" vertical="center" justifyLastLine="1"/>
    </xf>
    <xf numFmtId="38" fontId="9" fillId="0" borderId="1" xfId="5" applyFont="1" applyFill="1" applyBorder="1" applyAlignment="1" applyProtection="1">
      <alignment horizontal="distributed" vertical="center" justifyLastLine="1"/>
    </xf>
    <xf numFmtId="38" fontId="9" fillId="0" borderId="48" xfId="5" applyFont="1" applyFill="1" applyBorder="1" applyAlignment="1" applyProtection="1">
      <alignment horizontal="distributed" vertical="center" justifyLastLine="1"/>
    </xf>
    <xf numFmtId="38" fontId="9" fillId="0" borderId="49" xfId="5" applyFont="1" applyFill="1" applyBorder="1" applyAlignment="1" applyProtection="1">
      <alignment horizontal="distributed" vertical="center" justifyLastLine="1"/>
    </xf>
    <xf numFmtId="38" fontId="9" fillId="0" borderId="50" xfId="5" applyFont="1" applyFill="1" applyBorder="1" applyAlignment="1" applyProtection="1">
      <alignment horizontal="distributed" vertical="center" justifyLastLine="1"/>
    </xf>
    <xf numFmtId="38" fontId="9" fillId="0" borderId="10" xfId="5" applyFont="1" applyFill="1" applyBorder="1" applyAlignment="1" applyProtection="1">
      <alignment horizontal="center" vertical="center" shrinkToFit="1"/>
    </xf>
    <xf numFmtId="38" fontId="9" fillId="0" borderId="3" xfId="5" applyFont="1" applyFill="1" applyBorder="1" applyAlignment="1" applyProtection="1">
      <alignment horizontal="center" vertical="center" shrinkToFit="1"/>
    </xf>
    <xf numFmtId="38" fontId="9" fillId="0" borderId="5" xfId="5" applyFont="1" applyFill="1" applyBorder="1" applyAlignment="1" applyProtection="1">
      <alignment horizontal="center" vertical="center" shrinkToFit="1"/>
    </xf>
    <xf numFmtId="38" fontId="9" fillId="0" borderId="1" xfId="5" applyFont="1" applyFill="1" applyBorder="1" applyAlignment="1" applyProtection="1">
      <alignment horizontal="center" vertical="center" shrinkToFit="1"/>
    </xf>
    <xf numFmtId="38" fontId="9" fillId="0" borderId="3" xfId="5" applyFont="1" applyFill="1" applyBorder="1" applyAlignment="1" applyProtection="1">
      <alignment horizontal="center" vertical="center" justifyLastLine="1"/>
    </xf>
    <xf numFmtId="38" fontId="9" fillId="0" borderId="5" xfId="5" applyFont="1" applyFill="1" applyBorder="1" applyAlignment="1" applyProtection="1">
      <alignment horizontal="center" vertical="center" justifyLastLine="1"/>
    </xf>
    <xf numFmtId="38" fontId="9" fillId="0" borderId="25" xfId="5" applyFont="1" applyFill="1" applyBorder="1" applyAlignment="1" applyProtection="1">
      <alignment horizontal="distributed" vertical="center" justifyLastLine="1"/>
    </xf>
    <xf numFmtId="38" fontId="9" fillId="0" borderId="27" xfId="5" applyFont="1" applyFill="1" applyBorder="1" applyAlignment="1" applyProtection="1">
      <alignment horizontal="distributed" vertical="center" justifyLastLine="1"/>
    </xf>
    <xf numFmtId="38" fontId="9" fillId="0" borderId="52" xfId="5" applyFont="1" applyFill="1" applyBorder="1" applyAlignment="1" applyProtection="1">
      <alignment horizontal="distributed" vertical="center" justifyLastLine="1"/>
    </xf>
    <xf numFmtId="38" fontId="9" fillId="0" borderId="51" xfId="5" applyFont="1" applyFill="1" applyBorder="1" applyAlignment="1" applyProtection="1">
      <alignment horizontal="distributed" vertical="center" justifyLastLine="1"/>
    </xf>
    <xf numFmtId="187" fontId="9" fillId="0" borderId="11" xfId="0" applyNumberFormat="1" applyFont="1" applyFill="1" applyBorder="1" applyAlignment="1" applyProtection="1">
      <alignment horizontal="center" vertical="center" shrinkToFit="1"/>
    </xf>
    <xf numFmtId="187" fontId="9" fillId="0" borderId="12" xfId="0" applyNumberFormat="1" applyFont="1" applyFill="1" applyBorder="1" applyAlignment="1" applyProtection="1">
      <alignment horizontal="center" vertical="center" shrinkToFit="1"/>
    </xf>
    <xf numFmtId="187" fontId="9" fillId="0" borderId="8" xfId="0" applyNumberFormat="1" applyFont="1" applyFill="1" applyBorder="1" applyAlignment="1" applyProtection="1">
      <alignment horizontal="center" vertical="center" shrinkToFit="1"/>
    </xf>
    <xf numFmtId="187" fontId="9" fillId="0" borderId="13" xfId="0" applyNumberFormat="1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justifyLastLine="1"/>
    </xf>
    <xf numFmtId="0" fontId="9" fillId="0" borderId="12" xfId="0" applyFont="1" applyFill="1" applyBorder="1" applyAlignment="1" applyProtection="1">
      <alignment horizontal="center" vertical="center" justifyLastLine="1"/>
    </xf>
    <xf numFmtId="0" fontId="9" fillId="0" borderId="8" xfId="0" applyFont="1" applyFill="1" applyBorder="1" applyAlignment="1" applyProtection="1">
      <alignment horizontal="center" vertical="center" justifyLastLine="1"/>
    </xf>
    <xf numFmtId="0" fontId="9" fillId="0" borderId="13" xfId="0" applyFont="1" applyFill="1" applyBorder="1" applyAlignment="1" applyProtection="1">
      <alignment horizontal="center" vertical="center" justifyLastLine="1"/>
    </xf>
    <xf numFmtId="0" fontId="9" fillId="0" borderId="7" xfId="0" applyFont="1" applyFill="1" applyBorder="1" applyAlignment="1" applyProtection="1">
      <alignment horizontal="center" vertical="center" justifyLastLine="1"/>
    </xf>
    <xf numFmtId="0" fontId="9" fillId="0" borderId="14" xfId="0" applyFont="1" applyFill="1" applyBorder="1" applyAlignment="1" applyProtection="1">
      <alignment horizontal="center" vertical="center" justifyLastLine="1"/>
    </xf>
    <xf numFmtId="38" fontId="9" fillId="0" borderId="1" xfId="5" applyFont="1" applyFill="1" applyBorder="1" applyAlignment="1" applyProtection="1">
      <alignment horizontal="center" vertical="center" justifyLastLine="1"/>
    </xf>
    <xf numFmtId="38" fontId="9" fillId="0" borderId="2" xfId="5" applyFont="1" applyFill="1" applyBorder="1" applyAlignment="1" applyProtection="1">
      <alignment horizontal="center" vertical="center" justifyLastLine="1"/>
    </xf>
    <xf numFmtId="38" fontId="9" fillId="0" borderId="11" xfId="5" applyFont="1" applyFill="1" applyBorder="1" applyAlignment="1" applyProtection="1">
      <alignment horizontal="center" vertical="center" justifyLastLine="1"/>
    </xf>
    <xf numFmtId="38" fontId="9" fillId="0" borderId="20" xfId="5" applyFont="1" applyFill="1" applyBorder="1" applyAlignment="1" applyProtection="1">
      <alignment horizontal="center" vertical="center" justifyLastLine="1"/>
    </xf>
    <xf numFmtId="38" fontId="9" fillId="0" borderId="12" xfId="5" applyFont="1" applyFill="1" applyBorder="1" applyAlignment="1" applyProtection="1">
      <alignment horizontal="center" vertical="center" justifyLastLine="1"/>
    </xf>
    <xf numFmtId="38" fontId="9" fillId="0" borderId="24" xfId="5" applyFont="1" applyFill="1" applyBorder="1" applyAlignment="1" applyProtection="1">
      <alignment horizontal="center" vertical="center" shrinkToFit="1"/>
    </xf>
    <xf numFmtId="38" fontId="9" fillId="0" borderId="26" xfId="5" applyFont="1" applyFill="1" applyBorder="1" applyAlignment="1" applyProtection="1">
      <alignment horizontal="center" vertical="center" shrinkToFit="1"/>
    </xf>
    <xf numFmtId="38" fontId="9" fillId="0" borderId="25" xfId="5" applyFont="1" applyFill="1" applyBorder="1" applyAlignment="1" applyProtection="1">
      <alignment horizontal="center" vertical="center" justifyLastLine="1"/>
    </xf>
    <xf numFmtId="38" fontId="9" fillId="0" borderId="52" xfId="5" applyFont="1" applyFill="1" applyBorder="1" applyAlignment="1" applyProtection="1">
      <alignment horizontal="center" vertical="center" justifyLastLine="1"/>
    </xf>
    <xf numFmtId="38" fontId="9" fillId="0" borderId="59" xfId="5" applyFont="1" applyFill="1" applyBorder="1" applyAlignment="1" applyProtection="1">
      <alignment horizontal="center" vertical="center" justifyLastLine="1"/>
    </xf>
    <xf numFmtId="38" fontId="9" fillId="0" borderId="51" xfId="5" applyFont="1" applyFill="1" applyBorder="1" applyAlignment="1" applyProtection="1">
      <alignment horizontal="center" vertical="center" justifyLastLine="1"/>
    </xf>
    <xf numFmtId="38" fontId="9" fillId="0" borderId="24" xfId="5" applyFont="1" applyFill="1" applyBorder="1" applyAlignment="1" applyProtection="1">
      <alignment horizontal="center" vertical="center" justifyLastLine="1"/>
    </xf>
    <xf numFmtId="38" fontId="9" fillId="0" borderId="26" xfId="5" applyFont="1" applyFill="1" applyBorder="1" applyAlignment="1" applyProtection="1">
      <alignment horizontal="center" vertical="center" justifyLastLine="1"/>
    </xf>
    <xf numFmtId="187" fontId="9" fillId="0" borderId="7" xfId="0" applyNumberFormat="1" applyFont="1" applyFill="1" applyBorder="1" applyAlignment="1" applyProtection="1">
      <alignment horizontal="center" vertical="center" shrinkToFit="1"/>
    </xf>
    <xf numFmtId="187" fontId="9" fillId="0" borderId="14" xfId="0" applyNumberFormat="1" applyFont="1" applyFill="1" applyBorder="1" applyAlignment="1" applyProtection="1">
      <alignment horizontal="center" vertical="center" shrinkToFit="1"/>
    </xf>
    <xf numFmtId="187" fontId="9" fillId="0" borderId="66" xfId="0" applyNumberFormat="1" applyFont="1" applyFill="1" applyBorder="1" applyAlignment="1" applyProtection="1">
      <alignment horizontal="right" vertical="center" shrinkToFit="1"/>
    </xf>
    <xf numFmtId="187" fontId="9" fillId="0" borderId="55" xfId="0" applyNumberFormat="1" applyFont="1" applyFill="1" applyBorder="1" applyAlignment="1" applyProtection="1">
      <alignment horizontal="right" vertical="center" shrinkToFit="1"/>
    </xf>
    <xf numFmtId="187" fontId="9" fillId="0" borderId="64" xfId="0" applyNumberFormat="1" applyFont="1" applyFill="1" applyBorder="1" applyAlignment="1" applyProtection="1">
      <alignment horizontal="right" vertical="center" shrinkToFit="1"/>
    </xf>
    <xf numFmtId="187" fontId="9" fillId="0" borderId="13" xfId="0" applyNumberFormat="1" applyFont="1" applyFill="1" applyBorder="1" applyAlignment="1" applyProtection="1">
      <alignment horizontal="right" vertical="center" shrinkToFit="1"/>
    </xf>
    <xf numFmtId="187" fontId="9" fillId="0" borderId="26" xfId="0" applyNumberFormat="1" applyFont="1" applyFill="1" applyBorder="1" applyAlignment="1" applyProtection="1">
      <alignment horizontal="right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distributed" vertical="center" justifyLastLine="1"/>
    </xf>
    <xf numFmtId="0" fontId="5" fillId="0" borderId="5" xfId="0" applyFont="1" applyBorder="1"/>
    <xf numFmtId="38" fontId="9" fillId="0" borderId="2" xfId="5" applyFont="1" applyFill="1" applyBorder="1" applyAlignment="1" applyProtection="1">
      <alignment horizontal="distributed" vertical="center" wrapText="1" justifyLastLine="1"/>
    </xf>
    <xf numFmtId="38" fontId="9" fillId="0" borderId="9" xfId="5" applyFont="1" applyFill="1" applyBorder="1" applyAlignment="1" applyProtection="1">
      <alignment horizontal="distributed" vertical="center" wrapText="1" justifyLastLine="1"/>
    </xf>
    <xf numFmtId="38" fontId="9" fillId="0" borderId="21" xfId="5" applyFont="1" applyFill="1" applyBorder="1" applyAlignment="1" applyProtection="1">
      <alignment horizontal="distributed" vertical="center" justifyLastLine="1"/>
    </xf>
    <xf numFmtId="0" fontId="9" fillId="0" borderId="2" xfId="0" applyFont="1" applyFill="1" applyBorder="1" applyAlignment="1" applyProtection="1">
      <alignment horizontal="distributed" vertical="center" justifyLastLine="1"/>
      <protection locked="0"/>
    </xf>
    <xf numFmtId="0" fontId="9" fillId="0" borderId="15" xfId="0" applyFont="1" applyFill="1" applyBorder="1" applyAlignment="1" applyProtection="1">
      <alignment horizontal="distributed" vertical="center" justifyLastLine="1"/>
      <protection locked="0"/>
    </xf>
    <xf numFmtId="0" fontId="9" fillId="0" borderId="2" xfId="0" applyFont="1" applyFill="1" applyBorder="1" applyAlignment="1" applyProtection="1">
      <alignment horizontal="distributed" vertical="center" justifyLastLine="1"/>
    </xf>
    <xf numFmtId="0" fontId="9" fillId="0" borderId="9" xfId="0" applyFont="1" applyFill="1" applyBorder="1" applyAlignment="1" applyProtection="1">
      <alignment horizontal="distributed" vertical="center" justifyLastLine="1"/>
    </xf>
    <xf numFmtId="0" fontId="9" fillId="0" borderId="21" xfId="0" applyFont="1" applyFill="1" applyBorder="1" applyAlignment="1" applyProtection="1">
      <alignment horizontal="distributed" vertical="center" justifyLastLine="1"/>
      <protection locked="0"/>
    </xf>
    <xf numFmtId="0" fontId="9" fillId="0" borderId="1" xfId="0" applyFont="1" applyFill="1" applyBorder="1" applyAlignment="1" applyProtection="1">
      <alignment horizontal="distributed" vertical="center" justifyLastLine="1"/>
      <protection locked="0"/>
    </xf>
    <xf numFmtId="0" fontId="12" fillId="0" borderId="12" xfId="0" applyNumberFormat="1" applyFont="1" applyFill="1" applyBorder="1" applyAlignment="1" applyProtection="1">
      <alignment vertical="center" shrinkToFit="1"/>
      <protection locked="0"/>
    </xf>
    <xf numFmtId="0" fontId="12" fillId="0" borderId="14" xfId="0" applyNumberFormat="1" applyFont="1" applyFill="1" applyBorder="1" applyAlignment="1" applyProtection="1">
      <alignment vertical="center" shrinkToFit="1"/>
      <protection locked="0"/>
    </xf>
    <xf numFmtId="0" fontId="12" fillId="0" borderId="7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0" xfId="0" applyFont="1" applyBorder="1" applyAlignment="1">
      <alignment horizontal="distributed" vertical="center" justifyLastLine="1"/>
    </xf>
    <xf numFmtId="180" fontId="9" fillId="0" borderId="10" xfId="0" applyNumberFormat="1" applyFont="1" applyBorder="1" applyAlignment="1">
      <alignment vertical="center"/>
    </xf>
    <xf numFmtId="180" fontId="9" fillId="0" borderId="5" xfId="0" applyNumberFormat="1" applyFont="1" applyBorder="1" applyAlignment="1">
      <alignment vertical="center"/>
    </xf>
    <xf numFmtId="180" fontId="15" fillId="0" borderId="10" xfId="5" applyNumberFormat="1" applyFont="1" applyFill="1" applyBorder="1" applyAlignment="1" applyProtection="1">
      <alignment vertical="center"/>
    </xf>
    <xf numFmtId="180" fontId="15" fillId="0" borderId="5" xfId="5" applyNumberFormat="1" applyFont="1" applyFill="1" applyBorder="1" applyAlignment="1" applyProtection="1">
      <alignment vertical="center"/>
    </xf>
    <xf numFmtId="0" fontId="12" fillId="0" borderId="23" xfId="0" applyNumberFormat="1" applyFont="1" applyFill="1" applyBorder="1" applyAlignment="1" applyProtection="1">
      <alignment vertical="center" wrapText="1"/>
      <protection locked="0"/>
    </xf>
    <xf numFmtId="0" fontId="12" fillId="0" borderId="6" xfId="0" applyNumberFormat="1" applyFont="1" applyFill="1" applyBorder="1" applyAlignment="1" applyProtection="1">
      <alignment vertical="center" wrapText="1"/>
      <protection locked="0"/>
    </xf>
    <xf numFmtId="0" fontId="12" fillId="0" borderId="25" xfId="0" applyNumberFormat="1" applyFont="1" applyFill="1" applyBorder="1" applyAlignment="1" applyProtection="1">
      <alignment vertical="center" wrapText="1"/>
      <protection locked="0"/>
    </xf>
    <xf numFmtId="0" fontId="12" fillId="0" borderId="27" xfId="0" applyNumberFormat="1" applyFont="1" applyFill="1" applyBorder="1" applyAlignment="1" applyProtection="1">
      <alignment vertical="center" wrapText="1"/>
      <protection locked="0"/>
    </xf>
    <xf numFmtId="0" fontId="9" fillId="0" borderId="10" xfId="0" applyFont="1" applyBorder="1" applyAlignment="1">
      <alignment horizontal="center" vertical="center" justifyLastLine="1"/>
    </xf>
    <xf numFmtId="180" fontId="9" fillId="0" borderId="3" xfId="0" applyNumberFormat="1" applyFont="1" applyBorder="1" applyAlignment="1">
      <alignment vertical="center"/>
    </xf>
    <xf numFmtId="180" fontId="9" fillId="0" borderId="10" xfId="0" applyNumberFormat="1" applyFont="1" applyFill="1" applyBorder="1" applyAlignment="1" applyProtection="1">
      <alignment vertical="center" justifyLastLine="1"/>
    </xf>
    <xf numFmtId="180" fontId="9" fillId="0" borderId="5" xfId="0" applyNumberFormat="1" applyFont="1" applyFill="1" applyBorder="1" applyAlignment="1" applyProtection="1">
      <alignment vertical="center" justifyLastLine="1"/>
    </xf>
    <xf numFmtId="0" fontId="12" fillId="0" borderId="7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2" fillId="0" borderId="18" xfId="0" applyFont="1" applyBorder="1" applyAlignment="1">
      <alignment vertical="top"/>
    </xf>
    <xf numFmtId="180" fontId="9" fillId="0" borderId="10" xfId="5" applyNumberFormat="1" applyFont="1" applyFill="1" applyBorder="1" applyAlignment="1" applyProtection="1">
      <alignment vertical="center"/>
    </xf>
    <xf numFmtId="180" fontId="9" fillId="0" borderId="5" xfId="5" applyNumberFormat="1" applyFont="1" applyFill="1" applyBorder="1" applyAlignment="1" applyProtection="1">
      <alignment vertical="center"/>
    </xf>
    <xf numFmtId="0" fontId="12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14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12" xfId="0" applyFont="1" applyFill="1" applyBorder="1" applyAlignment="1" applyProtection="1">
      <alignment vertical="center" wrapText="1"/>
      <protection locked="0"/>
    </xf>
    <xf numFmtId="0" fontId="12" fillId="0" borderId="14" xfId="0" applyFont="1" applyFill="1" applyBorder="1" applyAlignment="1" applyProtection="1">
      <alignment vertical="center" wrapText="1"/>
      <protection locked="0"/>
    </xf>
    <xf numFmtId="38" fontId="9" fillId="0" borderId="2" xfId="5" applyNumberFormat="1" applyFont="1" applyFill="1" applyBorder="1" applyAlignment="1" applyProtection="1">
      <alignment horizontal="right" vertical="center"/>
    </xf>
    <xf numFmtId="38" fontId="9" fillId="0" borderId="9" xfId="5" applyNumberFormat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 justifyLastLine="1"/>
    </xf>
    <xf numFmtId="0" fontId="9" fillId="0" borderId="9" xfId="0" applyFont="1" applyFill="1" applyBorder="1" applyAlignment="1" applyProtection="1">
      <alignment horizontal="center" vertical="center" justifyLastLine="1"/>
    </xf>
    <xf numFmtId="0" fontId="9" fillId="0" borderId="15" xfId="0" applyFont="1" applyFill="1" applyBorder="1" applyAlignment="1" applyProtection="1">
      <alignment horizontal="center" vertical="center" justifyLastLine="1"/>
    </xf>
    <xf numFmtId="38" fontId="9" fillId="0" borderId="2" xfId="5" applyFont="1" applyFill="1" applyBorder="1" applyAlignment="1" applyProtection="1">
      <alignment horizontal="right" vertical="center"/>
    </xf>
    <xf numFmtId="38" fontId="9" fillId="0" borderId="9" xfId="5" applyFont="1" applyFill="1" applyBorder="1" applyAlignment="1" applyProtection="1">
      <alignment horizontal="right" vertical="center"/>
    </xf>
    <xf numFmtId="0" fontId="9" fillId="0" borderId="20" xfId="0" applyFont="1" applyFill="1" applyBorder="1" applyAlignment="1" applyProtection="1">
      <alignment horizontal="center" vertical="center" justifyLastLine="1"/>
    </xf>
    <xf numFmtId="0" fontId="9" fillId="0" borderId="19" xfId="0" applyFont="1" applyFill="1" applyBorder="1" applyAlignment="1" applyProtection="1">
      <alignment horizontal="center" vertical="center" justifyLastLine="1"/>
    </xf>
    <xf numFmtId="0" fontId="9" fillId="0" borderId="10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justifyLastLine="1"/>
    </xf>
    <xf numFmtId="0" fontId="9" fillId="0" borderId="10" xfId="0" applyFont="1" applyFill="1" applyBorder="1" applyAlignment="1" applyProtection="1">
      <alignment horizontal="center" vertical="center" wrapText="1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12" fillId="0" borderId="12" xfId="0" applyFont="1" applyFill="1" applyBorder="1" applyAlignment="1" applyProtection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left" vertical="center" shrinkToFit="1"/>
    </xf>
    <xf numFmtId="0" fontId="12" fillId="0" borderId="9" xfId="0" applyNumberFormat="1" applyFont="1" applyFill="1" applyBorder="1" applyAlignment="1" applyProtection="1">
      <alignment horizontal="left" vertical="center" shrinkToFit="1"/>
    </xf>
    <xf numFmtId="0" fontId="12" fillId="0" borderId="15" xfId="0" applyNumberFormat="1" applyFont="1" applyFill="1" applyBorder="1" applyAlignment="1" applyProtection="1">
      <alignment horizontal="left" vertical="center" shrinkToFit="1"/>
    </xf>
    <xf numFmtId="0" fontId="9" fillId="0" borderId="11" xfId="0" applyFont="1" applyFill="1" applyBorder="1" applyAlignment="1" applyProtection="1">
      <alignment horizontal="center" vertical="center" justifyLastLine="1" shrinkToFit="1"/>
    </xf>
    <xf numFmtId="0" fontId="9" fillId="0" borderId="20" xfId="0" applyFont="1" applyFill="1" applyBorder="1" applyAlignment="1" applyProtection="1">
      <alignment horizontal="center" vertical="center" justifyLastLine="1" shrinkToFit="1"/>
    </xf>
    <xf numFmtId="0" fontId="9" fillId="0" borderId="12" xfId="0" applyFont="1" applyFill="1" applyBorder="1" applyAlignment="1" applyProtection="1">
      <alignment horizontal="center" vertical="center" justifyLastLine="1" shrinkToFit="1"/>
    </xf>
    <xf numFmtId="0" fontId="9" fillId="0" borderId="8" xfId="0" applyFont="1" applyFill="1" applyBorder="1" applyAlignment="1" applyProtection="1">
      <alignment horizontal="center" vertical="center" justifyLastLine="1" shrinkToFit="1"/>
    </xf>
    <xf numFmtId="0" fontId="9" fillId="0" borderId="0" xfId="0" applyFont="1" applyFill="1" applyBorder="1" applyAlignment="1" applyProtection="1">
      <alignment horizontal="center" vertical="center" justifyLastLine="1" shrinkToFit="1"/>
    </xf>
    <xf numFmtId="0" fontId="9" fillId="0" borderId="13" xfId="0" applyFont="1" applyFill="1" applyBorder="1" applyAlignment="1" applyProtection="1">
      <alignment horizontal="center" vertical="center" justifyLastLine="1" shrinkToFit="1"/>
    </xf>
    <xf numFmtId="0" fontId="9" fillId="0" borderId="7" xfId="0" applyFont="1" applyFill="1" applyBorder="1" applyAlignment="1" applyProtection="1">
      <alignment horizontal="center" vertical="center" justifyLastLine="1" shrinkToFit="1"/>
    </xf>
    <xf numFmtId="0" fontId="9" fillId="0" borderId="19" xfId="0" applyFont="1" applyFill="1" applyBorder="1" applyAlignment="1" applyProtection="1">
      <alignment horizontal="center" vertical="center" justifyLastLine="1" shrinkToFit="1"/>
    </xf>
    <xf numFmtId="0" fontId="9" fillId="0" borderId="14" xfId="0" applyFont="1" applyFill="1" applyBorder="1" applyAlignment="1" applyProtection="1">
      <alignment horizontal="center" vertical="center" justifyLastLine="1" shrinkToFit="1"/>
    </xf>
    <xf numFmtId="0" fontId="9" fillId="0" borderId="11" xfId="0" applyFont="1" applyFill="1" applyBorder="1" applyAlignment="1" applyProtection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1" xfId="0" applyFont="1" applyFill="1" applyBorder="1" applyAlignment="1" applyProtection="1">
      <alignment horizontal="center" vertical="center" justifyLastLine="1"/>
    </xf>
    <xf numFmtId="38" fontId="9" fillId="0" borderId="2" xfId="5" applyFont="1" applyFill="1" applyBorder="1" applyAlignment="1" applyProtection="1">
      <alignment horizontal="center" vertical="center" shrinkToFit="1"/>
    </xf>
    <xf numFmtId="38" fontId="9" fillId="0" borderId="9" xfId="5" applyFont="1" applyFill="1" applyBorder="1" applyAlignment="1" applyProtection="1">
      <alignment horizontal="center" vertical="center" shrinkToFit="1"/>
    </xf>
    <xf numFmtId="38" fontId="9" fillId="0" borderId="15" xfId="5" applyFont="1" applyFill="1" applyBorder="1" applyAlignment="1" applyProtection="1">
      <alignment horizontal="center" vertical="center" shrinkToFit="1"/>
    </xf>
    <xf numFmtId="182" fontId="9" fillId="0" borderId="1" xfId="5" applyNumberFormat="1" applyFont="1" applyFill="1" applyBorder="1" applyAlignment="1" applyProtection="1">
      <alignment horizontal="center" vertical="center"/>
    </xf>
    <xf numFmtId="182" fontId="9" fillId="0" borderId="1" xfId="5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9" xfId="0" applyNumberFormat="1" applyFont="1" applyFill="1" applyBorder="1" applyAlignment="1" applyProtection="1">
      <alignment vertical="center" wrapText="1"/>
    </xf>
    <xf numFmtId="0" fontId="9" fillId="0" borderId="15" xfId="0" applyNumberFormat="1" applyFont="1" applyFill="1" applyBorder="1" applyAlignment="1" applyProtection="1">
      <alignment vertical="center" wrapText="1"/>
    </xf>
    <xf numFmtId="182" fontId="9" fillId="0" borderId="2" xfId="5" applyNumberFormat="1" applyFont="1" applyFill="1" applyBorder="1" applyAlignment="1" applyProtection="1">
      <alignment horizontal="center" vertical="center"/>
    </xf>
    <xf numFmtId="182" fontId="9" fillId="0" borderId="15" xfId="5" applyNumberFormat="1" applyFont="1" applyFill="1" applyBorder="1" applyAlignment="1" applyProtection="1">
      <alignment horizontal="center" vertical="center"/>
    </xf>
    <xf numFmtId="182" fontId="9" fillId="0" borderId="11" xfId="5" applyNumberFormat="1" applyFont="1" applyFill="1" applyBorder="1" applyAlignment="1" applyProtection="1">
      <alignment vertical="center"/>
    </xf>
    <xf numFmtId="182" fontId="9" fillId="0" borderId="12" xfId="5" applyNumberFormat="1" applyFont="1" applyFill="1" applyBorder="1" applyAlignment="1" applyProtection="1">
      <alignment vertical="center"/>
    </xf>
    <xf numFmtId="182" fontId="9" fillId="0" borderId="2" xfId="5" applyNumberFormat="1" applyFont="1" applyFill="1" applyBorder="1" applyAlignment="1" applyProtection="1">
      <alignment vertical="center"/>
    </xf>
    <xf numFmtId="182" fontId="9" fillId="0" borderId="15" xfId="5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center" shrinkToFit="1"/>
      <protection locked="0"/>
    </xf>
    <xf numFmtId="0" fontId="9" fillId="0" borderId="12" xfId="0" applyFont="1" applyFill="1" applyBorder="1" applyAlignment="1" applyProtection="1">
      <alignment horizontal="center" shrinkToFit="1"/>
      <protection locked="0"/>
    </xf>
    <xf numFmtId="0" fontId="9" fillId="0" borderId="10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wrapText="1" shrinkToFit="1"/>
      <protection locked="0"/>
    </xf>
    <xf numFmtId="0" fontId="3" fillId="0" borderId="5" xfId="0" applyFont="1" applyFill="1" applyBorder="1" applyAlignment="1" applyProtection="1">
      <alignment horizontal="center" vertical="center" wrapText="1" shrinkToFit="1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 justifyLastLine="1"/>
      <protection locked="0"/>
    </xf>
    <xf numFmtId="0" fontId="9" fillId="0" borderId="3" xfId="0" applyFont="1" applyFill="1" applyBorder="1" applyAlignment="1" applyProtection="1">
      <alignment horizontal="center" vertical="center" justifyLastLine="1"/>
      <protection locked="0"/>
    </xf>
    <xf numFmtId="0" fontId="9" fillId="0" borderId="5" xfId="0" applyFont="1" applyFill="1" applyBorder="1" applyAlignment="1" applyProtection="1">
      <alignment horizontal="center" vertical="center" justifyLastLine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 justifyLastLine="1"/>
      <protection locked="0"/>
    </xf>
    <xf numFmtId="0" fontId="9" fillId="0" borderId="20" xfId="0" applyFont="1" applyFill="1" applyBorder="1" applyAlignment="1" applyProtection="1">
      <alignment horizontal="center" vertical="center" justifyLastLine="1"/>
      <protection locked="0"/>
    </xf>
    <xf numFmtId="0" fontId="9" fillId="0" borderId="12" xfId="0" applyFont="1" applyFill="1" applyBorder="1" applyAlignment="1" applyProtection="1">
      <alignment horizontal="center" vertical="center" justifyLastLine="1"/>
      <protection locked="0"/>
    </xf>
    <xf numFmtId="0" fontId="9" fillId="0" borderId="8" xfId="0" applyFont="1" applyFill="1" applyBorder="1" applyAlignment="1" applyProtection="1">
      <alignment horizontal="center" vertical="center" justifyLastLine="1"/>
      <protection locked="0"/>
    </xf>
    <xf numFmtId="0" fontId="9" fillId="0" borderId="0" xfId="0" applyFont="1" applyFill="1" applyBorder="1" applyAlignment="1" applyProtection="1">
      <alignment horizontal="center" vertical="center" justifyLastLine="1"/>
      <protection locked="0"/>
    </xf>
    <xf numFmtId="0" fontId="9" fillId="0" borderId="13" xfId="0" applyFont="1" applyFill="1" applyBorder="1" applyAlignment="1" applyProtection="1">
      <alignment horizontal="center" vertical="center" justifyLastLine="1"/>
      <protection locked="0"/>
    </xf>
    <xf numFmtId="0" fontId="9" fillId="0" borderId="7" xfId="0" applyFont="1" applyFill="1" applyBorder="1" applyAlignment="1" applyProtection="1">
      <alignment horizontal="center" vertical="center" justifyLastLine="1"/>
      <protection locked="0"/>
    </xf>
    <xf numFmtId="0" fontId="9" fillId="0" borderId="19" xfId="0" applyFont="1" applyFill="1" applyBorder="1" applyAlignment="1" applyProtection="1">
      <alignment horizontal="center" vertical="center" justifyLastLine="1"/>
      <protection locked="0"/>
    </xf>
    <xf numFmtId="0" fontId="9" fillId="0" borderId="14" xfId="0" applyFont="1" applyFill="1" applyBorder="1" applyAlignment="1" applyProtection="1">
      <alignment horizontal="center" vertical="center" justifyLastLine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wrapText="1" shrinkToFit="1"/>
      <protection locked="0"/>
    </xf>
    <xf numFmtId="183" fontId="9" fillId="0" borderId="12" xfId="0" applyNumberFormat="1" applyFont="1" applyFill="1" applyBorder="1" applyAlignment="1" applyProtection="1">
      <alignment horizontal="right" vertical="center"/>
      <protection locked="0"/>
    </xf>
    <xf numFmtId="183" fontId="9" fillId="0" borderId="14" xfId="0" applyNumberFormat="1" applyFont="1" applyFill="1" applyBorder="1" applyAlignment="1" applyProtection="1">
      <alignment horizontal="right"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184" fontId="9" fillId="0" borderId="12" xfId="0" applyNumberFormat="1" applyFont="1" applyFill="1" applyBorder="1" applyAlignment="1" applyProtection="1">
      <alignment vertical="center"/>
      <protection locked="0"/>
    </xf>
    <xf numFmtId="184" fontId="9" fillId="0" borderId="14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0" fontId="12" fillId="0" borderId="11" xfId="0" applyFont="1" applyFill="1" applyBorder="1" applyAlignment="1" applyProtection="1">
      <alignment horizontal="center" vertical="center" shrinkToFit="1"/>
      <protection locked="0"/>
    </xf>
    <xf numFmtId="0" fontId="12" fillId="0" borderId="20" xfId="0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19" xfId="0" applyFont="1" applyFill="1" applyBorder="1" applyAlignment="1" applyProtection="1">
      <alignment horizontal="center" vertical="center" shrinkToFit="1"/>
      <protection locked="0"/>
    </xf>
    <xf numFmtId="0" fontId="12" fillId="0" borderId="14" xfId="0" applyFont="1" applyFill="1" applyBorder="1" applyAlignment="1" applyProtection="1">
      <alignment horizontal="center" vertical="center" shrinkToFit="1"/>
      <protection locked="0"/>
    </xf>
    <xf numFmtId="185" fontId="9" fillId="0" borderId="11" xfId="0" applyNumberFormat="1" applyFont="1" applyFill="1" applyBorder="1" applyAlignment="1" applyProtection="1">
      <alignment vertical="center"/>
      <protection locked="0"/>
    </xf>
    <xf numFmtId="185" fontId="9" fillId="0" borderId="12" xfId="0" applyNumberFormat="1" applyFont="1" applyFill="1" applyBorder="1" applyAlignment="1" applyProtection="1">
      <alignment vertical="center"/>
      <protection locked="0"/>
    </xf>
    <xf numFmtId="185" fontId="9" fillId="0" borderId="7" xfId="0" applyNumberFormat="1" applyFont="1" applyFill="1" applyBorder="1" applyAlignment="1" applyProtection="1">
      <alignment vertical="center"/>
      <protection locked="0"/>
    </xf>
    <xf numFmtId="185" fontId="9" fillId="0" borderId="14" xfId="0" applyNumberFormat="1" applyFont="1" applyFill="1" applyBorder="1" applyAlignment="1" applyProtection="1">
      <alignment vertical="center"/>
      <protection locked="0"/>
    </xf>
    <xf numFmtId="184" fontId="9" fillId="0" borderId="12" xfId="0" applyNumberFormat="1" applyFont="1" applyFill="1" applyBorder="1" applyAlignment="1" applyProtection="1">
      <alignment horizontal="center" vertical="center"/>
      <protection locked="0"/>
    </xf>
    <xf numFmtId="184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NumberFormat="1" applyFont="1" applyFill="1" applyBorder="1" applyAlignment="1" applyProtection="1">
      <alignment vertical="center"/>
      <protection locked="0"/>
    </xf>
    <xf numFmtId="0" fontId="9" fillId="0" borderId="14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right" vertical="center"/>
      <protection locked="0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9" fillId="0" borderId="7" xfId="0" applyFont="1" applyFill="1" applyBorder="1" applyAlignment="1" applyProtection="1">
      <alignment horizontal="right" vertical="center"/>
      <protection locked="0"/>
    </xf>
    <xf numFmtId="0" fontId="9" fillId="0" borderId="14" xfId="0" applyFont="1" applyFill="1" applyBorder="1" applyAlignment="1" applyProtection="1">
      <alignment horizontal="right" vertical="center"/>
      <protection locked="0"/>
    </xf>
    <xf numFmtId="49" fontId="9" fillId="0" borderId="12" xfId="0" applyNumberFormat="1" applyFont="1" applyFill="1" applyBorder="1" applyAlignment="1" applyProtection="1">
      <alignment horizontal="center" vertical="center"/>
      <protection locked="0"/>
    </xf>
    <xf numFmtId="49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9" fillId="0" borderId="3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 justifyLastLine="1"/>
    </xf>
    <xf numFmtId="0" fontId="9" fillId="0" borderId="28" xfId="0" applyFont="1" applyFill="1" applyBorder="1" applyAlignment="1">
      <alignment horizontal="distributed" vertical="center" justifyLastLine="1"/>
    </xf>
    <xf numFmtId="0" fontId="9" fillId="0" borderId="29" xfId="0" applyFont="1" applyFill="1" applyBorder="1" applyAlignment="1">
      <alignment horizontal="distributed" vertical="center" justifyLastLine="1" shrinkToFit="1"/>
    </xf>
    <xf numFmtId="0" fontId="9" fillId="0" borderId="20" xfId="0" applyFont="1" applyFill="1" applyBorder="1" applyAlignment="1">
      <alignment horizontal="distributed" vertical="center" justifyLastLine="1" shrinkToFit="1"/>
    </xf>
    <xf numFmtId="0" fontId="9" fillId="0" borderId="30" xfId="0" applyFont="1" applyFill="1" applyBorder="1" applyAlignment="1">
      <alignment horizontal="distributed" vertical="center" justifyLastLine="1" shrinkToFit="1"/>
    </xf>
    <xf numFmtId="0" fontId="9" fillId="0" borderId="31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right" vertical="center" shrinkToFit="1"/>
    </xf>
    <xf numFmtId="0" fontId="9" fillId="0" borderId="14" xfId="0" applyFont="1" applyFill="1" applyBorder="1" applyAlignment="1">
      <alignment horizontal="right" vertical="center" shrinkToFit="1"/>
    </xf>
    <xf numFmtId="0" fontId="9" fillId="0" borderId="2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right" vertical="center" shrinkToFit="1"/>
      <protection locked="0"/>
    </xf>
    <xf numFmtId="0" fontId="9" fillId="0" borderId="19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31" xfId="0" applyFont="1" applyFill="1" applyBorder="1" applyAlignment="1">
      <alignment horizontal="distributed" vertical="center" justifyLastLine="1" shrinkToFit="1"/>
    </xf>
    <xf numFmtId="0" fontId="9" fillId="0" borderId="28" xfId="0" applyFont="1" applyFill="1" applyBorder="1" applyAlignment="1">
      <alignment horizontal="distributed" vertical="center" justifyLastLine="1" shrinkToFit="1"/>
    </xf>
    <xf numFmtId="0" fontId="9" fillId="0" borderId="13" xfId="0" applyFont="1" applyFill="1" applyBorder="1" applyAlignment="1">
      <alignment horizontal="distributed" vertical="center" justifyLastLine="1" shrinkToFit="1"/>
    </xf>
    <xf numFmtId="0" fontId="9" fillId="0" borderId="34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20" fillId="0" borderId="34" xfId="0" applyFont="1" applyFill="1" applyBorder="1" applyAlignment="1">
      <alignment horizontal="center" vertical="center" shrinkToFit="1"/>
    </xf>
    <xf numFmtId="0" fontId="20" fillId="0" borderId="32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 justifyLastLine="1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10" xfId="6" applyFont="1" applyBorder="1" applyAlignment="1">
      <alignment horizontal="center" vertical="center" shrinkToFit="1"/>
    </xf>
    <xf numFmtId="0" fontId="9" fillId="0" borderId="5" xfId="6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distributed" vertical="center" justifyLastLine="1" shrinkToFit="1"/>
    </xf>
    <xf numFmtId="0" fontId="9" fillId="0" borderId="3" xfId="2" applyFont="1" applyBorder="1" applyAlignment="1">
      <alignment horizontal="distributed" vertical="center" justifyLastLine="1" shrinkToFit="1"/>
    </xf>
    <xf numFmtId="0" fontId="9" fillId="0" borderId="5" xfId="2" applyFont="1" applyBorder="1" applyAlignment="1">
      <alignment horizontal="distributed" vertical="center" justifyLastLine="1" shrinkToFit="1"/>
    </xf>
    <xf numFmtId="0" fontId="9" fillId="0" borderId="1" xfId="2" applyFont="1" applyBorder="1" applyAlignment="1">
      <alignment horizontal="distributed" vertical="center" justifyLastLine="1"/>
    </xf>
    <xf numFmtId="0" fontId="9" fillId="0" borderId="1" xfId="2" applyFont="1" applyBorder="1" applyAlignment="1">
      <alignment horizontal="distributed" vertical="center" justifyLastLine="1" shrinkToFit="1"/>
    </xf>
    <xf numFmtId="0" fontId="9" fillId="0" borderId="1" xfId="6" applyFont="1" applyBorder="1" applyAlignment="1">
      <alignment horizontal="center" vertical="center" shrinkToFit="1"/>
    </xf>
    <xf numFmtId="0" fontId="9" fillId="0" borderId="2" xfId="6" applyFont="1" applyBorder="1" applyAlignment="1">
      <alignment horizontal="center" vertical="center" shrinkToFit="1"/>
    </xf>
    <xf numFmtId="0" fontId="9" fillId="0" borderId="15" xfId="6" applyFont="1" applyBorder="1" applyAlignment="1">
      <alignment horizontal="center" vertical="center" shrinkToFit="1"/>
    </xf>
    <xf numFmtId="0" fontId="32" fillId="0" borderId="70" xfId="0" applyFont="1" applyBorder="1" applyAlignment="1">
      <alignment horizontal="center" vertical="center"/>
    </xf>
  </cellXfs>
  <cellStyles count="9">
    <cellStyle name="ハイパーリンク" xfId="8" builtinId="8"/>
    <cellStyle name="桁区切り 2" xfId="1"/>
    <cellStyle name="桁区切り 3" xfId="5"/>
    <cellStyle name="標準" xfId="0" builtinId="0"/>
    <cellStyle name="標準 2" xfId="2"/>
    <cellStyle name="標準 3" xfId="4"/>
    <cellStyle name="標準_198／199.XLS" xfId="3"/>
    <cellStyle name="標準_Sheet1" xfId="7"/>
    <cellStyle name="標準_積雪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1E-465E-8564-21F72DE5DC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371E-465E-8564-21F72DE5DCA1}"/>
              </c:ext>
            </c:extLst>
          </c:dPt>
          <c:dLbls>
            <c:dLbl>
              <c:idx val="0"/>
              <c:layout>
                <c:manualLayout>
                  <c:x val="-0.27003479347680925"/>
                  <c:y val="-0.1203140420168237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自然的土地利用</a:t>
                    </a:r>
                    <a:r>
                      <a:rPr lang="en-US" altLang="ja-JP" sz="800"/>
                      <a:t>66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371E-465E-8564-21F72DE5DCA1}"/>
                </c:ext>
              </c:extLst>
            </c:dLbl>
            <c:dLbl>
              <c:idx val="1"/>
              <c:layout>
                <c:manualLayout>
                  <c:x val="0.25268267937096101"/>
                  <c:y val="0.1305097875981361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都市的土地利用</a:t>
                    </a:r>
                    <a:r>
                      <a:rPr lang="en-US" altLang="ja-JP" sz="800"/>
                      <a:t>34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371E-465E-8564-21F72DE5DCA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('A-4'!$E$45,'A-4'!$J$45)</c:f>
              <c:numCache>
                <c:formatCode>#,##0.0;"△ "#,##0.0</c:formatCode>
                <c:ptCount val="2"/>
                <c:pt idx="0">
                  <c:v>8964.5</c:v>
                </c:pt>
                <c:pt idx="1">
                  <c:v>4678.6000000000004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1E-465E-8564-21F72DE5D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'A-4'!$J$45</c:f>
              <c:strCache>
                <c:ptCount val="1"/>
                <c:pt idx="0">
                  <c:v>4,678.6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81-4CDE-97B9-241891F1E972}"/>
              </c:ext>
            </c:extLst>
          </c:dPt>
          <c:dPt>
            <c:idx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81-4CDE-97B9-241891F1E972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81-4CDE-97B9-241891F1E972}"/>
              </c:ext>
            </c:extLst>
          </c:dPt>
          <c:dPt>
            <c:idx val="3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D81-4CDE-97B9-241891F1E97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ED81-4CDE-97B9-241891F1E972}"/>
              </c:ext>
            </c:extLst>
          </c:dPt>
          <c:dLbls>
            <c:dLbl>
              <c:idx val="0"/>
              <c:layout>
                <c:manualLayout>
                  <c:x val="-0.18372656751239438"/>
                  <c:y val="0.1469659485175361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住宅</a:t>
                    </a:r>
                    <a:r>
                      <a:rPr lang="en-US" altLang="ja-JP" sz="800"/>
                      <a:t>29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D81-4CDE-97B9-241891F1E972}"/>
                </c:ext>
              </c:extLst>
            </c:dLbl>
            <c:dLbl>
              <c:idx val="1"/>
              <c:layout>
                <c:manualLayout>
                  <c:x val="-2.3340812968327164E-2"/>
                  <c:y val="0.1616429436705027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商業</a:t>
                    </a:r>
                    <a:r>
                      <a:rPr lang="en-US" altLang="ja-JP" sz="800"/>
                      <a:t>5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ED81-4CDE-97B9-241891F1E972}"/>
                </c:ext>
              </c:extLst>
            </c:dLbl>
            <c:dLbl>
              <c:idx val="2"/>
              <c:layout>
                <c:manualLayout>
                  <c:x val="-0.14264583457899652"/>
                  <c:y val="-0.2106729413356924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工業</a:t>
                    </a:r>
                    <a:r>
                      <a:rPr lang="en-US" altLang="ja-JP" sz="800"/>
                      <a:t>17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ED81-4CDE-97B9-241891F1E972}"/>
                </c:ext>
              </c:extLst>
            </c:dLbl>
            <c:dLbl>
              <c:idx val="3"/>
              <c:layout>
                <c:manualLayout>
                  <c:x val="0.21851268591426071"/>
                  <c:y val="-0.1994537907431174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道路</a:t>
                    </a:r>
                    <a:r>
                      <a:rPr lang="en-US" altLang="ja-JP" sz="800"/>
                      <a:t>25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ED81-4CDE-97B9-241891F1E972}"/>
                </c:ext>
              </c:extLst>
            </c:dLbl>
            <c:dLbl>
              <c:idx val="4"/>
              <c:layout>
                <c:manualLayout>
                  <c:x val="0.22518518518518518"/>
                  <c:y val="0.1991971047671904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その他</a:t>
                    </a:r>
                    <a:r>
                      <a:rPr lang="en-US" altLang="ja-JP" sz="800"/>
                      <a:t>24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ED81-4CDE-97B9-241891F1E97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'A-4'!$L$45:$P$45</c:f>
              <c:numCache>
                <c:formatCode>#,##0.0;"△ "#,##0.0</c:formatCode>
                <c:ptCount val="5"/>
                <c:pt idx="0">
                  <c:v>1343.3</c:v>
                </c:pt>
                <c:pt idx="1">
                  <c:v>231.6</c:v>
                </c:pt>
                <c:pt idx="2">
                  <c:v>799.9</c:v>
                </c:pt>
                <c:pt idx="3">
                  <c:v>1179.7</c:v>
                </c:pt>
                <c:pt idx="4">
                  <c:v>1144.0999999999999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81-4CDE-97B9-241891F1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'A-4'!$E$45</c:f>
              <c:strCache>
                <c:ptCount val="1"/>
                <c:pt idx="0">
                  <c:v>8,964.5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10-4717-BDCD-F7567EF67F0B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910-4717-BDCD-F7567EF67F0B}"/>
              </c:ext>
            </c:extLst>
          </c:dPt>
          <c:dPt>
            <c:idx val="2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910-4717-BDCD-F7567EF67F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910-4717-BDCD-F7567EF67F0B}"/>
              </c:ext>
            </c:extLst>
          </c:dPt>
          <c:dLbls>
            <c:dLbl>
              <c:idx val="0"/>
              <c:layout>
                <c:manualLayout>
                  <c:x val="-0.14242424242424243"/>
                  <c:y val="-0.3178083989501313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農地</a:t>
                    </a:r>
                    <a:r>
                      <a:rPr lang="en-US" altLang="ja-JP" sz="800"/>
                      <a:t>84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1910-4717-BDCD-F7567EF67F0B}"/>
                </c:ext>
              </c:extLst>
            </c:dLbl>
            <c:dLbl>
              <c:idx val="1"/>
              <c:layout>
                <c:manualLayout>
                  <c:x val="0.11462580690927145"/>
                  <c:y val="0.1471717697448187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山林</a:t>
                    </a:r>
                    <a:r>
                      <a:rPr lang="en-US" altLang="ja-JP" sz="800"/>
                      <a:t>8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1910-4717-BDCD-F7567EF67F0B}"/>
                </c:ext>
              </c:extLst>
            </c:dLbl>
            <c:dLbl>
              <c:idx val="2"/>
              <c:layout>
                <c:manualLayout>
                  <c:x val="-0.22742285592679293"/>
                  <c:y val="0.1811268380004464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水面</a:t>
                    </a:r>
                    <a:r>
                      <a:rPr lang="en-US" altLang="ja-JP" sz="800"/>
                      <a:t>5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1910-4717-BDCD-F7567EF67F0B}"/>
                </c:ext>
              </c:extLst>
            </c:dLbl>
            <c:dLbl>
              <c:idx val="3"/>
              <c:layout>
                <c:manualLayout>
                  <c:x val="-0.3286377716298976"/>
                  <c:y val="1.925951554685282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その他</a:t>
                    </a:r>
                    <a:r>
                      <a:rPr lang="en-US" altLang="ja-JP" sz="800"/>
                      <a:t>3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1910-4717-BDCD-F7567EF67F0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'A-4'!$F$45:$I$45</c:f>
              <c:numCache>
                <c:formatCode>#,##0.0;"△ "#,##0.0</c:formatCode>
                <c:ptCount val="4"/>
                <c:pt idx="0">
                  <c:v>7496.1</c:v>
                </c:pt>
                <c:pt idx="1">
                  <c:v>709.1</c:v>
                </c:pt>
                <c:pt idx="2">
                  <c:v>462.4</c:v>
                </c:pt>
                <c:pt idx="3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10-4717-BDCD-F7567EF67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33</xdr:row>
      <xdr:rowOff>200025</xdr:rowOff>
    </xdr:from>
    <xdr:to>
      <xdr:col>6</xdr:col>
      <xdr:colOff>142875</xdr:colOff>
      <xdr:row>37</xdr:row>
      <xdr:rowOff>733425</xdr:rowOff>
    </xdr:to>
    <xdr:pic>
      <xdr:nvPicPr>
        <xdr:cNvPr id="189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753225"/>
          <a:ext cx="31908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34</xdr:row>
      <xdr:rowOff>47625</xdr:rowOff>
    </xdr:from>
    <xdr:to>
      <xdr:col>9</xdr:col>
      <xdr:colOff>762000</xdr:colOff>
      <xdr:row>37</xdr:row>
      <xdr:rowOff>657225</xdr:rowOff>
    </xdr:to>
    <xdr:pic>
      <xdr:nvPicPr>
        <xdr:cNvPr id="189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858000"/>
          <a:ext cx="24288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695325</xdr:rowOff>
    </xdr:from>
    <xdr:to>
      <xdr:col>6</xdr:col>
      <xdr:colOff>371475</xdr:colOff>
      <xdr:row>37</xdr:row>
      <xdr:rowOff>695325</xdr:rowOff>
    </xdr:to>
    <xdr:sp macro="" textlink="">
      <xdr:nvSpPr>
        <xdr:cNvPr id="1894" name="Line 4"/>
        <xdr:cNvSpPr>
          <a:spLocks noChangeShapeType="1"/>
        </xdr:cNvSpPr>
      </xdr:nvSpPr>
      <xdr:spPr bwMode="auto">
        <a:xfrm>
          <a:off x="257175" y="8696325"/>
          <a:ext cx="3676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33</xdr:row>
      <xdr:rowOff>19050</xdr:rowOff>
    </xdr:from>
    <xdr:to>
      <xdr:col>6</xdr:col>
      <xdr:colOff>171450</xdr:colOff>
      <xdr:row>38</xdr:row>
      <xdr:rowOff>266700</xdr:rowOff>
    </xdr:to>
    <xdr:sp macro="" textlink="">
      <xdr:nvSpPr>
        <xdr:cNvPr id="1895" name="Line 6"/>
        <xdr:cNvSpPr>
          <a:spLocks noChangeShapeType="1"/>
        </xdr:cNvSpPr>
      </xdr:nvSpPr>
      <xdr:spPr bwMode="auto">
        <a:xfrm>
          <a:off x="3733800" y="6572250"/>
          <a:ext cx="0" cy="2524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33</xdr:row>
      <xdr:rowOff>238125</xdr:rowOff>
    </xdr:from>
    <xdr:to>
      <xdr:col>1</xdr:col>
      <xdr:colOff>285750</xdr:colOff>
      <xdr:row>37</xdr:row>
      <xdr:rowOff>676275</xdr:rowOff>
    </xdr:to>
    <xdr:sp macro="" textlink="">
      <xdr:nvSpPr>
        <xdr:cNvPr id="1896" name="Line 7"/>
        <xdr:cNvSpPr>
          <a:spLocks noChangeShapeType="1"/>
        </xdr:cNvSpPr>
      </xdr:nvSpPr>
      <xdr:spPr bwMode="auto">
        <a:xfrm>
          <a:off x="409575" y="67913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37</xdr:row>
      <xdr:rowOff>781050</xdr:rowOff>
    </xdr:from>
    <xdr:to>
      <xdr:col>6</xdr:col>
      <xdr:colOff>161925</xdr:colOff>
      <xdr:row>37</xdr:row>
      <xdr:rowOff>781050</xdr:rowOff>
    </xdr:to>
    <xdr:sp macro="" textlink="">
      <xdr:nvSpPr>
        <xdr:cNvPr id="1897" name="Line 8"/>
        <xdr:cNvSpPr>
          <a:spLocks noChangeShapeType="1"/>
        </xdr:cNvSpPr>
      </xdr:nvSpPr>
      <xdr:spPr bwMode="auto">
        <a:xfrm>
          <a:off x="523875" y="8782050"/>
          <a:ext cx="3200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33</xdr:row>
      <xdr:rowOff>9525</xdr:rowOff>
    </xdr:from>
    <xdr:to>
      <xdr:col>1</xdr:col>
      <xdr:colOff>390525</xdr:colOff>
      <xdr:row>38</xdr:row>
      <xdr:rowOff>257175</xdr:rowOff>
    </xdr:to>
    <xdr:sp macro="" textlink="">
      <xdr:nvSpPr>
        <xdr:cNvPr id="1898" name="Line 11"/>
        <xdr:cNvSpPr>
          <a:spLocks noChangeShapeType="1"/>
        </xdr:cNvSpPr>
      </xdr:nvSpPr>
      <xdr:spPr bwMode="auto">
        <a:xfrm>
          <a:off x="514350" y="6562725"/>
          <a:ext cx="0" cy="2524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37</xdr:row>
      <xdr:rowOff>790575</xdr:rowOff>
    </xdr:from>
    <xdr:to>
      <xdr:col>4</xdr:col>
      <xdr:colOff>333375</xdr:colOff>
      <xdr:row>38</xdr:row>
      <xdr:rowOff>219075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1733550" y="8867775"/>
          <a:ext cx="9239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30.6km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36</xdr:row>
      <xdr:rowOff>95250</xdr:rowOff>
    </xdr:from>
    <xdr:to>
      <xdr:col>1</xdr:col>
      <xdr:colOff>409575</xdr:colOff>
      <xdr:row>36</xdr:row>
      <xdr:rowOff>352425</xdr:rowOff>
    </xdr:to>
    <xdr:sp macro="" textlink="">
      <xdr:nvSpPr>
        <xdr:cNvPr id="1037" name="Rectangle 13"/>
        <xdr:cNvSpPr>
          <a:spLocks noChangeArrowheads="1"/>
        </xdr:cNvSpPr>
      </xdr:nvSpPr>
      <xdr:spPr bwMode="auto">
        <a:xfrm>
          <a:off x="0" y="7639050"/>
          <a:ext cx="533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17.3km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33</xdr:row>
      <xdr:rowOff>209550</xdr:rowOff>
    </xdr:from>
    <xdr:to>
      <xdr:col>6</xdr:col>
      <xdr:colOff>381000</xdr:colOff>
      <xdr:row>33</xdr:row>
      <xdr:rowOff>209550</xdr:rowOff>
    </xdr:to>
    <xdr:sp macro="" textlink="">
      <xdr:nvSpPr>
        <xdr:cNvPr id="1901" name="Line 14"/>
        <xdr:cNvSpPr>
          <a:spLocks noChangeShapeType="1"/>
        </xdr:cNvSpPr>
      </xdr:nvSpPr>
      <xdr:spPr bwMode="auto">
        <a:xfrm>
          <a:off x="266700" y="6762750"/>
          <a:ext cx="3676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34</xdr:row>
      <xdr:rowOff>66675</xdr:rowOff>
    </xdr:from>
    <xdr:to>
      <xdr:col>9</xdr:col>
      <xdr:colOff>333375</xdr:colOff>
      <xdr:row>35</xdr:row>
      <xdr:rowOff>352425</xdr:rowOff>
    </xdr:to>
    <xdr:sp macro="" textlink="">
      <xdr:nvSpPr>
        <xdr:cNvPr id="1902" name="Oval 15"/>
        <xdr:cNvSpPr>
          <a:spLocks noChangeArrowheads="1"/>
        </xdr:cNvSpPr>
      </xdr:nvSpPr>
      <xdr:spPr bwMode="auto">
        <a:xfrm>
          <a:off x="4886325" y="6877050"/>
          <a:ext cx="904875" cy="561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180975</xdr:colOff>
      <xdr:row>34</xdr:row>
      <xdr:rowOff>133350</xdr:rowOff>
    </xdr:from>
    <xdr:to>
      <xdr:col>7</xdr:col>
      <xdr:colOff>581025</xdr:colOff>
      <xdr:row>35</xdr:row>
      <xdr:rowOff>295275</xdr:rowOff>
    </xdr:to>
    <xdr:sp macro="" textlink="">
      <xdr:nvSpPr>
        <xdr:cNvPr id="1903" name="AutoShape 16"/>
        <xdr:cNvSpPr>
          <a:spLocks noChangeArrowheads="1"/>
        </xdr:cNvSpPr>
      </xdr:nvSpPr>
      <xdr:spPr bwMode="auto">
        <a:xfrm>
          <a:off x="3743325" y="6943725"/>
          <a:ext cx="1057275" cy="438150"/>
        </a:xfrm>
        <a:prstGeom prst="leftArrow">
          <a:avLst>
            <a:gd name="adj1" fmla="val 56519"/>
            <a:gd name="adj2" fmla="val 104666"/>
          </a:avLst>
        </a:prstGeom>
        <a:solidFill>
          <a:srgbClr xmlns:mc="http://schemas.openxmlformats.org/markup-compatibility/2006" xmlns:a14="http://schemas.microsoft.com/office/drawing/2010/main" val="800080" mc:Ignorable="a14" a14:legacySpreadsheetColorIndex="20">
            <a:alpha val="39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34</xdr:row>
      <xdr:rowOff>123825</xdr:rowOff>
    </xdr:from>
    <xdr:to>
      <xdr:col>2</xdr:col>
      <xdr:colOff>504825</xdr:colOff>
      <xdr:row>35</xdr:row>
      <xdr:rowOff>28575</xdr:rowOff>
    </xdr:to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1047750" y="7010400"/>
          <a:ext cx="428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xdr:txBody>
    </xdr:sp>
    <xdr:clientData/>
  </xdr:twoCellAnchor>
  <xdr:twoCellAnchor>
    <xdr:from>
      <xdr:col>2</xdr:col>
      <xdr:colOff>542925</xdr:colOff>
      <xdr:row>36</xdr:row>
      <xdr:rowOff>104775</xdr:rowOff>
    </xdr:from>
    <xdr:to>
      <xdr:col>3</xdr:col>
      <xdr:colOff>238125</xdr:colOff>
      <xdr:row>36</xdr:row>
      <xdr:rowOff>285750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1514475" y="7724775"/>
          <a:ext cx="428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xdr:txBody>
    </xdr:sp>
    <xdr:clientData/>
  </xdr:twoCellAnchor>
  <xdr:twoCellAnchor>
    <xdr:from>
      <xdr:col>2</xdr:col>
      <xdr:colOff>466725</xdr:colOff>
      <xdr:row>37</xdr:row>
      <xdr:rowOff>123825</xdr:rowOff>
    </xdr:from>
    <xdr:to>
      <xdr:col>3</xdr:col>
      <xdr:colOff>161925</xdr:colOff>
      <xdr:row>37</xdr:row>
      <xdr:rowOff>304800</xdr:rowOff>
    </xdr:to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1438275" y="8201025"/>
          <a:ext cx="428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xdr:txBody>
    </xdr:sp>
    <xdr:clientData/>
  </xdr:twoCellAnchor>
  <xdr:twoCellAnchor>
    <xdr:from>
      <xdr:col>4</xdr:col>
      <xdr:colOff>123825</xdr:colOff>
      <xdr:row>37</xdr:row>
      <xdr:rowOff>9525</xdr:rowOff>
    </xdr:from>
    <xdr:to>
      <xdr:col>4</xdr:col>
      <xdr:colOff>552450</xdr:colOff>
      <xdr:row>37</xdr:row>
      <xdr:rowOff>190500</xdr:rowOff>
    </xdr:to>
    <xdr:sp macro="" textlink="">
      <xdr:nvSpPr>
        <xdr:cNvPr id="1046" name="Rectangle 22"/>
        <xdr:cNvSpPr>
          <a:spLocks noChangeArrowheads="1"/>
        </xdr:cNvSpPr>
      </xdr:nvSpPr>
      <xdr:spPr bwMode="auto">
        <a:xfrm>
          <a:off x="2447925" y="8086725"/>
          <a:ext cx="428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48</xdr:row>
      <xdr:rowOff>152400</xdr:rowOff>
    </xdr:from>
    <xdr:to>
      <xdr:col>11</xdr:col>
      <xdr:colOff>390237</xdr:colOff>
      <xdr:row>59</xdr:row>
      <xdr:rowOff>135551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9526</xdr:colOff>
      <xdr:row>48</xdr:row>
      <xdr:rowOff>114300</xdr:rowOff>
    </xdr:from>
    <xdr:to>
      <xdr:col>6</xdr:col>
      <xdr:colOff>354936</xdr:colOff>
      <xdr:row>59</xdr:row>
      <xdr:rowOff>133349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161925</xdr:colOff>
      <xdr:row>48</xdr:row>
      <xdr:rowOff>142875</xdr:rowOff>
    </xdr:from>
    <xdr:to>
      <xdr:col>17</xdr:col>
      <xdr:colOff>323850</xdr:colOff>
      <xdr:row>59</xdr:row>
      <xdr:rowOff>163779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149225</xdr:colOff>
      <xdr:row>48</xdr:row>
      <xdr:rowOff>69850</xdr:rowOff>
    </xdr:from>
    <xdr:to>
      <xdr:col>16</xdr:col>
      <xdr:colOff>257175</xdr:colOff>
      <xdr:row>49</xdr:row>
      <xdr:rowOff>136525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4749800" y="7785100"/>
          <a:ext cx="127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自然的土地利用割合</a:t>
          </a:r>
          <a:endParaRPr lang="ja-JP" altLang="en-US"/>
        </a:p>
      </xdr:txBody>
    </xdr:sp>
    <xdr:clientData/>
  </xdr:twoCellAnchor>
  <xdr:twoCellAnchor>
    <xdr:from>
      <xdr:col>2</xdr:col>
      <xdr:colOff>168275</xdr:colOff>
      <xdr:row>48</xdr:row>
      <xdr:rowOff>80962</xdr:rowOff>
    </xdr:from>
    <xdr:to>
      <xdr:col>5</xdr:col>
      <xdr:colOff>301625</xdr:colOff>
      <xdr:row>49</xdr:row>
      <xdr:rowOff>122237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415925" y="7796212"/>
          <a:ext cx="1323975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都市的土地利用割合</a:t>
          </a:r>
          <a:endParaRPr lang="ja-JP" altLang="en-US"/>
        </a:p>
      </xdr:txBody>
    </xdr:sp>
    <xdr:clientData/>
  </xdr:twoCellAnchor>
  <xdr:twoCellAnchor>
    <xdr:from>
      <xdr:col>8</xdr:col>
      <xdr:colOff>168275</xdr:colOff>
      <xdr:row>48</xdr:row>
      <xdr:rowOff>57150</xdr:rowOff>
    </xdr:from>
    <xdr:to>
      <xdr:col>10</xdr:col>
      <xdr:colOff>387350</xdr:colOff>
      <xdr:row>49</xdr:row>
      <xdr:rowOff>130175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2778125" y="7772400"/>
          <a:ext cx="10191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土地利用割合</a:t>
          </a:r>
          <a:endParaRPr lang="ja-JP" altLang="en-US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28</xdr:row>
      <xdr:rowOff>38100</xdr:rowOff>
    </xdr:from>
    <xdr:to>
      <xdr:col>12</xdr:col>
      <xdr:colOff>238125</xdr:colOff>
      <xdr:row>46</xdr:row>
      <xdr:rowOff>28575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704850" y="5772150"/>
          <a:ext cx="5057775" cy="3248025"/>
          <a:chOff x="857250" y="5067300"/>
          <a:chExt cx="5057775" cy="3248025"/>
        </a:xfrm>
      </xdr:grpSpPr>
      <xdr:pic>
        <xdr:nvPicPr>
          <xdr:cNvPr id="3" name="Picture 2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7250" y="5067300"/>
            <a:ext cx="5057775" cy="3248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1590675" y="5343525"/>
            <a:ext cx="54292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三国町</a:t>
            </a:r>
            <a:endParaRPr lang="ja-JP" altLang="en-US"/>
          </a:p>
        </xdr:txBody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2371725" y="6467475"/>
            <a:ext cx="54292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坂井町</a:t>
            </a:r>
            <a:endParaRPr lang="ja-JP" altLang="en-US"/>
          </a:p>
        </xdr:txBody>
      </xdr:sp>
      <xdr:sp macro="" textlink="">
        <xdr:nvSpPr>
          <xdr:cNvPr id="6" name="Rectangle 6"/>
          <xdr:cNvSpPr>
            <a:spLocks noChangeArrowheads="1"/>
          </xdr:cNvSpPr>
        </xdr:nvSpPr>
        <xdr:spPr bwMode="auto">
          <a:xfrm>
            <a:off x="2190750" y="7096125"/>
            <a:ext cx="54292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春江町</a:t>
            </a:r>
            <a:endParaRPr lang="ja-JP" altLang="en-US"/>
          </a:p>
        </xdr:txBody>
      </xdr:sp>
      <xdr:sp macro="" textlink="">
        <xdr:nvSpPr>
          <xdr:cNvPr id="7" name="Rectangle 7"/>
          <xdr:cNvSpPr>
            <a:spLocks noChangeArrowheads="1"/>
          </xdr:cNvSpPr>
        </xdr:nvSpPr>
        <xdr:spPr bwMode="auto">
          <a:xfrm>
            <a:off x="3829050" y="7077075"/>
            <a:ext cx="533400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丸岡町</a:t>
            </a:r>
            <a:endParaRPr lang="ja-JP" altLang="en-US"/>
          </a:p>
        </xdr:txBody>
      </xdr:sp>
      <xdr:sp macro="" textlink="">
        <xdr:nvSpPr>
          <xdr:cNvPr id="8" name="Rectangle 8"/>
          <xdr:cNvSpPr>
            <a:spLocks noChangeArrowheads="1"/>
          </xdr:cNvSpPr>
        </xdr:nvSpPr>
        <xdr:spPr bwMode="auto">
          <a:xfrm>
            <a:off x="4057650" y="6686550"/>
            <a:ext cx="54292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竹田川</a:t>
            </a:r>
            <a:endParaRPr lang="ja-JP" altLang="en-US"/>
          </a:p>
        </xdr:txBody>
      </xdr:sp>
      <xdr:sp macro="" textlink="">
        <xdr:nvSpPr>
          <xdr:cNvPr id="9" name="Rectangle 9"/>
          <xdr:cNvSpPr>
            <a:spLocks noChangeArrowheads="1"/>
          </xdr:cNvSpPr>
        </xdr:nvSpPr>
        <xdr:spPr bwMode="auto">
          <a:xfrm>
            <a:off x="2324100" y="7572375"/>
            <a:ext cx="542925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九頭竜川</a:t>
            </a:r>
            <a:endParaRPr lang="ja-JP" altLang="en-US"/>
          </a:p>
        </xdr:txBody>
      </xdr:sp>
      <xdr:sp macro="" textlink="">
        <xdr:nvSpPr>
          <xdr:cNvPr id="10" name="Rectangle 10"/>
          <xdr:cNvSpPr>
            <a:spLocks noChangeArrowheads="1"/>
          </xdr:cNvSpPr>
        </xdr:nvSpPr>
        <xdr:spPr bwMode="auto">
          <a:xfrm>
            <a:off x="2971800" y="7105650"/>
            <a:ext cx="542925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兵庫川</a:t>
            </a:r>
            <a:endParaRPr lang="ja-JP" altLang="en-US"/>
          </a:p>
        </xdr:txBody>
      </xdr:sp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3181350" y="6810375"/>
            <a:ext cx="542925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田島川</a:t>
            </a:r>
            <a:endParaRPr lang="ja-JP" altLang="en-US"/>
          </a:p>
        </xdr:txBody>
      </xdr:sp>
      <xdr:sp macro="" textlink="">
        <xdr:nvSpPr>
          <xdr:cNvPr id="12" name="AutoShape 14"/>
          <xdr:cNvSpPr>
            <a:spLocks noChangeArrowheads="1"/>
          </xdr:cNvSpPr>
        </xdr:nvSpPr>
        <xdr:spPr bwMode="auto">
          <a:xfrm>
            <a:off x="4933950" y="7353300"/>
            <a:ext cx="114300" cy="95250"/>
          </a:xfrm>
          <a:prstGeom prst="flowChartExtract">
            <a:avLst/>
          </a:prstGeom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AutoShape 16"/>
          <xdr:cNvSpPr>
            <a:spLocks noChangeArrowheads="1"/>
          </xdr:cNvSpPr>
        </xdr:nvSpPr>
        <xdr:spPr bwMode="auto">
          <a:xfrm>
            <a:off x="4829175" y="7010400"/>
            <a:ext cx="114300" cy="95250"/>
          </a:xfrm>
          <a:prstGeom prst="flowChartExtract">
            <a:avLst/>
          </a:prstGeom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4" name="Rectangle 17"/>
          <xdr:cNvSpPr>
            <a:spLocks noChangeArrowheads="1"/>
          </xdr:cNvSpPr>
        </xdr:nvSpPr>
        <xdr:spPr bwMode="auto">
          <a:xfrm>
            <a:off x="4752975" y="7467600"/>
            <a:ext cx="542925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3300"/>
                </a:solidFill>
                <a:latin typeface="ＭＳ Ｐゴシック"/>
                <a:ea typeface="ＭＳ Ｐゴシック"/>
              </a:rPr>
              <a:t>浄法寺山</a:t>
            </a:r>
            <a:endParaRPr lang="ja-JP" altLang="en-US"/>
          </a:p>
        </xdr:txBody>
      </xdr:sp>
      <xdr:sp macro="" textlink="">
        <xdr:nvSpPr>
          <xdr:cNvPr id="15" name="Rectangle 18"/>
          <xdr:cNvSpPr>
            <a:spLocks noChangeArrowheads="1"/>
          </xdr:cNvSpPr>
        </xdr:nvSpPr>
        <xdr:spPr bwMode="auto">
          <a:xfrm>
            <a:off x="4629150" y="7115175"/>
            <a:ext cx="542925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3300"/>
                </a:solidFill>
                <a:latin typeface="ＭＳ Ｐゴシック"/>
                <a:ea typeface="ＭＳ Ｐゴシック"/>
              </a:rPr>
              <a:t>丈競山</a:t>
            </a:r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4" sqref="D4:D15"/>
    </sheetView>
  </sheetViews>
  <sheetFormatPr defaultRowHeight="20.100000000000001" customHeight="1"/>
  <cols>
    <col min="1" max="1" width="7" style="459" customWidth="1"/>
    <col min="2" max="2" width="4.625" style="459" customWidth="1"/>
    <col min="3" max="3" width="52.625" style="459" customWidth="1"/>
    <col min="4" max="4" width="10.625" style="462" customWidth="1"/>
    <col min="5" max="16384" width="9" style="459"/>
  </cols>
  <sheetData>
    <row r="1" spans="1:4" s="460" customFormat="1" ht="20.100000000000001" customHeight="1">
      <c r="A1" s="460" t="s">
        <v>617</v>
      </c>
      <c r="D1" s="462"/>
    </row>
    <row r="2" spans="1:4" s="460" customFormat="1" ht="20.100000000000001" customHeight="1">
      <c r="A2" s="460" t="s">
        <v>624</v>
      </c>
      <c r="D2" s="462"/>
    </row>
    <row r="3" spans="1:4" ht="20.100000000000001" customHeight="1">
      <c r="A3" s="461"/>
      <c r="B3" s="461"/>
      <c r="C3" s="461"/>
    </row>
    <row r="4" spans="1:4" s="469" customFormat="1" ht="20.100000000000001" customHeight="1">
      <c r="A4" s="463" t="s">
        <v>595</v>
      </c>
      <c r="B4" s="464" t="s">
        <v>606</v>
      </c>
      <c r="C4" s="468"/>
      <c r="D4" s="471" t="s">
        <v>595</v>
      </c>
    </row>
    <row r="5" spans="1:4" s="469" customFormat="1" ht="20.100000000000001" customHeight="1">
      <c r="A5" s="463" t="s">
        <v>596</v>
      </c>
      <c r="B5" s="464" t="s">
        <v>607</v>
      </c>
      <c r="C5" s="468"/>
      <c r="D5" s="471" t="s">
        <v>596</v>
      </c>
    </row>
    <row r="6" spans="1:4" s="469" customFormat="1" ht="20.100000000000001" customHeight="1">
      <c r="A6" s="463" t="s">
        <v>597</v>
      </c>
      <c r="B6" s="464" t="s">
        <v>608</v>
      </c>
      <c r="C6" s="468"/>
      <c r="D6" s="471" t="s">
        <v>597</v>
      </c>
    </row>
    <row r="7" spans="1:4" s="469" customFormat="1" ht="20.100000000000001" customHeight="1">
      <c r="A7" s="463" t="s">
        <v>598</v>
      </c>
      <c r="B7" s="464" t="s">
        <v>609</v>
      </c>
      <c r="C7" s="468"/>
      <c r="D7" s="471" t="s">
        <v>598</v>
      </c>
    </row>
    <row r="8" spans="1:4" s="469" customFormat="1" ht="20.100000000000001" customHeight="1">
      <c r="A8" s="463" t="s">
        <v>599</v>
      </c>
      <c r="B8" s="464" t="s">
        <v>610</v>
      </c>
      <c r="C8" s="468"/>
      <c r="D8" s="471" t="s">
        <v>599</v>
      </c>
    </row>
    <row r="9" spans="1:4" s="469" customFormat="1" ht="20.100000000000001" customHeight="1">
      <c r="A9" s="463" t="s">
        <v>600</v>
      </c>
      <c r="B9" s="464" t="s">
        <v>611</v>
      </c>
      <c r="C9" s="468"/>
      <c r="D9" s="471" t="s">
        <v>618</v>
      </c>
    </row>
    <row r="10" spans="1:4" s="469" customFormat="1" ht="20.100000000000001" customHeight="1">
      <c r="A10" s="463" t="s">
        <v>601</v>
      </c>
      <c r="B10" s="466" t="s">
        <v>612</v>
      </c>
      <c r="C10" s="470"/>
      <c r="D10" s="471" t="s">
        <v>619</v>
      </c>
    </row>
    <row r="11" spans="1:4" s="469" customFormat="1" ht="20.100000000000001" customHeight="1">
      <c r="A11" s="463" t="s">
        <v>602</v>
      </c>
      <c r="B11" s="464" t="s">
        <v>613</v>
      </c>
      <c r="C11" s="468"/>
      <c r="D11" s="471" t="s">
        <v>620</v>
      </c>
    </row>
    <row r="12" spans="1:4" s="469" customFormat="1" ht="20.100000000000001" customHeight="1">
      <c r="A12" s="472" t="s">
        <v>603</v>
      </c>
      <c r="B12" s="465" t="s">
        <v>604</v>
      </c>
      <c r="C12" s="468"/>
      <c r="D12" s="766"/>
    </row>
    <row r="13" spans="1:4" s="469" customFormat="1" ht="20.100000000000001" customHeight="1">
      <c r="A13" s="473"/>
      <c r="B13" s="466">
        <v>1</v>
      </c>
      <c r="C13" s="467" t="s">
        <v>614</v>
      </c>
      <c r="D13" s="471" t="s">
        <v>621</v>
      </c>
    </row>
    <row r="14" spans="1:4" s="469" customFormat="1" ht="20.100000000000001" customHeight="1">
      <c r="A14" s="474"/>
      <c r="B14" s="466">
        <v>2</v>
      </c>
      <c r="C14" s="467" t="s">
        <v>615</v>
      </c>
      <c r="D14" s="471" t="s">
        <v>622</v>
      </c>
    </row>
    <row r="15" spans="1:4" s="469" customFormat="1" ht="20.100000000000001" customHeight="1">
      <c r="A15" s="463" t="s">
        <v>605</v>
      </c>
      <c r="B15" s="464" t="s">
        <v>616</v>
      </c>
      <c r="C15" s="468"/>
      <c r="D15" s="471" t="s">
        <v>623</v>
      </c>
    </row>
  </sheetData>
  <mergeCells count="1">
    <mergeCell ref="A12:A14"/>
  </mergeCells>
  <phoneticPr fontId="10"/>
  <hyperlinks>
    <hyperlink ref="D4" location="'A-1'!A1" display="★"/>
    <hyperlink ref="D5" location="'A-2'!A1" display="★"/>
    <hyperlink ref="D6" location="'A-3'!A1" display="★"/>
    <hyperlink ref="D7" location="'A-4'!A1" display="★"/>
    <hyperlink ref="D8" location="'A-5.6'!A1" display="★"/>
    <hyperlink ref="D9" location="'A-5.6'!A1" display="★"/>
    <hyperlink ref="D10" location="'A-7.8'!A1" display="★"/>
    <hyperlink ref="D11" location="'A-7.8'!A1" display="★"/>
    <hyperlink ref="D14" location="'A-9-2'!A1" display="★"/>
    <hyperlink ref="D15" location="'A-10'!A1" display="★"/>
    <hyperlink ref="D13" location="'A-9-1'!A1" display="A-9-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zoomScaleNormal="100" workbookViewId="0"/>
  </sheetViews>
  <sheetFormatPr defaultColWidth="9" defaultRowHeight="11.25"/>
  <cols>
    <col min="1" max="1" width="3.625" style="398" customWidth="1"/>
    <col min="2" max="2" width="8.125" style="396" customWidth="1"/>
    <col min="3" max="3" width="4.125" style="397" customWidth="1"/>
    <col min="4" max="4" width="3.625" style="397" customWidth="1"/>
    <col min="5" max="5" width="4.125" style="397" customWidth="1"/>
    <col min="6" max="6" width="3.875" style="397" customWidth="1"/>
    <col min="7" max="7" width="4.125" style="397" customWidth="1"/>
    <col min="8" max="8" width="3.625" style="397" customWidth="1"/>
    <col min="9" max="9" width="4.125" style="397" customWidth="1"/>
    <col min="10" max="10" width="3.625" style="397" customWidth="1"/>
    <col min="11" max="11" width="4.125" style="397" customWidth="1"/>
    <col min="12" max="12" width="3.625" style="397" customWidth="1"/>
    <col min="13" max="13" width="4.125" style="397" customWidth="1"/>
    <col min="14" max="14" width="3.625" style="397" customWidth="1"/>
    <col min="15" max="15" width="4.125" style="397" customWidth="1"/>
    <col min="16" max="16" width="3.625" style="397" customWidth="1"/>
    <col min="17" max="17" width="4.125" style="397" customWidth="1"/>
    <col min="18" max="23" width="3.625" style="397" customWidth="1"/>
    <col min="24" max="16384" width="9" style="398"/>
  </cols>
  <sheetData>
    <row r="1" spans="1:27" ht="30" customHeight="1">
      <c r="A1" s="395" t="s">
        <v>493</v>
      </c>
    </row>
    <row r="2" spans="1:27" ht="15" customHeight="1">
      <c r="W2" s="399" t="s">
        <v>494</v>
      </c>
      <c r="X2" s="400"/>
      <c r="Y2" s="400"/>
      <c r="Z2" s="400"/>
      <c r="AA2" s="401"/>
    </row>
    <row r="3" spans="1:27" ht="15" customHeight="1">
      <c r="B3" s="758" t="s">
        <v>495</v>
      </c>
      <c r="C3" s="761" t="s">
        <v>496</v>
      </c>
      <c r="D3" s="761"/>
      <c r="E3" s="761"/>
      <c r="F3" s="761"/>
      <c r="G3" s="761"/>
      <c r="H3" s="761"/>
      <c r="I3" s="761"/>
      <c r="J3" s="761"/>
      <c r="K3" s="762" t="s">
        <v>497</v>
      </c>
      <c r="L3" s="762"/>
      <c r="M3" s="762"/>
      <c r="N3" s="762"/>
      <c r="O3" s="762"/>
      <c r="P3" s="762"/>
      <c r="Q3" s="762"/>
      <c r="R3" s="762"/>
      <c r="S3" s="762" t="s">
        <v>498</v>
      </c>
      <c r="T3" s="762"/>
      <c r="U3" s="762"/>
      <c r="V3" s="762"/>
      <c r="W3" s="762"/>
      <c r="X3" s="400"/>
      <c r="Y3" s="400"/>
      <c r="Z3" s="400"/>
      <c r="AA3" s="401"/>
    </row>
    <row r="4" spans="1:27" ht="15" customHeight="1">
      <c r="B4" s="759"/>
      <c r="C4" s="763" t="s">
        <v>499</v>
      </c>
      <c r="D4" s="763"/>
      <c r="E4" s="764" t="s">
        <v>500</v>
      </c>
      <c r="F4" s="765"/>
      <c r="G4" s="764" t="s">
        <v>501</v>
      </c>
      <c r="H4" s="765"/>
      <c r="I4" s="764" t="s">
        <v>502</v>
      </c>
      <c r="J4" s="765"/>
      <c r="K4" s="764" t="s">
        <v>499</v>
      </c>
      <c r="L4" s="765"/>
      <c r="M4" s="764" t="s">
        <v>500</v>
      </c>
      <c r="N4" s="765"/>
      <c r="O4" s="764" t="s">
        <v>501</v>
      </c>
      <c r="P4" s="765"/>
      <c r="Q4" s="764" t="s">
        <v>502</v>
      </c>
      <c r="R4" s="765"/>
      <c r="S4" s="756" t="s">
        <v>499</v>
      </c>
      <c r="T4" s="756" t="s">
        <v>500</v>
      </c>
      <c r="U4" s="756" t="s">
        <v>501</v>
      </c>
      <c r="V4" s="756" t="s">
        <v>502</v>
      </c>
      <c r="W4" s="756" t="s">
        <v>503</v>
      </c>
      <c r="X4" s="402"/>
      <c r="Y4" s="402"/>
      <c r="Z4" s="402"/>
      <c r="AA4" s="401"/>
    </row>
    <row r="5" spans="1:27" ht="15" customHeight="1">
      <c r="B5" s="760"/>
      <c r="C5" s="403" t="s">
        <v>504</v>
      </c>
      <c r="D5" s="404" t="s">
        <v>505</v>
      </c>
      <c r="E5" s="403" t="s">
        <v>504</v>
      </c>
      <c r="F5" s="405" t="s">
        <v>505</v>
      </c>
      <c r="G5" s="403" t="s">
        <v>504</v>
      </c>
      <c r="H5" s="405" t="s">
        <v>505</v>
      </c>
      <c r="I5" s="403" t="s">
        <v>504</v>
      </c>
      <c r="J5" s="405" t="s">
        <v>505</v>
      </c>
      <c r="K5" s="406" t="s">
        <v>506</v>
      </c>
      <c r="L5" s="407" t="s">
        <v>505</v>
      </c>
      <c r="M5" s="408" t="s">
        <v>506</v>
      </c>
      <c r="N5" s="405" t="s">
        <v>505</v>
      </c>
      <c r="O5" s="406" t="s">
        <v>506</v>
      </c>
      <c r="P5" s="407" t="s">
        <v>505</v>
      </c>
      <c r="Q5" s="406" t="s">
        <v>506</v>
      </c>
      <c r="R5" s="407" t="s">
        <v>505</v>
      </c>
      <c r="S5" s="757"/>
      <c r="T5" s="757"/>
      <c r="U5" s="757"/>
      <c r="V5" s="757"/>
      <c r="W5" s="757"/>
      <c r="X5" s="402"/>
      <c r="Y5" s="402"/>
      <c r="Z5" s="402"/>
      <c r="AA5" s="401"/>
    </row>
    <row r="6" spans="1:27" ht="25.5" hidden="1" customHeight="1">
      <c r="B6" s="409" t="s">
        <v>507</v>
      </c>
      <c r="C6" s="410">
        <v>1</v>
      </c>
      <c r="D6" s="411" t="s">
        <v>508</v>
      </c>
      <c r="E6" s="410">
        <v>20</v>
      </c>
      <c r="F6" s="411" t="s">
        <v>509</v>
      </c>
      <c r="G6" s="412">
        <v>24</v>
      </c>
      <c r="H6" s="411" t="s">
        <v>510</v>
      </c>
      <c r="I6" s="410">
        <v>10</v>
      </c>
      <c r="J6" s="411" t="s">
        <v>511</v>
      </c>
      <c r="K6" s="412">
        <v>1</v>
      </c>
      <c r="L6" s="413" t="s">
        <v>508</v>
      </c>
      <c r="M6" s="410">
        <v>19</v>
      </c>
      <c r="N6" s="411" t="s">
        <v>509</v>
      </c>
      <c r="O6" s="412">
        <v>19</v>
      </c>
      <c r="P6" s="413" t="s">
        <v>512</v>
      </c>
      <c r="Q6" s="412">
        <v>9</v>
      </c>
      <c r="R6" s="413" t="s">
        <v>511</v>
      </c>
      <c r="S6" s="414">
        <v>1</v>
      </c>
      <c r="T6" s="414">
        <v>27</v>
      </c>
      <c r="U6" s="414">
        <v>72</v>
      </c>
      <c r="V6" s="414">
        <v>20</v>
      </c>
      <c r="W6" s="414">
        <v>120</v>
      </c>
      <c r="X6" s="402"/>
      <c r="Y6" s="402"/>
      <c r="Z6" s="402"/>
      <c r="AA6" s="401"/>
    </row>
    <row r="7" spans="1:27" ht="28.5" hidden="1" customHeight="1">
      <c r="B7" s="409" t="s">
        <v>513</v>
      </c>
      <c r="C7" s="410">
        <v>23</v>
      </c>
      <c r="D7" s="411" t="s">
        <v>512</v>
      </c>
      <c r="E7" s="410">
        <v>5</v>
      </c>
      <c r="F7" s="411" t="s">
        <v>514</v>
      </c>
      <c r="G7" s="412">
        <v>3</v>
      </c>
      <c r="H7" s="411" t="s">
        <v>508</v>
      </c>
      <c r="I7" s="410">
        <v>0</v>
      </c>
      <c r="J7" s="411" t="s">
        <v>208</v>
      </c>
      <c r="K7" s="412">
        <v>23</v>
      </c>
      <c r="L7" s="413" t="s">
        <v>512</v>
      </c>
      <c r="M7" s="410">
        <v>3</v>
      </c>
      <c r="N7" s="411" t="s">
        <v>515</v>
      </c>
      <c r="O7" s="412">
        <v>3</v>
      </c>
      <c r="P7" s="413" t="s">
        <v>508</v>
      </c>
      <c r="Q7" s="412">
        <v>0</v>
      </c>
      <c r="R7" s="413" t="s">
        <v>208</v>
      </c>
      <c r="S7" s="414">
        <v>29</v>
      </c>
      <c r="T7" s="414">
        <v>5</v>
      </c>
      <c r="U7" s="414">
        <v>4</v>
      </c>
      <c r="V7" s="414">
        <v>0</v>
      </c>
      <c r="W7" s="414">
        <v>38</v>
      </c>
      <c r="X7" s="402"/>
      <c r="Y7" s="402"/>
      <c r="Z7" s="402"/>
      <c r="AA7" s="401"/>
    </row>
    <row r="8" spans="1:27" ht="25.5" hidden="1" customHeight="1">
      <c r="B8" s="409" t="s">
        <v>516</v>
      </c>
      <c r="C8" s="410">
        <v>2</v>
      </c>
      <c r="D8" s="411" t="s">
        <v>517</v>
      </c>
      <c r="E8" s="410">
        <v>32</v>
      </c>
      <c r="F8" s="411" t="s">
        <v>518</v>
      </c>
      <c r="G8" s="412">
        <v>6</v>
      </c>
      <c r="H8" s="411" t="s">
        <v>519</v>
      </c>
      <c r="I8" s="410">
        <v>0</v>
      </c>
      <c r="J8" s="411" t="s">
        <v>208</v>
      </c>
      <c r="K8" s="412">
        <v>2</v>
      </c>
      <c r="L8" s="413" t="s">
        <v>517</v>
      </c>
      <c r="M8" s="410">
        <v>23</v>
      </c>
      <c r="N8" s="411" t="s">
        <v>509</v>
      </c>
      <c r="O8" s="412">
        <v>0</v>
      </c>
      <c r="P8" s="413" t="s">
        <v>208</v>
      </c>
      <c r="Q8" s="412">
        <v>0</v>
      </c>
      <c r="R8" s="413" t="s">
        <v>208</v>
      </c>
      <c r="S8" s="414">
        <v>2</v>
      </c>
      <c r="T8" s="414">
        <v>56</v>
      </c>
      <c r="U8" s="414">
        <v>0</v>
      </c>
      <c r="V8" s="414">
        <v>0</v>
      </c>
      <c r="W8" s="414">
        <v>58</v>
      </c>
      <c r="X8" s="402"/>
      <c r="Y8" s="402"/>
      <c r="Z8" s="402"/>
      <c r="AA8" s="401"/>
    </row>
    <row r="9" spans="1:27" ht="25.5" hidden="1" customHeight="1">
      <c r="B9" s="409" t="s">
        <v>520</v>
      </c>
      <c r="C9" s="410">
        <v>0</v>
      </c>
      <c r="D9" s="411" t="s">
        <v>208</v>
      </c>
      <c r="E9" s="410">
        <v>12</v>
      </c>
      <c r="F9" s="411" t="s">
        <v>512</v>
      </c>
      <c r="G9" s="412">
        <v>31</v>
      </c>
      <c r="H9" s="411" t="s">
        <v>521</v>
      </c>
      <c r="I9" s="410">
        <v>1</v>
      </c>
      <c r="J9" s="411" t="s">
        <v>522</v>
      </c>
      <c r="K9" s="412">
        <v>0</v>
      </c>
      <c r="L9" s="413" t="s">
        <v>208</v>
      </c>
      <c r="M9" s="410">
        <v>7</v>
      </c>
      <c r="N9" s="411" t="s">
        <v>512</v>
      </c>
      <c r="O9" s="412">
        <v>20</v>
      </c>
      <c r="P9" s="413" t="s">
        <v>521</v>
      </c>
      <c r="Q9" s="412">
        <v>1</v>
      </c>
      <c r="R9" s="413" t="s">
        <v>522</v>
      </c>
      <c r="S9" s="414">
        <v>0</v>
      </c>
      <c r="T9" s="414">
        <v>30</v>
      </c>
      <c r="U9" s="414">
        <v>61</v>
      </c>
      <c r="V9" s="414">
        <v>1</v>
      </c>
      <c r="W9" s="414">
        <v>92</v>
      </c>
      <c r="X9" s="402"/>
      <c r="Y9" s="402"/>
      <c r="Z9" s="402"/>
      <c r="AA9" s="401"/>
    </row>
    <row r="10" spans="1:27" ht="25.5" hidden="1" customHeight="1">
      <c r="B10" s="409" t="s">
        <v>523</v>
      </c>
      <c r="C10" s="410">
        <v>5</v>
      </c>
      <c r="D10" s="411" t="s">
        <v>524</v>
      </c>
      <c r="E10" s="410">
        <v>7</v>
      </c>
      <c r="F10" s="411" t="s">
        <v>525</v>
      </c>
      <c r="G10" s="412">
        <v>5</v>
      </c>
      <c r="H10" s="411" t="s">
        <v>526</v>
      </c>
      <c r="I10" s="410">
        <v>0</v>
      </c>
      <c r="J10" s="411" t="s">
        <v>208</v>
      </c>
      <c r="K10" s="412">
        <v>4</v>
      </c>
      <c r="L10" s="413" t="s">
        <v>524</v>
      </c>
      <c r="M10" s="410">
        <v>6</v>
      </c>
      <c r="N10" s="411" t="s">
        <v>527</v>
      </c>
      <c r="O10" s="412">
        <v>5</v>
      </c>
      <c r="P10" s="413" t="s">
        <v>526</v>
      </c>
      <c r="Q10" s="412">
        <v>0</v>
      </c>
      <c r="R10" s="413" t="s">
        <v>208</v>
      </c>
      <c r="S10" s="414">
        <v>8</v>
      </c>
      <c r="T10" s="414">
        <v>18</v>
      </c>
      <c r="U10" s="414">
        <v>20</v>
      </c>
      <c r="V10" s="414">
        <v>0</v>
      </c>
      <c r="W10" s="414">
        <v>46</v>
      </c>
      <c r="X10" s="400"/>
      <c r="Y10" s="400"/>
      <c r="Z10" s="400"/>
      <c r="AA10" s="401"/>
    </row>
    <row r="11" spans="1:27" ht="25.5" customHeight="1">
      <c r="B11" s="409" t="s">
        <v>528</v>
      </c>
      <c r="C11" s="410">
        <v>4</v>
      </c>
      <c r="D11" s="411" t="s">
        <v>509</v>
      </c>
      <c r="E11" s="410">
        <v>4</v>
      </c>
      <c r="F11" s="411" t="s">
        <v>529</v>
      </c>
      <c r="G11" s="412">
        <v>3</v>
      </c>
      <c r="H11" s="411" t="s">
        <v>530</v>
      </c>
      <c r="I11" s="410">
        <v>3</v>
      </c>
      <c r="J11" s="411" t="s">
        <v>530</v>
      </c>
      <c r="K11" s="412">
        <v>4</v>
      </c>
      <c r="L11" s="413" t="s">
        <v>509</v>
      </c>
      <c r="M11" s="410">
        <v>4</v>
      </c>
      <c r="N11" s="411" t="s">
        <v>525</v>
      </c>
      <c r="O11" s="412">
        <v>3</v>
      </c>
      <c r="P11" s="413" t="s">
        <v>530</v>
      </c>
      <c r="Q11" s="412">
        <v>3</v>
      </c>
      <c r="R11" s="413" t="s">
        <v>530</v>
      </c>
      <c r="S11" s="414">
        <v>6</v>
      </c>
      <c r="T11" s="414">
        <v>15</v>
      </c>
      <c r="U11" s="414">
        <v>8</v>
      </c>
      <c r="V11" s="414">
        <v>3</v>
      </c>
      <c r="W11" s="414">
        <v>32</v>
      </c>
      <c r="X11" s="402"/>
      <c r="Y11" s="402"/>
      <c r="Z11" s="402"/>
      <c r="AA11" s="401"/>
    </row>
    <row r="12" spans="1:27" ht="25.5" customHeight="1">
      <c r="B12" s="409" t="s">
        <v>531</v>
      </c>
      <c r="C12" s="410">
        <v>2</v>
      </c>
      <c r="D12" s="411" t="s">
        <v>532</v>
      </c>
      <c r="E12" s="410">
        <v>52</v>
      </c>
      <c r="F12" s="411" t="s">
        <v>521</v>
      </c>
      <c r="G12" s="412">
        <v>27</v>
      </c>
      <c r="H12" s="411" t="s">
        <v>533</v>
      </c>
      <c r="I12" s="410">
        <v>0</v>
      </c>
      <c r="J12" s="411" t="s">
        <v>208</v>
      </c>
      <c r="K12" s="412">
        <v>2</v>
      </c>
      <c r="L12" s="413" t="s">
        <v>532</v>
      </c>
      <c r="M12" s="410">
        <v>26</v>
      </c>
      <c r="N12" s="411" t="s">
        <v>527</v>
      </c>
      <c r="O12" s="412">
        <v>17</v>
      </c>
      <c r="P12" s="413" t="s">
        <v>524</v>
      </c>
      <c r="Q12" s="412">
        <v>0</v>
      </c>
      <c r="R12" s="413" t="s">
        <v>208</v>
      </c>
      <c r="S12" s="414">
        <v>2</v>
      </c>
      <c r="T12" s="414">
        <v>73</v>
      </c>
      <c r="U12" s="414">
        <v>52</v>
      </c>
      <c r="V12" s="414">
        <v>0</v>
      </c>
      <c r="W12" s="414">
        <v>127</v>
      </c>
      <c r="X12" s="402"/>
      <c r="Y12" s="402"/>
      <c r="Z12" s="402"/>
      <c r="AA12" s="401"/>
    </row>
    <row r="13" spans="1:27" ht="25.5" customHeight="1">
      <c r="B13" s="409" t="s">
        <v>534</v>
      </c>
      <c r="C13" s="410">
        <v>7</v>
      </c>
      <c r="D13" s="411" t="s">
        <v>512</v>
      </c>
      <c r="E13" s="410">
        <v>38</v>
      </c>
      <c r="F13" s="411" t="s">
        <v>533</v>
      </c>
      <c r="G13" s="412">
        <v>24</v>
      </c>
      <c r="H13" s="411" t="s">
        <v>535</v>
      </c>
      <c r="I13" s="410">
        <v>0</v>
      </c>
      <c r="J13" s="411" t="s">
        <v>208</v>
      </c>
      <c r="K13" s="412">
        <v>7</v>
      </c>
      <c r="L13" s="413" t="s">
        <v>512</v>
      </c>
      <c r="M13" s="410">
        <v>25</v>
      </c>
      <c r="N13" s="411" t="s">
        <v>532</v>
      </c>
      <c r="O13" s="412">
        <v>9</v>
      </c>
      <c r="P13" s="413" t="s">
        <v>535</v>
      </c>
      <c r="Q13" s="412">
        <v>0</v>
      </c>
      <c r="R13" s="413" t="s">
        <v>208</v>
      </c>
      <c r="S13" s="414">
        <v>7</v>
      </c>
      <c r="T13" s="414">
        <v>134</v>
      </c>
      <c r="U13" s="414">
        <v>34</v>
      </c>
      <c r="V13" s="414">
        <v>0</v>
      </c>
      <c r="W13" s="414">
        <v>175</v>
      </c>
      <c r="X13" s="402"/>
      <c r="Y13" s="402"/>
      <c r="Z13" s="402"/>
      <c r="AA13" s="401"/>
    </row>
    <row r="14" spans="1:27" ht="25.5" customHeight="1">
      <c r="B14" s="409" t="s">
        <v>536</v>
      </c>
      <c r="C14" s="410">
        <v>13</v>
      </c>
      <c r="D14" s="411" t="s">
        <v>537</v>
      </c>
      <c r="E14" s="410">
        <v>11</v>
      </c>
      <c r="F14" s="411" t="s">
        <v>538</v>
      </c>
      <c r="G14" s="412">
        <v>33</v>
      </c>
      <c r="H14" s="411" t="s">
        <v>508</v>
      </c>
      <c r="I14" s="410">
        <v>2</v>
      </c>
      <c r="J14" s="411" t="s">
        <v>539</v>
      </c>
      <c r="K14" s="412">
        <v>6</v>
      </c>
      <c r="L14" s="413" t="s">
        <v>518</v>
      </c>
      <c r="M14" s="410">
        <v>8</v>
      </c>
      <c r="N14" s="411" t="s">
        <v>538</v>
      </c>
      <c r="O14" s="412">
        <v>30</v>
      </c>
      <c r="P14" s="413" t="s">
        <v>510</v>
      </c>
      <c r="Q14" s="412">
        <v>2</v>
      </c>
      <c r="R14" s="413" t="s">
        <v>539</v>
      </c>
      <c r="S14" s="414">
        <v>20</v>
      </c>
      <c r="T14" s="414">
        <v>33</v>
      </c>
      <c r="U14" s="414">
        <v>79</v>
      </c>
      <c r="V14" s="414">
        <v>4</v>
      </c>
      <c r="W14" s="414">
        <v>136</v>
      </c>
      <c r="X14" s="402"/>
      <c r="Y14" s="402"/>
      <c r="Z14" s="402"/>
      <c r="AA14" s="401"/>
    </row>
    <row r="15" spans="1:27" ht="25.5" customHeight="1">
      <c r="B15" s="409" t="s">
        <v>540</v>
      </c>
      <c r="C15" s="410">
        <v>24</v>
      </c>
      <c r="D15" s="411" t="s">
        <v>530</v>
      </c>
      <c r="E15" s="410">
        <v>10</v>
      </c>
      <c r="F15" s="411" t="s">
        <v>538</v>
      </c>
      <c r="G15" s="412">
        <v>8</v>
      </c>
      <c r="H15" s="411" t="s">
        <v>519</v>
      </c>
      <c r="I15" s="410">
        <v>0</v>
      </c>
      <c r="J15" s="411" t="s">
        <v>208</v>
      </c>
      <c r="K15" s="412">
        <v>30</v>
      </c>
      <c r="L15" s="413" t="s">
        <v>530</v>
      </c>
      <c r="M15" s="410">
        <v>6</v>
      </c>
      <c r="N15" s="411" t="s">
        <v>527</v>
      </c>
      <c r="O15" s="412">
        <v>8</v>
      </c>
      <c r="P15" s="413" t="s">
        <v>541</v>
      </c>
      <c r="Q15" s="412">
        <v>0</v>
      </c>
      <c r="R15" s="413" t="s">
        <v>208</v>
      </c>
      <c r="S15" s="414">
        <v>32</v>
      </c>
      <c r="T15" s="414">
        <v>18</v>
      </c>
      <c r="U15" s="414">
        <v>20</v>
      </c>
      <c r="V15" s="414">
        <v>0</v>
      </c>
      <c r="W15" s="414">
        <v>70</v>
      </c>
      <c r="X15" s="400"/>
      <c r="Y15" s="400"/>
      <c r="Z15" s="400"/>
      <c r="AA15" s="401"/>
    </row>
    <row r="16" spans="1:27" ht="25.5" customHeight="1">
      <c r="B16" s="409" t="s">
        <v>542</v>
      </c>
      <c r="C16" s="410">
        <v>6</v>
      </c>
      <c r="D16" s="411" t="s">
        <v>510</v>
      </c>
      <c r="E16" s="410">
        <v>17</v>
      </c>
      <c r="F16" s="411" t="s">
        <v>509</v>
      </c>
      <c r="G16" s="412">
        <v>5</v>
      </c>
      <c r="H16" s="411" t="s">
        <v>543</v>
      </c>
      <c r="I16" s="410">
        <v>0</v>
      </c>
      <c r="J16" s="411" t="s">
        <v>208</v>
      </c>
      <c r="K16" s="412">
        <v>6</v>
      </c>
      <c r="L16" s="413" t="s">
        <v>510</v>
      </c>
      <c r="M16" s="410">
        <v>12</v>
      </c>
      <c r="N16" s="411" t="s">
        <v>541</v>
      </c>
      <c r="O16" s="412">
        <v>5</v>
      </c>
      <c r="P16" s="413" t="s">
        <v>543</v>
      </c>
      <c r="Q16" s="412">
        <v>0</v>
      </c>
      <c r="R16" s="413" t="s">
        <v>208</v>
      </c>
      <c r="S16" s="414">
        <v>29</v>
      </c>
      <c r="T16" s="414">
        <v>54</v>
      </c>
      <c r="U16" s="414">
        <v>5</v>
      </c>
      <c r="V16" s="415">
        <v>0</v>
      </c>
      <c r="W16" s="414">
        <v>88</v>
      </c>
      <c r="X16" s="402"/>
      <c r="Y16" s="402"/>
      <c r="Z16" s="402"/>
      <c r="AA16" s="401"/>
    </row>
    <row r="17" spans="2:27" ht="25.5" customHeight="1">
      <c r="B17" s="409" t="s">
        <v>544</v>
      </c>
      <c r="C17" s="410">
        <v>0</v>
      </c>
      <c r="D17" s="411" t="s">
        <v>208</v>
      </c>
      <c r="E17" s="410">
        <v>31</v>
      </c>
      <c r="F17" s="411" t="s">
        <v>517</v>
      </c>
      <c r="G17" s="412">
        <v>20</v>
      </c>
      <c r="H17" s="411" t="s">
        <v>545</v>
      </c>
      <c r="I17" s="410">
        <v>0</v>
      </c>
      <c r="J17" s="411" t="s">
        <v>208</v>
      </c>
      <c r="K17" s="412">
        <v>0</v>
      </c>
      <c r="L17" s="413" t="s">
        <v>208</v>
      </c>
      <c r="M17" s="410">
        <v>14</v>
      </c>
      <c r="N17" s="411" t="s">
        <v>511</v>
      </c>
      <c r="O17" s="412">
        <v>12</v>
      </c>
      <c r="P17" s="413" t="s">
        <v>545</v>
      </c>
      <c r="Q17" s="412">
        <v>0</v>
      </c>
      <c r="R17" s="413" t="s">
        <v>208</v>
      </c>
      <c r="S17" s="414">
        <v>0</v>
      </c>
      <c r="T17" s="414">
        <v>46</v>
      </c>
      <c r="U17" s="414">
        <v>59</v>
      </c>
      <c r="V17" s="415">
        <v>0</v>
      </c>
      <c r="W17" s="414">
        <v>105</v>
      </c>
      <c r="X17" s="402"/>
      <c r="Y17" s="402"/>
      <c r="Z17" s="402"/>
      <c r="AA17" s="401"/>
    </row>
    <row r="18" spans="2:27" ht="25.5" customHeight="1">
      <c r="B18" s="409" t="s">
        <v>546</v>
      </c>
      <c r="C18" s="410">
        <v>45</v>
      </c>
      <c r="D18" s="411" t="s">
        <v>526</v>
      </c>
      <c r="E18" s="410">
        <v>13</v>
      </c>
      <c r="F18" s="411" t="s">
        <v>515</v>
      </c>
      <c r="G18" s="412">
        <v>22</v>
      </c>
      <c r="H18" s="411" t="s">
        <v>532</v>
      </c>
      <c r="I18" s="410">
        <v>28</v>
      </c>
      <c r="J18" s="411" t="s">
        <v>517</v>
      </c>
      <c r="K18" s="412">
        <v>28</v>
      </c>
      <c r="L18" s="413" t="s">
        <v>529</v>
      </c>
      <c r="M18" s="410">
        <v>9</v>
      </c>
      <c r="N18" s="411" t="s">
        <v>515</v>
      </c>
      <c r="O18" s="412">
        <v>14</v>
      </c>
      <c r="P18" s="413" t="s">
        <v>512</v>
      </c>
      <c r="Q18" s="412">
        <v>23</v>
      </c>
      <c r="R18" s="413" t="s">
        <v>517</v>
      </c>
      <c r="S18" s="414">
        <v>59</v>
      </c>
      <c r="T18" s="414">
        <v>31</v>
      </c>
      <c r="U18" s="414">
        <v>62</v>
      </c>
      <c r="V18" s="415">
        <v>58</v>
      </c>
      <c r="W18" s="414">
        <v>210</v>
      </c>
      <c r="X18" s="402"/>
      <c r="Y18" s="402"/>
      <c r="Z18" s="402"/>
      <c r="AA18" s="401"/>
    </row>
    <row r="19" spans="2:27" ht="25.5" customHeight="1">
      <c r="B19" s="409" t="s">
        <v>547</v>
      </c>
      <c r="C19" s="410">
        <v>4</v>
      </c>
      <c r="D19" s="411" t="s">
        <v>537</v>
      </c>
      <c r="E19" s="410">
        <v>68</v>
      </c>
      <c r="F19" s="411" t="s">
        <v>548</v>
      </c>
      <c r="G19" s="412">
        <v>16</v>
      </c>
      <c r="H19" s="411" t="s">
        <v>519</v>
      </c>
      <c r="I19" s="410">
        <v>13</v>
      </c>
      <c r="J19" s="411" t="s">
        <v>517</v>
      </c>
      <c r="K19" s="412">
        <v>6</v>
      </c>
      <c r="L19" s="413" t="s">
        <v>537</v>
      </c>
      <c r="M19" s="410">
        <v>32</v>
      </c>
      <c r="N19" s="411" t="s">
        <v>512</v>
      </c>
      <c r="O19" s="412">
        <v>9</v>
      </c>
      <c r="P19" s="413" t="s">
        <v>539</v>
      </c>
      <c r="Q19" s="412">
        <v>13</v>
      </c>
      <c r="R19" s="413" t="s">
        <v>517</v>
      </c>
      <c r="S19" s="414">
        <v>10</v>
      </c>
      <c r="T19" s="414">
        <v>132</v>
      </c>
      <c r="U19" s="414">
        <v>157</v>
      </c>
      <c r="V19" s="415">
        <v>179</v>
      </c>
      <c r="W19" s="414">
        <v>478</v>
      </c>
      <c r="X19" s="402"/>
      <c r="Y19" s="402"/>
      <c r="Z19" s="402"/>
      <c r="AA19" s="402"/>
    </row>
    <row r="20" spans="2:27" ht="25.5" customHeight="1">
      <c r="B20" s="409" t="s">
        <v>549</v>
      </c>
      <c r="C20" s="410">
        <v>0</v>
      </c>
      <c r="D20" s="411" t="s">
        <v>208</v>
      </c>
      <c r="E20" s="410">
        <v>12</v>
      </c>
      <c r="F20" s="411" t="s">
        <v>538</v>
      </c>
      <c r="G20" s="412">
        <v>20</v>
      </c>
      <c r="H20" s="411" t="s">
        <v>539</v>
      </c>
      <c r="I20" s="410">
        <v>0</v>
      </c>
      <c r="J20" s="411" t="s">
        <v>208</v>
      </c>
      <c r="K20" s="412">
        <v>0</v>
      </c>
      <c r="L20" s="413" t="s">
        <v>208</v>
      </c>
      <c r="M20" s="410">
        <v>10</v>
      </c>
      <c r="N20" s="411" t="s">
        <v>538</v>
      </c>
      <c r="O20" s="412">
        <v>19</v>
      </c>
      <c r="P20" s="413" t="s">
        <v>550</v>
      </c>
      <c r="Q20" s="412">
        <v>0</v>
      </c>
      <c r="R20" s="413" t="s">
        <v>208</v>
      </c>
      <c r="S20" s="414">
        <v>0</v>
      </c>
      <c r="T20" s="414">
        <v>52</v>
      </c>
      <c r="U20" s="414">
        <v>110</v>
      </c>
      <c r="V20" s="415">
        <v>0</v>
      </c>
      <c r="W20" s="414">
        <v>162</v>
      </c>
      <c r="X20" s="402"/>
      <c r="Y20" s="402"/>
      <c r="Z20" s="402"/>
      <c r="AA20" s="402"/>
    </row>
    <row r="21" spans="2:27" ht="25.5" customHeight="1">
      <c r="B21" s="409" t="s">
        <v>551</v>
      </c>
      <c r="C21" s="410">
        <v>10</v>
      </c>
      <c r="D21" s="411" t="s">
        <v>537</v>
      </c>
      <c r="E21" s="410">
        <v>23</v>
      </c>
      <c r="F21" s="411" t="s">
        <v>535</v>
      </c>
      <c r="G21" s="412">
        <v>16</v>
      </c>
      <c r="H21" s="411" t="s">
        <v>508</v>
      </c>
      <c r="I21" s="410">
        <v>4</v>
      </c>
      <c r="J21" s="411" t="s">
        <v>550</v>
      </c>
      <c r="K21" s="412">
        <v>10</v>
      </c>
      <c r="L21" s="413" t="s">
        <v>537</v>
      </c>
      <c r="M21" s="410">
        <v>13</v>
      </c>
      <c r="N21" s="411" t="s">
        <v>535</v>
      </c>
      <c r="O21" s="412">
        <v>9</v>
      </c>
      <c r="P21" s="413" t="s">
        <v>508</v>
      </c>
      <c r="Q21" s="412">
        <v>4</v>
      </c>
      <c r="R21" s="413" t="s">
        <v>550</v>
      </c>
      <c r="S21" s="414">
        <v>22</v>
      </c>
      <c r="T21" s="414">
        <v>73</v>
      </c>
      <c r="U21" s="414">
        <v>21</v>
      </c>
      <c r="V21" s="414">
        <v>6</v>
      </c>
      <c r="W21" s="414">
        <v>122</v>
      </c>
      <c r="X21" s="401"/>
      <c r="Y21" s="401"/>
      <c r="Z21" s="401"/>
      <c r="AA21" s="401"/>
    </row>
    <row r="22" spans="2:27" ht="25.5" customHeight="1">
      <c r="B22" s="409" t="s">
        <v>552</v>
      </c>
      <c r="C22" s="410">
        <v>8</v>
      </c>
      <c r="D22" s="411" t="s">
        <v>525</v>
      </c>
      <c r="E22" s="410">
        <v>33</v>
      </c>
      <c r="F22" s="411" t="s">
        <v>509</v>
      </c>
      <c r="G22" s="412">
        <v>30</v>
      </c>
      <c r="H22" s="411" t="s">
        <v>511</v>
      </c>
      <c r="I22" s="410">
        <v>20</v>
      </c>
      <c r="J22" s="411" t="s">
        <v>553</v>
      </c>
      <c r="K22" s="416" t="s">
        <v>554</v>
      </c>
      <c r="L22" s="417" t="s">
        <v>525</v>
      </c>
      <c r="M22" s="410">
        <v>17</v>
      </c>
      <c r="N22" s="411" t="s">
        <v>526</v>
      </c>
      <c r="O22" s="412">
        <v>18</v>
      </c>
      <c r="P22" s="413" t="s">
        <v>535</v>
      </c>
      <c r="Q22" s="412">
        <v>20</v>
      </c>
      <c r="R22" s="413" t="s">
        <v>553</v>
      </c>
      <c r="S22" s="414">
        <v>18</v>
      </c>
      <c r="T22" s="414">
        <v>55</v>
      </c>
      <c r="U22" s="414">
        <v>59</v>
      </c>
      <c r="V22" s="414">
        <v>42</v>
      </c>
      <c r="W22" s="414">
        <v>174</v>
      </c>
      <c r="X22" s="400"/>
      <c r="Y22" s="400"/>
      <c r="Z22" s="400"/>
      <c r="AA22" s="400"/>
    </row>
    <row r="23" spans="2:27" ht="25.5" customHeight="1">
      <c r="B23" s="409" t="s">
        <v>555</v>
      </c>
      <c r="C23" s="410">
        <v>0</v>
      </c>
      <c r="D23" s="411" t="s">
        <v>208</v>
      </c>
      <c r="E23" s="410">
        <v>14</v>
      </c>
      <c r="F23" s="418" t="s">
        <v>556</v>
      </c>
      <c r="G23" s="412">
        <v>30</v>
      </c>
      <c r="H23" s="411" t="s">
        <v>508</v>
      </c>
      <c r="I23" s="410">
        <v>15</v>
      </c>
      <c r="J23" s="411" t="s">
        <v>533</v>
      </c>
      <c r="K23" s="412">
        <v>0</v>
      </c>
      <c r="L23" s="413" t="s">
        <v>208</v>
      </c>
      <c r="M23" s="410">
        <v>14</v>
      </c>
      <c r="N23" s="411" t="s">
        <v>510</v>
      </c>
      <c r="O23" s="412">
        <v>19</v>
      </c>
      <c r="P23" s="413" t="s">
        <v>519</v>
      </c>
      <c r="Q23" s="412">
        <v>8</v>
      </c>
      <c r="R23" s="413" t="s">
        <v>533</v>
      </c>
      <c r="S23" s="415">
        <v>0</v>
      </c>
      <c r="T23" s="414">
        <v>46</v>
      </c>
      <c r="U23" s="414">
        <v>88</v>
      </c>
      <c r="V23" s="414">
        <v>22</v>
      </c>
      <c r="W23" s="414">
        <v>156</v>
      </c>
      <c r="X23" s="419"/>
      <c r="Y23" s="419"/>
      <c r="Z23" s="419"/>
      <c r="AA23" s="419"/>
    </row>
    <row r="24" spans="2:27" ht="25.5" customHeight="1">
      <c r="B24" s="409" t="s">
        <v>557</v>
      </c>
      <c r="C24" s="410">
        <v>61</v>
      </c>
      <c r="D24" s="411" t="s">
        <v>521</v>
      </c>
      <c r="E24" s="410">
        <v>69</v>
      </c>
      <c r="F24" s="420" t="s">
        <v>558</v>
      </c>
      <c r="G24" s="412">
        <v>8</v>
      </c>
      <c r="H24" s="411" t="s">
        <v>559</v>
      </c>
      <c r="I24" s="410">
        <v>10</v>
      </c>
      <c r="J24" s="411" t="s">
        <v>560</v>
      </c>
      <c r="K24" s="412">
        <v>26</v>
      </c>
      <c r="L24" s="413" t="s">
        <v>560</v>
      </c>
      <c r="M24" s="410">
        <v>12</v>
      </c>
      <c r="N24" s="411" t="s">
        <v>558</v>
      </c>
      <c r="O24" s="412">
        <v>8</v>
      </c>
      <c r="P24" s="413" t="s">
        <v>559</v>
      </c>
      <c r="Q24" s="412">
        <v>10</v>
      </c>
      <c r="R24" s="413" t="s">
        <v>560</v>
      </c>
      <c r="S24" s="415">
        <v>108</v>
      </c>
      <c r="T24" s="414">
        <v>84</v>
      </c>
      <c r="U24" s="414">
        <v>10</v>
      </c>
      <c r="V24" s="414">
        <v>14</v>
      </c>
      <c r="W24" s="414">
        <f t="shared" ref="W24:W30" si="0">SUM(S24:V24)</f>
        <v>216</v>
      </c>
      <c r="X24" s="419"/>
      <c r="Y24" s="419"/>
      <c r="Z24" s="419"/>
      <c r="AA24" s="419"/>
    </row>
    <row r="25" spans="2:27" ht="25.5" customHeight="1">
      <c r="B25" s="421" t="s">
        <v>561</v>
      </c>
      <c r="C25" s="422">
        <v>12</v>
      </c>
      <c r="D25" s="423" t="s">
        <v>514</v>
      </c>
      <c r="E25" s="422">
        <v>0</v>
      </c>
      <c r="F25" s="424" t="s">
        <v>208</v>
      </c>
      <c r="G25" s="425">
        <v>4</v>
      </c>
      <c r="H25" s="423" t="s">
        <v>530</v>
      </c>
      <c r="I25" s="422">
        <v>11</v>
      </c>
      <c r="J25" s="423" t="s">
        <v>511</v>
      </c>
      <c r="K25" s="425">
        <v>12</v>
      </c>
      <c r="L25" s="426" t="s">
        <v>514</v>
      </c>
      <c r="M25" s="422">
        <v>0</v>
      </c>
      <c r="N25" s="423" t="s">
        <v>208</v>
      </c>
      <c r="O25" s="425">
        <v>4</v>
      </c>
      <c r="P25" s="426" t="s">
        <v>530</v>
      </c>
      <c r="Q25" s="425">
        <v>12</v>
      </c>
      <c r="R25" s="426" t="s">
        <v>511</v>
      </c>
      <c r="S25" s="427">
        <v>14</v>
      </c>
      <c r="T25" s="428">
        <v>0</v>
      </c>
      <c r="U25" s="428">
        <v>4</v>
      </c>
      <c r="V25" s="428">
        <v>20</v>
      </c>
      <c r="W25" s="428">
        <f t="shared" si="0"/>
        <v>38</v>
      </c>
      <c r="X25" s="419"/>
      <c r="Y25" s="419"/>
      <c r="Z25" s="419"/>
      <c r="AA25" s="419"/>
    </row>
    <row r="26" spans="2:27" ht="25.5" customHeight="1">
      <c r="B26" s="421" t="s">
        <v>562</v>
      </c>
      <c r="C26" s="422">
        <v>2</v>
      </c>
      <c r="D26" s="423" t="s">
        <v>563</v>
      </c>
      <c r="E26" s="422">
        <v>6</v>
      </c>
      <c r="F26" s="429" t="s">
        <v>518</v>
      </c>
      <c r="G26" s="425">
        <v>18</v>
      </c>
      <c r="H26" s="423" t="s">
        <v>532</v>
      </c>
      <c r="I26" s="422">
        <v>0</v>
      </c>
      <c r="J26" s="423" t="s">
        <v>208</v>
      </c>
      <c r="K26" s="425">
        <v>4</v>
      </c>
      <c r="L26" s="426" t="s">
        <v>563</v>
      </c>
      <c r="M26" s="422">
        <v>8</v>
      </c>
      <c r="N26" s="423" t="s">
        <v>548</v>
      </c>
      <c r="O26" s="425">
        <v>14</v>
      </c>
      <c r="P26" s="426" t="s">
        <v>522</v>
      </c>
      <c r="Q26" s="425">
        <v>0</v>
      </c>
      <c r="R26" s="426" t="s">
        <v>208</v>
      </c>
      <c r="S26" s="427">
        <v>4</v>
      </c>
      <c r="T26" s="428">
        <v>33</v>
      </c>
      <c r="U26" s="428">
        <v>67</v>
      </c>
      <c r="V26" s="428">
        <v>0</v>
      </c>
      <c r="W26" s="428">
        <f t="shared" si="0"/>
        <v>104</v>
      </c>
      <c r="X26" s="419"/>
      <c r="Y26" s="419"/>
      <c r="Z26" s="419"/>
      <c r="AA26" s="419"/>
    </row>
    <row r="27" spans="2:27" ht="25.5" customHeight="1">
      <c r="B27" s="421" t="s">
        <v>564</v>
      </c>
      <c r="C27" s="422">
        <v>0</v>
      </c>
      <c r="D27" s="423" t="s">
        <v>208</v>
      </c>
      <c r="E27" s="422">
        <v>8</v>
      </c>
      <c r="F27" s="429" t="s">
        <v>519</v>
      </c>
      <c r="G27" s="425">
        <v>0</v>
      </c>
      <c r="H27" s="423" t="s">
        <v>208</v>
      </c>
      <c r="I27" s="422">
        <v>0</v>
      </c>
      <c r="J27" s="423" t="s">
        <v>208</v>
      </c>
      <c r="K27" s="425">
        <v>2</v>
      </c>
      <c r="L27" s="426" t="s">
        <v>553</v>
      </c>
      <c r="M27" s="422">
        <v>10</v>
      </c>
      <c r="N27" s="423" t="s">
        <v>519</v>
      </c>
      <c r="O27" s="425">
        <v>0</v>
      </c>
      <c r="P27" s="426" t="s">
        <v>208</v>
      </c>
      <c r="Q27" s="425">
        <v>0</v>
      </c>
      <c r="R27" s="426" t="s">
        <v>208</v>
      </c>
      <c r="S27" s="427">
        <v>4</v>
      </c>
      <c r="T27" s="428">
        <v>18</v>
      </c>
      <c r="U27" s="428">
        <v>0</v>
      </c>
      <c r="V27" s="428">
        <v>0</v>
      </c>
      <c r="W27" s="428">
        <f t="shared" si="0"/>
        <v>22</v>
      </c>
      <c r="X27" s="419"/>
      <c r="Y27" s="419"/>
      <c r="Z27" s="419"/>
      <c r="AA27" s="419"/>
    </row>
    <row r="28" spans="2:27" ht="25.5" customHeight="1">
      <c r="B28" s="421" t="s">
        <v>565</v>
      </c>
      <c r="C28" s="422">
        <v>14</v>
      </c>
      <c r="D28" s="423" t="s">
        <v>566</v>
      </c>
      <c r="E28" s="422">
        <v>26</v>
      </c>
      <c r="F28" s="429" t="s">
        <v>567</v>
      </c>
      <c r="G28" s="425">
        <v>5</v>
      </c>
      <c r="H28" s="423" t="s">
        <v>568</v>
      </c>
      <c r="I28" s="422">
        <v>0</v>
      </c>
      <c r="J28" s="423" t="s">
        <v>208</v>
      </c>
      <c r="K28" s="425">
        <v>14</v>
      </c>
      <c r="L28" s="430" t="s">
        <v>569</v>
      </c>
      <c r="M28" s="422">
        <v>27</v>
      </c>
      <c r="N28" s="423" t="s">
        <v>570</v>
      </c>
      <c r="O28" s="425">
        <v>11</v>
      </c>
      <c r="P28" s="426" t="s">
        <v>571</v>
      </c>
      <c r="Q28" s="425">
        <v>3</v>
      </c>
      <c r="R28" s="426" t="s">
        <v>572</v>
      </c>
      <c r="S28" s="427">
        <v>52</v>
      </c>
      <c r="T28" s="428">
        <v>53</v>
      </c>
      <c r="U28" s="428">
        <v>35</v>
      </c>
      <c r="V28" s="428">
        <v>5</v>
      </c>
      <c r="W28" s="428">
        <f t="shared" si="0"/>
        <v>145</v>
      </c>
      <c r="X28" s="419"/>
      <c r="Y28" s="419"/>
      <c r="Z28" s="419"/>
      <c r="AA28" s="419"/>
    </row>
    <row r="29" spans="2:27" ht="25.5" customHeight="1">
      <c r="B29" s="421" t="s">
        <v>573</v>
      </c>
      <c r="C29" s="422">
        <v>22</v>
      </c>
      <c r="D29" s="423" t="s">
        <v>537</v>
      </c>
      <c r="E29" s="422">
        <v>82</v>
      </c>
      <c r="F29" s="429" t="s">
        <v>563</v>
      </c>
      <c r="G29" s="425">
        <v>75</v>
      </c>
      <c r="H29" s="423" t="s">
        <v>519</v>
      </c>
      <c r="I29" s="422">
        <v>2</v>
      </c>
      <c r="J29" s="423" t="s">
        <v>550</v>
      </c>
      <c r="K29" s="425">
        <v>27</v>
      </c>
      <c r="L29" s="423" t="s">
        <v>518</v>
      </c>
      <c r="M29" s="422">
        <v>31</v>
      </c>
      <c r="N29" s="423" t="s">
        <v>563</v>
      </c>
      <c r="O29" s="425">
        <v>10</v>
      </c>
      <c r="P29" s="426" t="s">
        <v>524</v>
      </c>
      <c r="Q29" s="425">
        <v>5</v>
      </c>
      <c r="R29" s="426" t="s">
        <v>550</v>
      </c>
      <c r="S29" s="427">
        <v>51</v>
      </c>
      <c r="T29" s="428">
        <v>161</v>
      </c>
      <c r="U29" s="428">
        <v>31</v>
      </c>
      <c r="V29" s="428">
        <v>11</v>
      </c>
      <c r="W29" s="428">
        <f t="shared" si="0"/>
        <v>254</v>
      </c>
      <c r="X29" s="419"/>
      <c r="Y29" s="419"/>
      <c r="Z29" s="419"/>
      <c r="AA29" s="419"/>
    </row>
    <row r="30" spans="2:27" ht="25.5" customHeight="1">
      <c r="B30" s="421" t="s">
        <v>574</v>
      </c>
      <c r="C30" s="422">
        <v>9</v>
      </c>
      <c r="D30" s="423" t="s">
        <v>509</v>
      </c>
      <c r="E30" s="422">
        <v>21</v>
      </c>
      <c r="F30" s="429" t="s">
        <v>518</v>
      </c>
      <c r="G30" s="425">
        <v>27</v>
      </c>
      <c r="H30" s="423" t="s">
        <v>508</v>
      </c>
      <c r="I30" s="422">
        <v>0</v>
      </c>
      <c r="J30" s="423" t="s">
        <v>208</v>
      </c>
      <c r="K30" s="425">
        <v>11</v>
      </c>
      <c r="L30" s="423" t="s">
        <v>509</v>
      </c>
      <c r="M30" s="422">
        <v>17</v>
      </c>
      <c r="N30" s="423" t="s">
        <v>518</v>
      </c>
      <c r="O30" s="425">
        <v>19</v>
      </c>
      <c r="P30" s="426" t="s">
        <v>571</v>
      </c>
      <c r="Q30" s="425">
        <v>0</v>
      </c>
      <c r="R30" s="426" t="s">
        <v>208</v>
      </c>
      <c r="S30" s="427">
        <v>22</v>
      </c>
      <c r="T30" s="428">
        <v>55</v>
      </c>
      <c r="U30" s="428">
        <v>101</v>
      </c>
      <c r="V30" s="428">
        <v>0</v>
      </c>
      <c r="W30" s="428">
        <f t="shared" si="0"/>
        <v>178</v>
      </c>
      <c r="X30" s="419"/>
      <c r="Y30" s="419"/>
      <c r="Z30" s="419"/>
      <c r="AA30" s="419"/>
    </row>
    <row r="31" spans="2:27" ht="25.5" customHeight="1">
      <c r="B31" s="421" t="s">
        <v>575</v>
      </c>
      <c r="C31" s="422">
        <v>10</v>
      </c>
      <c r="D31" s="423" t="s">
        <v>510</v>
      </c>
      <c r="E31" s="422">
        <v>19</v>
      </c>
      <c r="F31" s="431" t="s">
        <v>576</v>
      </c>
      <c r="G31" s="425">
        <v>8</v>
      </c>
      <c r="H31" s="432" t="s">
        <v>577</v>
      </c>
      <c r="I31" s="422">
        <v>0</v>
      </c>
      <c r="J31" s="423" t="s">
        <v>208</v>
      </c>
      <c r="K31" s="425">
        <v>8</v>
      </c>
      <c r="L31" s="433" t="s">
        <v>517</v>
      </c>
      <c r="M31" s="422">
        <v>19</v>
      </c>
      <c r="N31" s="423" t="s">
        <v>519</v>
      </c>
      <c r="O31" s="425">
        <v>8</v>
      </c>
      <c r="P31" s="432" t="s">
        <v>578</v>
      </c>
      <c r="Q31" s="425">
        <v>0</v>
      </c>
      <c r="R31" s="426" t="s">
        <v>208</v>
      </c>
      <c r="S31" s="427">
        <v>30</v>
      </c>
      <c r="T31" s="428">
        <v>67</v>
      </c>
      <c r="U31" s="428">
        <v>41</v>
      </c>
      <c r="V31" s="428">
        <v>0</v>
      </c>
      <c r="W31" s="428">
        <f>SUM(S31:V31)</f>
        <v>138</v>
      </c>
      <c r="X31" s="419"/>
      <c r="Y31" s="419"/>
      <c r="Z31" s="419"/>
      <c r="AA31" s="419"/>
    </row>
    <row r="32" spans="2:27" ht="25.5" customHeight="1">
      <c r="B32" s="421" t="s">
        <v>579</v>
      </c>
      <c r="C32" s="422">
        <v>5</v>
      </c>
      <c r="D32" s="423" t="s">
        <v>514</v>
      </c>
      <c r="E32" s="422">
        <v>14</v>
      </c>
      <c r="F32" s="431" t="s">
        <v>550</v>
      </c>
      <c r="G32" s="425">
        <v>11</v>
      </c>
      <c r="H32" s="432" t="s">
        <v>580</v>
      </c>
      <c r="I32" s="422">
        <v>2</v>
      </c>
      <c r="J32" s="423" t="s">
        <v>581</v>
      </c>
      <c r="K32" s="422">
        <v>5</v>
      </c>
      <c r="L32" s="423" t="s">
        <v>514</v>
      </c>
      <c r="M32" s="422">
        <v>12</v>
      </c>
      <c r="N32" s="431" t="s">
        <v>550</v>
      </c>
      <c r="O32" s="425">
        <v>11</v>
      </c>
      <c r="P32" s="432" t="s">
        <v>580</v>
      </c>
      <c r="Q32" s="422">
        <v>2</v>
      </c>
      <c r="R32" s="423" t="s">
        <v>581</v>
      </c>
      <c r="S32" s="427">
        <v>5</v>
      </c>
      <c r="T32" s="428">
        <v>27</v>
      </c>
      <c r="U32" s="428">
        <v>23</v>
      </c>
      <c r="V32" s="428">
        <v>4</v>
      </c>
      <c r="W32" s="428">
        <f>SUM(S32:V32)</f>
        <v>59</v>
      </c>
      <c r="X32" s="419"/>
      <c r="Y32" s="419"/>
      <c r="Z32" s="419"/>
      <c r="AA32" s="419"/>
    </row>
    <row r="33" spans="2:27" ht="25.5" customHeight="1">
      <c r="B33" s="421" t="s">
        <v>582</v>
      </c>
      <c r="C33" s="425">
        <v>16</v>
      </c>
      <c r="D33" s="423" t="s">
        <v>553</v>
      </c>
      <c r="E33" s="425">
        <v>35</v>
      </c>
      <c r="F33" s="431" t="s">
        <v>530</v>
      </c>
      <c r="G33" s="425">
        <v>16</v>
      </c>
      <c r="H33" s="432" t="s">
        <v>510</v>
      </c>
      <c r="I33" s="425">
        <v>3</v>
      </c>
      <c r="J33" s="423" t="s">
        <v>550</v>
      </c>
      <c r="K33" s="425">
        <v>11</v>
      </c>
      <c r="L33" s="423" t="s">
        <v>535</v>
      </c>
      <c r="M33" s="425">
        <v>18</v>
      </c>
      <c r="N33" s="431" t="s">
        <v>508</v>
      </c>
      <c r="O33" s="425">
        <v>12</v>
      </c>
      <c r="P33" s="432" t="s">
        <v>510</v>
      </c>
      <c r="Q33" s="425">
        <v>3</v>
      </c>
      <c r="R33" s="423" t="s">
        <v>550</v>
      </c>
      <c r="S33" s="427">
        <v>45</v>
      </c>
      <c r="T33" s="428">
        <v>42</v>
      </c>
      <c r="U33" s="428">
        <v>25</v>
      </c>
      <c r="V33" s="428">
        <v>3</v>
      </c>
      <c r="W33" s="428">
        <v>115</v>
      </c>
      <c r="X33" s="419"/>
      <c r="Y33" s="419"/>
      <c r="Z33" s="419"/>
      <c r="AA33" s="419"/>
    </row>
    <row r="34" spans="2:27" ht="25.5" customHeight="1">
      <c r="B34" s="421" t="s">
        <v>583</v>
      </c>
      <c r="C34" s="422">
        <v>0</v>
      </c>
      <c r="D34" s="423" t="s">
        <v>208</v>
      </c>
      <c r="E34" s="425">
        <v>25</v>
      </c>
      <c r="F34" s="434" t="s">
        <v>525</v>
      </c>
      <c r="G34" s="425">
        <v>20</v>
      </c>
      <c r="H34" s="432" t="s">
        <v>512</v>
      </c>
      <c r="I34" s="425">
        <v>3</v>
      </c>
      <c r="J34" s="435" t="s">
        <v>530</v>
      </c>
      <c r="K34" s="422">
        <v>0</v>
      </c>
      <c r="L34" s="423" t="s">
        <v>208</v>
      </c>
      <c r="M34" s="425">
        <v>25</v>
      </c>
      <c r="N34" s="431" t="s">
        <v>525</v>
      </c>
      <c r="O34" s="425">
        <v>18</v>
      </c>
      <c r="P34" s="432" t="s">
        <v>512</v>
      </c>
      <c r="Q34" s="425">
        <v>2</v>
      </c>
      <c r="R34" s="435" t="s">
        <v>584</v>
      </c>
      <c r="S34" s="427">
        <v>0</v>
      </c>
      <c r="T34" s="428">
        <v>66</v>
      </c>
      <c r="U34" s="428">
        <v>36</v>
      </c>
      <c r="V34" s="428">
        <v>4</v>
      </c>
      <c r="W34" s="428">
        <f t="shared" ref="W34:W40" si="1">SUM(S34:V34)</f>
        <v>106</v>
      </c>
      <c r="X34" s="419"/>
      <c r="Y34" s="419"/>
      <c r="Z34" s="419"/>
      <c r="AA34" s="419"/>
    </row>
    <row r="35" spans="2:27" ht="25.5" customHeight="1">
      <c r="B35" s="421" t="s">
        <v>585</v>
      </c>
      <c r="C35" s="422">
        <v>5</v>
      </c>
      <c r="D35" s="423" t="s">
        <v>512</v>
      </c>
      <c r="E35" s="425">
        <v>9</v>
      </c>
      <c r="F35" s="434" t="s">
        <v>509</v>
      </c>
      <c r="G35" s="425">
        <v>22</v>
      </c>
      <c r="H35" s="432" t="s">
        <v>510</v>
      </c>
      <c r="I35" s="425">
        <v>5</v>
      </c>
      <c r="J35" s="435" t="s">
        <v>517</v>
      </c>
      <c r="K35" s="422">
        <v>0</v>
      </c>
      <c r="L35" s="423" t="s">
        <v>208</v>
      </c>
      <c r="M35" s="425">
        <v>9</v>
      </c>
      <c r="N35" s="431" t="s">
        <v>509</v>
      </c>
      <c r="O35" s="425">
        <v>19</v>
      </c>
      <c r="P35" s="432" t="s">
        <v>550</v>
      </c>
      <c r="Q35" s="425">
        <v>8</v>
      </c>
      <c r="R35" s="423" t="s">
        <v>510</v>
      </c>
      <c r="S35" s="427">
        <v>5</v>
      </c>
      <c r="T35" s="428">
        <v>31</v>
      </c>
      <c r="U35" s="428">
        <v>30</v>
      </c>
      <c r="V35" s="428">
        <v>12</v>
      </c>
      <c r="W35" s="428">
        <f t="shared" si="1"/>
        <v>78</v>
      </c>
      <c r="X35" s="419"/>
      <c r="Y35" s="419"/>
      <c r="Z35" s="419"/>
      <c r="AA35" s="419"/>
    </row>
    <row r="36" spans="2:27" ht="25.5" customHeight="1">
      <c r="B36" s="421" t="s">
        <v>586</v>
      </c>
      <c r="C36" s="422">
        <v>5</v>
      </c>
      <c r="D36" s="432" t="s">
        <v>587</v>
      </c>
      <c r="E36" s="425">
        <v>74</v>
      </c>
      <c r="F36" s="434" t="s">
        <v>533</v>
      </c>
      <c r="G36" s="425">
        <v>146</v>
      </c>
      <c r="H36" s="432" t="s">
        <v>553</v>
      </c>
      <c r="I36" s="425">
        <v>24</v>
      </c>
      <c r="J36" s="435" t="s">
        <v>519</v>
      </c>
      <c r="K36" s="422">
        <v>5</v>
      </c>
      <c r="L36" s="423" t="s">
        <v>532</v>
      </c>
      <c r="M36" s="425">
        <v>33</v>
      </c>
      <c r="N36" s="431" t="s">
        <v>524</v>
      </c>
      <c r="O36" s="425">
        <v>60</v>
      </c>
      <c r="P36" s="432" t="s">
        <v>553</v>
      </c>
      <c r="Q36" s="425">
        <v>2</v>
      </c>
      <c r="R36" s="423" t="s">
        <v>508</v>
      </c>
      <c r="S36" s="427">
        <v>17</v>
      </c>
      <c r="T36" s="428">
        <v>157</v>
      </c>
      <c r="U36" s="428">
        <v>201</v>
      </c>
      <c r="V36" s="428">
        <v>3</v>
      </c>
      <c r="W36" s="428">
        <f t="shared" si="1"/>
        <v>378</v>
      </c>
      <c r="X36" s="419"/>
      <c r="Y36" s="419"/>
      <c r="Z36" s="419"/>
      <c r="AA36" s="419"/>
    </row>
    <row r="37" spans="2:27" ht="25.5" customHeight="1">
      <c r="B37" s="421" t="s">
        <v>588</v>
      </c>
      <c r="C37" s="422">
        <v>7</v>
      </c>
      <c r="D37" s="432" t="s">
        <v>589</v>
      </c>
      <c r="E37" s="425">
        <v>10</v>
      </c>
      <c r="F37" s="434" t="s">
        <v>537</v>
      </c>
      <c r="G37" s="425">
        <v>2</v>
      </c>
      <c r="H37" s="432" t="s">
        <v>519</v>
      </c>
      <c r="I37" s="425">
        <v>0</v>
      </c>
      <c r="J37" s="435" t="s">
        <v>208</v>
      </c>
      <c r="K37" s="422">
        <v>16</v>
      </c>
      <c r="L37" s="423" t="s">
        <v>514</v>
      </c>
      <c r="M37" s="425">
        <v>12</v>
      </c>
      <c r="N37" s="431" t="s">
        <v>537</v>
      </c>
      <c r="O37" s="425">
        <v>3</v>
      </c>
      <c r="P37" s="432" t="s">
        <v>510</v>
      </c>
      <c r="Q37" s="425">
        <v>0</v>
      </c>
      <c r="R37" s="423" t="s">
        <v>208</v>
      </c>
      <c r="S37" s="427">
        <v>29</v>
      </c>
      <c r="T37" s="428">
        <v>26</v>
      </c>
      <c r="U37" s="428">
        <v>9</v>
      </c>
      <c r="V37" s="428">
        <v>0</v>
      </c>
      <c r="W37" s="428">
        <f t="shared" si="1"/>
        <v>64</v>
      </c>
      <c r="X37" s="419"/>
      <c r="Y37" s="419"/>
      <c r="Z37" s="419"/>
      <c r="AA37" s="419"/>
    </row>
    <row r="38" spans="2:27" ht="25.5" customHeight="1">
      <c r="B38" s="421" t="s">
        <v>590</v>
      </c>
      <c r="C38" s="422">
        <v>0</v>
      </c>
      <c r="D38" s="432" t="s">
        <v>208</v>
      </c>
      <c r="E38" s="425">
        <v>0</v>
      </c>
      <c r="F38" s="434" t="s">
        <v>208</v>
      </c>
      <c r="G38" s="425">
        <v>0</v>
      </c>
      <c r="H38" s="434" t="s">
        <v>208</v>
      </c>
      <c r="I38" s="425">
        <v>0</v>
      </c>
      <c r="J38" s="434" t="s">
        <v>208</v>
      </c>
      <c r="K38" s="425">
        <v>0</v>
      </c>
      <c r="L38" s="434" t="s">
        <v>208</v>
      </c>
      <c r="M38" s="425">
        <v>0</v>
      </c>
      <c r="N38" s="434" t="s">
        <v>208</v>
      </c>
      <c r="O38" s="425">
        <v>0</v>
      </c>
      <c r="P38" s="434" t="s">
        <v>208</v>
      </c>
      <c r="Q38" s="425">
        <v>0</v>
      </c>
      <c r="R38" s="434" t="s">
        <v>208</v>
      </c>
      <c r="S38" s="427">
        <v>0</v>
      </c>
      <c r="T38" s="428">
        <v>0</v>
      </c>
      <c r="U38" s="428">
        <v>0</v>
      </c>
      <c r="V38" s="428">
        <v>0</v>
      </c>
      <c r="W38" s="428">
        <f t="shared" si="1"/>
        <v>0</v>
      </c>
      <c r="X38" s="419"/>
      <c r="Y38" s="419"/>
      <c r="Z38" s="419"/>
      <c r="AA38" s="419"/>
    </row>
    <row r="39" spans="2:27" ht="25.5" customHeight="1">
      <c r="B39" s="421" t="s">
        <v>591</v>
      </c>
      <c r="C39" s="422">
        <v>4</v>
      </c>
      <c r="D39" s="432" t="s">
        <v>563</v>
      </c>
      <c r="E39" s="425">
        <v>85</v>
      </c>
      <c r="F39" s="434" t="s">
        <v>550</v>
      </c>
      <c r="G39" s="425">
        <v>20</v>
      </c>
      <c r="H39" s="436" t="s">
        <v>532</v>
      </c>
      <c r="I39" s="425">
        <v>0</v>
      </c>
      <c r="J39" s="434" t="s">
        <v>208</v>
      </c>
      <c r="K39" s="422">
        <v>4</v>
      </c>
      <c r="L39" s="432" t="s">
        <v>563</v>
      </c>
      <c r="M39" s="425">
        <v>44</v>
      </c>
      <c r="N39" s="434" t="s">
        <v>517</v>
      </c>
      <c r="O39" s="425">
        <v>15</v>
      </c>
      <c r="P39" s="436" t="s">
        <v>532</v>
      </c>
      <c r="Q39" s="425">
        <v>0</v>
      </c>
      <c r="R39" s="434" t="s">
        <v>208</v>
      </c>
      <c r="S39" s="427">
        <v>17</v>
      </c>
      <c r="T39" s="428">
        <v>145</v>
      </c>
      <c r="U39" s="428">
        <v>39</v>
      </c>
      <c r="V39" s="428">
        <v>0</v>
      </c>
      <c r="W39" s="428">
        <f t="shared" si="1"/>
        <v>201</v>
      </c>
      <c r="X39" s="419"/>
      <c r="Y39" s="419"/>
      <c r="Z39" s="419"/>
      <c r="AA39" s="419"/>
    </row>
    <row r="40" spans="2:27" ht="25.5" customHeight="1">
      <c r="B40" s="421" t="s">
        <v>592</v>
      </c>
      <c r="C40" s="422">
        <v>23</v>
      </c>
      <c r="D40" s="432" t="s">
        <v>515</v>
      </c>
      <c r="E40" s="425">
        <v>22</v>
      </c>
      <c r="F40" s="434" t="s">
        <v>529</v>
      </c>
      <c r="G40" s="425">
        <v>16</v>
      </c>
      <c r="H40" s="436" t="s">
        <v>521</v>
      </c>
      <c r="I40" s="425">
        <v>0</v>
      </c>
      <c r="J40" s="434" t="s">
        <v>208</v>
      </c>
      <c r="K40" s="422">
        <v>21</v>
      </c>
      <c r="L40" s="432" t="s">
        <v>518</v>
      </c>
      <c r="M40" s="425">
        <v>10</v>
      </c>
      <c r="N40" s="431" t="s">
        <v>525</v>
      </c>
      <c r="O40" s="425">
        <v>11</v>
      </c>
      <c r="P40" s="436" t="s">
        <v>535</v>
      </c>
      <c r="Q40" s="425">
        <v>0</v>
      </c>
      <c r="R40" s="434" t="s">
        <v>208</v>
      </c>
      <c r="S40" s="427">
        <v>61</v>
      </c>
      <c r="T40" s="428">
        <v>75</v>
      </c>
      <c r="U40" s="428">
        <v>70</v>
      </c>
      <c r="V40" s="428">
        <v>0</v>
      </c>
      <c r="W40" s="428">
        <f t="shared" si="1"/>
        <v>206</v>
      </c>
      <c r="X40" s="419"/>
      <c r="Y40" s="419"/>
      <c r="Z40" s="419"/>
      <c r="AA40" s="419"/>
    </row>
    <row r="41" spans="2:27" ht="15" customHeight="1">
      <c r="B41" s="437" t="s">
        <v>593</v>
      </c>
      <c r="W41" s="438"/>
      <c r="X41" s="400"/>
      <c r="Y41" s="400"/>
      <c r="Z41" s="400"/>
      <c r="AA41" s="400"/>
    </row>
    <row r="42" spans="2:27" s="441" customFormat="1" ht="15" customHeight="1">
      <c r="B42" s="439" t="s">
        <v>594</v>
      </c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440"/>
      <c r="X42" s="437"/>
      <c r="Y42" s="437"/>
      <c r="Z42" s="437"/>
      <c r="AA42" s="437"/>
    </row>
    <row r="43" spans="2:27" s="441" customFormat="1" ht="15" customHeight="1"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437"/>
      <c r="Y43" s="437"/>
      <c r="Z43" s="437"/>
      <c r="AA43" s="437"/>
    </row>
    <row r="44" spans="2:27">
      <c r="X44" s="437"/>
      <c r="Y44" s="437"/>
      <c r="Z44" s="437"/>
      <c r="AA44" s="437"/>
    </row>
    <row r="45" spans="2:27">
      <c r="X45" s="437"/>
      <c r="Y45" s="442"/>
      <c r="Z45" s="442"/>
      <c r="AA45" s="442"/>
    </row>
    <row r="46" spans="2:27">
      <c r="X46" s="437"/>
      <c r="Y46" s="437"/>
      <c r="Z46" s="437"/>
      <c r="AA46" s="437"/>
    </row>
    <row r="47" spans="2:27">
      <c r="X47" s="443"/>
      <c r="Y47" s="443"/>
      <c r="Z47" s="443"/>
      <c r="AA47" s="443"/>
    </row>
    <row r="48" spans="2:27">
      <c r="X48" s="443"/>
      <c r="Y48" s="443"/>
      <c r="Z48" s="443"/>
      <c r="AA48" s="443"/>
    </row>
    <row r="49" spans="24:27">
      <c r="X49" s="443"/>
      <c r="Y49" s="443"/>
      <c r="Z49" s="443"/>
      <c r="AA49" s="443"/>
    </row>
    <row r="50" spans="24:27">
      <c r="X50" s="443"/>
      <c r="Y50" s="443"/>
      <c r="Z50" s="443"/>
      <c r="AA50" s="443"/>
    </row>
    <row r="51" spans="24:27">
      <c r="X51" s="443"/>
      <c r="Y51" s="443"/>
      <c r="Z51" s="443"/>
      <c r="AA51" s="443"/>
    </row>
    <row r="52" spans="24:27">
      <c r="X52" s="443"/>
      <c r="Y52" s="443"/>
      <c r="Z52" s="443"/>
      <c r="AA52" s="443"/>
    </row>
    <row r="53" spans="24:27">
      <c r="X53" s="443"/>
      <c r="Y53" s="443"/>
      <c r="Z53" s="443"/>
      <c r="AA53" s="443"/>
    </row>
    <row r="54" spans="24:27">
      <c r="X54" s="443"/>
      <c r="Y54" s="443"/>
      <c r="Z54" s="443"/>
      <c r="AA54" s="443"/>
    </row>
    <row r="55" spans="24:27">
      <c r="X55" s="443"/>
      <c r="Y55" s="443"/>
      <c r="Z55" s="443"/>
      <c r="AA55" s="443"/>
    </row>
    <row r="56" spans="24:27">
      <c r="X56" s="443"/>
      <c r="Y56" s="443"/>
      <c r="Z56" s="443"/>
      <c r="AA56" s="443"/>
    </row>
    <row r="57" spans="24:27">
      <c r="X57" s="443"/>
      <c r="Y57" s="443"/>
      <c r="Z57" s="443"/>
      <c r="AA57" s="443"/>
    </row>
    <row r="58" spans="24:27">
      <c r="X58" s="443"/>
      <c r="Y58" s="443"/>
      <c r="Z58" s="443"/>
      <c r="AA58" s="443"/>
    </row>
    <row r="59" spans="24:27">
      <c r="X59" s="401"/>
      <c r="Y59" s="401"/>
      <c r="Z59" s="401"/>
      <c r="AA59" s="401"/>
    </row>
    <row r="60" spans="24:27">
      <c r="X60" s="401"/>
      <c r="Y60" s="401"/>
      <c r="Z60" s="401"/>
      <c r="AA60" s="401"/>
    </row>
    <row r="61" spans="24:27">
      <c r="X61" s="401"/>
      <c r="Y61" s="401"/>
      <c r="Z61" s="401"/>
      <c r="AA61" s="401"/>
    </row>
    <row r="62" spans="24:27">
      <c r="X62" s="401"/>
      <c r="Y62" s="401"/>
      <c r="Z62" s="401"/>
      <c r="AA62" s="401"/>
    </row>
    <row r="63" spans="24:27">
      <c r="X63" s="401"/>
      <c r="Y63" s="401"/>
      <c r="Z63" s="401"/>
      <c r="AA63" s="401"/>
    </row>
    <row r="64" spans="24:27">
      <c r="X64" s="401"/>
      <c r="Y64" s="401"/>
      <c r="Z64" s="401"/>
      <c r="AA64" s="401"/>
    </row>
    <row r="65" spans="24:27">
      <c r="X65" s="401"/>
      <c r="Y65" s="401"/>
      <c r="Z65" s="401"/>
      <c r="AA65" s="401"/>
    </row>
    <row r="66" spans="24:27">
      <c r="X66" s="401"/>
      <c r="Y66" s="401"/>
      <c r="Z66" s="401"/>
      <c r="AA66" s="401"/>
    </row>
  </sheetData>
  <mergeCells count="17">
    <mergeCell ref="Q4:R4"/>
    <mergeCell ref="S4:S5"/>
    <mergeCell ref="T4:T5"/>
    <mergeCell ref="U4:U5"/>
    <mergeCell ref="V4:V5"/>
    <mergeCell ref="B3:B5"/>
    <mergeCell ref="C3:J3"/>
    <mergeCell ref="K3:R3"/>
    <mergeCell ref="S3:W3"/>
    <mergeCell ref="C4:D4"/>
    <mergeCell ref="E4:F4"/>
    <mergeCell ref="G4:H4"/>
    <mergeCell ref="I4:J4"/>
    <mergeCell ref="K4:L4"/>
    <mergeCell ref="M4:N4"/>
    <mergeCell ref="W4:W5"/>
    <mergeCell ref="O4:P4"/>
  </mergeCells>
  <phoneticPr fontId="10"/>
  <pageMargins left="0.59055118110236227" right="0.59055118110236227" top="0.78740157480314965" bottom="0.62992125984251968" header="0.39370078740157483" footer="0.35433070866141736"/>
  <pageSetup paperSize="9" scale="90" orientation="portrait" r:id="rId1"/>
  <headerFooter alignWithMargins="0">
    <oddHeader>&amp;R1.土地・気象</oddHeader>
    <oddFooter>&amp;C-9-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2"/>
  <sheetViews>
    <sheetView showGridLines="0" zoomScale="85" zoomScaleNormal="85" workbookViewId="0"/>
  </sheetViews>
  <sheetFormatPr defaultColWidth="10.625" defaultRowHeight="21.95" customHeight="1"/>
  <cols>
    <col min="1" max="1" width="1.625" style="5" customWidth="1"/>
    <col min="2" max="2" width="9.125" style="5" customWidth="1"/>
    <col min="3" max="3" width="9.625" style="5" customWidth="1"/>
    <col min="4" max="5" width="8.625" style="5" customWidth="1"/>
    <col min="6" max="6" width="9.125" style="5" customWidth="1"/>
    <col min="7" max="7" width="8.625" style="5" customWidth="1"/>
    <col min="8" max="9" width="8.125" style="5" customWidth="1"/>
    <col min="10" max="16384" width="10.625" style="5"/>
  </cols>
  <sheetData>
    <row r="1" spans="1:9" ht="30" customHeight="1">
      <c r="A1" s="1" t="s">
        <v>20</v>
      </c>
      <c r="B1" s="2"/>
      <c r="C1" s="3"/>
      <c r="D1" s="2"/>
      <c r="E1" s="2"/>
      <c r="F1" s="2"/>
      <c r="G1" s="2"/>
      <c r="H1" s="4"/>
    </row>
    <row r="2" spans="1:9" ht="7.5" customHeight="1">
      <c r="A2" s="1"/>
      <c r="B2" s="2"/>
      <c r="C2" s="3"/>
      <c r="D2" s="2"/>
      <c r="E2" s="2"/>
      <c r="F2" s="2"/>
      <c r="G2" s="2"/>
      <c r="H2" s="4"/>
    </row>
    <row r="3" spans="1:9" s="9" customFormat="1" ht="22.5" customHeight="1">
      <c r="A3" s="6">
        <v>1</v>
      </c>
      <c r="B3" s="6" t="s">
        <v>5</v>
      </c>
      <c r="C3" s="7"/>
      <c r="D3" s="7"/>
      <c r="E3" s="8"/>
      <c r="F3" s="8"/>
      <c r="G3" s="8"/>
      <c r="H3" s="8"/>
    </row>
    <row r="4" spans="1:9" ht="15" customHeight="1">
      <c r="A4" s="10"/>
      <c r="B4" s="35" t="s">
        <v>28</v>
      </c>
      <c r="C4" s="12"/>
      <c r="D4" s="12"/>
      <c r="E4" s="4"/>
      <c r="F4" s="4"/>
      <c r="G4" s="4"/>
      <c r="H4" s="4"/>
    </row>
    <row r="5" spans="1:9" ht="15" customHeight="1">
      <c r="A5" s="10"/>
      <c r="B5" s="35" t="s">
        <v>46</v>
      </c>
      <c r="C5" s="12"/>
      <c r="D5" s="12"/>
      <c r="E5" s="4"/>
      <c r="F5" s="4"/>
      <c r="G5" s="4"/>
      <c r="H5" s="4"/>
    </row>
    <row r="6" spans="1:9" ht="15" customHeight="1">
      <c r="A6" s="10"/>
      <c r="B6" s="35" t="s">
        <v>47</v>
      </c>
      <c r="C6" s="12"/>
      <c r="D6" s="12"/>
      <c r="E6" s="4"/>
      <c r="F6" s="4"/>
      <c r="G6" s="4"/>
      <c r="H6" s="4"/>
    </row>
    <row r="7" spans="1:9" ht="15" customHeight="1">
      <c r="A7" s="10"/>
      <c r="B7" s="11"/>
      <c r="C7" s="12"/>
      <c r="D7" s="12"/>
      <c r="E7" s="4"/>
      <c r="F7" s="4"/>
      <c r="G7" s="4"/>
      <c r="H7" s="4"/>
    </row>
    <row r="8" spans="1:9" ht="17.25" customHeight="1">
      <c r="A8" s="12"/>
      <c r="C8" s="10" t="s">
        <v>12</v>
      </c>
      <c r="D8" s="10" t="s">
        <v>21</v>
      </c>
      <c r="E8" s="4"/>
      <c r="F8" s="4"/>
      <c r="G8" s="4"/>
      <c r="H8" s="4"/>
    </row>
    <row r="9" spans="1:9" ht="17.25" customHeight="1">
      <c r="B9" s="13"/>
      <c r="C9" s="10" t="s">
        <v>13</v>
      </c>
      <c r="D9" s="10" t="s">
        <v>22</v>
      </c>
      <c r="E9" s="4"/>
      <c r="F9" s="4"/>
      <c r="G9" s="4"/>
      <c r="H9" s="4"/>
    </row>
    <row r="10" spans="1:9" ht="7.5" customHeight="1">
      <c r="B10" s="13"/>
      <c r="C10" s="10"/>
      <c r="D10" s="10"/>
      <c r="E10" s="4"/>
      <c r="F10" s="4"/>
      <c r="G10" s="4"/>
      <c r="H10" s="4"/>
    </row>
    <row r="11" spans="1:9" ht="15" customHeight="1">
      <c r="C11" s="14" t="s">
        <v>6</v>
      </c>
      <c r="D11" s="10"/>
      <c r="E11" s="4"/>
      <c r="F11" s="4"/>
      <c r="G11" s="4"/>
      <c r="H11" s="4"/>
    </row>
    <row r="12" spans="1:9" ht="7.5" customHeight="1">
      <c r="C12" s="14"/>
      <c r="D12" s="10"/>
      <c r="E12" s="40"/>
      <c r="F12" s="4"/>
      <c r="G12" s="4"/>
      <c r="H12" s="4"/>
    </row>
    <row r="13" spans="1:9" s="15" customFormat="1" ht="15" customHeight="1">
      <c r="B13" s="16" t="s">
        <v>14</v>
      </c>
      <c r="C13" s="17" t="s">
        <v>15</v>
      </c>
      <c r="D13" s="475" t="s">
        <v>16</v>
      </c>
      <c r="E13" s="481"/>
      <c r="F13" s="16" t="s">
        <v>14</v>
      </c>
      <c r="G13" s="17" t="s">
        <v>9</v>
      </c>
      <c r="H13" s="475" t="s">
        <v>10</v>
      </c>
      <c r="I13" s="476"/>
    </row>
    <row r="14" spans="1:9" s="15" customFormat="1" ht="15" customHeight="1">
      <c r="B14" s="18" t="s">
        <v>0</v>
      </c>
      <c r="C14" s="32" t="s">
        <v>24</v>
      </c>
      <c r="D14" s="482" t="s">
        <v>27</v>
      </c>
      <c r="E14" s="483"/>
      <c r="F14" s="19" t="s">
        <v>1</v>
      </c>
      <c r="G14" s="32" t="s">
        <v>23</v>
      </c>
      <c r="H14" s="477" t="s">
        <v>17</v>
      </c>
      <c r="I14" s="478"/>
    </row>
    <row r="15" spans="1:9" s="15" customFormat="1" ht="15" customHeight="1">
      <c r="B15" s="20" t="s">
        <v>2</v>
      </c>
      <c r="C15" s="31" t="s">
        <v>25</v>
      </c>
      <c r="D15" s="479" t="s">
        <v>18</v>
      </c>
      <c r="E15" s="484"/>
      <c r="F15" s="21" t="s">
        <v>3</v>
      </c>
      <c r="G15" s="31" t="s">
        <v>26</v>
      </c>
      <c r="H15" s="479" t="s">
        <v>19</v>
      </c>
      <c r="I15" s="480"/>
    </row>
    <row r="16" spans="1:9" ht="15" customHeight="1">
      <c r="B16" s="28" t="s">
        <v>43</v>
      </c>
      <c r="C16" s="28"/>
      <c r="D16" s="10"/>
      <c r="E16" s="4"/>
      <c r="F16" s="4"/>
      <c r="G16" s="4"/>
      <c r="H16" s="4"/>
      <c r="I16" s="34"/>
    </row>
    <row r="17" spans="1:12" ht="21" customHeight="1">
      <c r="C17" s="10"/>
      <c r="D17" s="10"/>
      <c r="E17" s="4"/>
      <c r="F17" s="4"/>
      <c r="G17" s="4"/>
      <c r="H17" s="4"/>
      <c r="I17" s="34"/>
    </row>
    <row r="18" spans="1:12" ht="22.5" customHeight="1">
      <c r="A18" s="6">
        <v>2</v>
      </c>
      <c r="B18" s="6" t="s">
        <v>4</v>
      </c>
      <c r="D18" s="10"/>
      <c r="G18" s="4"/>
      <c r="H18" s="4"/>
    </row>
    <row r="19" spans="1:12" s="15" customFormat="1" ht="15" customHeight="1">
      <c r="A19" s="14"/>
      <c r="B19" s="38"/>
      <c r="C19" s="495" t="s">
        <v>29</v>
      </c>
      <c r="D19" s="495"/>
      <c r="E19" s="495" t="s">
        <v>49</v>
      </c>
      <c r="F19" s="495"/>
      <c r="G19" s="487"/>
      <c r="H19" s="487"/>
    </row>
    <row r="20" spans="1:12" s="15" customFormat="1" ht="15" customHeight="1">
      <c r="A20" s="14"/>
      <c r="B20" s="39" t="s">
        <v>30</v>
      </c>
      <c r="C20" s="485" t="s">
        <v>31</v>
      </c>
      <c r="D20" s="486"/>
      <c r="E20" s="489" t="s">
        <v>48</v>
      </c>
      <c r="F20" s="490"/>
      <c r="G20" s="488"/>
      <c r="H20" s="488"/>
    </row>
    <row r="21" spans="1:12" s="15" customFormat="1" ht="15" customHeight="1">
      <c r="A21" s="14"/>
      <c r="B21" s="39" t="s">
        <v>36</v>
      </c>
      <c r="C21" s="485" t="s">
        <v>32</v>
      </c>
      <c r="D21" s="486"/>
      <c r="E21" s="491"/>
      <c r="F21" s="492"/>
      <c r="G21" s="488"/>
      <c r="H21" s="488"/>
    </row>
    <row r="22" spans="1:12" s="15" customFormat="1" ht="15" customHeight="1">
      <c r="A22" s="14"/>
      <c r="B22" s="39" t="s">
        <v>37</v>
      </c>
      <c r="C22" s="485" t="s">
        <v>35</v>
      </c>
      <c r="D22" s="486"/>
      <c r="E22" s="491"/>
      <c r="F22" s="492"/>
      <c r="G22" s="488"/>
      <c r="H22" s="488"/>
    </row>
    <row r="23" spans="1:12" s="15" customFormat="1" ht="15" customHeight="1">
      <c r="A23" s="14"/>
      <c r="B23" s="39" t="s">
        <v>38</v>
      </c>
      <c r="C23" s="485" t="s">
        <v>33</v>
      </c>
      <c r="D23" s="486"/>
      <c r="E23" s="491"/>
      <c r="F23" s="492"/>
      <c r="G23" s="488"/>
      <c r="H23" s="488"/>
    </row>
    <row r="24" spans="1:12" s="15" customFormat="1" ht="15" customHeight="1">
      <c r="B24" s="39" t="s">
        <v>39</v>
      </c>
      <c r="C24" s="485" t="s">
        <v>34</v>
      </c>
      <c r="D24" s="486"/>
      <c r="E24" s="493"/>
      <c r="F24" s="494"/>
      <c r="G24" s="488"/>
      <c r="H24" s="488"/>
    </row>
    <row r="25" spans="1:12" s="15" customFormat="1" ht="15" customHeight="1">
      <c r="B25" s="28" t="s">
        <v>40</v>
      </c>
      <c r="C25" s="22"/>
      <c r="D25" s="22"/>
      <c r="E25" s="22"/>
      <c r="G25" s="23"/>
      <c r="L25" s="36"/>
    </row>
    <row r="26" spans="1:12" s="15" customFormat="1" ht="15" customHeight="1">
      <c r="B26" s="28" t="s">
        <v>41</v>
      </c>
      <c r="C26" s="22"/>
      <c r="D26" s="22"/>
      <c r="E26" s="28"/>
      <c r="F26" s="41"/>
      <c r="G26" s="23"/>
      <c r="L26" s="36"/>
    </row>
    <row r="27" spans="1:12" s="15" customFormat="1" ht="21" customHeight="1">
      <c r="F27" s="22"/>
      <c r="H27" s="23"/>
    </row>
    <row r="28" spans="1:12" ht="22.5" customHeight="1">
      <c r="A28" s="6">
        <v>3</v>
      </c>
      <c r="B28" s="6" t="s">
        <v>11</v>
      </c>
      <c r="F28" s="25"/>
      <c r="G28" s="4"/>
      <c r="H28" s="4"/>
    </row>
    <row r="29" spans="1:12" ht="17.25" customHeight="1">
      <c r="B29" s="10"/>
      <c r="C29" s="10" t="s">
        <v>8</v>
      </c>
      <c r="D29" s="42" t="s">
        <v>44</v>
      </c>
      <c r="E29" s="10"/>
      <c r="F29" s="4"/>
    </row>
    <row r="30" spans="1:12" ht="17.25" customHeight="1">
      <c r="A30" s="10"/>
      <c r="B30" s="10"/>
      <c r="C30" s="10" t="s">
        <v>7</v>
      </c>
      <c r="D30" s="42" t="s">
        <v>45</v>
      </c>
      <c r="E30" s="10"/>
      <c r="F30" s="4"/>
      <c r="G30" s="33"/>
    </row>
    <row r="31" spans="1:12" ht="7.5" customHeight="1">
      <c r="A31" s="10"/>
      <c r="B31" s="10"/>
      <c r="C31" s="10"/>
      <c r="D31" s="42"/>
      <c r="E31" s="10"/>
      <c r="F31" s="4"/>
      <c r="G31" s="33"/>
    </row>
    <row r="32" spans="1:12" s="15" customFormat="1" ht="15" customHeight="1">
      <c r="B32" s="28" t="s">
        <v>42</v>
      </c>
      <c r="D32" s="22"/>
      <c r="E32" s="37"/>
      <c r="F32" s="22"/>
      <c r="G32" s="23"/>
      <c r="H32" s="23"/>
      <c r="I32" s="24"/>
    </row>
    <row r="33" spans="1:9" s="15" customFormat="1" ht="7.5" customHeight="1">
      <c r="B33" s="14"/>
      <c r="D33" s="22"/>
      <c r="E33" s="37"/>
      <c r="F33" s="22"/>
      <c r="G33" s="23"/>
      <c r="H33" s="23"/>
      <c r="I33" s="24"/>
    </row>
    <row r="34" spans="1:9" ht="20.25" customHeight="1">
      <c r="A34" s="26"/>
      <c r="B34" s="4"/>
      <c r="C34" s="4"/>
      <c r="D34" s="4"/>
      <c r="E34" s="4"/>
      <c r="F34" s="4"/>
      <c r="G34" s="4"/>
      <c r="H34" s="4"/>
    </row>
    <row r="35" spans="1:9" ht="21.75" customHeight="1">
      <c r="A35" s="26"/>
      <c r="B35" s="4"/>
      <c r="C35" s="4"/>
      <c r="D35" s="4"/>
      <c r="E35" s="4"/>
      <c r="F35" s="4"/>
      <c r="G35" s="4"/>
      <c r="H35" s="4"/>
    </row>
    <row r="36" spans="1:9" ht="36" customHeight="1">
      <c r="A36" s="26"/>
      <c r="B36" s="4"/>
      <c r="C36" s="4"/>
      <c r="D36" s="4"/>
      <c r="E36" s="4"/>
      <c r="F36" s="4"/>
      <c r="G36" s="4"/>
      <c r="H36" s="4"/>
    </row>
    <row r="37" spans="1:9" ht="36" customHeight="1">
      <c r="A37" s="26"/>
      <c r="B37" s="4"/>
      <c r="C37" s="4"/>
      <c r="D37" s="4"/>
      <c r="E37" s="4"/>
      <c r="F37" s="4"/>
      <c r="G37" s="4"/>
      <c r="H37" s="4"/>
    </row>
    <row r="38" spans="1:9" s="10" customFormat="1" ht="65.25" customHeight="1">
      <c r="A38" s="5"/>
      <c r="B38" s="5"/>
      <c r="C38" s="5"/>
      <c r="D38" s="5"/>
      <c r="E38" s="5"/>
      <c r="F38" s="5"/>
      <c r="G38" s="5"/>
      <c r="H38" s="5"/>
    </row>
    <row r="40" spans="1:9" ht="25.5" customHeight="1">
      <c r="A40" s="27"/>
    </row>
    <row r="41" spans="1:9" ht="21.95" customHeight="1">
      <c r="A41" s="28"/>
    </row>
    <row r="42" spans="1:9" ht="21.95" customHeight="1">
      <c r="A42" s="29"/>
      <c r="G42" s="30"/>
      <c r="H42" s="30"/>
    </row>
  </sheetData>
  <mergeCells count="16">
    <mergeCell ref="C20:D20"/>
    <mergeCell ref="G19:H19"/>
    <mergeCell ref="G20:H24"/>
    <mergeCell ref="C21:D21"/>
    <mergeCell ref="C23:D23"/>
    <mergeCell ref="C24:D24"/>
    <mergeCell ref="C22:D22"/>
    <mergeCell ref="E20:F24"/>
    <mergeCell ref="E19:F19"/>
    <mergeCell ref="C19:D19"/>
    <mergeCell ref="H13:I13"/>
    <mergeCell ref="H14:I14"/>
    <mergeCell ref="H15:I15"/>
    <mergeCell ref="D13:E13"/>
    <mergeCell ref="D14:E14"/>
    <mergeCell ref="D15:E15"/>
  </mergeCells>
  <phoneticPr fontId="2"/>
  <printOptions gridLinesSet="0"/>
  <pageMargins left="0.59055118110236227" right="0.59055118110236227" top="0.78740157480314965" bottom="0.78740157480314965" header="0.39370078740157483" footer="0.39370078740157483"/>
  <pageSetup paperSize="9" firstPageNumber="2" orientation="portrait" useFirstPageNumber="1" r:id="rId1"/>
  <headerFooter alignWithMargins="0">
    <oddHeader>&amp;R&amp;"ＭＳ Ｐゴシック,標準"&amp;11 1.土地・気象</oddHeader>
    <oddFooter>&amp;C&amp;"ＭＳ Ｐゴシック,標準"&amp;11-1-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zoomScaleNormal="100" workbookViewId="0"/>
  </sheetViews>
  <sheetFormatPr defaultColWidth="10.625" defaultRowHeight="11.25"/>
  <cols>
    <col min="1" max="1" width="1.75" style="47" customWidth="1"/>
    <col min="2" max="2" width="0.75" style="47" customWidth="1"/>
    <col min="3" max="3" width="6.125" style="44" customWidth="1"/>
    <col min="4" max="4" width="2.375" style="44" customWidth="1"/>
    <col min="5" max="5" width="2.625" style="44" customWidth="1"/>
    <col min="6" max="7" width="0.625" style="44" customWidth="1"/>
    <col min="8" max="8" width="18.125" style="73" customWidth="1"/>
    <col min="9" max="9" width="0.625" style="73" customWidth="1"/>
    <col min="10" max="10" width="18.125" style="73" customWidth="1"/>
    <col min="11" max="11" width="0.625" style="73" customWidth="1"/>
    <col min="12" max="12" width="18.125" style="73" customWidth="1"/>
    <col min="13" max="13" width="0.625" style="73" customWidth="1"/>
    <col min="14" max="14" width="18.125" style="73" customWidth="1"/>
    <col min="15" max="16384" width="10.625" style="47"/>
  </cols>
  <sheetData>
    <row r="1" spans="1:18" ht="30" customHeight="1">
      <c r="A1" s="43" t="s">
        <v>50</v>
      </c>
      <c r="B1" s="43"/>
      <c r="D1" s="45"/>
      <c r="E1" s="45"/>
      <c r="F1" s="45"/>
      <c r="G1" s="45"/>
      <c r="H1" s="46"/>
      <c r="I1" s="46"/>
      <c r="J1" s="46"/>
      <c r="K1" s="46"/>
      <c r="L1" s="46"/>
      <c r="M1" s="46"/>
      <c r="N1" s="46"/>
    </row>
    <row r="2" spans="1:18" ht="7.5" customHeight="1">
      <c r="C2" s="48"/>
      <c r="D2" s="48"/>
      <c r="E2" s="48"/>
      <c r="F2" s="48"/>
      <c r="G2" s="48"/>
      <c r="H2" s="49"/>
      <c r="I2" s="49"/>
      <c r="J2" s="49"/>
      <c r="K2" s="49"/>
      <c r="L2" s="49"/>
      <c r="M2" s="49"/>
      <c r="N2" s="49"/>
    </row>
    <row r="3" spans="1:18" ht="22.5" customHeight="1">
      <c r="B3" s="501"/>
      <c r="C3" s="501"/>
      <c r="D3" s="501"/>
      <c r="E3" s="501"/>
      <c r="F3" s="501"/>
      <c r="G3" s="501"/>
      <c r="H3" s="501"/>
      <c r="I3" s="46"/>
      <c r="J3" s="46"/>
      <c r="K3" s="46"/>
      <c r="L3" s="46"/>
      <c r="M3" s="46"/>
      <c r="N3" s="46"/>
    </row>
    <row r="4" spans="1:18" s="50" customFormat="1" ht="18.75" customHeight="1">
      <c r="B4" s="502" t="s">
        <v>51</v>
      </c>
      <c r="C4" s="502"/>
      <c r="D4" s="502"/>
      <c r="E4" s="502"/>
      <c r="F4" s="502"/>
      <c r="G4" s="503" t="s">
        <v>52</v>
      </c>
      <c r="H4" s="504"/>
      <c r="I4" s="504"/>
      <c r="J4" s="504"/>
      <c r="K4" s="504"/>
      <c r="L4" s="504"/>
      <c r="M4" s="504"/>
      <c r="N4" s="505"/>
    </row>
    <row r="5" spans="1:18" s="51" customFormat="1" ht="18.75" customHeight="1">
      <c r="B5" s="502"/>
      <c r="C5" s="502"/>
      <c r="D5" s="502"/>
      <c r="E5" s="502"/>
      <c r="F5" s="502"/>
      <c r="G5" s="506" t="s">
        <v>53</v>
      </c>
      <c r="H5" s="507"/>
      <c r="I5" s="506" t="s">
        <v>54</v>
      </c>
      <c r="J5" s="507"/>
      <c r="K5" s="506" t="s">
        <v>55</v>
      </c>
      <c r="L5" s="507"/>
      <c r="M5" s="506" t="s">
        <v>56</v>
      </c>
      <c r="N5" s="507"/>
    </row>
    <row r="6" spans="1:18" ht="25.5" customHeight="1">
      <c r="B6" s="52"/>
      <c r="C6" s="53" t="s">
        <v>57</v>
      </c>
      <c r="D6" s="54">
        <v>4</v>
      </c>
      <c r="E6" s="55">
        <v>1</v>
      </c>
      <c r="F6" s="56"/>
      <c r="G6" s="57"/>
      <c r="H6" s="58" t="s">
        <v>58</v>
      </c>
      <c r="I6" s="59"/>
      <c r="J6" s="58" t="s">
        <v>58</v>
      </c>
      <c r="K6" s="59"/>
      <c r="L6" s="58" t="s">
        <v>59</v>
      </c>
      <c r="M6" s="59"/>
      <c r="N6" s="58"/>
    </row>
    <row r="7" spans="1:18" ht="22.5" customHeight="1">
      <c r="B7" s="60"/>
      <c r="C7" s="53"/>
      <c r="D7" s="54"/>
      <c r="E7" s="55"/>
      <c r="F7" s="56"/>
      <c r="G7" s="57"/>
      <c r="H7" s="58"/>
      <c r="I7" s="59"/>
      <c r="J7" s="58"/>
      <c r="K7" s="59"/>
      <c r="L7" s="58"/>
      <c r="M7" s="59"/>
      <c r="N7" s="58"/>
    </row>
    <row r="8" spans="1:18" ht="22.5" customHeight="1">
      <c r="B8" s="60"/>
      <c r="C8" s="53"/>
      <c r="D8" s="54"/>
      <c r="E8" s="55"/>
      <c r="F8" s="56"/>
      <c r="G8" s="57"/>
      <c r="H8" s="58"/>
      <c r="I8" s="59"/>
      <c r="J8" s="58"/>
      <c r="K8" s="59"/>
      <c r="L8" s="58"/>
      <c r="M8" s="59"/>
      <c r="N8" s="58"/>
    </row>
    <row r="9" spans="1:18" ht="25.5" customHeight="1">
      <c r="B9" s="60"/>
      <c r="C9" s="54" t="s">
        <v>60</v>
      </c>
      <c r="D9" s="54">
        <v>4</v>
      </c>
      <c r="E9" s="55">
        <v>3</v>
      </c>
      <c r="F9" s="56"/>
      <c r="G9" s="57"/>
      <c r="H9" s="58"/>
      <c r="I9" s="59"/>
      <c r="J9" s="58"/>
      <c r="K9" s="59"/>
      <c r="L9" s="58" t="s">
        <v>61</v>
      </c>
      <c r="M9" s="59"/>
      <c r="N9" s="58"/>
    </row>
    <row r="10" spans="1:18" ht="21.75" customHeight="1">
      <c r="B10" s="60"/>
      <c r="C10" s="54"/>
      <c r="D10" s="54"/>
      <c r="E10" s="55"/>
      <c r="F10" s="56"/>
      <c r="G10" s="57"/>
      <c r="H10" s="58"/>
      <c r="I10" s="59"/>
      <c r="J10" s="58"/>
      <c r="K10" s="59"/>
      <c r="L10" s="58"/>
      <c r="M10" s="59"/>
      <c r="N10" s="58"/>
    </row>
    <row r="11" spans="1:18" ht="21.75" customHeight="1">
      <c r="B11" s="60"/>
      <c r="C11" s="54"/>
      <c r="D11" s="54"/>
      <c r="E11" s="55"/>
      <c r="F11" s="56"/>
      <c r="G11" s="57"/>
      <c r="H11" s="58"/>
      <c r="I11" s="59"/>
      <c r="J11" s="58"/>
      <c r="K11" s="59"/>
      <c r="L11" s="58"/>
      <c r="M11" s="59"/>
      <c r="N11" s="58"/>
    </row>
    <row r="12" spans="1:18" ht="22.5" customHeight="1">
      <c r="B12" s="60"/>
      <c r="C12" s="54"/>
      <c r="D12" s="54"/>
      <c r="E12" s="55"/>
      <c r="F12" s="56"/>
      <c r="G12" s="57"/>
      <c r="H12" s="58"/>
      <c r="I12" s="59"/>
      <c r="J12" s="58"/>
      <c r="K12" s="59"/>
      <c r="L12" s="58"/>
      <c r="M12" s="59"/>
      <c r="N12" s="58"/>
    </row>
    <row r="13" spans="1:18" ht="15" customHeight="1">
      <c r="B13" s="60"/>
      <c r="C13" s="53" t="s">
        <v>62</v>
      </c>
      <c r="D13" s="54">
        <v>3</v>
      </c>
      <c r="E13" s="55">
        <v>31</v>
      </c>
      <c r="F13" s="56"/>
      <c r="G13" s="57"/>
      <c r="H13" s="61" t="s">
        <v>63</v>
      </c>
      <c r="I13" s="59"/>
      <c r="J13" s="58"/>
      <c r="K13" s="59"/>
      <c r="L13" s="58"/>
      <c r="M13" s="59"/>
      <c r="N13" s="58"/>
    </row>
    <row r="14" spans="1:18" ht="15" customHeight="1">
      <c r="B14" s="60"/>
      <c r="C14" s="54"/>
      <c r="D14" s="54"/>
      <c r="E14" s="55"/>
      <c r="F14" s="56"/>
      <c r="G14" s="57"/>
      <c r="H14" s="58" t="s">
        <v>64</v>
      </c>
      <c r="I14" s="59"/>
      <c r="J14" s="58"/>
      <c r="K14" s="59"/>
      <c r="L14" s="58"/>
      <c r="M14" s="59"/>
      <c r="N14" s="58"/>
    </row>
    <row r="15" spans="1:18" ht="15" customHeight="1">
      <c r="B15" s="60"/>
      <c r="C15" s="54"/>
      <c r="D15" s="54"/>
      <c r="E15" s="55"/>
      <c r="F15" s="56"/>
      <c r="G15" s="57"/>
      <c r="H15" s="58"/>
      <c r="I15" s="59"/>
      <c r="J15" s="58"/>
      <c r="K15" s="59"/>
      <c r="L15" s="58"/>
      <c r="M15" s="59"/>
      <c r="N15" s="58"/>
    </row>
    <row r="16" spans="1:18" ht="18" customHeight="1">
      <c r="B16" s="60"/>
      <c r="C16" s="53" t="s">
        <v>65</v>
      </c>
      <c r="D16" s="54">
        <v>3</v>
      </c>
      <c r="E16" s="55">
        <v>30</v>
      </c>
      <c r="F16" s="56"/>
      <c r="G16" s="57"/>
      <c r="H16" s="58"/>
      <c r="I16" s="59"/>
      <c r="J16" s="58"/>
      <c r="K16" s="59"/>
      <c r="L16" s="58" t="s">
        <v>66</v>
      </c>
      <c r="M16" s="59"/>
      <c r="N16" s="58"/>
      <c r="R16" s="62"/>
    </row>
    <row r="17" spans="2:14" ht="1.5" customHeight="1">
      <c r="B17" s="60"/>
      <c r="C17" s="53"/>
      <c r="D17" s="54"/>
      <c r="E17" s="55"/>
      <c r="F17" s="56"/>
      <c r="G17" s="57"/>
      <c r="H17" s="58"/>
      <c r="I17" s="59"/>
      <c r="J17" s="58"/>
      <c r="K17" s="59"/>
      <c r="L17" s="58"/>
      <c r="M17" s="59"/>
      <c r="N17" s="58"/>
    </row>
    <row r="18" spans="2:14" ht="15" customHeight="1">
      <c r="B18" s="60"/>
      <c r="C18" s="53" t="s">
        <v>65</v>
      </c>
      <c r="D18" s="54">
        <v>3</v>
      </c>
      <c r="E18" s="55">
        <v>31</v>
      </c>
      <c r="F18" s="56"/>
      <c r="G18" s="57"/>
      <c r="H18" s="58"/>
      <c r="I18" s="59"/>
      <c r="J18" s="58" t="s">
        <v>67</v>
      </c>
      <c r="K18" s="59"/>
      <c r="L18" s="58" t="s">
        <v>68</v>
      </c>
      <c r="M18" s="59"/>
      <c r="N18" s="58" t="s">
        <v>69</v>
      </c>
    </row>
    <row r="19" spans="2:14" ht="15" customHeight="1">
      <c r="B19" s="60"/>
      <c r="C19" s="54"/>
      <c r="D19" s="54"/>
      <c r="E19" s="55"/>
      <c r="F19" s="56"/>
      <c r="G19" s="57"/>
      <c r="H19" s="58"/>
      <c r="I19" s="59"/>
      <c r="J19" s="58" t="s">
        <v>70</v>
      </c>
      <c r="K19" s="59"/>
      <c r="L19" s="58"/>
      <c r="M19" s="59"/>
      <c r="N19" s="58" t="s">
        <v>71</v>
      </c>
    </row>
    <row r="20" spans="2:14" ht="15" customHeight="1">
      <c r="B20" s="60"/>
      <c r="C20" s="54"/>
      <c r="D20" s="54"/>
      <c r="E20" s="55"/>
      <c r="F20" s="56"/>
      <c r="G20" s="57"/>
      <c r="H20" s="58"/>
      <c r="I20" s="59"/>
      <c r="J20" s="58" t="s">
        <v>72</v>
      </c>
      <c r="K20" s="59"/>
      <c r="L20" s="58"/>
      <c r="M20" s="59"/>
      <c r="N20" s="58"/>
    </row>
    <row r="21" spans="2:14" ht="15" customHeight="1">
      <c r="B21" s="60"/>
      <c r="C21" s="54"/>
      <c r="D21" s="54"/>
      <c r="E21" s="55"/>
      <c r="F21" s="56"/>
      <c r="G21" s="57"/>
      <c r="H21" s="58"/>
      <c r="I21" s="59"/>
      <c r="J21" s="58"/>
      <c r="K21" s="59"/>
      <c r="L21" s="58"/>
      <c r="M21" s="59"/>
      <c r="N21" s="58"/>
    </row>
    <row r="22" spans="2:14" ht="15" customHeight="1">
      <c r="B22" s="60"/>
      <c r="C22" s="53" t="s">
        <v>65</v>
      </c>
      <c r="D22" s="54">
        <v>7</v>
      </c>
      <c r="E22" s="55">
        <v>15</v>
      </c>
      <c r="F22" s="56"/>
      <c r="G22" s="57"/>
      <c r="H22" s="58" t="s">
        <v>73</v>
      </c>
      <c r="I22" s="59"/>
      <c r="J22" s="58"/>
      <c r="K22" s="59"/>
      <c r="L22" s="58"/>
      <c r="M22" s="59"/>
      <c r="N22" s="58"/>
    </row>
    <row r="23" spans="2:14" ht="15" customHeight="1">
      <c r="B23" s="60"/>
      <c r="C23" s="54"/>
      <c r="D23" s="54"/>
      <c r="E23" s="55"/>
      <c r="F23" s="56"/>
      <c r="G23" s="57"/>
      <c r="H23" s="58" t="s">
        <v>74</v>
      </c>
      <c r="I23" s="59"/>
      <c r="J23" s="58"/>
      <c r="K23" s="59"/>
      <c r="L23" s="58"/>
      <c r="M23" s="59"/>
      <c r="N23" s="58"/>
    </row>
    <row r="24" spans="2:14" ht="28.5" customHeight="1">
      <c r="B24" s="60"/>
      <c r="C24" s="53" t="s">
        <v>75</v>
      </c>
      <c r="D24" s="54">
        <v>9</v>
      </c>
      <c r="E24" s="55">
        <v>30</v>
      </c>
      <c r="F24" s="56"/>
      <c r="G24" s="57"/>
      <c r="H24" s="58"/>
      <c r="I24" s="59"/>
      <c r="J24" s="58"/>
      <c r="K24" s="59"/>
      <c r="L24" s="58"/>
      <c r="M24" s="59"/>
      <c r="N24" s="58" t="s">
        <v>76</v>
      </c>
    </row>
    <row r="25" spans="2:14" ht="15" customHeight="1">
      <c r="B25" s="60"/>
      <c r="C25" s="53"/>
      <c r="D25" s="54"/>
      <c r="E25" s="55"/>
      <c r="F25" s="56"/>
      <c r="G25" s="57"/>
      <c r="H25" s="58"/>
      <c r="I25" s="59"/>
      <c r="J25" s="58"/>
      <c r="K25" s="59"/>
      <c r="L25" s="58"/>
      <c r="M25" s="59"/>
      <c r="N25" s="58"/>
    </row>
    <row r="26" spans="2:14" ht="15" customHeight="1">
      <c r="B26" s="60"/>
      <c r="C26" s="53" t="s">
        <v>77</v>
      </c>
      <c r="D26" s="54">
        <v>1</v>
      </c>
      <c r="E26" s="55">
        <v>1</v>
      </c>
      <c r="F26" s="56"/>
      <c r="G26" s="57"/>
      <c r="H26" s="58" t="s">
        <v>78</v>
      </c>
      <c r="I26" s="59"/>
      <c r="J26" s="58"/>
      <c r="K26" s="59"/>
      <c r="L26" s="58"/>
      <c r="M26" s="59"/>
      <c r="N26" s="58" t="s">
        <v>79</v>
      </c>
    </row>
    <row r="27" spans="2:14" ht="15" customHeight="1">
      <c r="B27" s="60"/>
      <c r="C27" s="54"/>
      <c r="D27" s="54"/>
      <c r="E27" s="55"/>
      <c r="F27" s="56"/>
      <c r="G27" s="57"/>
      <c r="H27" s="58" t="s">
        <v>80</v>
      </c>
      <c r="I27" s="59"/>
      <c r="J27" s="58"/>
      <c r="K27" s="59"/>
      <c r="L27" s="58"/>
      <c r="M27" s="59"/>
      <c r="N27" s="58" t="s">
        <v>81</v>
      </c>
    </row>
    <row r="28" spans="2:14" ht="15" customHeight="1">
      <c r="B28" s="60"/>
      <c r="C28" s="54"/>
      <c r="D28" s="54"/>
      <c r="E28" s="55"/>
      <c r="F28" s="56"/>
      <c r="G28" s="57"/>
      <c r="H28" s="58" t="s">
        <v>82</v>
      </c>
      <c r="I28" s="59"/>
      <c r="J28" s="58"/>
      <c r="K28" s="59"/>
      <c r="L28" s="58"/>
      <c r="M28" s="59"/>
      <c r="N28" s="58"/>
    </row>
    <row r="29" spans="2:14" ht="15" customHeight="1">
      <c r="B29" s="60"/>
      <c r="C29" s="54"/>
      <c r="D29" s="54"/>
      <c r="E29" s="55"/>
      <c r="F29" s="56"/>
      <c r="G29" s="57"/>
      <c r="H29" s="58" t="s">
        <v>83</v>
      </c>
      <c r="I29" s="59"/>
      <c r="J29" s="58"/>
      <c r="K29" s="59"/>
      <c r="L29" s="58"/>
      <c r="M29" s="59"/>
      <c r="N29" s="58"/>
    </row>
    <row r="30" spans="2:14" ht="15" customHeight="1">
      <c r="B30" s="60"/>
      <c r="C30" s="54"/>
      <c r="D30" s="54"/>
      <c r="E30" s="55"/>
      <c r="F30" s="56"/>
      <c r="G30" s="57"/>
      <c r="H30" s="58" t="s">
        <v>84</v>
      </c>
      <c r="I30" s="59"/>
      <c r="J30" s="58"/>
      <c r="K30" s="59"/>
      <c r="L30" s="58"/>
      <c r="M30" s="59"/>
      <c r="N30" s="58"/>
    </row>
    <row r="31" spans="2:14" ht="15" customHeight="1">
      <c r="B31" s="60"/>
      <c r="C31" s="54"/>
      <c r="D31" s="54"/>
      <c r="E31" s="55"/>
      <c r="F31" s="56"/>
      <c r="G31" s="57"/>
      <c r="H31" s="58" t="s">
        <v>85</v>
      </c>
      <c r="I31" s="59"/>
      <c r="J31" s="58"/>
      <c r="K31" s="59"/>
      <c r="L31" s="58"/>
      <c r="M31" s="59"/>
      <c r="N31" s="58"/>
    </row>
    <row r="32" spans="2:14" ht="15" customHeight="1">
      <c r="B32" s="60"/>
      <c r="C32" s="54"/>
      <c r="D32" s="54"/>
      <c r="E32" s="55"/>
      <c r="F32" s="56"/>
      <c r="G32" s="57"/>
      <c r="H32" s="58"/>
      <c r="I32" s="59"/>
      <c r="J32" s="58"/>
      <c r="K32" s="59"/>
      <c r="L32" s="58"/>
      <c r="M32" s="59"/>
      <c r="N32" s="58"/>
    </row>
    <row r="33" spans="2:14" ht="25.5" customHeight="1">
      <c r="B33" s="60"/>
      <c r="C33" s="53" t="s">
        <v>86</v>
      </c>
      <c r="D33" s="54">
        <v>4</v>
      </c>
      <c r="E33" s="55">
        <v>1</v>
      </c>
      <c r="F33" s="56"/>
      <c r="G33" s="57"/>
      <c r="H33" s="58"/>
      <c r="I33" s="59"/>
      <c r="J33" s="58" t="s">
        <v>87</v>
      </c>
      <c r="K33" s="59"/>
      <c r="L33" s="58"/>
      <c r="M33" s="59"/>
      <c r="N33" s="58"/>
    </row>
    <row r="34" spans="2:14" ht="25.5" customHeight="1">
      <c r="B34" s="60"/>
      <c r="C34" s="53" t="s">
        <v>88</v>
      </c>
      <c r="D34" s="54">
        <v>4</v>
      </c>
      <c r="E34" s="55">
        <v>1</v>
      </c>
      <c r="F34" s="56"/>
      <c r="G34" s="57"/>
      <c r="H34" s="58"/>
      <c r="I34" s="59"/>
      <c r="J34" s="58"/>
      <c r="K34" s="59"/>
      <c r="L34" s="58"/>
      <c r="M34" s="59"/>
      <c r="N34" s="58" t="s">
        <v>89</v>
      </c>
    </row>
    <row r="35" spans="2:14" ht="25.5" customHeight="1">
      <c r="B35" s="60"/>
      <c r="C35" s="53"/>
      <c r="D35" s="54"/>
      <c r="E35" s="55"/>
      <c r="F35" s="56"/>
      <c r="G35" s="57"/>
      <c r="H35" s="58"/>
      <c r="I35" s="59"/>
      <c r="J35" s="58"/>
      <c r="K35" s="59"/>
      <c r="L35" s="58"/>
      <c r="M35" s="59"/>
      <c r="N35" s="58"/>
    </row>
    <row r="36" spans="2:14" ht="25.5" customHeight="1">
      <c r="B36" s="60"/>
      <c r="C36" s="53"/>
      <c r="D36" s="54"/>
      <c r="E36" s="55"/>
      <c r="F36" s="56"/>
      <c r="G36" s="57"/>
      <c r="H36" s="58"/>
      <c r="I36" s="59"/>
      <c r="J36" s="58"/>
      <c r="K36" s="59"/>
      <c r="L36" s="58"/>
      <c r="M36" s="59"/>
      <c r="N36" s="58"/>
    </row>
    <row r="37" spans="2:14" ht="25.5" customHeight="1">
      <c r="B37" s="60"/>
      <c r="C37" s="54"/>
      <c r="D37" s="54"/>
      <c r="E37" s="55"/>
      <c r="F37" s="56"/>
      <c r="G37" s="57"/>
      <c r="H37" s="58"/>
      <c r="I37" s="59"/>
      <c r="J37" s="58"/>
      <c r="K37" s="59"/>
      <c r="L37" s="58"/>
      <c r="M37" s="59"/>
      <c r="N37" s="58"/>
    </row>
    <row r="38" spans="2:14" ht="25.5" customHeight="1">
      <c r="B38" s="60"/>
      <c r="C38" s="54"/>
      <c r="D38" s="54"/>
      <c r="E38" s="55"/>
      <c r="F38" s="56"/>
      <c r="G38" s="57"/>
      <c r="H38" s="58"/>
      <c r="I38" s="59"/>
      <c r="J38" s="58"/>
      <c r="K38" s="59"/>
      <c r="L38" s="58"/>
      <c r="M38" s="59"/>
      <c r="N38" s="58"/>
    </row>
    <row r="39" spans="2:14" ht="25.5" customHeight="1">
      <c r="B39" s="60"/>
      <c r="C39" s="54"/>
      <c r="D39" s="54"/>
      <c r="E39" s="55"/>
      <c r="F39" s="56"/>
      <c r="G39" s="63"/>
      <c r="H39" s="64"/>
      <c r="I39" s="65"/>
      <c r="J39" s="64"/>
      <c r="K39" s="65"/>
      <c r="L39" s="64"/>
      <c r="M39" s="65"/>
      <c r="N39" s="64"/>
    </row>
    <row r="40" spans="2:14" ht="25.5" customHeight="1">
      <c r="B40" s="60"/>
      <c r="C40" s="53" t="s">
        <v>90</v>
      </c>
      <c r="D40" s="54">
        <v>3</v>
      </c>
      <c r="E40" s="55">
        <v>20</v>
      </c>
      <c r="F40" s="56"/>
      <c r="G40" s="496" t="s">
        <v>91</v>
      </c>
      <c r="H40" s="497"/>
      <c r="I40" s="497"/>
      <c r="J40" s="497"/>
      <c r="K40" s="497"/>
      <c r="L40" s="497"/>
      <c r="M40" s="497"/>
      <c r="N40" s="498"/>
    </row>
    <row r="41" spans="2:14" s="72" customFormat="1" ht="25.5" customHeight="1">
      <c r="B41" s="66"/>
      <c r="C41" s="67"/>
      <c r="D41" s="68"/>
      <c r="E41" s="69"/>
      <c r="F41" s="70"/>
      <c r="G41" s="71"/>
      <c r="H41" s="499"/>
      <c r="I41" s="499"/>
      <c r="J41" s="499"/>
      <c r="K41" s="499"/>
      <c r="L41" s="499"/>
      <c r="M41" s="499"/>
      <c r="N41" s="500"/>
    </row>
    <row r="42" spans="2:14" ht="15" customHeight="1">
      <c r="B42" s="47" t="s">
        <v>92</v>
      </c>
      <c r="N42" s="74"/>
    </row>
  </sheetData>
  <mergeCells count="9">
    <mergeCell ref="G40:N40"/>
    <mergeCell ref="H41:N41"/>
    <mergeCell ref="B3:H3"/>
    <mergeCell ref="B4:F5"/>
    <mergeCell ref="G4:N4"/>
    <mergeCell ref="G5:H5"/>
    <mergeCell ref="I5:J5"/>
    <mergeCell ref="K5:L5"/>
    <mergeCell ref="M5:N5"/>
  </mergeCells>
  <phoneticPr fontId="10"/>
  <pageMargins left="0.59055118110236227" right="0.59055118110236227" top="0.78740157480314965" bottom="0.78740157480314965" header="0.39370078740157483" footer="0.39370078740157483"/>
  <pageSetup paperSize="9" scale="95" orientation="portrait" useFirstPageNumber="1" r:id="rId1"/>
  <headerFooter alignWithMargins="0">
    <oddHeader>&amp;R1.土地・気象</oddHeader>
    <oddFooter>&amp;C-2-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showGridLines="0" zoomScaleNormal="100" zoomScaleSheetLayoutView="100" workbookViewId="0"/>
  </sheetViews>
  <sheetFormatPr defaultColWidth="12.125" defaultRowHeight="14.25"/>
  <cols>
    <col min="1" max="1" width="1.625" style="5" customWidth="1"/>
    <col min="2" max="2" width="10.625" style="5" customWidth="1"/>
    <col min="3" max="3" width="10" style="347" customWidth="1"/>
    <col min="4" max="9" width="10" style="105" customWidth="1"/>
    <col min="10" max="10" width="11.375" style="5" bestFit="1" customWidth="1"/>
    <col min="11" max="11" width="12.125" style="5" hidden="1" customWidth="1"/>
    <col min="12" max="16384" width="12.125" style="5"/>
  </cols>
  <sheetData>
    <row r="1" spans="1:9" ht="30" customHeight="1">
      <c r="A1" s="75" t="s">
        <v>417</v>
      </c>
      <c r="B1" s="25"/>
      <c r="C1" s="297"/>
      <c r="D1" s="298"/>
      <c r="E1" s="298"/>
      <c r="F1" s="298"/>
      <c r="G1" s="298"/>
      <c r="H1" s="298"/>
      <c r="I1" s="298"/>
    </row>
    <row r="2" spans="1:9" ht="7.5" customHeight="1">
      <c r="A2" s="75"/>
      <c r="B2" s="25"/>
      <c r="C2" s="297"/>
      <c r="D2" s="298"/>
      <c r="E2" s="298"/>
      <c r="F2" s="298"/>
      <c r="G2" s="298"/>
      <c r="H2" s="298"/>
      <c r="I2" s="298"/>
    </row>
    <row r="3" spans="1:9" ht="22.5" customHeight="1">
      <c r="B3" s="78" t="s">
        <v>418</v>
      </c>
      <c r="C3" s="299"/>
      <c r="D3" s="300"/>
      <c r="E3" s="300"/>
      <c r="F3" s="300"/>
      <c r="G3" s="300"/>
      <c r="H3" s="300"/>
      <c r="I3" s="301" t="s">
        <v>419</v>
      </c>
    </row>
    <row r="4" spans="1:9" s="81" customFormat="1" ht="15.75" customHeight="1">
      <c r="B4" s="508" t="s">
        <v>420</v>
      </c>
      <c r="C4" s="509" t="s">
        <v>421</v>
      </c>
      <c r="D4" s="510" t="s">
        <v>422</v>
      </c>
      <c r="E4" s="511"/>
      <c r="F4" s="511"/>
      <c r="G4" s="511"/>
      <c r="H4" s="511"/>
      <c r="I4" s="512"/>
    </row>
    <row r="5" spans="1:9" s="273" customFormat="1" ht="22.5" customHeight="1">
      <c r="A5" s="81"/>
      <c r="B5" s="508"/>
      <c r="C5" s="509"/>
      <c r="D5" s="302" t="s">
        <v>423</v>
      </c>
      <c r="E5" s="303" t="s">
        <v>424</v>
      </c>
      <c r="F5" s="303" t="s">
        <v>425</v>
      </c>
      <c r="G5" s="304" t="s">
        <v>426</v>
      </c>
      <c r="H5" s="304" t="s">
        <v>427</v>
      </c>
      <c r="I5" s="305" t="s">
        <v>428</v>
      </c>
    </row>
    <row r="6" spans="1:9" s="273" customFormat="1" ht="13.5" hidden="1" customHeight="1">
      <c r="B6" s="306" t="s">
        <v>429</v>
      </c>
      <c r="C6" s="307">
        <f t="shared" ref="C6:I6" si="0">SUM(C7:C10)</f>
        <v>19959.5</v>
      </c>
      <c r="D6" s="308">
        <f t="shared" si="0"/>
        <v>2098.2999999999997</v>
      </c>
      <c r="E6" s="309">
        <f t="shared" si="0"/>
        <v>6361.8</v>
      </c>
      <c r="F6" s="309">
        <f t="shared" si="0"/>
        <v>963.4</v>
      </c>
      <c r="G6" s="309">
        <f t="shared" si="0"/>
        <v>6083.2</v>
      </c>
      <c r="H6" s="309">
        <f t="shared" si="0"/>
        <v>84.7</v>
      </c>
      <c r="I6" s="310">
        <f t="shared" si="0"/>
        <v>4368.1000000000004</v>
      </c>
    </row>
    <row r="7" spans="1:9" s="273" customFormat="1" ht="13.5" hidden="1" customHeight="1">
      <c r="B7" s="311" t="s">
        <v>430</v>
      </c>
      <c r="C7" s="312">
        <f>SUM(D7:I7)</f>
        <v>4087.3999999999996</v>
      </c>
      <c r="D7" s="313">
        <v>731.8</v>
      </c>
      <c r="E7" s="314">
        <v>972.4</v>
      </c>
      <c r="F7" s="314">
        <v>732.4</v>
      </c>
      <c r="G7" s="314">
        <v>643.29999999999995</v>
      </c>
      <c r="H7" s="314">
        <v>78.099999999999994</v>
      </c>
      <c r="I7" s="315">
        <v>929.4</v>
      </c>
    </row>
    <row r="8" spans="1:9" s="273" customFormat="1" ht="13.5" hidden="1" customHeight="1">
      <c r="B8" s="311" t="s">
        <v>431</v>
      </c>
      <c r="C8" s="312">
        <f>SUM(D8:I8)</f>
        <v>10587.099999999999</v>
      </c>
      <c r="D8" s="313">
        <v>620</v>
      </c>
      <c r="E8" s="314">
        <v>1886.7</v>
      </c>
      <c r="F8" s="314">
        <v>73.5</v>
      </c>
      <c r="G8" s="314">
        <v>5439.5</v>
      </c>
      <c r="H8" s="314">
        <v>2.4</v>
      </c>
      <c r="I8" s="315">
        <v>2565</v>
      </c>
    </row>
    <row r="9" spans="1:9" s="273" customFormat="1" ht="13.5" hidden="1" customHeight="1">
      <c r="B9" s="311" t="s">
        <v>432</v>
      </c>
      <c r="C9" s="312">
        <f>SUM(D9:I9)</f>
        <v>2443</v>
      </c>
      <c r="D9" s="313">
        <v>404.4</v>
      </c>
      <c r="E9" s="314">
        <v>1373.4</v>
      </c>
      <c r="F9" s="314">
        <v>58.8</v>
      </c>
      <c r="G9" s="314">
        <v>0</v>
      </c>
      <c r="H9" s="314">
        <v>3.3</v>
      </c>
      <c r="I9" s="315">
        <v>603.1</v>
      </c>
    </row>
    <row r="10" spans="1:9" s="273" customFormat="1" ht="13.5" hidden="1" customHeight="1">
      <c r="B10" s="316" t="s">
        <v>433</v>
      </c>
      <c r="C10" s="317">
        <f>SUM(D10:I10)</f>
        <v>2842</v>
      </c>
      <c r="D10" s="318">
        <v>342.1</v>
      </c>
      <c r="E10" s="319">
        <v>2129.3000000000002</v>
      </c>
      <c r="F10" s="319">
        <v>98.7</v>
      </c>
      <c r="G10" s="319">
        <v>0.4</v>
      </c>
      <c r="H10" s="319">
        <v>0.9</v>
      </c>
      <c r="I10" s="320">
        <v>270.60000000000002</v>
      </c>
    </row>
    <row r="11" spans="1:9" s="273" customFormat="1" ht="13.5" hidden="1" customHeight="1">
      <c r="B11" s="306" t="s">
        <v>434</v>
      </c>
      <c r="C11" s="307">
        <f>SUM(C12:C15)</f>
        <v>19911</v>
      </c>
      <c r="D11" s="308">
        <f t="shared" ref="D11:I11" si="1">SUM(D12:D15)</f>
        <v>2119.5</v>
      </c>
      <c r="E11" s="309">
        <f t="shared" si="1"/>
        <v>6338.2999999999993</v>
      </c>
      <c r="F11" s="309">
        <f t="shared" si="1"/>
        <v>958.80000000000007</v>
      </c>
      <c r="G11" s="309">
        <f t="shared" si="1"/>
        <v>6119.9999999999991</v>
      </c>
      <c r="H11" s="309">
        <f t="shared" si="1"/>
        <v>84.4</v>
      </c>
      <c r="I11" s="310">
        <f t="shared" si="1"/>
        <v>4290</v>
      </c>
    </row>
    <row r="12" spans="1:9" s="273" customFormat="1" ht="13.5" hidden="1" customHeight="1">
      <c r="B12" s="311" t="s">
        <v>430</v>
      </c>
      <c r="C12" s="312">
        <f>SUM(D12:I12)</f>
        <v>4086.8999999999996</v>
      </c>
      <c r="D12" s="313">
        <v>736.1</v>
      </c>
      <c r="E12" s="314">
        <v>969</v>
      </c>
      <c r="F12" s="314">
        <v>729</v>
      </c>
      <c r="G12" s="314">
        <v>643.9</v>
      </c>
      <c r="H12" s="314">
        <v>78.2</v>
      </c>
      <c r="I12" s="315">
        <v>930.7</v>
      </c>
    </row>
    <row r="13" spans="1:9" s="273" customFormat="1" ht="13.5" hidden="1" customHeight="1">
      <c r="B13" s="311" t="s">
        <v>431</v>
      </c>
      <c r="C13" s="312">
        <f>SUM(D13:I13)</f>
        <v>10539.4</v>
      </c>
      <c r="D13" s="313">
        <v>628.29999999999995</v>
      </c>
      <c r="E13" s="314">
        <v>1875</v>
      </c>
      <c r="F13" s="314">
        <v>73.2</v>
      </c>
      <c r="G13" s="314">
        <v>5475.7</v>
      </c>
      <c r="H13" s="314">
        <v>2.2999999999999998</v>
      </c>
      <c r="I13" s="315">
        <v>2484.9</v>
      </c>
    </row>
    <row r="14" spans="1:9" s="273" customFormat="1" ht="13.5" hidden="1" customHeight="1">
      <c r="B14" s="311" t="s">
        <v>432</v>
      </c>
      <c r="C14" s="312">
        <f>SUM(D14:I14)</f>
        <v>2442.9</v>
      </c>
      <c r="D14" s="313">
        <v>413.2</v>
      </c>
      <c r="E14" s="314">
        <v>1369.7</v>
      </c>
      <c r="F14" s="314">
        <v>58.5</v>
      </c>
      <c r="G14" s="314">
        <v>0</v>
      </c>
      <c r="H14" s="314">
        <v>3</v>
      </c>
      <c r="I14" s="315">
        <v>598.5</v>
      </c>
    </row>
    <row r="15" spans="1:9" s="273" customFormat="1" ht="13.5" hidden="1" customHeight="1">
      <c r="B15" s="316" t="s">
        <v>433</v>
      </c>
      <c r="C15" s="317">
        <f>SUM(D15:I15)</f>
        <v>2841.8</v>
      </c>
      <c r="D15" s="318">
        <v>341.9</v>
      </c>
      <c r="E15" s="319">
        <v>2124.6</v>
      </c>
      <c r="F15" s="319">
        <v>98.1</v>
      </c>
      <c r="G15" s="319">
        <v>0.4</v>
      </c>
      <c r="H15" s="319">
        <v>0.9</v>
      </c>
      <c r="I15" s="320">
        <v>275.89999999999998</v>
      </c>
    </row>
    <row r="16" spans="1:9" s="273" customFormat="1" ht="13.5" hidden="1" customHeight="1">
      <c r="B16" s="306" t="s">
        <v>435</v>
      </c>
      <c r="C16" s="307">
        <f t="shared" ref="C16:I16" si="2">SUM(C17:C20)</f>
        <v>19960.400000000001</v>
      </c>
      <c r="D16" s="308">
        <f t="shared" si="2"/>
        <v>2146.4</v>
      </c>
      <c r="E16" s="309">
        <f t="shared" si="2"/>
        <v>6287.7</v>
      </c>
      <c r="F16" s="309">
        <f t="shared" si="2"/>
        <v>928.2</v>
      </c>
      <c r="G16" s="309">
        <f t="shared" si="2"/>
        <v>6159.4</v>
      </c>
      <c r="H16" s="309">
        <f t="shared" si="2"/>
        <v>94</v>
      </c>
      <c r="I16" s="310">
        <f t="shared" si="2"/>
        <v>4344.7</v>
      </c>
    </row>
    <row r="17" spans="2:9" s="273" customFormat="1" ht="13.5" hidden="1" customHeight="1">
      <c r="B17" s="311" t="s">
        <v>430</v>
      </c>
      <c r="C17" s="312">
        <f>SUM(D17:I17)</f>
        <v>4089.2</v>
      </c>
      <c r="D17" s="313">
        <v>749.6</v>
      </c>
      <c r="E17" s="314">
        <v>934.2</v>
      </c>
      <c r="F17" s="314">
        <v>700</v>
      </c>
      <c r="G17" s="314">
        <v>682.7</v>
      </c>
      <c r="H17" s="314">
        <v>88</v>
      </c>
      <c r="I17" s="315">
        <v>934.7</v>
      </c>
    </row>
    <row r="18" spans="2:9" s="273" customFormat="1" ht="13.5" hidden="1" customHeight="1">
      <c r="B18" s="311" t="s">
        <v>431</v>
      </c>
      <c r="C18" s="312">
        <f>SUM(D18:I18)</f>
        <v>10586.8</v>
      </c>
      <c r="D18" s="313">
        <v>635.9</v>
      </c>
      <c r="E18" s="314">
        <v>1870.1</v>
      </c>
      <c r="F18" s="314">
        <v>72.5</v>
      </c>
      <c r="G18" s="314">
        <v>5476.3</v>
      </c>
      <c r="H18" s="314">
        <v>2.2999999999999998</v>
      </c>
      <c r="I18" s="315">
        <v>2529.6999999999998</v>
      </c>
    </row>
    <row r="19" spans="2:9" s="273" customFormat="1" ht="13.5" hidden="1" customHeight="1">
      <c r="B19" s="311" t="s">
        <v>432</v>
      </c>
      <c r="C19" s="312">
        <f>SUM(D19:I19)</f>
        <v>2442.6999999999998</v>
      </c>
      <c r="D19" s="313">
        <v>415.2</v>
      </c>
      <c r="E19" s="314">
        <v>1362.6</v>
      </c>
      <c r="F19" s="314">
        <v>58.5</v>
      </c>
      <c r="G19" s="314">
        <v>0</v>
      </c>
      <c r="H19" s="314">
        <v>2.9</v>
      </c>
      <c r="I19" s="315">
        <v>603.5</v>
      </c>
    </row>
    <row r="20" spans="2:9" s="273" customFormat="1" ht="13.5" hidden="1" customHeight="1">
      <c r="B20" s="316" t="s">
        <v>433</v>
      </c>
      <c r="C20" s="317">
        <f>SUM(D20:I20)</f>
        <v>2841.7000000000003</v>
      </c>
      <c r="D20" s="318">
        <v>345.7</v>
      </c>
      <c r="E20" s="319">
        <v>2120.8000000000002</v>
      </c>
      <c r="F20" s="319">
        <v>97.2</v>
      </c>
      <c r="G20" s="319">
        <v>0.4</v>
      </c>
      <c r="H20" s="319">
        <v>0.8</v>
      </c>
      <c r="I20" s="320">
        <v>276.8</v>
      </c>
    </row>
    <row r="21" spans="2:9" s="273" customFormat="1" ht="13.5" hidden="1" customHeight="1">
      <c r="B21" s="306" t="s">
        <v>436</v>
      </c>
      <c r="C21" s="307">
        <f t="shared" ref="C21:I21" si="3">SUM(C22:C25)</f>
        <v>19908.5</v>
      </c>
      <c r="D21" s="308">
        <f t="shared" si="3"/>
        <v>2093.2999999999997</v>
      </c>
      <c r="E21" s="309">
        <f t="shared" si="3"/>
        <v>6268.8000000000011</v>
      </c>
      <c r="F21" s="309">
        <f t="shared" si="3"/>
        <v>919.9</v>
      </c>
      <c r="G21" s="309">
        <f t="shared" si="3"/>
        <v>6174.2000000000007</v>
      </c>
      <c r="H21" s="309">
        <f t="shared" si="3"/>
        <v>95.600000000000009</v>
      </c>
      <c r="I21" s="310">
        <f t="shared" si="3"/>
        <v>4356.7</v>
      </c>
    </row>
    <row r="22" spans="2:9" s="273" customFormat="1" ht="13.5" hidden="1" customHeight="1">
      <c r="B22" s="311" t="s">
        <v>430</v>
      </c>
      <c r="C22" s="312">
        <f>SUM(D22:I22)</f>
        <v>4018.6000000000004</v>
      </c>
      <c r="D22" s="313">
        <v>684.6</v>
      </c>
      <c r="E22" s="314">
        <v>932.4</v>
      </c>
      <c r="F22" s="314">
        <v>691.8</v>
      </c>
      <c r="G22" s="314">
        <v>679.1</v>
      </c>
      <c r="H22" s="314">
        <v>89.3</v>
      </c>
      <c r="I22" s="315">
        <v>941.4</v>
      </c>
    </row>
    <row r="23" spans="2:9" s="273" customFormat="1" ht="13.5" hidden="1" customHeight="1">
      <c r="B23" s="311" t="s">
        <v>431</v>
      </c>
      <c r="C23" s="312">
        <f>SUM(D23:I23)</f>
        <v>10587.2</v>
      </c>
      <c r="D23" s="313">
        <v>639</v>
      </c>
      <c r="E23" s="314">
        <v>1867.4</v>
      </c>
      <c r="F23" s="314">
        <v>72.400000000000006</v>
      </c>
      <c r="G23" s="314">
        <v>5494.6</v>
      </c>
      <c r="H23" s="314">
        <v>2.4</v>
      </c>
      <c r="I23" s="315">
        <v>2511.4</v>
      </c>
    </row>
    <row r="24" spans="2:9" s="273" customFormat="1" ht="13.5" hidden="1" customHeight="1">
      <c r="B24" s="311" t="s">
        <v>432</v>
      </c>
      <c r="C24" s="312">
        <f>SUM(D24:I24)</f>
        <v>2442.9</v>
      </c>
      <c r="D24" s="313">
        <v>417.5</v>
      </c>
      <c r="E24" s="314">
        <v>1356.4</v>
      </c>
      <c r="F24" s="314">
        <v>58</v>
      </c>
      <c r="G24" s="314">
        <v>0</v>
      </c>
      <c r="H24" s="314">
        <v>3</v>
      </c>
      <c r="I24" s="315">
        <v>608</v>
      </c>
    </row>
    <row r="25" spans="2:9" s="273" customFormat="1" ht="13.5" hidden="1" customHeight="1">
      <c r="B25" s="316" t="s">
        <v>433</v>
      </c>
      <c r="C25" s="317">
        <f>SUM(D25:I25)</f>
        <v>2859.7999999999997</v>
      </c>
      <c r="D25" s="318">
        <v>352.2</v>
      </c>
      <c r="E25" s="319">
        <v>2112.6</v>
      </c>
      <c r="F25" s="319">
        <v>97.7</v>
      </c>
      <c r="G25" s="319">
        <v>0.5</v>
      </c>
      <c r="H25" s="319">
        <v>0.9</v>
      </c>
      <c r="I25" s="320">
        <v>295.89999999999998</v>
      </c>
    </row>
    <row r="26" spans="2:9" s="273" customFormat="1" ht="13.5" hidden="1" customHeight="1">
      <c r="B26" s="306" t="s">
        <v>437</v>
      </c>
      <c r="C26" s="307">
        <f t="shared" ref="C26:I26" si="4">SUM(C27:C30)</f>
        <v>19911</v>
      </c>
      <c r="D26" s="308">
        <f t="shared" si="4"/>
        <v>2119.5</v>
      </c>
      <c r="E26" s="309">
        <f t="shared" si="4"/>
        <v>6338.2999999999993</v>
      </c>
      <c r="F26" s="309">
        <f t="shared" si="4"/>
        <v>958.80000000000007</v>
      </c>
      <c r="G26" s="309">
        <f t="shared" si="4"/>
        <v>6119.9999999999991</v>
      </c>
      <c r="H26" s="309">
        <f t="shared" si="4"/>
        <v>84.4</v>
      </c>
      <c r="I26" s="310">
        <f t="shared" si="4"/>
        <v>4290</v>
      </c>
    </row>
    <row r="27" spans="2:9" s="273" customFormat="1" ht="13.5" hidden="1" customHeight="1">
      <c r="B27" s="311" t="s">
        <v>430</v>
      </c>
      <c r="C27" s="312">
        <f>SUM(D27:I27)</f>
        <v>4086.8999999999996</v>
      </c>
      <c r="D27" s="313">
        <v>736.1</v>
      </c>
      <c r="E27" s="314">
        <v>969</v>
      </c>
      <c r="F27" s="314">
        <v>729</v>
      </c>
      <c r="G27" s="314">
        <v>643.9</v>
      </c>
      <c r="H27" s="314">
        <v>78.2</v>
      </c>
      <c r="I27" s="315">
        <v>930.7</v>
      </c>
    </row>
    <row r="28" spans="2:9" s="273" customFormat="1" ht="13.5" hidden="1" customHeight="1">
      <c r="B28" s="311" t="s">
        <v>431</v>
      </c>
      <c r="C28" s="312">
        <f>SUM(D28:I28)</f>
        <v>10539.4</v>
      </c>
      <c r="D28" s="313">
        <v>628.29999999999995</v>
      </c>
      <c r="E28" s="314">
        <v>1875</v>
      </c>
      <c r="F28" s="314">
        <v>73.2</v>
      </c>
      <c r="G28" s="314">
        <v>5475.7</v>
      </c>
      <c r="H28" s="314">
        <v>2.2999999999999998</v>
      </c>
      <c r="I28" s="315">
        <v>2484.9</v>
      </c>
    </row>
    <row r="29" spans="2:9" s="273" customFormat="1" ht="13.5" hidden="1" customHeight="1">
      <c r="B29" s="311" t="s">
        <v>432</v>
      </c>
      <c r="C29" s="312">
        <f>SUM(D29:I29)</f>
        <v>2442.9</v>
      </c>
      <c r="D29" s="313">
        <v>413.2</v>
      </c>
      <c r="E29" s="314">
        <v>1369.7</v>
      </c>
      <c r="F29" s="314">
        <v>58.5</v>
      </c>
      <c r="G29" s="314">
        <v>0</v>
      </c>
      <c r="H29" s="314">
        <v>3</v>
      </c>
      <c r="I29" s="315">
        <v>598.5</v>
      </c>
    </row>
    <row r="30" spans="2:9" s="273" customFormat="1" ht="13.5" hidden="1" customHeight="1">
      <c r="B30" s="316" t="s">
        <v>433</v>
      </c>
      <c r="C30" s="317">
        <f>SUM(D30:I30)</f>
        <v>2841.8</v>
      </c>
      <c r="D30" s="318">
        <v>341.9</v>
      </c>
      <c r="E30" s="319">
        <v>2124.6</v>
      </c>
      <c r="F30" s="319">
        <v>98.1</v>
      </c>
      <c r="G30" s="319">
        <v>0.4</v>
      </c>
      <c r="H30" s="319">
        <v>0.9</v>
      </c>
      <c r="I30" s="320">
        <v>275.89999999999998</v>
      </c>
    </row>
    <row r="31" spans="2:9" s="273" customFormat="1" ht="13.5" hidden="1" customHeight="1">
      <c r="B31" s="306" t="s">
        <v>438</v>
      </c>
      <c r="C31" s="307">
        <f t="shared" ref="C31:I31" si="5">SUM(C32:C35)</f>
        <v>19984.5</v>
      </c>
      <c r="D31" s="308">
        <f t="shared" si="5"/>
        <v>2209.5</v>
      </c>
      <c r="E31" s="309">
        <f t="shared" si="5"/>
        <v>6237.2999999999993</v>
      </c>
      <c r="F31" s="309">
        <f t="shared" si="5"/>
        <v>919.9</v>
      </c>
      <c r="G31" s="309">
        <f t="shared" si="5"/>
        <v>6126.5</v>
      </c>
      <c r="H31" s="309">
        <f t="shared" si="5"/>
        <v>97.9</v>
      </c>
      <c r="I31" s="310">
        <f t="shared" si="5"/>
        <v>4393.3999999999996</v>
      </c>
    </row>
    <row r="32" spans="2:9" s="273" customFormat="1" ht="13.5" hidden="1" customHeight="1">
      <c r="B32" s="311" t="s">
        <v>430</v>
      </c>
      <c r="C32" s="312">
        <f>SUM(D32:I32)</f>
        <v>4094.8999999999996</v>
      </c>
      <c r="D32" s="313">
        <v>773</v>
      </c>
      <c r="E32" s="314">
        <v>930.3</v>
      </c>
      <c r="F32" s="314">
        <v>691.9</v>
      </c>
      <c r="G32" s="314">
        <v>675.6</v>
      </c>
      <c r="H32" s="314">
        <v>91.6</v>
      </c>
      <c r="I32" s="315">
        <v>932.5</v>
      </c>
    </row>
    <row r="33" spans="1:12" s="273" customFormat="1" ht="13.5" hidden="1" customHeight="1">
      <c r="B33" s="311" t="s">
        <v>431</v>
      </c>
      <c r="C33" s="312">
        <f>SUM(D33:I33)</f>
        <v>10587.099999999999</v>
      </c>
      <c r="D33" s="313">
        <v>644.29999999999995</v>
      </c>
      <c r="E33" s="314">
        <v>1852.1</v>
      </c>
      <c r="F33" s="314">
        <v>72.7</v>
      </c>
      <c r="G33" s="314">
        <v>5450.5</v>
      </c>
      <c r="H33" s="314">
        <v>2.4</v>
      </c>
      <c r="I33" s="315">
        <v>2565.1</v>
      </c>
    </row>
    <row r="34" spans="1:12" s="273" customFormat="1" ht="13.5" hidden="1" customHeight="1">
      <c r="B34" s="311" t="s">
        <v>432</v>
      </c>
      <c r="C34" s="312">
        <f>SUM(D34:I34)</f>
        <v>2443.1</v>
      </c>
      <c r="D34" s="313">
        <v>435</v>
      </c>
      <c r="E34" s="314">
        <v>1350.2</v>
      </c>
      <c r="F34" s="314">
        <v>58.3</v>
      </c>
      <c r="G34" s="314">
        <v>0</v>
      </c>
      <c r="H34" s="314">
        <v>3</v>
      </c>
      <c r="I34" s="315">
        <v>596.6</v>
      </c>
    </row>
    <row r="35" spans="1:12" s="273" customFormat="1" ht="13.5" hidden="1" customHeight="1">
      <c r="B35" s="316" t="s">
        <v>433</v>
      </c>
      <c r="C35" s="317">
        <f>SUM(D35:I35)</f>
        <v>2859.3999999999996</v>
      </c>
      <c r="D35" s="318">
        <v>357.2</v>
      </c>
      <c r="E35" s="319">
        <v>2104.6999999999998</v>
      </c>
      <c r="F35" s="319">
        <v>97</v>
      </c>
      <c r="G35" s="319">
        <v>0.4</v>
      </c>
      <c r="H35" s="319">
        <v>0.9</v>
      </c>
      <c r="I35" s="320">
        <v>299.2</v>
      </c>
    </row>
    <row r="36" spans="1:12" s="273" customFormat="1" ht="13.5" customHeight="1">
      <c r="B36" s="306" t="s">
        <v>439</v>
      </c>
      <c r="C36" s="307">
        <f>SUM(C37:C40)</f>
        <v>19767</v>
      </c>
      <c r="D36" s="308">
        <f t="shared" ref="D36:I36" si="6">SUM(D37:D40)</f>
        <v>2199.9</v>
      </c>
      <c r="E36" s="309">
        <f t="shared" si="6"/>
        <v>6224.5</v>
      </c>
      <c r="F36" s="309">
        <f t="shared" si="6"/>
        <v>914.6</v>
      </c>
      <c r="G36" s="309">
        <f t="shared" si="6"/>
        <v>6107.2999999999993</v>
      </c>
      <c r="H36" s="309">
        <f t="shared" si="6"/>
        <v>96.9</v>
      </c>
      <c r="I36" s="310">
        <f t="shared" si="6"/>
        <v>4223.8</v>
      </c>
    </row>
    <row r="37" spans="1:12" s="321" customFormat="1" ht="13.5" customHeight="1">
      <c r="A37" s="273"/>
      <c r="B37" s="311" t="s">
        <v>430</v>
      </c>
      <c r="C37" s="312">
        <f>SUM(D37:I37)</f>
        <v>4096</v>
      </c>
      <c r="D37" s="313">
        <v>765.6</v>
      </c>
      <c r="E37" s="314">
        <v>927.6</v>
      </c>
      <c r="F37" s="314">
        <v>688.1</v>
      </c>
      <c r="G37" s="314">
        <v>675.2</v>
      </c>
      <c r="H37" s="314">
        <v>90.8</v>
      </c>
      <c r="I37" s="315">
        <v>948.7</v>
      </c>
      <c r="K37" s="321" t="e">
        <f>SUM(D37,G37,H37,#REF!,I37,69505367,7599683)</f>
        <v>#REF!</v>
      </c>
      <c r="L37" s="322"/>
    </row>
    <row r="38" spans="1:12" s="321" customFormat="1" ht="13.5" customHeight="1">
      <c r="B38" s="311" t="s">
        <v>431</v>
      </c>
      <c r="C38" s="312">
        <f>SUM(D38:I38)</f>
        <v>10587.199999999999</v>
      </c>
      <c r="D38" s="313">
        <v>648.1</v>
      </c>
      <c r="E38" s="314">
        <v>1847.7</v>
      </c>
      <c r="F38" s="314">
        <v>72.400000000000006</v>
      </c>
      <c r="G38" s="314">
        <v>5431.7</v>
      </c>
      <c r="H38" s="314">
        <v>2.2000000000000002</v>
      </c>
      <c r="I38" s="315">
        <v>2585.1</v>
      </c>
      <c r="L38" s="322"/>
    </row>
    <row r="39" spans="1:12" s="321" customFormat="1" ht="13.5" customHeight="1">
      <c r="B39" s="311" t="s">
        <v>432</v>
      </c>
      <c r="C39" s="312">
        <f>SUM(D39:I39)</f>
        <v>2224.2999999999997</v>
      </c>
      <c r="D39" s="313">
        <v>429.9</v>
      </c>
      <c r="E39" s="314">
        <v>1347.2</v>
      </c>
      <c r="F39" s="314">
        <v>58.1</v>
      </c>
      <c r="G39" s="314">
        <v>0</v>
      </c>
      <c r="H39" s="314">
        <v>3</v>
      </c>
      <c r="I39" s="315">
        <v>386.1</v>
      </c>
      <c r="L39" s="322"/>
    </row>
    <row r="40" spans="1:12" s="321" customFormat="1" ht="13.5" customHeight="1">
      <c r="B40" s="316" t="s">
        <v>433</v>
      </c>
      <c r="C40" s="317">
        <f>SUM(D40:I40)</f>
        <v>2859.5000000000005</v>
      </c>
      <c r="D40" s="318">
        <v>356.3</v>
      </c>
      <c r="E40" s="319">
        <v>2102</v>
      </c>
      <c r="F40" s="319">
        <v>96</v>
      </c>
      <c r="G40" s="319">
        <v>0.4</v>
      </c>
      <c r="H40" s="319">
        <v>0.9</v>
      </c>
      <c r="I40" s="320">
        <v>303.89999999999998</v>
      </c>
      <c r="L40" s="322"/>
    </row>
    <row r="41" spans="1:12" s="321" customFormat="1" ht="13.5" customHeight="1">
      <c r="B41" s="306" t="s">
        <v>440</v>
      </c>
      <c r="C41" s="323">
        <f>SUM(C42:C45)</f>
        <v>19982.5</v>
      </c>
      <c r="D41" s="324">
        <f t="shared" ref="D41:I41" si="7">SUM(D42:D45)</f>
        <v>2216.2999999999997</v>
      </c>
      <c r="E41" s="325">
        <f t="shared" si="7"/>
        <v>6210.8</v>
      </c>
      <c r="F41" s="325">
        <f t="shared" si="7"/>
        <v>915.1</v>
      </c>
      <c r="G41" s="325">
        <f t="shared" si="7"/>
        <v>6072.7</v>
      </c>
      <c r="H41" s="325">
        <f t="shared" si="7"/>
        <v>91.1</v>
      </c>
      <c r="I41" s="326">
        <f t="shared" si="7"/>
        <v>4476.5</v>
      </c>
      <c r="L41" s="322"/>
    </row>
    <row r="42" spans="1:12" s="321" customFormat="1" ht="13.5" customHeight="1">
      <c r="B42" s="327" t="s">
        <v>430</v>
      </c>
      <c r="C42" s="312">
        <f>SUM(D42:I42)</f>
        <v>4095.7999999999997</v>
      </c>
      <c r="D42" s="313">
        <v>769.8</v>
      </c>
      <c r="E42" s="328">
        <v>926.9</v>
      </c>
      <c r="F42" s="328">
        <v>688.8</v>
      </c>
      <c r="G42" s="314">
        <v>676.6</v>
      </c>
      <c r="H42" s="314">
        <v>84.6</v>
      </c>
      <c r="I42" s="315">
        <v>949.1</v>
      </c>
      <c r="K42" s="321" t="e">
        <f>SUM(D42,G42,H42,#REF!,I42,69505367,7599683)</f>
        <v>#REF!</v>
      </c>
      <c r="L42" s="322"/>
    </row>
    <row r="43" spans="1:12" s="321" customFormat="1" ht="13.5" customHeight="1">
      <c r="B43" s="327" t="s">
        <v>431</v>
      </c>
      <c r="C43" s="312">
        <f>SUM(D43:I43)</f>
        <v>10587.1</v>
      </c>
      <c r="D43" s="313">
        <v>655.29999999999995</v>
      </c>
      <c r="E43" s="328">
        <v>1842</v>
      </c>
      <c r="F43" s="328">
        <v>72.2</v>
      </c>
      <c r="G43" s="314">
        <v>5395.7</v>
      </c>
      <c r="H43" s="314">
        <v>2.6</v>
      </c>
      <c r="I43" s="315">
        <v>2619.3000000000002</v>
      </c>
      <c r="L43" s="322"/>
    </row>
    <row r="44" spans="1:12" s="321" customFormat="1" ht="13.5" customHeight="1">
      <c r="B44" s="327" t="s">
        <v>432</v>
      </c>
      <c r="C44" s="312">
        <f>SUM(D44:I44)</f>
        <v>2442.1</v>
      </c>
      <c r="D44" s="313">
        <v>434</v>
      </c>
      <c r="E44" s="328">
        <v>1342.6</v>
      </c>
      <c r="F44" s="328">
        <v>58.1</v>
      </c>
      <c r="G44" s="314">
        <v>0</v>
      </c>
      <c r="H44" s="314">
        <v>3</v>
      </c>
      <c r="I44" s="315">
        <v>604.4</v>
      </c>
      <c r="L44" s="322"/>
    </row>
    <row r="45" spans="1:12" s="321" customFormat="1" ht="13.5" customHeight="1">
      <c r="B45" s="327" t="s">
        <v>433</v>
      </c>
      <c r="C45" s="312">
        <f>SUM(D45:I45)</f>
        <v>2857.5</v>
      </c>
      <c r="D45" s="329">
        <v>357.2</v>
      </c>
      <c r="E45" s="328">
        <v>2099.3000000000002</v>
      </c>
      <c r="F45" s="328">
        <v>96</v>
      </c>
      <c r="G45" s="314">
        <v>0.4</v>
      </c>
      <c r="H45" s="314">
        <v>0.9</v>
      </c>
      <c r="I45" s="315">
        <v>303.7</v>
      </c>
      <c r="L45" s="322"/>
    </row>
    <row r="46" spans="1:12" s="321" customFormat="1" ht="13.5" customHeight="1">
      <c r="B46" s="306" t="s">
        <v>441</v>
      </c>
      <c r="C46" s="323">
        <f t="shared" ref="C46:I46" si="8">SUM(C47:C50)</f>
        <v>19991.230000000003</v>
      </c>
      <c r="D46" s="324">
        <f t="shared" si="8"/>
        <v>2233.4</v>
      </c>
      <c r="E46" s="325">
        <f t="shared" si="8"/>
        <v>6192.4000000000005</v>
      </c>
      <c r="F46" s="325">
        <f t="shared" si="8"/>
        <v>915.5</v>
      </c>
      <c r="G46" s="325">
        <f t="shared" si="8"/>
        <v>6023.2</v>
      </c>
      <c r="H46" s="325">
        <f t="shared" si="8"/>
        <v>87.800000000000011</v>
      </c>
      <c r="I46" s="326">
        <f t="shared" si="8"/>
        <v>4538.93</v>
      </c>
      <c r="L46" s="322"/>
    </row>
    <row r="47" spans="1:12" s="321" customFormat="1" ht="13.5" customHeight="1">
      <c r="B47" s="327" t="s">
        <v>430</v>
      </c>
      <c r="C47" s="330">
        <f>SUM(D47:I47)</f>
        <v>4079.4000000000005</v>
      </c>
      <c r="D47" s="313">
        <v>775.1</v>
      </c>
      <c r="E47" s="328">
        <v>923.8</v>
      </c>
      <c r="F47" s="328">
        <v>689.2</v>
      </c>
      <c r="G47" s="314">
        <v>662.8</v>
      </c>
      <c r="H47" s="314">
        <v>80</v>
      </c>
      <c r="I47" s="315">
        <v>948.5</v>
      </c>
      <c r="L47" s="322"/>
    </row>
    <row r="48" spans="1:12" s="321" customFormat="1" ht="13.5" customHeight="1">
      <c r="B48" s="327" t="s">
        <v>431</v>
      </c>
      <c r="C48" s="330">
        <f>SUM(D48:I48)</f>
        <v>10587</v>
      </c>
      <c r="D48" s="313">
        <v>660.3</v>
      </c>
      <c r="E48" s="328">
        <v>1834.9</v>
      </c>
      <c r="F48" s="328">
        <v>71.8</v>
      </c>
      <c r="G48" s="314">
        <v>5360</v>
      </c>
      <c r="H48" s="314">
        <v>4</v>
      </c>
      <c r="I48" s="315">
        <v>2656</v>
      </c>
      <c r="L48" s="322"/>
    </row>
    <row r="49" spans="2:12" s="321" customFormat="1" ht="13.5" customHeight="1">
      <c r="B49" s="327" t="s">
        <v>432</v>
      </c>
      <c r="C49" s="330">
        <f>SUM(D49:I49)</f>
        <v>2442.83</v>
      </c>
      <c r="D49" s="313">
        <v>439.6</v>
      </c>
      <c r="E49" s="328">
        <v>1337.4</v>
      </c>
      <c r="F49" s="328">
        <v>57.1</v>
      </c>
      <c r="G49" s="314">
        <v>0</v>
      </c>
      <c r="H49" s="314">
        <v>2.9</v>
      </c>
      <c r="I49" s="315">
        <v>605.83000000000004</v>
      </c>
      <c r="L49" s="322"/>
    </row>
    <row r="50" spans="2:12" s="321" customFormat="1" ht="13.5" customHeight="1">
      <c r="B50" s="327" t="s">
        <v>433</v>
      </c>
      <c r="C50" s="330">
        <f>SUM(D50:I50)</f>
        <v>2882.0000000000005</v>
      </c>
      <c r="D50" s="318">
        <v>358.4</v>
      </c>
      <c r="E50" s="331">
        <v>2096.3000000000002</v>
      </c>
      <c r="F50" s="331">
        <v>97.4</v>
      </c>
      <c r="G50" s="319">
        <v>0.4</v>
      </c>
      <c r="H50" s="319">
        <v>0.9</v>
      </c>
      <c r="I50" s="320">
        <v>328.6</v>
      </c>
      <c r="L50" s="322"/>
    </row>
    <row r="51" spans="2:12" s="321" customFormat="1" ht="13.5" customHeight="1">
      <c r="B51" s="306" t="s">
        <v>442</v>
      </c>
      <c r="C51" s="332">
        <f>SUM(C52:C55)</f>
        <v>19992.5</v>
      </c>
      <c r="D51" s="333">
        <v>2347.8000000000002</v>
      </c>
      <c r="E51" s="334">
        <v>6148.9</v>
      </c>
      <c r="F51" s="334">
        <v>943.4</v>
      </c>
      <c r="G51" s="334">
        <v>5971.1</v>
      </c>
      <c r="H51" s="334">
        <v>86.7</v>
      </c>
      <c r="I51" s="326">
        <v>4494.6000000000004</v>
      </c>
      <c r="L51" s="322"/>
    </row>
    <row r="52" spans="2:12" s="321" customFormat="1" ht="13.5" customHeight="1">
      <c r="B52" s="327" t="s">
        <v>430</v>
      </c>
      <c r="C52" s="330">
        <f>SUM(D52:I52)</f>
        <v>4080</v>
      </c>
      <c r="D52" s="329">
        <v>790.8</v>
      </c>
      <c r="E52" s="328">
        <v>922.8</v>
      </c>
      <c r="F52" s="328">
        <v>689.7</v>
      </c>
      <c r="G52" s="314">
        <v>667.7</v>
      </c>
      <c r="H52" s="314">
        <v>79</v>
      </c>
      <c r="I52" s="315">
        <v>930</v>
      </c>
      <c r="L52" s="322"/>
    </row>
    <row r="53" spans="2:12" s="321" customFormat="1" ht="13.5" customHeight="1">
      <c r="B53" s="327" t="s">
        <v>431</v>
      </c>
      <c r="C53" s="330">
        <f>SUM(D53:I53)</f>
        <v>10587.7</v>
      </c>
      <c r="D53" s="329">
        <v>706.2</v>
      </c>
      <c r="E53" s="328">
        <v>1830</v>
      </c>
      <c r="F53" s="328">
        <v>84.5</v>
      </c>
      <c r="G53" s="314">
        <v>5303</v>
      </c>
      <c r="H53" s="314">
        <v>4</v>
      </c>
      <c r="I53" s="315">
        <v>2660</v>
      </c>
      <c r="L53" s="322"/>
    </row>
    <row r="54" spans="2:12" s="321" customFormat="1" ht="13.5" customHeight="1">
      <c r="B54" s="327" t="s">
        <v>432</v>
      </c>
      <c r="C54" s="330">
        <f>SUM(D54:I54)</f>
        <v>2442.6999999999998</v>
      </c>
      <c r="D54" s="329">
        <v>472.1</v>
      </c>
      <c r="E54" s="328">
        <v>1330.1</v>
      </c>
      <c r="F54" s="328">
        <v>57.7</v>
      </c>
      <c r="G54" s="314">
        <v>0</v>
      </c>
      <c r="H54" s="314">
        <v>2.8</v>
      </c>
      <c r="I54" s="315">
        <v>580</v>
      </c>
      <c r="L54" s="322"/>
    </row>
    <row r="55" spans="2:12" s="321" customFormat="1" ht="13.5" customHeight="1">
      <c r="B55" s="335" t="s">
        <v>433</v>
      </c>
      <c r="C55" s="317">
        <f>SUM(D55:I55)</f>
        <v>2882.1</v>
      </c>
      <c r="D55" s="336">
        <v>378.7</v>
      </c>
      <c r="E55" s="319">
        <v>2066</v>
      </c>
      <c r="F55" s="319">
        <v>111.5</v>
      </c>
      <c r="G55" s="319">
        <v>0.4</v>
      </c>
      <c r="H55" s="319">
        <v>0.9</v>
      </c>
      <c r="I55" s="320">
        <v>324.60000000000002</v>
      </c>
      <c r="L55" s="322"/>
    </row>
    <row r="56" spans="2:12" s="321" customFormat="1" ht="13.5" customHeight="1">
      <c r="B56" s="306" t="s">
        <v>443</v>
      </c>
      <c r="C56" s="332">
        <f>SUM(C57:C60)</f>
        <v>20006.599999999999</v>
      </c>
      <c r="D56" s="333">
        <f t="shared" ref="D56:I56" si="9">SUM(D57:D60)</f>
        <v>2280.3000000000002</v>
      </c>
      <c r="E56" s="334">
        <f t="shared" si="9"/>
        <v>6171</v>
      </c>
      <c r="F56" s="334">
        <f t="shared" si="9"/>
        <v>926.5</v>
      </c>
      <c r="G56" s="334">
        <f t="shared" si="9"/>
        <v>6048.2999999999993</v>
      </c>
      <c r="H56" s="334">
        <f t="shared" si="9"/>
        <v>98.9</v>
      </c>
      <c r="I56" s="326">
        <f t="shared" si="9"/>
        <v>4481.6000000000004</v>
      </c>
      <c r="L56" s="322"/>
    </row>
    <row r="57" spans="2:12" s="321" customFormat="1" ht="13.5" customHeight="1">
      <c r="B57" s="327" t="s">
        <v>430</v>
      </c>
      <c r="C57" s="330">
        <f>SUM(D57:I57)</f>
        <v>4082.9999999999995</v>
      </c>
      <c r="D57" s="329">
        <v>765.9</v>
      </c>
      <c r="E57" s="328">
        <v>921.7</v>
      </c>
      <c r="F57" s="328">
        <v>676.3</v>
      </c>
      <c r="G57" s="314">
        <v>676.4</v>
      </c>
      <c r="H57" s="314">
        <v>91.2</v>
      </c>
      <c r="I57" s="315">
        <v>951.5</v>
      </c>
      <c r="L57" s="337"/>
    </row>
    <row r="58" spans="2:12" s="321" customFormat="1" ht="13.5" customHeight="1">
      <c r="B58" s="327" t="s">
        <v>431</v>
      </c>
      <c r="C58" s="330">
        <f>SUM(D58:I58)</f>
        <v>10597.8</v>
      </c>
      <c r="D58" s="329">
        <v>711.6</v>
      </c>
      <c r="E58" s="328">
        <v>1806.1</v>
      </c>
      <c r="F58" s="328">
        <v>82.6</v>
      </c>
      <c r="G58" s="314">
        <v>5371.5</v>
      </c>
      <c r="H58" s="314">
        <v>4</v>
      </c>
      <c r="I58" s="315">
        <v>2622</v>
      </c>
      <c r="L58" s="337"/>
    </row>
    <row r="59" spans="2:12" s="321" customFormat="1" ht="13.5" customHeight="1">
      <c r="B59" s="327" t="s">
        <v>432</v>
      </c>
      <c r="C59" s="330">
        <f>SUM(D59:I59)</f>
        <v>2444.5</v>
      </c>
      <c r="D59" s="329">
        <v>470.2</v>
      </c>
      <c r="E59" s="328">
        <v>1399.1</v>
      </c>
      <c r="F59" s="328">
        <v>57.9</v>
      </c>
      <c r="G59" s="314">
        <v>0</v>
      </c>
      <c r="H59" s="314">
        <v>2.8</v>
      </c>
      <c r="I59" s="315">
        <v>514.5</v>
      </c>
      <c r="L59" s="322"/>
    </row>
    <row r="60" spans="2:12" s="321" customFormat="1" ht="13.5" customHeight="1">
      <c r="B60" s="335" t="s">
        <v>433</v>
      </c>
      <c r="C60" s="317">
        <f>SUM(D60:I60)</f>
        <v>2881.2999999999997</v>
      </c>
      <c r="D60" s="336">
        <v>332.6</v>
      </c>
      <c r="E60" s="319">
        <v>2044.1</v>
      </c>
      <c r="F60" s="319">
        <v>109.7</v>
      </c>
      <c r="G60" s="319">
        <v>0.4</v>
      </c>
      <c r="H60" s="319">
        <v>0.9</v>
      </c>
      <c r="I60" s="320">
        <v>393.6</v>
      </c>
      <c r="L60" s="322"/>
    </row>
    <row r="61" spans="2:12" s="321" customFormat="1" ht="13.5" customHeight="1">
      <c r="B61" s="306" t="s">
        <v>444</v>
      </c>
      <c r="C61" s="332">
        <f>SUM(C62:C65)</f>
        <v>19993.099999999999</v>
      </c>
      <c r="D61" s="333">
        <f t="shared" ref="D61:I61" si="10">SUM(D62:D65)</f>
        <v>2289.6</v>
      </c>
      <c r="E61" s="334">
        <f t="shared" si="10"/>
        <v>6153.4</v>
      </c>
      <c r="F61" s="334">
        <f t="shared" si="10"/>
        <v>909.7</v>
      </c>
      <c r="G61" s="334">
        <f t="shared" si="10"/>
        <v>6034.5</v>
      </c>
      <c r="H61" s="334">
        <f t="shared" si="10"/>
        <v>100.9</v>
      </c>
      <c r="I61" s="326">
        <f t="shared" si="10"/>
        <v>4505</v>
      </c>
      <c r="L61" s="322"/>
    </row>
    <row r="62" spans="2:12" s="321" customFormat="1" ht="13.5" customHeight="1">
      <c r="B62" s="327" t="s">
        <v>430</v>
      </c>
      <c r="C62" s="330">
        <f>SUM(D62:I62)</f>
        <v>4089.5999999999995</v>
      </c>
      <c r="D62" s="329">
        <v>795.9</v>
      </c>
      <c r="E62" s="328">
        <v>915.8</v>
      </c>
      <c r="F62" s="328">
        <v>676.7</v>
      </c>
      <c r="G62" s="314">
        <v>670.5</v>
      </c>
      <c r="H62" s="314">
        <v>81.5</v>
      </c>
      <c r="I62" s="315">
        <v>949.2</v>
      </c>
      <c r="L62" s="322"/>
    </row>
    <row r="63" spans="2:12" s="321" customFormat="1" ht="13.5" customHeight="1">
      <c r="B63" s="327" t="s">
        <v>431</v>
      </c>
      <c r="C63" s="330">
        <f>SUM(D63:I63)</f>
        <v>10580.3</v>
      </c>
      <c r="D63" s="329">
        <v>670.9</v>
      </c>
      <c r="E63" s="328">
        <v>1819.8</v>
      </c>
      <c r="F63" s="328">
        <v>80.5</v>
      </c>
      <c r="G63" s="314">
        <v>5363.1</v>
      </c>
      <c r="H63" s="314">
        <v>16</v>
      </c>
      <c r="I63" s="315">
        <v>2630</v>
      </c>
      <c r="L63" s="322"/>
    </row>
    <row r="64" spans="2:12" s="321" customFormat="1" ht="13.5" customHeight="1">
      <c r="B64" s="327" t="s">
        <v>432</v>
      </c>
      <c r="C64" s="330">
        <f>SUM(D64:I64)</f>
        <v>2432</v>
      </c>
      <c r="D64" s="329">
        <v>457.7</v>
      </c>
      <c r="E64" s="328">
        <v>1323.4</v>
      </c>
      <c r="F64" s="328">
        <v>55.3</v>
      </c>
      <c r="G64" s="314">
        <v>0</v>
      </c>
      <c r="H64" s="314">
        <v>2.5</v>
      </c>
      <c r="I64" s="315">
        <v>593.1</v>
      </c>
      <c r="L64" s="322"/>
    </row>
    <row r="65" spans="2:12" s="321" customFormat="1" ht="13.5" customHeight="1">
      <c r="B65" s="335" t="s">
        <v>433</v>
      </c>
      <c r="C65" s="317">
        <f>SUM(D65:I65)</f>
        <v>2891.2</v>
      </c>
      <c r="D65" s="336">
        <v>365.1</v>
      </c>
      <c r="E65" s="319">
        <v>2094.4</v>
      </c>
      <c r="F65" s="319">
        <v>97.2</v>
      </c>
      <c r="G65" s="319">
        <v>0.9</v>
      </c>
      <c r="H65" s="319">
        <v>0.9</v>
      </c>
      <c r="I65" s="320">
        <v>332.7</v>
      </c>
      <c r="L65" s="322"/>
    </row>
    <row r="66" spans="2:12" s="321" customFormat="1" ht="13.5" customHeight="1">
      <c r="B66" s="306" t="s">
        <v>445</v>
      </c>
      <c r="C66" s="332">
        <f>SUM(C67:C70)</f>
        <v>19996.199999999997</v>
      </c>
      <c r="D66" s="333">
        <f t="shared" ref="D66:I66" si="11">SUM(D67:D70)</f>
        <v>2302.5</v>
      </c>
      <c r="E66" s="334">
        <f t="shared" si="11"/>
        <v>6143.4</v>
      </c>
      <c r="F66" s="334">
        <f t="shared" si="11"/>
        <v>907.69999999999993</v>
      </c>
      <c r="G66" s="334">
        <f t="shared" si="11"/>
        <v>6040.0999999999995</v>
      </c>
      <c r="H66" s="334">
        <f t="shared" si="11"/>
        <v>101.7</v>
      </c>
      <c r="I66" s="326">
        <f t="shared" si="11"/>
        <v>4500.8</v>
      </c>
      <c r="L66" s="322"/>
    </row>
    <row r="67" spans="2:12" s="321" customFormat="1" ht="13.5" customHeight="1">
      <c r="B67" s="327" t="s">
        <v>430</v>
      </c>
      <c r="C67" s="330">
        <f>SUM(D67:I67)</f>
        <v>4091.1</v>
      </c>
      <c r="D67" s="329">
        <v>803</v>
      </c>
      <c r="E67" s="328">
        <v>915.4</v>
      </c>
      <c r="F67" s="328">
        <v>675.8</v>
      </c>
      <c r="G67" s="314">
        <v>668.4</v>
      </c>
      <c r="H67" s="314">
        <v>82</v>
      </c>
      <c r="I67" s="315">
        <v>946.5</v>
      </c>
      <c r="L67" s="322"/>
    </row>
    <row r="68" spans="2:12" s="321" customFormat="1" ht="13.5" customHeight="1">
      <c r="B68" s="327" t="s">
        <v>431</v>
      </c>
      <c r="C68" s="330">
        <f>SUM(D68:I68)</f>
        <v>10577.699999999999</v>
      </c>
      <c r="D68" s="329">
        <v>669.3</v>
      </c>
      <c r="E68" s="328">
        <v>1816.7</v>
      </c>
      <c r="F68" s="328">
        <v>80.599999999999994</v>
      </c>
      <c r="G68" s="314">
        <v>5370.7</v>
      </c>
      <c r="H68" s="314">
        <v>16.3</v>
      </c>
      <c r="I68" s="315">
        <v>2624.1</v>
      </c>
      <c r="L68" s="322"/>
    </row>
    <row r="69" spans="2:12" s="321" customFormat="1" ht="13.5" customHeight="1">
      <c r="B69" s="327" t="s">
        <v>432</v>
      </c>
      <c r="C69" s="330">
        <f>SUM(D69:I69)</f>
        <v>2423.8999999999996</v>
      </c>
      <c r="D69" s="329">
        <v>461.3</v>
      </c>
      <c r="E69" s="328">
        <v>1320.6</v>
      </c>
      <c r="F69" s="328">
        <v>55.3</v>
      </c>
      <c r="G69" s="314">
        <v>0</v>
      </c>
      <c r="H69" s="314">
        <v>2.5</v>
      </c>
      <c r="I69" s="315">
        <v>584.20000000000005</v>
      </c>
      <c r="L69" s="322"/>
    </row>
    <row r="70" spans="2:12" s="321" customFormat="1" ht="13.5" customHeight="1">
      <c r="B70" s="335" t="s">
        <v>433</v>
      </c>
      <c r="C70" s="317">
        <f>SUM(D70:I70)</f>
        <v>2903.5</v>
      </c>
      <c r="D70" s="336">
        <v>368.9</v>
      </c>
      <c r="E70" s="319">
        <v>2090.6999999999998</v>
      </c>
      <c r="F70" s="319">
        <v>96</v>
      </c>
      <c r="G70" s="319">
        <v>1</v>
      </c>
      <c r="H70" s="319">
        <v>0.9</v>
      </c>
      <c r="I70" s="320">
        <v>346</v>
      </c>
      <c r="L70" s="322"/>
    </row>
    <row r="71" spans="2:12" s="321" customFormat="1" ht="13.5" customHeight="1">
      <c r="B71" s="306" t="s">
        <v>446</v>
      </c>
      <c r="C71" s="332">
        <f t="shared" ref="C71:H71" si="12">SUM(C72:C75)</f>
        <v>20009.300000000003</v>
      </c>
      <c r="D71" s="333">
        <f t="shared" si="12"/>
        <v>2310.8999999999996</v>
      </c>
      <c r="E71" s="334">
        <f t="shared" si="12"/>
        <v>6134.9</v>
      </c>
      <c r="F71" s="334">
        <f t="shared" si="12"/>
        <v>907.9</v>
      </c>
      <c r="G71" s="334">
        <f t="shared" si="12"/>
        <v>6030.8</v>
      </c>
      <c r="H71" s="334">
        <f t="shared" si="12"/>
        <v>100.60000000000001</v>
      </c>
      <c r="I71" s="326">
        <f>SUM(I72:I75)</f>
        <v>4524.2</v>
      </c>
      <c r="L71" s="322"/>
    </row>
    <row r="72" spans="2:12" s="321" customFormat="1" ht="13.5" hidden="1" customHeight="1">
      <c r="B72" s="327" t="s">
        <v>430</v>
      </c>
      <c r="C72" s="330">
        <f>SUM(D72:I72)</f>
        <v>4080.2</v>
      </c>
      <c r="D72" s="329">
        <v>801.5</v>
      </c>
      <c r="E72" s="328">
        <v>916.2</v>
      </c>
      <c r="F72" s="328">
        <v>676.9</v>
      </c>
      <c r="G72" s="314">
        <v>651.1</v>
      </c>
      <c r="H72" s="314">
        <v>81.2</v>
      </c>
      <c r="I72" s="315">
        <v>953.3</v>
      </c>
      <c r="L72" s="322"/>
    </row>
    <row r="73" spans="2:12" s="321" customFormat="1" ht="13.5" hidden="1" customHeight="1">
      <c r="B73" s="327" t="s">
        <v>431</v>
      </c>
      <c r="C73" s="330">
        <f>SUM(D73:I73)</f>
        <v>10604.2</v>
      </c>
      <c r="D73" s="329">
        <v>670.6</v>
      </c>
      <c r="E73" s="328">
        <v>1816.5</v>
      </c>
      <c r="F73" s="328">
        <v>80.3</v>
      </c>
      <c r="G73" s="314">
        <v>5377.2</v>
      </c>
      <c r="H73" s="314">
        <v>17.5</v>
      </c>
      <c r="I73" s="315">
        <v>2642.1</v>
      </c>
      <c r="L73" s="322"/>
    </row>
    <row r="74" spans="2:12" s="321" customFormat="1" ht="13.5" hidden="1" customHeight="1">
      <c r="B74" s="327" t="s">
        <v>432</v>
      </c>
      <c r="C74" s="330">
        <f>SUM(D74:I74)</f>
        <v>2422.9</v>
      </c>
      <c r="D74" s="329">
        <v>467.6</v>
      </c>
      <c r="E74" s="328">
        <v>1321</v>
      </c>
      <c r="F74" s="328">
        <v>55.7</v>
      </c>
      <c r="G74" s="314">
        <v>1.5</v>
      </c>
      <c r="H74" s="314">
        <v>1</v>
      </c>
      <c r="I74" s="315">
        <v>576.1</v>
      </c>
      <c r="L74" s="322"/>
    </row>
    <row r="75" spans="2:12" s="321" customFormat="1" ht="13.5" hidden="1" customHeight="1">
      <c r="B75" s="335" t="s">
        <v>433</v>
      </c>
      <c r="C75" s="317">
        <f>SUM(D75:I75)</f>
        <v>2901.9999999999995</v>
      </c>
      <c r="D75" s="336">
        <v>371.2</v>
      </c>
      <c r="E75" s="319">
        <v>2081.1999999999998</v>
      </c>
      <c r="F75" s="319">
        <v>95</v>
      </c>
      <c r="G75" s="319">
        <v>1</v>
      </c>
      <c r="H75" s="319">
        <v>0.9</v>
      </c>
      <c r="I75" s="320">
        <v>352.7</v>
      </c>
      <c r="L75" s="322"/>
    </row>
    <row r="76" spans="2:12" s="321" customFormat="1" ht="13.5" customHeight="1">
      <c r="B76" s="338" t="s">
        <v>447</v>
      </c>
      <c r="C76" s="339">
        <v>19337.3</v>
      </c>
      <c r="D76" s="340">
        <v>2311</v>
      </c>
      <c r="E76" s="341">
        <v>6134.9</v>
      </c>
      <c r="F76" s="341">
        <v>907.9</v>
      </c>
      <c r="G76" s="341">
        <v>6031</v>
      </c>
      <c r="H76" s="341">
        <v>100.6</v>
      </c>
      <c r="I76" s="342">
        <f>C76-D76-E76-F76-G76-H76</f>
        <v>3851.9</v>
      </c>
      <c r="L76" s="322"/>
    </row>
    <row r="77" spans="2:12" s="321" customFormat="1" ht="13.5" customHeight="1">
      <c r="B77" s="338" t="s">
        <v>448</v>
      </c>
      <c r="C77" s="339">
        <v>19331.8</v>
      </c>
      <c r="D77" s="340">
        <v>2342.9</v>
      </c>
      <c r="E77" s="341">
        <v>6122.3</v>
      </c>
      <c r="F77" s="341">
        <v>905.4</v>
      </c>
      <c r="G77" s="341">
        <v>6006.3</v>
      </c>
      <c r="H77" s="341">
        <v>103.7</v>
      </c>
      <c r="I77" s="342">
        <f>C77-D77-E77-F77-G77-H77</f>
        <v>3851.1999999999989</v>
      </c>
      <c r="L77" s="322"/>
    </row>
    <row r="78" spans="2:12" s="321" customFormat="1" ht="13.5" customHeight="1">
      <c r="B78" s="338" t="s">
        <v>449</v>
      </c>
      <c r="C78" s="339">
        <v>19332</v>
      </c>
      <c r="D78" s="340">
        <v>2344.1</v>
      </c>
      <c r="E78" s="341">
        <v>6117.2</v>
      </c>
      <c r="F78" s="341">
        <v>905.5</v>
      </c>
      <c r="G78" s="341">
        <v>5995.4</v>
      </c>
      <c r="H78" s="341">
        <v>103.2</v>
      </c>
      <c r="I78" s="342">
        <v>3866.6</v>
      </c>
      <c r="L78" s="322"/>
    </row>
    <row r="79" spans="2:12" s="321" customFormat="1" ht="13.5" customHeight="1">
      <c r="B79" s="338" t="s">
        <v>409</v>
      </c>
      <c r="C79" s="339">
        <v>19348.2</v>
      </c>
      <c r="D79" s="343">
        <v>2346.1</v>
      </c>
      <c r="E79" s="341">
        <v>6110.4</v>
      </c>
      <c r="F79" s="344">
        <v>905.4</v>
      </c>
      <c r="G79" s="341">
        <v>6004.9</v>
      </c>
      <c r="H79" s="341">
        <v>100.3</v>
      </c>
      <c r="I79" s="345">
        <v>3881.1</v>
      </c>
      <c r="L79" s="322"/>
    </row>
    <row r="80" spans="2:12" s="321" customFormat="1" ht="13.5" customHeight="1">
      <c r="B80" s="338" t="s">
        <v>450</v>
      </c>
      <c r="C80" s="339">
        <v>19351</v>
      </c>
      <c r="D80" s="343">
        <v>2350.1999999999998</v>
      </c>
      <c r="E80" s="341">
        <v>6103</v>
      </c>
      <c r="F80" s="341">
        <v>904.9</v>
      </c>
      <c r="G80" s="341">
        <v>6001.8</v>
      </c>
      <c r="H80" s="341">
        <v>97.5</v>
      </c>
      <c r="I80" s="345">
        <v>3893.6</v>
      </c>
      <c r="L80" s="322"/>
    </row>
    <row r="81" spans="1:12" s="321" customFormat="1" ht="13.5" customHeight="1">
      <c r="B81" s="338" t="s">
        <v>451</v>
      </c>
      <c r="C81" s="339">
        <v>20297.900000000001</v>
      </c>
      <c r="D81" s="343">
        <v>2359</v>
      </c>
      <c r="E81" s="341">
        <v>6089.3</v>
      </c>
      <c r="F81" s="341">
        <v>906.6</v>
      </c>
      <c r="G81" s="341">
        <v>5990.9</v>
      </c>
      <c r="H81" s="341">
        <v>97.4</v>
      </c>
      <c r="I81" s="345">
        <v>4854.7</v>
      </c>
      <c r="L81" s="322"/>
    </row>
    <row r="82" spans="1:12" s="321" customFormat="1" ht="13.5" customHeight="1">
      <c r="B82" s="338" t="s">
        <v>452</v>
      </c>
      <c r="C82" s="339">
        <v>20299.5</v>
      </c>
      <c r="D82" s="343">
        <v>2360.6</v>
      </c>
      <c r="E82" s="341">
        <v>6083.3</v>
      </c>
      <c r="F82" s="341">
        <v>902.3</v>
      </c>
      <c r="G82" s="341">
        <v>5990.8</v>
      </c>
      <c r="H82" s="341">
        <v>97.4</v>
      </c>
      <c r="I82" s="345">
        <v>4865.1000000000004</v>
      </c>
      <c r="L82" s="322"/>
    </row>
    <row r="83" spans="1:12" s="321" customFormat="1" ht="13.5" customHeight="1">
      <c r="B83" s="338" t="s">
        <v>453</v>
      </c>
      <c r="C83" s="339">
        <v>20287</v>
      </c>
      <c r="D83" s="343">
        <v>2367.1</v>
      </c>
      <c r="E83" s="341">
        <v>6071.8</v>
      </c>
      <c r="F83" s="341">
        <v>901.5</v>
      </c>
      <c r="G83" s="341">
        <v>5972.5</v>
      </c>
      <c r="H83" s="341">
        <v>97.4</v>
      </c>
      <c r="I83" s="345">
        <v>4876.7</v>
      </c>
      <c r="L83" s="322"/>
    </row>
    <row r="84" spans="1:12" s="321" customFormat="1" ht="13.5" customHeight="1">
      <c r="B84" s="338" t="s">
        <v>454</v>
      </c>
      <c r="C84" s="339">
        <v>20286.599999999999</v>
      </c>
      <c r="D84" s="343">
        <v>2373.6999999999998</v>
      </c>
      <c r="E84" s="341">
        <v>6058.5</v>
      </c>
      <c r="F84" s="341">
        <v>900.8</v>
      </c>
      <c r="G84" s="341">
        <v>5968.7</v>
      </c>
      <c r="H84" s="341">
        <v>97.9</v>
      </c>
      <c r="I84" s="345">
        <v>4887</v>
      </c>
      <c r="L84" s="322"/>
    </row>
    <row r="85" spans="1:12" s="321" customFormat="1" ht="13.5" customHeight="1">
      <c r="B85" s="338" t="s">
        <v>455</v>
      </c>
      <c r="C85" s="339">
        <v>20289</v>
      </c>
      <c r="D85" s="343">
        <v>2373.5</v>
      </c>
      <c r="E85" s="341">
        <v>6052.1</v>
      </c>
      <c r="F85" s="341">
        <v>900.1</v>
      </c>
      <c r="G85" s="341">
        <v>5968.9</v>
      </c>
      <c r="H85" s="341">
        <v>96.9</v>
      </c>
      <c r="I85" s="345">
        <v>4897.5</v>
      </c>
      <c r="L85" s="322"/>
    </row>
    <row r="86" spans="1:12" ht="13.5" customHeight="1">
      <c r="A86" s="321"/>
      <c r="B86" s="79" t="s">
        <v>456</v>
      </c>
      <c r="C86" s="297"/>
      <c r="D86" s="298"/>
      <c r="E86" s="298"/>
      <c r="F86" s="298"/>
      <c r="G86" s="298"/>
      <c r="H86" s="298"/>
      <c r="I86" s="346"/>
    </row>
    <row r="87" spans="1:12" ht="13.5" customHeight="1">
      <c r="B87" s="79" t="s">
        <v>457</v>
      </c>
      <c r="J87" s="105"/>
    </row>
    <row r="88" spans="1:12" ht="13.5" customHeight="1">
      <c r="B88" s="28" t="s">
        <v>458</v>
      </c>
      <c r="J88" s="105"/>
    </row>
    <row r="89" spans="1:12">
      <c r="J89" s="105"/>
    </row>
    <row r="90" spans="1:12">
      <c r="C90" s="348"/>
      <c r="D90" s="349"/>
      <c r="E90" s="349"/>
      <c r="F90" s="349"/>
      <c r="G90" s="349"/>
      <c r="H90" s="349"/>
      <c r="I90" s="349"/>
      <c r="J90" s="349"/>
    </row>
    <row r="91" spans="1:12">
      <c r="C91" s="350"/>
      <c r="D91" s="351"/>
      <c r="E91" s="351"/>
      <c r="F91" s="351"/>
      <c r="G91" s="351"/>
      <c r="H91" s="351"/>
      <c r="I91" s="349"/>
    </row>
    <row r="92" spans="1:12">
      <c r="C92" s="350"/>
      <c r="D92" s="349"/>
      <c r="E92" s="349"/>
      <c r="F92" s="349"/>
      <c r="G92" s="349"/>
      <c r="H92" s="349"/>
      <c r="I92" s="349"/>
    </row>
    <row r="93" spans="1:12">
      <c r="C93" s="350"/>
      <c r="D93" s="349"/>
      <c r="E93" s="349"/>
      <c r="F93" s="349"/>
      <c r="G93" s="349"/>
      <c r="H93" s="349"/>
      <c r="I93" s="349"/>
    </row>
    <row r="94" spans="1:12">
      <c r="C94" s="350"/>
      <c r="D94" s="349"/>
      <c r="E94" s="349"/>
      <c r="F94" s="349"/>
      <c r="G94" s="349"/>
      <c r="H94" s="349"/>
      <c r="I94" s="349"/>
    </row>
  </sheetData>
  <mergeCells count="3">
    <mergeCell ref="B4:B5"/>
    <mergeCell ref="C4:C5"/>
    <mergeCell ref="D4:I4"/>
  </mergeCells>
  <phoneticPr fontId="10"/>
  <printOptions gridLinesSet="0"/>
  <pageMargins left="0.59055118110236227" right="0.59055118110236227" top="0.78740157480314965" bottom="0.78740157480314965" header="0.39370078740157483" footer="0.39370078740157483"/>
  <pageSetup paperSize="9" firstPageNumber="3" orientation="portrait" useFirstPageNumber="1" r:id="rId1"/>
  <headerFooter alignWithMargins="0">
    <oddHeader>&amp;R&amp;"ＭＳ Ｐゴシック,標準"&amp;11 1.土地・気象</oddHeader>
    <oddFooter>&amp;C&amp;"ＭＳ Ｐゴシック,標準"&amp;11-3-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showGridLines="0" zoomScaleNormal="100" zoomScaleSheetLayoutView="90" workbookViewId="0"/>
  </sheetViews>
  <sheetFormatPr defaultColWidth="12.125" defaultRowHeight="14.25"/>
  <cols>
    <col min="1" max="2" width="1.625" style="5" customWidth="1"/>
    <col min="3" max="3" width="4.125" style="5" customWidth="1"/>
    <col min="4" max="4" width="6.125" style="347" customWidth="1"/>
    <col min="5" max="5" width="5.375" style="347" customWidth="1"/>
    <col min="6" max="9" width="5.125" style="105" customWidth="1"/>
    <col min="10" max="11" width="5.375" style="105" customWidth="1"/>
    <col min="12" max="18" width="5.125" style="5" customWidth="1"/>
    <col min="19" max="19" width="8.75" style="5" customWidth="1"/>
    <col min="20" max="16384" width="12.125" style="5"/>
  </cols>
  <sheetData>
    <row r="1" spans="1:19" ht="30" customHeight="1">
      <c r="A1" s="75" t="s">
        <v>459</v>
      </c>
      <c r="B1" s="75"/>
      <c r="D1" s="352"/>
      <c r="E1" s="352"/>
      <c r="F1" s="77"/>
      <c r="G1" s="77"/>
      <c r="H1" s="77"/>
      <c r="I1" s="77"/>
      <c r="J1" s="77"/>
      <c r="K1" s="77"/>
    </row>
    <row r="2" spans="1:19" ht="7.5" customHeight="1">
      <c r="A2" s="75"/>
      <c r="B2" s="75"/>
      <c r="D2" s="352"/>
      <c r="E2" s="352"/>
      <c r="F2" s="77"/>
      <c r="G2" s="77"/>
      <c r="H2" s="77"/>
      <c r="I2" s="77"/>
      <c r="J2" s="77"/>
      <c r="K2" s="77"/>
    </row>
    <row r="3" spans="1:19" s="81" customFormat="1" ht="22.5" customHeight="1">
      <c r="A3" s="9"/>
      <c r="B3" s="9"/>
      <c r="C3" s="78"/>
      <c r="D3" s="297"/>
      <c r="E3" s="297"/>
      <c r="F3" s="80"/>
      <c r="G3" s="80"/>
      <c r="H3" s="80"/>
      <c r="I3" s="80"/>
      <c r="J3" s="80"/>
      <c r="K3" s="80"/>
      <c r="R3" s="33" t="s">
        <v>460</v>
      </c>
    </row>
    <row r="4" spans="1:19" s="15" customFormat="1" ht="15" customHeight="1">
      <c r="B4" s="527" t="s">
        <v>461</v>
      </c>
      <c r="C4" s="528"/>
      <c r="D4" s="533" t="s">
        <v>462</v>
      </c>
      <c r="E4" s="535" t="s">
        <v>463</v>
      </c>
      <c r="F4" s="536"/>
      <c r="G4" s="536"/>
      <c r="H4" s="536"/>
      <c r="I4" s="537"/>
      <c r="J4" s="535" t="s">
        <v>464</v>
      </c>
      <c r="K4" s="536"/>
      <c r="L4" s="536"/>
      <c r="M4" s="536"/>
      <c r="N4" s="536"/>
      <c r="O4" s="536"/>
      <c r="P4" s="537"/>
      <c r="Q4" s="513" t="s">
        <v>465</v>
      </c>
      <c r="R4" s="516" t="s">
        <v>466</v>
      </c>
      <c r="S4" s="353"/>
    </row>
    <row r="5" spans="1:19" s="15" customFormat="1" ht="15" customHeight="1">
      <c r="B5" s="529"/>
      <c r="C5" s="530"/>
      <c r="D5" s="534"/>
      <c r="E5" s="517" t="s">
        <v>467</v>
      </c>
      <c r="F5" s="519" t="s">
        <v>468</v>
      </c>
      <c r="G5" s="521" t="s">
        <v>469</v>
      </c>
      <c r="H5" s="521" t="s">
        <v>470</v>
      </c>
      <c r="I5" s="538" t="s">
        <v>471</v>
      </c>
      <c r="J5" s="517" t="s">
        <v>467</v>
      </c>
      <c r="K5" s="540" t="s">
        <v>472</v>
      </c>
      <c r="L5" s="541"/>
      <c r="M5" s="541"/>
      <c r="N5" s="542"/>
      <c r="O5" s="541" t="s">
        <v>473</v>
      </c>
      <c r="P5" s="544" t="s">
        <v>471</v>
      </c>
      <c r="Q5" s="514"/>
      <c r="R5" s="516"/>
      <c r="S5" s="353"/>
    </row>
    <row r="6" spans="1:19" s="354" customFormat="1" ht="15" customHeight="1">
      <c r="B6" s="531"/>
      <c r="C6" s="532"/>
      <c r="D6" s="534"/>
      <c r="E6" s="518"/>
      <c r="F6" s="520"/>
      <c r="G6" s="522"/>
      <c r="H6" s="522"/>
      <c r="I6" s="539"/>
      <c r="J6" s="518"/>
      <c r="K6" s="355" t="s">
        <v>474</v>
      </c>
      <c r="L6" s="356" t="s">
        <v>475</v>
      </c>
      <c r="M6" s="356" t="s">
        <v>476</v>
      </c>
      <c r="N6" s="357" t="s">
        <v>477</v>
      </c>
      <c r="O6" s="543"/>
      <c r="P6" s="545"/>
      <c r="Q6" s="515"/>
      <c r="R6" s="516"/>
      <c r="S6" s="353"/>
    </row>
    <row r="7" spans="1:19" s="358" customFormat="1" ht="15.95" hidden="1" customHeight="1">
      <c r="B7" s="523" t="s">
        <v>478</v>
      </c>
      <c r="C7" s="524"/>
      <c r="D7" s="359">
        <f>SUM(D9:D15)</f>
        <v>13579.9</v>
      </c>
      <c r="E7" s="359">
        <f>SUM(F7:I7)</f>
        <v>8906.2999999999993</v>
      </c>
      <c r="F7" s="360">
        <f>+F9+F11+F13+F15</f>
        <v>7456.7</v>
      </c>
      <c r="G7" s="361">
        <f>+G9+G11+G13+G15</f>
        <v>714</v>
      </c>
      <c r="H7" s="361">
        <f>+H9+H11+H13+H15</f>
        <v>468.8</v>
      </c>
      <c r="I7" s="362">
        <f>+I9+I11+I13+I15</f>
        <v>266.79999999999995</v>
      </c>
      <c r="J7" s="359">
        <f>SUM(L7:P7)</f>
        <v>4673.6000000000004</v>
      </c>
      <c r="K7" s="360">
        <f t="shared" ref="K7:P7" si="0">+K9+K11+K13+K15</f>
        <v>2189</v>
      </c>
      <c r="L7" s="361">
        <f t="shared" si="0"/>
        <v>1297.5</v>
      </c>
      <c r="M7" s="361">
        <f t="shared" si="0"/>
        <v>219.20000000000002</v>
      </c>
      <c r="N7" s="361">
        <f t="shared" si="0"/>
        <v>672.30000000000007</v>
      </c>
      <c r="O7" s="361">
        <f t="shared" si="0"/>
        <v>1253.5</v>
      </c>
      <c r="P7" s="362">
        <f t="shared" si="0"/>
        <v>1231.0999999999999</v>
      </c>
      <c r="Q7" s="359">
        <f>+Q9+Q11+Q13+Q15</f>
        <v>9755.5</v>
      </c>
      <c r="R7" s="359">
        <f>+R9+R11+R13+R15</f>
        <v>3824.4</v>
      </c>
    </row>
    <row r="8" spans="1:19" s="358" customFormat="1" ht="15.95" hidden="1" customHeight="1">
      <c r="B8" s="525"/>
      <c r="C8" s="526"/>
      <c r="D8" s="363"/>
      <c r="E8" s="364">
        <f>ROUND(E7/$D7*100,1)</f>
        <v>65.599999999999994</v>
      </c>
      <c r="F8" s="364">
        <f t="shared" ref="F8:R8" si="1">ROUND(F7/$D7*100,1)</f>
        <v>54.9</v>
      </c>
      <c r="G8" s="365">
        <f t="shared" si="1"/>
        <v>5.3</v>
      </c>
      <c r="H8" s="365">
        <f t="shared" si="1"/>
        <v>3.5</v>
      </c>
      <c r="I8" s="366">
        <f t="shared" si="1"/>
        <v>2</v>
      </c>
      <c r="J8" s="364">
        <f t="shared" si="1"/>
        <v>34.4</v>
      </c>
      <c r="K8" s="364">
        <f t="shared" si="1"/>
        <v>16.100000000000001</v>
      </c>
      <c r="L8" s="365">
        <f t="shared" si="1"/>
        <v>9.6</v>
      </c>
      <c r="M8" s="365">
        <f t="shared" si="1"/>
        <v>1.6</v>
      </c>
      <c r="N8" s="365">
        <f t="shared" si="1"/>
        <v>5</v>
      </c>
      <c r="O8" s="365">
        <f t="shared" si="1"/>
        <v>9.1999999999999993</v>
      </c>
      <c r="P8" s="366">
        <f t="shared" si="1"/>
        <v>9.1</v>
      </c>
      <c r="Q8" s="364">
        <f t="shared" si="1"/>
        <v>71.8</v>
      </c>
      <c r="R8" s="367">
        <f t="shared" si="1"/>
        <v>28.2</v>
      </c>
    </row>
    <row r="9" spans="1:19" s="358" customFormat="1" ht="15.95" hidden="1" customHeight="1">
      <c r="B9" s="368"/>
      <c r="C9" s="548" t="s">
        <v>479</v>
      </c>
      <c r="D9" s="369">
        <f>SUM(Q9:R9)</f>
        <v>4568.3999999999996</v>
      </c>
      <c r="E9" s="369">
        <f>SUM(F9:I9)</f>
        <v>2709.7000000000003</v>
      </c>
      <c r="F9" s="369">
        <v>1733.4</v>
      </c>
      <c r="G9" s="370">
        <v>619.6</v>
      </c>
      <c r="H9" s="370">
        <v>261.39999999999998</v>
      </c>
      <c r="I9" s="371">
        <v>95.3</v>
      </c>
      <c r="J9" s="372">
        <v>1858.7</v>
      </c>
      <c r="K9" s="369">
        <f>SUM(L9:N9)</f>
        <v>749.19999999999993</v>
      </c>
      <c r="L9" s="370">
        <v>333.4</v>
      </c>
      <c r="M9" s="370">
        <v>98.9</v>
      </c>
      <c r="N9" s="370">
        <v>316.89999999999998</v>
      </c>
      <c r="O9" s="370">
        <v>354.4</v>
      </c>
      <c r="P9" s="371">
        <f>+J9-K9-O9</f>
        <v>755.1</v>
      </c>
      <c r="Q9" s="372">
        <v>2844.1</v>
      </c>
      <c r="R9" s="372">
        <v>1724.3</v>
      </c>
    </row>
    <row r="10" spans="1:19" s="358" customFormat="1" ht="15.95" hidden="1" customHeight="1">
      <c r="B10" s="368"/>
      <c r="C10" s="549"/>
      <c r="D10" s="369"/>
      <c r="E10" s="373">
        <f t="shared" ref="E10:R10" si="2">ROUND(E9/$D9*100,1)</f>
        <v>59.3</v>
      </c>
      <c r="F10" s="373">
        <f t="shared" si="2"/>
        <v>37.9</v>
      </c>
      <c r="G10" s="374">
        <f t="shared" si="2"/>
        <v>13.6</v>
      </c>
      <c r="H10" s="374">
        <f t="shared" si="2"/>
        <v>5.7</v>
      </c>
      <c r="I10" s="375">
        <f t="shared" si="2"/>
        <v>2.1</v>
      </c>
      <c r="J10" s="373">
        <f t="shared" si="2"/>
        <v>40.700000000000003</v>
      </c>
      <c r="K10" s="373">
        <f t="shared" si="2"/>
        <v>16.399999999999999</v>
      </c>
      <c r="L10" s="374">
        <f t="shared" si="2"/>
        <v>7.3</v>
      </c>
      <c r="M10" s="374">
        <f t="shared" si="2"/>
        <v>2.2000000000000002</v>
      </c>
      <c r="N10" s="374">
        <f t="shared" si="2"/>
        <v>6.9</v>
      </c>
      <c r="O10" s="374">
        <f t="shared" si="2"/>
        <v>7.8</v>
      </c>
      <c r="P10" s="375">
        <f t="shared" si="2"/>
        <v>16.5</v>
      </c>
      <c r="Q10" s="373">
        <f t="shared" si="2"/>
        <v>62.3</v>
      </c>
      <c r="R10" s="376">
        <f t="shared" si="2"/>
        <v>37.700000000000003</v>
      </c>
    </row>
    <row r="11" spans="1:19" s="358" customFormat="1" ht="15.95" hidden="1" customHeight="1">
      <c r="B11" s="368"/>
      <c r="C11" s="548" t="s">
        <v>480</v>
      </c>
      <c r="D11" s="377">
        <f>+E11+J11</f>
        <v>3489.9000000000005</v>
      </c>
      <c r="E11" s="377">
        <f>SUM(F11:I11)</f>
        <v>2243.2000000000003</v>
      </c>
      <c r="F11" s="377">
        <v>2002.3</v>
      </c>
      <c r="G11" s="378">
        <v>91.5</v>
      </c>
      <c r="H11" s="378">
        <v>48.8</v>
      </c>
      <c r="I11" s="379">
        <v>100.6</v>
      </c>
      <c r="J11" s="380">
        <v>1246.7</v>
      </c>
      <c r="K11" s="377">
        <f>SUM(L11:N11)</f>
        <v>642.20000000000005</v>
      </c>
      <c r="L11" s="378">
        <v>443.8</v>
      </c>
      <c r="M11" s="378">
        <v>48.6</v>
      </c>
      <c r="N11" s="378">
        <v>149.80000000000001</v>
      </c>
      <c r="O11" s="378">
        <v>385.8</v>
      </c>
      <c r="P11" s="379">
        <f>+J11-K11-O11</f>
        <v>218.7</v>
      </c>
      <c r="Q11" s="380">
        <v>2603.4</v>
      </c>
      <c r="R11" s="380">
        <v>886.5</v>
      </c>
    </row>
    <row r="12" spans="1:19" s="358" customFormat="1" ht="15.95" hidden="1" customHeight="1">
      <c r="B12" s="368"/>
      <c r="C12" s="550"/>
      <c r="D12" s="381"/>
      <c r="E12" s="373">
        <f t="shared" ref="E12:R12" si="3">ROUND(E11/$D11*100,1)</f>
        <v>64.3</v>
      </c>
      <c r="F12" s="373">
        <f t="shared" si="3"/>
        <v>57.4</v>
      </c>
      <c r="G12" s="374">
        <f t="shared" si="3"/>
        <v>2.6</v>
      </c>
      <c r="H12" s="374">
        <f t="shared" si="3"/>
        <v>1.4</v>
      </c>
      <c r="I12" s="375">
        <f t="shared" si="3"/>
        <v>2.9</v>
      </c>
      <c r="J12" s="373">
        <f t="shared" si="3"/>
        <v>35.700000000000003</v>
      </c>
      <c r="K12" s="373">
        <f t="shared" si="3"/>
        <v>18.399999999999999</v>
      </c>
      <c r="L12" s="374">
        <f t="shared" si="3"/>
        <v>12.7</v>
      </c>
      <c r="M12" s="374">
        <f t="shared" si="3"/>
        <v>1.4</v>
      </c>
      <c r="N12" s="374">
        <f t="shared" si="3"/>
        <v>4.3</v>
      </c>
      <c r="O12" s="374">
        <f t="shared" si="3"/>
        <v>11.1</v>
      </c>
      <c r="P12" s="375">
        <f t="shared" si="3"/>
        <v>6.3</v>
      </c>
      <c r="Q12" s="373">
        <f t="shared" si="3"/>
        <v>74.599999999999994</v>
      </c>
      <c r="R12" s="376">
        <f t="shared" si="3"/>
        <v>25.4</v>
      </c>
    </row>
    <row r="13" spans="1:19" s="358" customFormat="1" ht="15.95" hidden="1" customHeight="1">
      <c r="B13" s="368"/>
      <c r="C13" s="551" t="s">
        <v>481</v>
      </c>
      <c r="D13" s="369">
        <f>+E13+J13</f>
        <v>2436.6</v>
      </c>
      <c r="E13" s="369">
        <f>SUM(F13:I13)</f>
        <v>1578.7</v>
      </c>
      <c r="F13" s="369">
        <v>1485</v>
      </c>
      <c r="G13" s="370">
        <v>2.5</v>
      </c>
      <c r="H13" s="370">
        <v>73.3</v>
      </c>
      <c r="I13" s="371">
        <v>17.899999999999999</v>
      </c>
      <c r="J13" s="372">
        <v>857.9</v>
      </c>
      <c r="K13" s="369">
        <f>SUM(L13:N13)</f>
        <v>460.4</v>
      </c>
      <c r="L13" s="370">
        <v>299.5</v>
      </c>
      <c r="M13" s="370">
        <v>42.9</v>
      </c>
      <c r="N13" s="370">
        <v>118</v>
      </c>
      <c r="O13" s="370">
        <v>250.4</v>
      </c>
      <c r="P13" s="371">
        <f>+J13-K13-O13</f>
        <v>147.1</v>
      </c>
      <c r="Q13" s="372">
        <v>1823.4</v>
      </c>
      <c r="R13" s="372">
        <v>613.20000000000005</v>
      </c>
    </row>
    <row r="14" spans="1:19" s="358" customFormat="1" ht="15.95" hidden="1" customHeight="1">
      <c r="B14" s="368"/>
      <c r="C14" s="551"/>
      <c r="D14" s="369"/>
      <c r="E14" s="373">
        <f t="shared" ref="E14:R14" si="4">ROUND(E13/$D13*100,1)</f>
        <v>64.8</v>
      </c>
      <c r="F14" s="373">
        <f t="shared" si="4"/>
        <v>60.9</v>
      </c>
      <c r="G14" s="374">
        <f t="shared" si="4"/>
        <v>0.1</v>
      </c>
      <c r="H14" s="374">
        <f t="shared" si="4"/>
        <v>3</v>
      </c>
      <c r="I14" s="375">
        <f t="shared" si="4"/>
        <v>0.7</v>
      </c>
      <c r="J14" s="373">
        <f t="shared" si="4"/>
        <v>35.200000000000003</v>
      </c>
      <c r="K14" s="373">
        <f t="shared" si="4"/>
        <v>18.899999999999999</v>
      </c>
      <c r="L14" s="374">
        <f t="shared" si="4"/>
        <v>12.3</v>
      </c>
      <c r="M14" s="374">
        <f t="shared" si="4"/>
        <v>1.8</v>
      </c>
      <c r="N14" s="374">
        <f t="shared" si="4"/>
        <v>4.8</v>
      </c>
      <c r="O14" s="374">
        <f t="shared" si="4"/>
        <v>10.3</v>
      </c>
      <c r="P14" s="375">
        <f t="shared" si="4"/>
        <v>6</v>
      </c>
      <c r="Q14" s="373">
        <f t="shared" si="4"/>
        <v>74.8</v>
      </c>
      <c r="R14" s="376">
        <f t="shared" si="4"/>
        <v>25.2</v>
      </c>
    </row>
    <row r="15" spans="1:19" s="358" customFormat="1" ht="15.95" hidden="1" customHeight="1">
      <c r="B15" s="368"/>
      <c r="C15" s="548" t="s">
        <v>482</v>
      </c>
      <c r="D15" s="377">
        <f>+E15+J15</f>
        <v>3085</v>
      </c>
      <c r="E15" s="377">
        <f>SUM(F15:I15)</f>
        <v>2374.7000000000003</v>
      </c>
      <c r="F15" s="377">
        <v>2236</v>
      </c>
      <c r="G15" s="378">
        <v>0.4</v>
      </c>
      <c r="H15" s="378">
        <v>85.3</v>
      </c>
      <c r="I15" s="379">
        <v>53</v>
      </c>
      <c r="J15" s="380">
        <v>710.3</v>
      </c>
      <c r="K15" s="377">
        <f>SUM(L15:N15)</f>
        <v>337.20000000000005</v>
      </c>
      <c r="L15" s="378">
        <v>220.8</v>
      </c>
      <c r="M15" s="378">
        <v>28.8</v>
      </c>
      <c r="N15" s="378">
        <v>87.6</v>
      </c>
      <c r="O15" s="378">
        <v>262.89999999999998</v>
      </c>
      <c r="P15" s="379">
        <f>+J15-K15-O15</f>
        <v>110.19999999999993</v>
      </c>
      <c r="Q15" s="380">
        <v>2484.6</v>
      </c>
      <c r="R15" s="380">
        <v>600.4</v>
      </c>
    </row>
    <row r="16" spans="1:19" s="358" customFormat="1" ht="15.95" hidden="1" customHeight="1">
      <c r="B16" s="382"/>
      <c r="C16" s="552"/>
      <c r="D16" s="383"/>
      <c r="E16" s="384">
        <f t="shared" ref="E16:R16" si="5">ROUND(E15/$D15*100,1)</f>
        <v>77</v>
      </c>
      <c r="F16" s="384">
        <f t="shared" si="5"/>
        <v>72.5</v>
      </c>
      <c r="G16" s="385">
        <f t="shared" si="5"/>
        <v>0</v>
      </c>
      <c r="H16" s="385">
        <f t="shared" si="5"/>
        <v>2.8</v>
      </c>
      <c r="I16" s="386">
        <f t="shared" si="5"/>
        <v>1.7</v>
      </c>
      <c r="J16" s="384">
        <f t="shared" si="5"/>
        <v>23</v>
      </c>
      <c r="K16" s="384">
        <f t="shared" si="5"/>
        <v>10.9</v>
      </c>
      <c r="L16" s="385">
        <f t="shared" si="5"/>
        <v>7.2</v>
      </c>
      <c r="M16" s="385">
        <f t="shared" si="5"/>
        <v>0.9</v>
      </c>
      <c r="N16" s="385">
        <f t="shared" si="5"/>
        <v>2.8</v>
      </c>
      <c r="O16" s="385">
        <f t="shared" si="5"/>
        <v>8.5</v>
      </c>
      <c r="P16" s="386">
        <f t="shared" si="5"/>
        <v>3.6</v>
      </c>
      <c r="Q16" s="384">
        <f t="shared" si="5"/>
        <v>80.5</v>
      </c>
      <c r="R16" s="387">
        <f t="shared" si="5"/>
        <v>19.5</v>
      </c>
    </row>
    <row r="17" spans="2:18" s="358" customFormat="1" ht="15.95" customHeight="1">
      <c r="B17" s="523" t="s">
        <v>483</v>
      </c>
      <c r="C17" s="524"/>
      <c r="D17" s="359">
        <v>13579.9</v>
      </c>
      <c r="E17" s="359">
        <f>SUM(F17:I17)</f>
        <v>8906.2999999999993</v>
      </c>
      <c r="F17" s="360">
        <v>7456.7</v>
      </c>
      <c r="G17" s="361">
        <v>714</v>
      </c>
      <c r="H17" s="361">
        <v>468.8</v>
      </c>
      <c r="I17" s="362">
        <v>266.8</v>
      </c>
      <c r="J17" s="359">
        <f>SUM(L17:P17)</f>
        <v>4673.6000000000004</v>
      </c>
      <c r="K17" s="360">
        <f>L17+M17+N17</f>
        <v>2189</v>
      </c>
      <c r="L17" s="361">
        <v>1297.5</v>
      </c>
      <c r="M17" s="361">
        <v>219.2</v>
      </c>
      <c r="N17" s="361">
        <v>672.3</v>
      </c>
      <c r="O17" s="361">
        <v>1253.5</v>
      </c>
      <c r="P17" s="362">
        <v>1231.0999999999999</v>
      </c>
      <c r="Q17" s="359">
        <v>9755.5</v>
      </c>
      <c r="R17" s="359">
        <v>3824.4</v>
      </c>
    </row>
    <row r="18" spans="2:18" s="358" customFormat="1" ht="15.95" customHeight="1">
      <c r="B18" s="546"/>
      <c r="C18" s="547"/>
      <c r="D18" s="388"/>
      <c r="E18" s="389">
        <f>ROUND(E17/$D17*100,1)</f>
        <v>65.599999999999994</v>
      </c>
      <c r="F18" s="389">
        <f t="shared" ref="F18:R18" si="6">ROUND(F17/$D17*100,1)</f>
        <v>54.9</v>
      </c>
      <c r="G18" s="390">
        <f t="shared" si="6"/>
        <v>5.3</v>
      </c>
      <c r="H18" s="390">
        <f t="shared" si="6"/>
        <v>3.5</v>
      </c>
      <c r="I18" s="391">
        <f t="shared" si="6"/>
        <v>2</v>
      </c>
      <c r="J18" s="389">
        <f t="shared" si="6"/>
        <v>34.4</v>
      </c>
      <c r="K18" s="389">
        <f t="shared" si="6"/>
        <v>16.100000000000001</v>
      </c>
      <c r="L18" s="390">
        <f t="shared" si="6"/>
        <v>9.6</v>
      </c>
      <c r="M18" s="390">
        <f t="shared" si="6"/>
        <v>1.6</v>
      </c>
      <c r="N18" s="390">
        <f t="shared" si="6"/>
        <v>5</v>
      </c>
      <c r="O18" s="390">
        <f t="shared" si="6"/>
        <v>9.1999999999999993</v>
      </c>
      <c r="P18" s="391">
        <f t="shared" si="6"/>
        <v>9.1</v>
      </c>
      <c r="Q18" s="389">
        <f t="shared" si="6"/>
        <v>71.8</v>
      </c>
      <c r="R18" s="392">
        <f t="shared" si="6"/>
        <v>28.2</v>
      </c>
    </row>
    <row r="19" spans="2:18" s="358" customFormat="1" ht="15.95" customHeight="1">
      <c r="B19" s="523" t="s">
        <v>484</v>
      </c>
      <c r="C19" s="524"/>
      <c r="D19" s="359">
        <v>13579.9</v>
      </c>
      <c r="E19" s="359">
        <f>SUM(F19:I19)</f>
        <v>8906.2999999999993</v>
      </c>
      <c r="F19" s="360">
        <v>7456.7</v>
      </c>
      <c r="G19" s="361">
        <v>714</v>
      </c>
      <c r="H19" s="361">
        <v>468.8</v>
      </c>
      <c r="I19" s="362">
        <v>266.8</v>
      </c>
      <c r="J19" s="359">
        <f>SUM(L19:P19)</f>
        <v>4673.6000000000004</v>
      </c>
      <c r="K19" s="360">
        <f>L19+M19+N19</f>
        <v>2189</v>
      </c>
      <c r="L19" s="361">
        <v>1297.5</v>
      </c>
      <c r="M19" s="361">
        <v>219.2</v>
      </c>
      <c r="N19" s="361">
        <v>672.3</v>
      </c>
      <c r="O19" s="361">
        <v>1253.5</v>
      </c>
      <c r="P19" s="362">
        <v>1231.0999999999999</v>
      </c>
      <c r="Q19" s="359">
        <v>9755.5</v>
      </c>
      <c r="R19" s="359">
        <v>3824.4</v>
      </c>
    </row>
    <row r="20" spans="2:18" s="358" customFormat="1" ht="15.95" customHeight="1">
      <c r="B20" s="546"/>
      <c r="C20" s="547"/>
      <c r="D20" s="388"/>
      <c r="E20" s="389">
        <f t="shared" ref="E20:R20" si="7">ROUND(E19/$D19*100,1)</f>
        <v>65.599999999999994</v>
      </c>
      <c r="F20" s="389">
        <f t="shared" si="7"/>
        <v>54.9</v>
      </c>
      <c r="G20" s="390">
        <f t="shared" si="7"/>
        <v>5.3</v>
      </c>
      <c r="H20" s="390">
        <f t="shared" si="7"/>
        <v>3.5</v>
      </c>
      <c r="I20" s="391">
        <f t="shared" si="7"/>
        <v>2</v>
      </c>
      <c r="J20" s="389">
        <f t="shared" si="7"/>
        <v>34.4</v>
      </c>
      <c r="K20" s="389">
        <f t="shared" si="7"/>
        <v>16.100000000000001</v>
      </c>
      <c r="L20" s="390">
        <f t="shared" si="7"/>
        <v>9.6</v>
      </c>
      <c r="M20" s="390">
        <f t="shared" si="7"/>
        <v>1.6</v>
      </c>
      <c r="N20" s="390">
        <f t="shared" si="7"/>
        <v>5</v>
      </c>
      <c r="O20" s="390">
        <f t="shared" si="7"/>
        <v>9.1999999999999993</v>
      </c>
      <c r="P20" s="391">
        <f t="shared" si="7"/>
        <v>9.1</v>
      </c>
      <c r="Q20" s="389">
        <f t="shared" si="7"/>
        <v>71.8</v>
      </c>
      <c r="R20" s="392">
        <f t="shared" si="7"/>
        <v>28.2</v>
      </c>
    </row>
    <row r="21" spans="2:18" s="358" customFormat="1" ht="15.95" customHeight="1">
      <c r="B21" s="523" t="s">
        <v>485</v>
      </c>
      <c r="C21" s="524"/>
      <c r="D21" s="359">
        <v>13579.9</v>
      </c>
      <c r="E21" s="359">
        <f>SUM(F21:I21)</f>
        <v>8906.2999999999993</v>
      </c>
      <c r="F21" s="360">
        <v>7456.7</v>
      </c>
      <c r="G21" s="361">
        <v>714</v>
      </c>
      <c r="H21" s="361">
        <v>468.8</v>
      </c>
      <c r="I21" s="362">
        <v>266.8</v>
      </c>
      <c r="J21" s="359">
        <f>SUM(L21:P21)</f>
        <v>4673.6000000000004</v>
      </c>
      <c r="K21" s="360">
        <f>L21+M21+N21</f>
        <v>2189</v>
      </c>
      <c r="L21" s="361">
        <v>1297.5</v>
      </c>
      <c r="M21" s="361">
        <v>219.2</v>
      </c>
      <c r="N21" s="361">
        <v>672.3</v>
      </c>
      <c r="O21" s="361">
        <v>1253.5</v>
      </c>
      <c r="P21" s="362">
        <v>1231.0999999999999</v>
      </c>
      <c r="Q21" s="359">
        <v>9755.5</v>
      </c>
      <c r="R21" s="359">
        <v>3824.4</v>
      </c>
    </row>
    <row r="22" spans="2:18" s="358" customFormat="1" ht="15.95" customHeight="1">
      <c r="B22" s="546"/>
      <c r="C22" s="547"/>
      <c r="D22" s="388"/>
      <c r="E22" s="389">
        <f t="shared" ref="E22:R22" si="8">ROUND(E21/$D21*100,1)</f>
        <v>65.599999999999994</v>
      </c>
      <c r="F22" s="389">
        <f t="shared" si="8"/>
        <v>54.9</v>
      </c>
      <c r="G22" s="390">
        <f t="shared" si="8"/>
        <v>5.3</v>
      </c>
      <c r="H22" s="390">
        <f t="shared" si="8"/>
        <v>3.5</v>
      </c>
      <c r="I22" s="391">
        <f t="shared" si="8"/>
        <v>2</v>
      </c>
      <c r="J22" s="389">
        <f t="shared" si="8"/>
        <v>34.4</v>
      </c>
      <c r="K22" s="389">
        <f t="shared" si="8"/>
        <v>16.100000000000001</v>
      </c>
      <c r="L22" s="390">
        <f t="shared" si="8"/>
        <v>9.6</v>
      </c>
      <c r="M22" s="390">
        <f t="shared" si="8"/>
        <v>1.6</v>
      </c>
      <c r="N22" s="390">
        <f t="shared" si="8"/>
        <v>5</v>
      </c>
      <c r="O22" s="390">
        <f t="shared" si="8"/>
        <v>9.1999999999999993</v>
      </c>
      <c r="P22" s="391">
        <f t="shared" si="8"/>
        <v>9.1</v>
      </c>
      <c r="Q22" s="389">
        <f t="shared" si="8"/>
        <v>71.8</v>
      </c>
      <c r="R22" s="392">
        <f t="shared" si="8"/>
        <v>28.2</v>
      </c>
    </row>
    <row r="23" spans="2:18" s="358" customFormat="1" ht="15.95" customHeight="1">
      <c r="B23" s="523" t="s">
        <v>486</v>
      </c>
      <c r="C23" s="524"/>
      <c r="D23" s="359">
        <v>13579.9</v>
      </c>
      <c r="E23" s="359">
        <f>SUM(F23:I23)</f>
        <v>8906.2999999999993</v>
      </c>
      <c r="F23" s="360">
        <v>7456.7</v>
      </c>
      <c r="G23" s="361">
        <v>714</v>
      </c>
      <c r="H23" s="361">
        <v>468.8</v>
      </c>
      <c r="I23" s="362">
        <v>266.8</v>
      </c>
      <c r="J23" s="359">
        <f>SUM(L23:P23)</f>
        <v>4673.6000000000004</v>
      </c>
      <c r="K23" s="360">
        <v>2189</v>
      </c>
      <c r="L23" s="361">
        <v>1297.5</v>
      </c>
      <c r="M23" s="361">
        <v>219.2</v>
      </c>
      <c r="N23" s="361">
        <v>672.3</v>
      </c>
      <c r="O23" s="361">
        <v>1253.5</v>
      </c>
      <c r="P23" s="362">
        <v>1231.0999999999999</v>
      </c>
      <c r="Q23" s="359">
        <v>9755.5</v>
      </c>
      <c r="R23" s="359">
        <v>3824.4</v>
      </c>
    </row>
    <row r="24" spans="2:18" s="358" customFormat="1" ht="15.95" customHeight="1">
      <c r="B24" s="546"/>
      <c r="C24" s="547"/>
      <c r="D24" s="388"/>
      <c r="E24" s="389">
        <f t="shared" ref="E24:R24" si="9">ROUND(E23/$D23*100,1)</f>
        <v>65.599999999999994</v>
      </c>
      <c r="F24" s="389">
        <f t="shared" si="9"/>
        <v>54.9</v>
      </c>
      <c r="G24" s="390">
        <f t="shared" si="9"/>
        <v>5.3</v>
      </c>
      <c r="H24" s="390">
        <f t="shared" si="9"/>
        <v>3.5</v>
      </c>
      <c r="I24" s="391">
        <f t="shared" si="9"/>
        <v>2</v>
      </c>
      <c r="J24" s="389">
        <f t="shared" si="9"/>
        <v>34.4</v>
      </c>
      <c r="K24" s="389">
        <f t="shared" si="9"/>
        <v>16.100000000000001</v>
      </c>
      <c r="L24" s="390">
        <f t="shared" si="9"/>
        <v>9.6</v>
      </c>
      <c r="M24" s="390">
        <f t="shared" si="9"/>
        <v>1.6</v>
      </c>
      <c r="N24" s="390">
        <f t="shared" si="9"/>
        <v>5</v>
      </c>
      <c r="O24" s="390">
        <f t="shared" si="9"/>
        <v>9.1999999999999993</v>
      </c>
      <c r="P24" s="391">
        <f t="shared" si="9"/>
        <v>9.1</v>
      </c>
      <c r="Q24" s="389">
        <f t="shared" si="9"/>
        <v>71.8</v>
      </c>
      <c r="R24" s="392">
        <f t="shared" si="9"/>
        <v>28.2</v>
      </c>
    </row>
    <row r="25" spans="2:18" s="358" customFormat="1" ht="15.95" customHeight="1">
      <c r="B25" s="523" t="s">
        <v>487</v>
      </c>
      <c r="C25" s="524"/>
      <c r="D25" s="359">
        <v>13579.9</v>
      </c>
      <c r="E25" s="359">
        <f>SUM(F25:I25)</f>
        <v>8906.2999999999993</v>
      </c>
      <c r="F25" s="360">
        <v>7456.7</v>
      </c>
      <c r="G25" s="361">
        <v>714</v>
      </c>
      <c r="H25" s="361">
        <v>468.8</v>
      </c>
      <c r="I25" s="362">
        <v>266.8</v>
      </c>
      <c r="J25" s="359">
        <f>SUM(L25:P25)</f>
        <v>4673.6000000000004</v>
      </c>
      <c r="K25" s="360">
        <v>2189</v>
      </c>
      <c r="L25" s="361">
        <v>1297.5</v>
      </c>
      <c r="M25" s="361">
        <v>219.2</v>
      </c>
      <c r="N25" s="361">
        <v>672.3</v>
      </c>
      <c r="O25" s="361">
        <v>1253.5</v>
      </c>
      <c r="P25" s="362">
        <v>1231.0999999999999</v>
      </c>
      <c r="Q25" s="359">
        <v>9755.5</v>
      </c>
      <c r="R25" s="359">
        <v>3824.4</v>
      </c>
    </row>
    <row r="26" spans="2:18" s="358" customFormat="1" ht="15.95" customHeight="1">
      <c r="B26" s="546"/>
      <c r="C26" s="547"/>
      <c r="D26" s="388"/>
      <c r="E26" s="389">
        <f t="shared" ref="E26:R26" si="10">ROUND(E25/$D25*100,1)</f>
        <v>65.599999999999994</v>
      </c>
      <c r="F26" s="389">
        <f t="shared" si="10"/>
        <v>54.9</v>
      </c>
      <c r="G26" s="390">
        <f t="shared" si="10"/>
        <v>5.3</v>
      </c>
      <c r="H26" s="390">
        <f t="shared" si="10"/>
        <v>3.5</v>
      </c>
      <c r="I26" s="391">
        <f t="shared" si="10"/>
        <v>2</v>
      </c>
      <c r="J26" s="389">
        <f t="shared" si="10"/>
        <v>34.4</v>
      </c>
      <c r="K26" s="389">
        <f t="shared" si="10"/>
        <v>16.100000000000001</v>
      </c>
      <c r="L26" s="390">
        <f t="shared" si="10"/>
        <v>9.6</v>
      </c>
      <c r="M26" s="390">
        <f t="shared" si="10"/>
        <v>1.6</v>
      </c>
      <c r="N26" s="390">
        <f t="shared" si="10"/>
        <v>5</v>
      </c>
      <c r="O26" s="390">
        <f t="shared" si="10"/>
        <v>9.1999999999999993</v>
      </c>
      <c r="P26" s="391">
        <f t="shared" si="10"/>
        <v>9.1</v>
      </c>
      <c r="Q26" s="389">
        <f t="shared" si="10"/>
        <v>71.8</v>
      </c>
      <c r="R26" s="392">
        <f t="shared" si="10"/>
        <v>28.2</v>
      </c>
    </row>
    <row r="27" spans="2:18" s="358" customFormat="1" ht="15.95" customHeight="1">
      <c r="B27" s="523" t="s">
        <v>488</v>
      </c>
      <c r="C27" s="524"/>
      <c r="D27" s="359">
        <v>13579.9</v>
      </c>
      <c r="E27" s="359">
        <f>SUM(F27:I27)</f>
        <v>8906.2999999999993</v>
      </c>
      <c r="F27" s="360">
        <v>7456.7</v>
      </c>
      <c r="G27" s="361">
        <v>714</v>
      </c>
      <c r="H27" s="361">
        <v>468.8</v>
      </c>
      <c r="I27" s="362">
        <v>266.8</v>
      </c>
      <c r="J27" s="359">
        <f>SUM(L27:P27)</f>
        <v>4673.6000000000004</v>
      </c>
      <c r="K27" s="360">
        <v>2189</v>
      </c>
      <c r="L27" s="361">
        <v>1297.5</v>
      </c>
      <c r="M27" s="361">
        <v>219.2</v>
      </c>
      <c r="N27" s="361">
        <v>672.3</v>
      </c>
      <c r="O27" s="361">
        <v>1253.5</v>
      </c>
      <c r="P27" s="362">
        <v>1231.0999999999999</v>
      </c>
      <c r="Q27" s="359">
        <v>9755.5</v>
      </c>
      <c r="R27" s="359">
        <v>3824.4</v>
      </c>
    </row>
    <row r="28" spans="2:18" s="358" customFormat="1" ht="15.95" customHeight="1">
      <c r="B28" s="546"/>
      <c r="C28" s="547"/>
      <c r="D28" s="388"/>
      <c r="E28" s="389">
        <f t="shared" ref="E28:R28" si="11">ROUND(E27/$D27*100,1)</f>
        <v>65.599999999999994</v>
      </c>
      <c r="F28" s="389">
        <f>ROUND(F27/$D27*100,1)</f>
        <v>54.9</v>
      </c>
      <c r="G28" s="390">
        <f t="shared" si="11"/>
        <v>5.3</v>
      </c>
      <c r="H28" s="390">
        <f t="shared" si="11"/>
        <v>3.5</v>
      </c>
      <c r="I28" s="391">
        <f t="shared" si="11"/>
        <v>2</v>
      </c>
      <c r="J28" s="389">
        <f t="shared" si="11"/>
        <v>34.4</v>
      </c>
      <c r="K28" s="389">
        <f t="shared" si="11"/>
        <v>16.100000000000001</v>
      </c>
      <c r="L28" s="390">
        <f t="shared" si="11"/>
        <v>9.6</v>
      </c>
      <c r="M28" s="390">
        <f t="shared" si="11"/>
        <v>1.6</v>
      </c>
      <c r="N28" s="390">
        <f t="shared" si="11"/>
        <v>5</v>
      </c>
      <c r="O28" s="390">
        <f t="shared" si="11"/>
        <v>9.1999999999999993</v>
      </c>
      <c r="P28" s="391">
        <f t="shared" si="11"/>
        <v>9.1</v>
      </c>
      <c r="Q28" s="389">
        <f t="shared" si="11"/>
        <v>71.8</v>
      </c>
      <c r="R28" s="392">
        <f t="shared" si="11"/>
        <v>28.2</v>
      </c>
    </row>
    <row r="29" spans="2:18" s="358" customFormat="1" ht="15.95" customHeight="1">
      <c r="B29" s="523" t="s">
        <v>489</v>
      </c>
      <c r="C29" s="524"/>
      <c r="D29" s="359">
        <v>13639</v>
      </c>
      <c r="E29" s="359">
        <f>SUM(F29:I29)</f>
        <v>9001.4999999999982</v>
      </c>
      <c r="F29" s="360">
        <v>7534.9</v>
      </c>
      <c r="G29" s="361">
        <v>707.8</v>
      </c>
      <c r="H29" s="361">
        <v>465.4</v>
      </c>
      <c r="I29" s="362">
        <v>293.39999999999998</v>
      </c>
      <c r="J29" s="359">
        <f>SUM(L29:P29)</f>
        <v>4637.5</v>
      </c>
      <c r="K29" s="360">
        <v>2345.3000000000002</v>
      </c>
      <c r="L29" s="361">
        <v>1330.6</v>
      </c>
      <c r="M29" s="361">
        <v>231</v>
      </c>
      <c r="N29" s="361">
        <v>783.7</v>
      </c>
      <c r="O29" s="361">
        <v>1158.3</v>
      </c>
      <c r="P29" s="362">
        <v>1133.9000000000001</v>
      </c>
      <c r="Q29" s="359">
        <v>9746.6</v>
      </c>
      <c r="R29" s="359">
        <v>3892.3</v>
      </c>
    </row>
    <row r="30" spans="2:18" s="358" customFormat="1" ht="15.95" customHeight="1">
      <c r="B30" s="546"/>
      <c r="C30" s="547"/>
      <c r="D30" s="388"/>
      <c r="E30" s="389">
        <f>ROUND(E29/$D29*100,1)</f>
        <v>66</v>
      </c>
      <c r="F30" s="389">
        <f t="shared" ref="F30:R30" si="12">ROUND(F29/$D29*100,1)</f>
        <v>55.2</v>
      </c>
      <c r="G30" s="390">
        <f t="shared" si="12"/>
        <v>5.2</v>
      </c>
      <c r="H30" s="390">
        <f t="shared" si="12"/>
        <v>3.4</v>
      </c>
      <c r="I30" s="391">
        <f t="shared" si="12"/>
        <v>2.2000000000000002</v>
      </c>
      <c r="J30" s="389">
        <f t="shared" si="12"/>
        <v>34</v>
      </c>
      <c r="K30" s="389">
        <f t="shared" si="12"/>
        <v>17.2</v>
      </c>
      <c r="L30" s="390">
        <f t="shared" si="12"/>
        <v>9.8000000000000007</v>
      </c>
      <c r="M30" s="390">
        <f t="shared" si="12"/>
        <v>1.7</v>
      </c>
      <c r="N30" s="390">
        <f t="shared" si="12"/>
        <v>5.7</v>
      </c>
      <c r="O30" s="390">
        <f t="shared" si="12"/>
        <v>8.5</v>
      </c>
      <c r="P30" s="391">
        <f t="shared" si="12"/>
        <v>8.3000000000000007</v>
      </c>
      <c r="Q30" s="389">
        <f t="shared" si="12"/>
        <v>71.5</v>
      </c>
      <c r="R30" s="392">
        <f t="shared" si="12"/>
        <v>28.5</v>
      </c>
    </row>
    <row r="31" spans="2:18" s="358" customFormat="1" ht="15.95" customHeight="1">
      <c r="B31" s="523" t="s">
        <v>490</v>
      </c>
      <c r="C31" s="524"/>
      <c r="D31" s="359">
        <v>13639</v>
      </c>
      <c r="E31" s="359">
        <f>SUM(F31:I31)</f>
        <v>9001.4999999999982</v>
      </c>
      <c r="F31" s="360">
        <v>7534.9</v>
      </c>
      <c r="G31" s="361">
        <v>707.8</v>
      </c>
      <c r="H31" s="361">
        <v>465.4</v>
      </c>
      <c r="I31" s="362">
        <v>293.39999999999998</v>
      </c>
      <c r="J31" s="359">
        <f>SUM(L31:P31)</f>
        <v>4637.5</v>
      </c>
      <c r="K31" s="360">
        <v>2345.3000000000002</v>
      </c>
      <c r="L31" s="361">
        <v>1330.6</v>
      </c>
      <c r="M31" s="361">
        <v>231</v>
      </c>
      <c r="N31" s="361">
        <v>783.7</v>
      </c>
      <c r="O31" s="361">
        <v>1158.3</v>
      </c>
      <c r="P31" s="362">
        <v>1133.9000000000001</v>
      </c>
      <c r="Q31" s="359">
        <v>9746.6</v>
      </c>
      <c r="R31" s="359">
        <v>3892.3</v>
      </c>
    </row>
    <row r="32" spans="2:18" s="358" customFormat="1" ht="15.95" customHeight="1">
      <c r="B32" s="546"/>
      <c r="C32" s="547"/>
      <c r="D32" s="388"/>
      <c r="E32" s="389">
        <f>ROUND(E31/$D31*100,1)</f>
        <v>66</v>
      </c>
      <c r="F32" s="389">
        <f t="shared" ref="F32:R32" si="13">ROUND(F31/$D31*100,1)</f>
        <v>55.2</v>
      </c>
      <c r="G32" s="390">
        <f t="shared" si="13"/>
        <v>5.2</v>
      </c>
      <c r="H32" s="390">
        <f t="shared" si="13"/>
        <v>3.4</v>
      </c>
      <c r="I32" s="391">
        <f t="shared" si="13"/>
        <v>2.2000000000000002</v>
      </c>
      <c r="J32" s="389">
        <f t="shared" si="13"/>
        <v>34</v>
      </c>
      <c r="K32" s="389">
        <f t="shared" si="13"/>
        <v>17.2</v>
      </c>
      <c r="L32" s="390">
        <f t="shared" si="13"/>
        <v>9.8000000000000007</v>
      </c>
      <c r="M32" s="390">
        <f t="shared" si="13"/>
        <v>1.7</v>
      </c>
      <c r="N32" s="390">
        <f t="shared" si="13"/>
        <v>5.7</v>
      </c>
      <c r="O32" s="390">
        <f t="shared" si="13"/>
        <v>8.5</v>
      </c>
      <c r="P32" s="391">
        <f t="shared" si="13"/>
        <v>8.3000000000000007</v>
      </c>
      <c r="Q32" s="389">
        <f t="shared" si="13"/>
        <v>71.5</v>
      </c>
      <c r="R32" s="392">
        <f t="shared" si="13"/>
        <v>28.5</v>
      </c>
    </row>
    <row r="33" spans="2:18" s="358" customFormat="1" ht="15.95" customHeight="1">
      <c r="B33" s="523" t="s">
        <v>409</v>
      </c>
      <c r="C33" s="556"/>
      <c r="D33" s="359">
        <v>13639</v>
      </c>
      <c r="E33" s="359">
        <f>SUM(F33:I33)</f>
        <v>9001.4999999999982</v>
      </c>
      <c r="F33" s="360">
        <v>7534.9</v>
      </c>
      <c r="G33" s="361">
        <v>707.8</v>
      </c>
      <c r="H33" s="361">
        <v>465.4</v>
      </c>
      <c r="I33" s="362">
        <v>293.39999999999998</v>
      </c>
      <c r="J33" s="359">
        <f>SUM(L33:P33)</f>
        <v>4637.5</v>
      </c>
      <c r="K33" s="360">
        <v>2345.3000000000002</v>
      </c>
      <c r="L33" s="361">
        <v>1330.6</v>
      </c>
      <c r="M33" s="361">
        <v>231</v>
      </c>
      <c r="N33" s="361">
        <v>783.7</v>
      </c>
      <c r="O33" s="361">
        <v>1158.3</v>
      </c>
      <c r="P33" s="362">
        <v>1133.9000000000001</v>
      </c>
      <c r="Q33" s="359">
        <v>9746.6</v>
      </c>
      <c r="R33" s="359">
        <v>3892.3</v>
      </c>
    </row>
    <row r="34" spans="2:18" s="358" customFormat="1" ht="15.95" customHeight="1">
      <c r="B34" s="557"/>
      <c r="C34" s="558"/>
      <c r="D34" s="317"/>
      <c r="E34" s="392">
        <f t="shared" ref="E34:R34" si="14">ROUND(E33/$D33*100,1)</f>
        <v>66</v>
      </c>
      <c r="F34" s="389">
        <f t="shared" si="14"/>
        <v>55.2</v>
      </c>
      <c r="G34" s="390">
        <f t="shared" si="14"/>
        <v>5.2</v>
      </c>
      <c r="H34" s="390">
        <f t="shared" si="14"/>
        <v>3.4</v>
      </c>
      <c r="I34" s="391">
        <f t="shared" si="14"/>
        <v>2.2000000000000002</v>
      </c>
      <c r="J34" s="392">
        <f t="shared" si="14"/>
        <v>34</v>
      </c>
      <c r="K34" s="393">
        <f t="shared" si="14"/>
        <v>17.2</v>
      </c>
      <c r="L34" s="390">
        <f t="shared" si="14"/>
        <v>9.8000000000000007</v>
      </c>
      <c r="M34" s="390">
        <f t="shared" si="14"/>
        <v>1.7</v>
      </c>
      <c r="N34" s="390">
        <f t="shared" si="14"/>
        <v>5.7</v>
      </c>
      <c r="O34" s="390">
        <f t="shared" si="14"/>
        <v>8.5</v>
      </c>
      <c r="P34" s="391">
        <f t="shared" si="14"/>
        <v>8.3000000000000007</v>
      </c>
      <c r="Q34" s="392">
        <f t="shared" si="14"/>
        <v>71.5</v>
      </c>
      <c r="R34" s="392">
        <f t="shared" si="14"/>
        <v>28.5</v>
      </c>
    </row>
    <row r="35" spans="2:18" s="358" customFormat="1" ht="15.95" customHeight="1">
      <c r="B35" s="523" t="s">
        <v>450</v>
      </c>
      <c r="C35" s="556"/>
      <c r="D35" s="359">
        <v>13639</v>
      </c>
      <c r="E35" s="359">
        <v>9001.4999999999982</v>
      </c>
      <c r="F35" s="360">
        <v>7534.9</v>
      </c>
      <c r="G35" s="361">
        <v>707.8</v>
      </c>
      <c r="H35" s="361">
        <v>465.4</v>
      </c>
      <c r="I35" s="362">
        <v>293.39999999999998</v>
      </c>
      <c r="J35" s="359">
        <v>4637.5</v>
      </c>
      <c r="K35" s="360">
        <v>2345.3000000000002</v>
      </c>
      <c r="L35" s="361">
        <v>1330.6</v>
      </c>
      <c r="M35" s="361">
        <v>231</v>
      </c>
      <c r="N35" s="361">
        <v>783.7</v>
      </c>
      <c r="O35" s="361">
        <v>1158.3</v>
      </c>
      <c r="P35" s="362">
        <v>1133.9000000000001</v>
      </c>
      <c r="Q35" s="359">
        <v>9746.6</v>
      </c>
      <c r="R35" s="359">
        <v>3892.3</v>
      </c>
    </row>
    <row r="36" spans="2:18" s="358" customFormat="1" ht="15.95" customHeight="1">
      <c r="B36" s="557"/>
      <c r="C36" s="558"/>
      <c r="D36" s="317"/>
      <c r="E36" s="392">
        <v>66</v>
      </c>
      <c r="F36" s="389">
        <v>55.2</v>
      </c>
      <c r="G36" s="390">
        <v>5.2</v>
      </c>
      <c r="H36" s="390">
        <v>3.4</v>
      </c>
      <c r="I36" s="391">
        <v>2.2000000000000002</v>
      </c>
      <c r="J36" s="392">
        <v>34</v>
      </c>
      <c r="K36" s="393">
        <v>17.2</v>
      </c>
      <c r="L36" s="390">
        <v>9.8000000000000007</v>
      </c>
      <c r="M36" s="390">
        <v>1.7</v>
      </c>
      <c r="N36" s="390">
        <v>5.7</v>
      </c>
      <c r="O36" s="390">
        <v>8.5</v>
      </c>
      <c r="P36" s="391">
        <v>8.3000000000000007</v>
      </c>
      <c r="Q36" s="392">
        <v>71.5</v>
      </c>
      <c r="R36" s="392">
        <v>28.5</v>
      </c>
    </row>
    <row r="37" spans="2:18" s="358" customFormat="1" ht="15.95" customHeight="1">
      <c r="B37" s="523" t="s">
        <v>451</v>
      </c>
      <c r="C37" s="556"/>
      <c r="D37" s="359">
        <v>13643.1</v>
      </c>
      <c r="E37" s="359">
        <v>8964.5</v>
      </c>
      <c r="F37" s="360">
        <v>7496.1</v>
      </c>
      <c r="G37" s="361">
        <v>709.1</v>
      </c>
      <c r="H37" s="361">
        <v>462.4</v>
      </c>
      <c r="I37" s="362">
        <v>297</v>
      </c>
      <c r="J37" s="359">
        <v>4678.6000000000004</v>
      </c>
      <c r="K37" s="360">
        <v>2354.8000000000002</v>
      </c>
      <c r="L37" s="361">
        <v>1343.3</v>
      </c>
      <c r="M37" s="361">
        <v>231.6</v>
      </c>
      <c r="N37" s="361">
        <v>799.9</v>
      </c>
      <c r="O37" s="361">
        <v>1179.7</v>
      </c>
      <c r="P37" s="362">
        <v>1144.0999999999999</v>
      </c>
      <c r="Q37" s="359">
        <v>9715.4</v>
      </c>
      <c r="R37" s="359">
        <v>3927.6</v>
      </c>
    </row>
    <row r="38" spans="2:18" s="358" customFormat="1" ht="15.95" customHeight="1">
      <c r="B38" s="557"/>
      <c r="C38" s="558"/>
      <c r="D38" s="317"/>
      <c r="E38" s="392">
        <v>65.7</v>
      </c>
      <c r="F38" s="389">
        <v>54.9</v>
      </c>
      <c r="G38" s="390">
        <v>5.2</v>
      </c>
      <c r="H38" s="390">
        <v>3.4</v>
      </c>
      <c r="I38" s="391">
        <v>2.2000000000000002</v>
      </c>
      <c r="J38" s="392">
        <v>34.299999999999997</v>
      </c>
      <c r="K38" s="393">
        <v>17.3</v>
      </c>
      <c r="L38" s="390">
        <v>9.8000000000000007</v>
      </c>
      <c r="M38" s="390">
        <v>1.7</v>
      </c>
      <c r="N38" s="390">
        <v>5.7</v>
      </c>
      <c r="O38" s="390">
        <v>8.6</v>
      </c>
      <c r="P38" s="391">
        <v>8.4</v>
      </c>
      <c r="Q38" s="392">
        <v>71.2</v>
      </c>
      <c r="R38" s="392">
        <v>28.8</v>
      </c>
    </row>
    <row r="39" spans="2:18" s="358" customFormat="1" ht="15.95" customHeight="1">
      <c r="B39" s="523" t="s">
        <v>452</v>
      </c>
      <c r="C39" s="556"/>
      <c r="D39" s="359">
        <v>13643.1</v>
      </c>
      <c r="E39" s="359">
        <v>8964.5</v>
      </c>
      <c r="F39" s="360">
        <v>7496.1</v>
      </c>
      <c r="G39" s="361">
        <v>709.1</v>
      </c>
      <c r="H39" s="361">
        <v>462.4</v>
      </c>
      <c r="I39" s="362">
        <v>297</v>
      </c>
      <c r="J39" s="359">
        <v>4678.6000000000004</v>
      </c>
      <c r="K39" s="360">
        <v>2354.8000000000002</v>
      </c>
      <c r="L39" s="361">
        <v>1343.3</v>
      </c>
      <c r="M39" s="361">
        <v>231.6</v>
      </c>
      <c r="N39" s="361">
        <v>799.9</v>
      </c>
      <c r="O39" s="361">
        <v>1179.7</v>
      </c>
      <c r="P39" s="362">
        <v>1144.0999999999999</v>
      </c>
      <c r="Q39" s="359">
        <v>9715.4</v>
      </c>
      <c r="R39" s="359">
        <v>3927.6</v>
      </c>
    </row>
    <row r="40" spans="2:18" s="358" customFormat="1" ht="15.95" customHeight="1">
      <c r="B40" s="557"/>
      <c r="C40" s="558"/>
      <c r="D40" s="317"/>
      <c r="E40" s="392">
        <v>65.7</v>
      </c>
      <c r="F40" s="389">
        <v>54.9</v>
      </c>
      <c r="G40" s="390">
        <v>5.2</v>
      </c>
      <c r="H40" s="390">
        <v>3.4</v>
      </c>
      <c r="I40" s="391">
        <v>2.2000000000000002</v>
      </c>
      <c r="J40" s="392">
        <v>34.299999999999997</v>
      </c>
      <c r="K40" s="393">
        <v>17.3</v>
      </c>
      <c r="L40" s="390">
        <v>9.8000000000000007</v>
      </c>
      <c r="M40" s="390">
        <v>1.7</v>
      </c>
      <c r="N40" s="390">
        <v>5.7</v>
      </c>
      <c r="O40" s="390">
        <v>8.6</v>
      </c>
      <c r="P40" s="391">
        <v>8.4</v>
      </c>
      <c r="Q40" s="392">
        <v>71.2</v>
      </c>
      <c r="R40" s="392">
        <v>28.8</v>
      </c>
    </row>
    <row r="41" spans="2:18" s="358" customFormat="1" ht="15.75" customHeight="1">
      <c r="B41" s="523" t="s">
        <v>412</v>
      </c>
      <c r="C41" s="556"/>
      <c r="D41" s="359">
        <v>13643.1</v>
      </c>
      <c r="E41" s="359">
        <v>8964.5</v>
      </c>
      <c r="F41" s="360">
        <v>7496.1</v>
      </c>
      <c r="G41" s="361">
        <v>709.1</v>
      </c>
      <c r="H41" s="361">
        <v>462.4</v>
      </c>
      <c r="I41" s="362">
        <v>297</v>
      </c>
      <c r="J41" s="359">
        <v>4678.6000000000004</v>
      </c>
      <c r="K41" s="360">
        <v>2354.8000000000002</v>
      </c>
      <c r="L41" s="361">
        <v>1343.3</v>
      </c>
      <c r="M41" s="361">
        <v>231.6</v>
      </c>
      <c r="N41" s="361">
        <v>799.9</v>
      </c>
      <c r="O41" s="361">
        <v>1179.7</v>
      </c>
      <c r="P41" s="362">
        <v>1144.0999999999999</v>
      </c>
      <c r="Q41" s="359">
        <v>9715.4</v>
      </c>
      <c r="R41" s="359">
        <v>3927.6</v>
      </c>
    </row>
    <row r="42" spans="2:18" s="358" customFormat="1" ht="15.95" customHeight="1">
      <c r="B42" s="557"/>
      <c r="C42" s="558"/>
      <c r="D42" s="317"/>
      <c r="E42" s="392">
        <v>65.7</v>
      </c>
      <c r="F42" s="389">
        <v>54.9</v>
      </c>
      <c r="G42" s="390">
        <v>5.2</v>
      </c>
      <c r="H42" s="390">
        <v>3.4</v>
      </c>
      <c r="I42" s="391">
        <v>2.2000000000000002</v>
      </c>
      <c r="J42" s="392">
        <v>34.299999999999997</v>
      </c>
      <c r="K42" s="393">
        <v>17.3</v>
      </c>
      <c r="L42" s="390">
        <v>9.8000000000000007</v>
      </c>
      <c r="M42" s="390">
        <v>1.7</v>
      </c>
      <c r="N42" s="390">
        <v>5.7</v>
      </c>
      <c r="O42" s="390">
        <v>8.6</v>
      </c>
      <c r="P42" s="391">
        <v>8.4</v>
      </c>
      <c r="Q42" s="392">
        <v>71.2</v>
      </c>
      <c r="R42" s="392">
        <v>28.8</v>
      </c>
    </row>
    <row r="43" spans="2:18" s="358" customFormat="1" ht="15.75" customHeight="1">
      <c r="B43" s="523" t="s">
        <v>454</v>
      </c>
      <c r="C43" s="553"/>
      <c r="D43" s="359">
        <v>13643.1</v>
      </c>
      <c r="E43" s="359">
        <v>8964.5</v>
      </c>
      <c r="F43" s="360">
        <v>7496.1</v>
      </c>
      <c r="G43" s="361">
        <v>709.1</v>
      </c>
      <c r="H43" s="361">
        <v>462.4</v>
      </c>
      <c r="I43" s="362">
        <v>297</v>
      </c>
      <c r="J43" s="359">
        <v>4678.6000000000004</v>
      </c>
      <c r="K43" s="360">
        <v>2354.8000000000002</v>
      </c>
      <c r="L43" s="361">
        <v>1343.3</v>
      </c>
      <c r="M43" s="361">
        <v>231.6</v>
      </c>
      <c r="N43" s="361">
        <v>799.9</v>
      </c>
      <c r="O43" s="361">
        <v>1179.7</v>
      </c>
      <c r="P43" s="362">
        <v>1144.0999999999999</v>
      </c>
      <c r="Q43" s="359">
        <v>9715.4</v>
      </c>
      <c r="R43" s="359">
        <v>3927.6</v>
      </c>
    </row>
    <row r="44" spans="2:18" s="358" customFormat="1" ht="15.95" customHeight="1">
      <c r="B44" s="554"/>
      <c r="C44" s="555"/>
      <c r="D44" s="317"/>
      <c r="E44" s="392">
        <v>65.7</v>
      </c>
      <c r="F44" s="389">
        <v>54.9</v>
      </c>
      <c r="G44" s="390">
        <v>5.2</v>
      </c>
      <c r="H44" s="390">
        <v>3.4</v>
      </c>
      <c r="I44" s="391">
        <v>2.2000000000000002</v>
      </c>
      <c r="J44" s="392">
        <v>34.299999999999997</v>
      </c>
      <c r="K44" s="393">
        <v>17.3</v>
      </c>
      <c r="L44" s="390">
        <v>9.8000000000000007</v>
      </c>
      <c r="M44" s="390">
        <v>1.7</v>
      </c>
      <c r="N44" s="390">
        <v>5.7</v>
      </c>
      <c r="O44" s="390">
        <v>8.6</v>
      </c>
      <c r="P44" s="391">
        <v>8.4</v>
      </c>
      <c r="Q44" s="392">
        <v>71.2</v>
      </c>
      <c r="R44" s="392">
        <v>28.8</v>
      </c>
    </row>
    <row r="45" spans="2:18" s="358" customFormat="1" ht="15.95" customHeight="1">
      <c r="B45" s="523" t="s">
        <v>455</v>
      </c>
      <c r="C45" s="553"/>
      <c r="D45" s="359">
        <v>13643.1</v>
      </c>
      <c r="E45" s="359">
        <v>8964.5</v>
      </c>
      <c r="F45" s="360">
        <v>7496.1</v>
      </c>
      <c r="G45" s="361">
        <v>709.1</v>
      </c>
      <c r="H45" s="361">
        <v>462.4</v>
      </c>
      <c r="I45" s="362">
        <v>297</v>
      </c>
      <c r="J45" s="359">
        <v>4678.6000000000004</v>
      </c>
      <c r="K45" s="360">
        <v>2354.8000000000002</v>
      </c>
      <c r="L45" s="361">
        <v>1343.3</v>
      </c>
      <c r="M45" s="361">
        <v>231.6</v>
      </c>
      <c r="N45" s="361">
        <v>799.9</v>
      </c>
      <c r="O45" s="361">
        <v>1179.7</v>
      </c>
      <c r="P45" s="362">
        <v>1144.0999999999999</v>
      </c>
      <c r="Q45" s="359">
        <v>9715.4</v>
      </c>
      <c r="R45" s="359">
        <v>3927.6</v>
      </c>
    </row>
    <row r="46" spans="2:18" s="358" customFormat="1" ht="15.95" customHeight="1">
      <c r="B46" s="554"/>
      <c r="C46" s="555"/>
      <c r="D46" s="317"/>
      <c r="E46" s="392">
        <v>65.7</v>
      </c>
      <c r="F46" s="389">
        <v>54.9</v>
      </c>
      <c r="G46" s="390">
        <v>5.2</v>
      </c>
      <c r="H46" s="390">
        <v>3.4</v>
      </c>
      <c r="I46" s="391">
        <v>2.2000000000000002</v>
      </c>
      <c r="J46" s="392">
        <v>34.299999999999997</v>
      </c>
      <c r="K46" s="393">
        <v>17.3</v>
      </c>
      <c r="L46" s="390">
        <v>9.8000000000000007</v>
      </c>
      <c r="M46" s="390">
        <v>1.7</v>
      </c>
      <c r="N46" s="390">
        <v>5.7</v>
      </c>
      <c r="O46" s="390">
        <v>8.6</v>
      </c>
      <c r="P46" s="391">
        <v>8.4</v>
      </c>
      <c r="Q46" s="392">
        <v>71.2</v>
      </c>
      <c r="R46" s="392">
        <v>28.8</v>
      </c>
    </row>
    <row r="47" spans="2:18" ht="15" customHeight="1">
      <c r="B47" s="28" t="s">
        <v>491</v>
      </c>
      <c r="R47" s="107"/>
    </row>
    <row r="48" spans="2:18" ht="15" customHeight="1">
      <c r="B48" s="28" t="s">
        <v>492</v>
      </c>
      <c r="R48" s="107"/>
    </row>
    <row r="49" spans="4:4">
      <c r="D49" s="394"/>
    </row>
  </sheetData>
  <mergeCells count="35">
    <mergeCell ref="B45:C46"/>
    <mergeCell ref="B33:C34"/>
    <mergeCell ref="B35:C36"/>
    <mergeCell ref="B37:C38"/>
    <mergeCell ref="B39:C40"/>
    <mergeCell ref="B41:C42"/>
    <mergeCell ref="B43:C44"/>
    <mergeCell ref="B31:C32"/>
    <mergeCell ref="C9:C10"/>
    <mergeCell ref="C11:C12"/>
    <mergeCell ref="C13:C14"/>
    <mergeCell ref="C15:C16"/>
    <mergeCell ref="B17:C18"/>
    <mergeCell ref="B19:C20"/>
    <mergeCell ref="B21:C22"/>
    <mergeCell ref="B23:C24"/>
    <mergeCell ref="B25:C26"/>
    <mergeCell ref="B27:C28"/>
    <mergeCell ref="B29:C30"/>
    <mergeCell ref="B7:C8"/>
    <mergeCell ref="B4:C6"/>
    <mergeCell ref="D4:D6"/>
    <mergeCell ref="E4:I4"/>
    <mergeCell ref="J4:P4"/>
    <mergeCell ref="I5:I6"/>
    <mergeCell ref="J5:J6"/>
    <mergeCell ref="K5:N5"/>
    <mergeCell ref="O5:O6"/>
    <mergeCell ref="P5:P6"/>
    <mergeCell ref="Q4:Q6"/>
    <mergeCell ref="R4:R6"/>
    <mergeCell ref="E5:E6"/>
    <mergeCell ref="F5:F6"/>
    <mergeCell ref="G5:G6"/>
    <mergeCell ref="H5:H6"/>
  </mergeCells>
  <phoneticPr fontId="10"/>
  <printOptions gridLinesSet="0"/>
  <pageMargins left="0.59055118110236227" right="0.39370078740157483" top="0.78740157480314965" bottom="0.78740157480314965" header="0.39370078740157483" footer="0.39370078740157483"/>
  <pageSetup paperSize="9" firstPageNumber="3" orientation="portrait" useFirstPageNumber="1" r:id="rId1"/>
  <headerFooter alignWithMargins="0">
    <oddHeader>&amp;R&amp;"ＭＳ Ｐゴシック,標準"&amp;11 1.土地・気象</oddHeader>
    <oddFooter>&amp;C&amp;"ＭＳ Ｐゴシック,標準"&amp;11-4-</oddFooter>
  </headerFooter>
  <rowBreaks count="1" manualBreakCount="1">
    <brk id="69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zoomScaleNormal="100" workbookViewId="0"/>
  </sheetViews>
  <sheetFormatPr defaultColWidth="12.125" defaultRowHeight="14.25"/>
  <cols>
    <col min="1" max="1" width="1.625" style="5" customWidth="1"/>
    <col min="2" max="2" width="2.625" style="5" customWidth="1"/>
    <col min="3" max="3" width="8.625" style="5" customWidth="1"/>
    <col min="4" max="4" width="6.375" style="104" customWidth="1"/>
    <col min="5" max="5" width="6.375" style="105" customWidth="1"/>
    <col min="6" max="7" width="5.625" style="105" customWidth="1"/>
    <col min="8" max="8" width="5.375" style="105" customWidth="1"/>
    <col min="9" max="9" width="5.375" style="106" customWidth="1"/>
    <col min="10" max="10" width="8.125" style="105" customWidth="1"/>
    <col min="11" max="11" width="8.625" style="5" customWidth="1"/>
    <col min="12" max="12" width="8.125" style="5" customWidth="1"/>
    <col min="13" max="13" width="8.625" style="5" customWidth="1"/>
    <col min="14" max="16384" width="12.125" style="5"/>
  </cols>
  <sheetData>
    <row r="1" spans="1:15" ht="30" customHeight="1">
      <c r="A1" s="75" t="s">
        <v>93</v>
      </c>
      <c r="C1" s="75"/>
      <c r="D1" s="76"/>
      <c r="E1" s="77"/>
      <c r="F1" s="77"/>
      <c r="G1" s="77"/>
      <c r="H1" s="77"/>
      <c r="I1" s="77"/>
      <c r="J1" s="77"/>
    </row>
    <row r="2" spans="1:15" ht="7.5" customHeight="1">
      <c r="A2" s="75"/>
      <c r="C2" s="75"/>
      <c r="D2" s="76"/>
      <c r="E2" s="77"/>
      <c r="F2" s="77"/>
      <c r="G2" s="77"/>
      <c r="H2" s="77"/>
      <c r="I2" s="77"/>
      <c r="J2" s="77"/>
    </row>
    <row r="3" spans="1:15" s="81" customFormat="1" ht="22.5" customHeight="1">
      <c r="A3" s="6">
        <v>1</v>
      </c>
      <c r="B3" s="78" t="s">
        <v>94</v>
      </c>
      <c r="C3" s="79"/>
      <c r="D3" s="80"/>
      <c r="E3" s="80"/>
      <c r="F3" s="80"/>
      <c r="G3" s="80"/>
      <c r="H3" s="80"/>
      <c r="I3" s="80"/>
      <c r="J3" s="80"/>
      <c r="L3" s="33"/>
      <c r="M3" s="33" t="s">
        <v>95</v>
      </c>
    </row>
    <row r="4" spans="1:15" s="81" customFormat="1" ht="18" customHeight="1">
      <c r="B4" s="559"/>
      <c r="C4" s="561" t="s">
        <v>96</v>
      </c>
      <c r="D4" s="508" t="s">
        <v>97</v>
      </c>
      <c r="E4" s="508"/>
      <c r="F4" s="563" t="s">
        <v>98</v>
      </c>
      <c r="G4" s="564"/>
      <c r="H4" s="564"/>
      <c r="I4" s="564"/>
      <c r="J4" s="565" t="s">
        <v>99</v>
      </c>
      <c r="K4" s="509"/>
      <c r="L4" s="509"/>
      <c r="M4" s="509"/>
    </row>
    <row r="5" spans="1:15" s="81" customFormat="1" ht="18" customHeight="1">
      <c r="B5" s="560"/>
      <c r="C5" s="562"/>
      <c r="D5" s="445" t="s">
        <v>100</v>
      </c>
      <c r="E5" s="444" t="s">
        <v>101</v>
      </c>
      <c r="F5" s="566" t="s">
        <v>100</v>
      </c>
      <c r="G5" s="567"/>
      <c r="H5" s="568" t="s">
        <v>101</v>
      </c>
      <c r="I5" s="569"/>
      <c r="J5" s="570" t="s">
        <v>100</v>
      </c>
      <c r="K5" s="571"/>
      <c r="L5" s="508" t="s">
        <v>101</v>
      </c>
      <c r="M5" s="508"/>
    </row>
    <row r="6" spans="1:15" s="81" customFormat="1" ht="12.75" customHeight="1">
      <c r="B6" s="577">
        <v>1</v>
      </c>
      <c r="C6" s="588" t="s">
        <v>102</v>
      </c>
      <c r="D6" s="589">
        <v>111.4</v>
      </c>
      <c r="E6" s="590">
        <v>14.4</v>
      </c>
      <c r="F6" s="82" t="s">
        <v>103</v>
      </c>
      <c r="G6" s="83"/>
      <c r="H6" s="84" t="s">
        <v>104</v>
      </c>
      <c r="I6" s="85"/>
      <c r="J6" s="584" t="s">
        <v>105</v>
      </c>
      <c r="K6" s="86" t="s">
        <v>106</v>
      </c>
      <c r="L6" s="586" t="s">
        <v>105</v>
      </c>
      <c r="M6" s="572" t="s">
        <v>107</v>
      </c>
    </row>
    <row r="7" spans="1:15" s="28" customFormat="1" ht="12.75" customHeight="1">
      <c r="B7" s="578"/>
      <c r="C7" s="562"/>
      <c r="D7" s="581"/>
      <c r="E7" s="591"/>
      <c r="F7" s="574" t="s">
        <v>108</v>
      </c>
      <c r="G7" s="575"/>
      <c r="H7" s="574" t="s">
        <v>109</v>
      </c>
      <c r="I7" s="576"/>
      <c r="J7" s="585"/>
      <c r="K7" s="87" t="s">
        <v>107</v>
      </c>
      <c r="L7" s="587"/>
      <c r="M7" s="573"/>
    </row>
    <row r="8" spans="1:15" s="28" customFormat="1" ht="12.75" customHeight="1">
      <c r="B8" s="577">
        <v>2</v>
      </c>
      <c r="C8" s="579" t="s">
        <v>110</v>
      </c>
      <c r="D8" s="580">
        <v>41.9</v>
      </c>
      <c r="E8" s="582">
        <v>30.1</v>
      </c>
      <c r="F8" s="88" t="s">
        <v>104</v>
      </c>
      <c r="G8" s="89"/>
      <c r="H8" s="88" t="s">
        <v>104</v>
      </c>
      <c r="I8" s="89"/>
      <c r="J8" s="584" t="s">
        <v>111</v>
      </c>
      <c r="K8" s="90" t="s">
        <v>106</v>
      </c>
      <c r="L8" s="586" t="s">
        <v>111</v>
      </c>
      <c r="M8" s="572" t="s">
        <v>112</v>
      </c>
    </row>
    <row r="9" spans="1:15" s="28" customFormat="1" ht="12.75" customHeight="1">
      <c r="B9" s="578"/>
      <c r="C9" s="562"/>
      <c r="D9" s="581"/>
      <c r="E9" s="583"/>
      <c r="F9" s="592" t="s">
        <v>113</v>
      </c>
      <c r="G9" s="593"/>
      <c r="H9" s="592" t="s">
        <v>113</v>
      </c>
      <c r="I9" s="594"/>
      <c r="J9" s="585"/>
      <c r="K9" s="91" t="s">
        <v>112</v>
      </c>
      <c r="L9" s="587"/>
      <c r="M9" s="573"/>
    </row>
    <row r="10" spans="1:15" s="28" customFormat="1" ht="12.75" customHeight="1">
      <c r="B10" s="577">
        <v>3</v>
      </c>
      <c r="C10" s="579" t="s">
        <v>114</v>
      </c>
      <c r="D10" s="580">
        <v>21.5</v>
      </c>
      <c r="E10" s="595">
        <v>21.5</v>
      </c>
      <c r="F10" s="92" t="s">
        <v>104</v>
      </c>
      <c r="G10" s="93"/>
      <c r="H10" s="92" t="s">
        <v>104</v>
      </c>
      <c r="I10" s="94"/>
      <c r="J10" s="584" t="s">
        <v>115</v>
      </c>
      <c r="K10" s="95" t="s">
        <v>116</v>
      </c>
      <c r="L10" s="586" t="s">
        <v>115</v>
      </c>
      <c r="M10" s="597" t="s">
        <v>117</v>
      </c>
      <c r="O10" s="96"/>
    </row>
    <row r="11" spans="1:15" s="28" customFormat="1" ht="12.75" customHeight="1">
      <c r="B11" s="578"/>
      <c r="C11" s="562"/>
      <c r="D11" s="581"/>
      <c r="E11" s="596"/>
      <c r="F11" s="97" t="s">
        <v>118</v>
      </c>
      <c r="G11" s="98"/>
      <c r="H11" s="97" t="s">
        <v>118</v>
      </c>
      <c r="I11" s="99"/>
      <c r="J11" s="585"/>
      <c r="K11" s="100" t="s">
        <v>119</v>
      </c>
      <c r="L11" s="587"/>
      <c r="M11" s="598"/>
      <c r="O11" s="101"/>
    </row>
    <row r="12" spans="1:15" s="28" customFormat="1" ht="12.75" customHeight="1">
      <c r="B12" s="577">
        <v>4</v>
      </c>
      <c r="C12" s="579" t="s">
        <v>120</v>
      </c>
      <c r="D12" s="580">
        <v>10.199999999999999</v>
      </c>
      <c r="E12" s="595">
        <v>10</v>
      </c>
      <c r="F12" s="92" t="s">
        <v>104</v>
      </c>
      <c r="G12" s="102"/>
      <c r="H12" s="92" t="s">
        <v>104</v>
      </c>
      <c r="I12" s="103"/>
      <c r="J12" s="584" t="s">
        <v>115</v>
      </c>
      <c r="K12" s="95" t="s">
        <v>121</v>
      </c>
      <c r="L12" s="586"/>
      <c r="M12" s="599" t="s">
        <v>122</v>
      </c>
    </row>
    <row r="13" spans="1:15" s="28" customFormat="1" ht="12.75" customHeight="1">
      <c r="B13" s="578"/>
      <c r="C13" s="562"/>
      <c r="D13" s="581"/>
      <c r="E13" s="596"/>
      <c r="F13" s="97" t="s">
        <v>123</v>
      </c>
      <c r="G13" s="98"/>
      <c r="H13" s="97" t="s">
        <v>124</v>
      </c>
      <c r="I13" s="99"/>
      <c r="J13" s="585"/>
      <c r="K13" s="100" t="s">
        <v>125</v>
      </c>
      <c r="L13" s="587"/>
      <c r="M13" s="600"/>
    </row>
    <row r="14" spans="1:15" ht="12" customHeight="1">
      <c r="B14" s="28" t="s">
        <v>126</v>
      </c>
      <c r="M14" s="107"/>
    </row>
    <row r="15" spans="1:15" ht="7.5" customHeight="1">
      <c r="B15" s="28"/>
      <c r="M15" s="107"/>
    </row>
    <row r="16" spans="1:15" s="81" customFormat="1" ht="22.5" customHeight="1">
      <c r="A16" s="6">
        <v>2</v>
      </c>
      <c r="B16" s="78" t="s">
        <v>127</v>
      </c>
      <c r="C16" s="79"/>
      <c r="D16" s="80"/>
      <c r="E16" s="80"/>
      <c r="F16" s="80"/>
      <c r="G16" s="80"/>
      <c r="H16" s="80"/>
      <c r="I16" s="80"/>
      <c r="J16" s="80"/>
      <c r="L16" s="33"/>
      <c r="M16" s="33"/>
    </row>
    <row r="17" spans="1:13">
      <c r="B17" s="28" t="s">
        <v>128</v>
      </c>
      <c r="M17" s="107"/>
    </row>
    <row r="18" spans="1:13" ht="15" customHeight="1">
      <c r="B18" s="28" t="s">
        <v>129</v>
      </c>
    </row>
    <row r="19" spans="1:13" ht="15" customHeight="1"/>
    <row r="20" spans="1:13" ht="30" customHeight="1">
      <c r="A20" s="75" t="s">
        <v>130</v>
      </c>
      <c r="B20" s="75"/>
      <c r="C20" s="75"/>
      <c r="D20" s="75"/>
    </row>
    <row r="21" spans="1:13" ht="7.5" customHeight="1">
      <c r="A21" s="75"/>
      <c r="B21" s="75"/>
      <c r="C21" s="75"/>
      <c r="D21" s="75"/>
    </row>
    <row r="22" spans="1:13" ht="22.5" customHeight="1">
      <c r="A22" s="108"/>
      <c r="B22" s="78"/>
      <c r="C22" s="79"/>
      <c r="D22" s="5"/>
      <c r="M22" s="109" t="s">
        <v>131</v>
      </c>
    </row>
    <row r="23" spans="1:13" ht="13.5" customHeight="1">
      <c r="A23" s="81"/>
      <c r="B23" s="527" t="s">
        <v>132</v>
      </c>
      <c r="C23" s="608"/>
      <c r="D23" s="528"/>
      <c r="E23" s="527" t="s">
        <v>133</v>
      </c>
      <c r="F23" s="608"/>
      <c r="G23" s="528"/>
      <c r="H23" s="527" t="s">
        <v>134</v>
      </c>
      <c r="I23" s="608"/>
      <c r="J23" s="608"/>
      <c r="K23" s="608"/>
      <c r="L23" s="608"/>
      <c r="M23" s="528"/>
    </row>
    <row r="24" spans="1:13" ht="13.5" customHeight="1">
      <c r="A24" s="81"/>
      <c r="B24" s="531"/>
      <c r="C24" s="609"/>
      <c r="D24" s="532"/>
      <c r="E24" s="531"/>
      <c r="F24" s="609"/>
      <c r="G24" s="532"/>
      <c r="H24" s="531"/>
      <c r="I24" s="609"/>
      <c r="J24" s="609"/>
      <c r="K24" s="609"/>
      <c r="L24" s="609"/>
      <c r="M24" s="532"/>
    </row>
    <row r="25" spans="1:13" ht="25.5" customHeight="1">
      <c r="A25" s="28"/>
      <c r="B25" s="603" t="s">
        <v>135</v>
      </c>
      <c r="C25" s="604"/>
      <c r="D25" s="605"/>
      <c r="E25" s="601">
        <v>1053</v>
      </c>
      <c r="F25" s="602"/>
      <c r="G25" s="110"/>
      <c r="H25" s="111" t="s">
        <v>136</v>
      </c>
      <c r="I25" s="112"/>
      <c r="J25" s="113"/>
      <c r="K25" s="113"/>
      <c r="L25" s="113"/>
      <c r="M25" s="114"/>
    </row>
    <row r="26" spans="1:13" ht="25.5" customHeight="1">
      <c r="A26" s="81"/>
      <c r="B26" s="603" t="s">
        <v>137</v>
      </c>
      <c r="C26" s="604"/>
      <c r="D26" s="605"/>
      <c r="E26" s="606">
        <v>1045</v>
      </c>
      <c r="F26" s="607"/>
      <c r="G26" s="110"/>
      <c r="H26" s="111" t="s">
        <v>138</v>
      </c>
      <c r="I26" s="112"/>
      <c r="J26" s="113"/>
      <c r="K26" s="113"/>
      <c r="L26" s="113"/>
      <c r="M26" s="114"/>
    </row>
    <row r="27" spans="1:13" ht="15" customHeight="1">
      <c r="B27" s="28" t="s">
        <v>139</v>
      </c>
      <c r="M27" s="107"/>
    </row>
  </sheetData>
  <mergeCells count="48">
    <mergeCell ref="E25:F25"/>
    <mergeCell ref="B26:D26"/>
    <mergeCell ref="E26:F26"/>
    <mergeCell ref="J10:J11"/>
    <mergeCell ref="L10:L11"/>
    <mergeCell ref="B23:D24"/>
    <mergeCell ref="E23:G24"/>
    <mergeCell ref="H23:M24"/>
    <mergeCell ref="B25:D25"/>
    <mergeCell ref="M10:M11"/>
    <mergeCell ref="B12:B13"/>
    <mergeCell ref="C12:C13"/>
    <mergeCell ref="D12:D13"/>
    <mergeCell ref="E12:E13"/>
    <mergeCell ref="J12:J13"/>
    <mergeCell ref="L12:L13"/>
    <mergeCell ref="M12:M13"/>
    <mergeCell ref="F9:G9"/>
    <mergeCell ref="H9:I9"/>
    <mergeCell ref="B10:B11"/>
    <mergeCell ref="C10:C11"/>
    <mergeCell ref="D10:D11"/>
    <mergeCell ref="E10:E11"/>
    <mergeCell ref="M6:M7"/>
    <mergeCell ref="F7:G7"/>
    <mergeCell ref="H7:I7"/>
    <mergeCell ref="B8:B9"/>
    <mergeCell ref="C8:C9"/>
    <mergeCell ref="D8:D9"/>
    <mergeCell ref="E8:E9"/>
    <mergeCell ref="J8:J9"/>
    <mergeCell ref="L8:L9"/>
    <mergeCell ref="M8:M9"/>
    <mergeCell ref="B6:B7"/>
    <mergeCell ref="C6:C7"/>
    <mergeCell ref="D6:D7"/>
    <mergeCell ref="E6:E7"/>
    <mergeCell ref="J6:J7"/>
    <mergeCell ref="L6:L7"/>
    <mergeCell ref="B4:B5"/>
    <mergeCell ref="C4:C5"/>
    <mergeCell ref="D4:E4"/>
    <mergeCell ref="F4:I4"/>
    <mergeCell ref="J4:M4"/>
    <mergeCell ref="F5:G5"/>
    <mergeCell ref="H5:I5"/>
    <mergeCell ref="J5:K5"/>
    <mergeCell ref="L5:M5"/>
  </mergeCells>
  <phoneticPr fontId="10"/>
  <printOptions gridLinesSet="0"/>
  <pageMargins left="0.59055118110236227" right="0.59055118110236227" top="0.78740157480314965" bottom="0.78740157480314965" header="0.39370078740157483" footer="0.39370078740157483"/>
  <pageSetup paperSize="9" firstPageNumber="3" orientation="portrait" useFirstPageNumber="1" horizontalDpi="400" verticalDpi="4294967292" r:id="rId1"/>
  <headerFooter alignWithMargins="0">
    <oddHeader>&amp;R&amp;"ＭＳ Ｐゴシック,標準"&amp;11 1.土地・気象</oddHeader>
    <oddFooter>&amp;C&amp;11-5-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115" zoomScaleNormal="115" workbookViewId="0"/>
  </sheetViews>
  <sheetFormatPr defaultColWidth="10.625" defaultRowHeight="21.95" customHeight="1"/>
  <cols>
    <col min="1" max="1" width="1.625" style="28" customWidth="1"/>
    <col min="2" max="2" width="6.625" style="28" customWidth="1"/>
    <col min="3" max="3" width="4.625" style="28" customWidth="1"/>
    <col min="4" max="14" width="4.125" style="28" customWidth="1"/>
    <col min="15" max="15" width="2.75" style="28" customWidth="1"/>
    <col min="16" max="16" width="3.75" style="28" customWidth="1"/>
    <col min="17" max="17" width="2.875" style="28" customWidth="1"/>
    <col min="18" max="18" width="3.625" style="28" customWidth="1"/>
    <col min="19" max="22" width="2.625" style="28" customWidth="1"/>
    <col min="23" max="16384" width="10.625" style="28"/>
  </cols>
  <sheetData>
    <row r="1" spans="1:22" ht="30" customHeight="1">
      <c r="A1" s="75" t="s">
        <v>140</v>
      </c>
      <c r="B1" s="75"/>
      <c r="C1" s="75"/>
      <c r="D1" s="75"/>
      <c r="E1" s="75"/>
      <c r="F1" s="75"/>
      <c r="G1" s="75"/>
      <c r="H1" s="75"/>
      <c r="I1" s="75"/>
      <c r="J1" s="115"/>
      <c r="K1" s="115"/>
      <c r="L1" s="115"/>
      <c r="M1" s="115"/>
      <c r="N1" s="115"/>
      <c r="O1" s="75"/>
      <c r="P1" s="75"/>
    </row>
    <row r="2" spans="1:22" ht="7.5" customHeight="1">
      <c r="A2" s="108"/>
      <c r="B2" s="79"/>
      <c r="C2" s="79"/>
      <c r="D2" s="79"/>
      <c r="E2" s="79"/>
      <c r="F2" s="79"/>
      <c r="G2" s="79"/>
      <c r="H2" s="79"/>
      <c r="I2" s="79"/>
      <c r="J2" s="116"/>
      <c r="K2" s="116"/>
      <c r="L2" s="116"/>
      <c r="M2" s="116"/>
      <c r="N2" s="116"/>
      <c r="O2" s="79"/>
      <c r="P2" s="117"/>
    </row>
    <row r="3" spans="1:22" ht="22.5" customHeight="1">
      <c r="A3" s="108"/>
      <c r="B3" s="79"/>
      <c r="C3" s="79"/>
      <c r="D3" s="79"/>
      <c r="E3" s="79"/>
      <c r="F3" s="79"/>
      <c r="G3" s="79"/>
      <c r="H3" s="79"/>
      <c r="I3" s="79"/>
      <c r="J3" s="116"/>
      <c r="K3" s="116"/>
      <c r="L3" s="116"/>
      <c r="M3" s="116"/>
      <c r="N3" s="116"/>
      <c r="O3" s="79"/>
      <c r="P3" s="117"/>
    </row>
    <row r="4" spans="1:22" ht="21.95" customHeight="1">
      <c r="A4" s="81"/>
      <c r="B4" s="610" t="s">
        <v>141</v>
      </c>
      <c r="C4" s="527" t="s">
        <v>142</v>
      </c>
      <c r="D4" s="608"/>
      <c r="E4" s="528"/>
      <c r="F4" s="614" t="s">
        <v>143</v>
      </c>
      <c r="G4" s="615" t="s">
        <v>144</v>
      </c>
      <c r="H4" s="616"/>
      <c r="I4" s="615" t="s">
        <v>145</v>
      </c>
      <c r="J4" s="616"/>
      <c r="K4" s="620" t="s">
        <v>146</v>
      </c>
      <c r="L4" s="621"/>
      <c r="M4" s="621"/>
      <c r="N4" s="622"/>
      <c r="O4" s="527" t="s">
        <v>147</v>
      </c>
      <c r="P4" s="608"/>
      <c r="Q4" s="608"/>
      <c r="R4" s="528"/>
      <c r="S4" s="620" t="s">
        <v>148</v>
      </c>
      <c r="T4" s="621"/>
      <c r="U4" s="621"/>
      <c r="V4" s="622"/>
    </row>
    <row r="5" spans="1:22" ht="21.95" customHeight="1">
      <c r="A5" s="81"/>
      <c r="B5" s="611"/>
      <c r="C5" s="529"/>
      <c r="D5" s="613"/>
      <c r="E5" s="530"/>
      <c r="F5" s="611"/>
      <c r="G5" s="531" t="s">
        <v>149</v>
      </c>
      <c r="H5" s="532"/>
      <c r="I5" s="531" t="s">
        <v>150</v>
      </c>
      <c r="J5" s="532"/>
      <c r="K5" s="626"/>
      <c r="L5" s="627"/>
      <c r="M5" s="627"/>
      <c r="N5" s="628"/>
      <c r="O5" s="531" t="s">
        <v>151</v>
      </c>
      <c r="P5" s="609"/>
      <c r="Q5" s="609"/>
      <c r="R5" s="532"/>
      <c r="S5" s="623"/>
      <c r="T5" s="624"/>
      <c r="U5" s="624"/>
      <c r="V5" s="625"/>
    </row>
    <row r="6" spans="1:22" ht="21.95" customHeight="1">
      <c r="A6" s="81"/>
      <c r="B6" s="611"/>
      <c r="C6" s="529"/>
      <c r="D6" s="613"/>
      <c r="E6" s="530"/>
      <c r="F6" s="118"/>
      <c r="G6" s="629" t="s">
        <v>152</v>
      </c>
      <c r="H6" s="629" t="s">
        <v>153</v>
      </c>
      <c r="I6" s="629" t="s">
        <v>152</v>
      </c>
      <c r="J6" s="561" t="s">
        <v>153</v>
      </c>
      <c r="K6" s="610" t="s">
        <v>154</v>
      </c>
      <c r="L6" s="119" t="s">
        <v>155</v>
      </c>
      <c r="M6" s="610" t="s">
        <v>156</v>
      </c>
      <c r="N6" s="120" t="s">
        <v>157</v>
      </c>
      <c r="O6" s="632" t="s">
        <v>152</v>
      </c>
      <c r="P6" s="632"/>
      <c r="Q6" s="632" t="s">
        <v>153</v>
      </c>
      <c r="R6" s="632"/>
      <c r="S6" s="623"/>
      <c r="T6" s="624"/>
      <c r="U6" s="624"/>
      <c r="V6" s="625"/>
    </row>
    <row r="7" spans="1:22" ht="21.95" customHeight="1">
      <c r="A7" s="81"/>
      <c r="B7" s="612"/>
      <c r="C7" s="531"/>
      <c r="D7" s="609"/>
      <c r="E7" s="532"/>
      <c r="F7" s="121" t="s">
        <v>158</v>
      </c>
      <c r="G7" s="630"/>
      <c r="H7" s="630" t="s">
        <v>153</v>
      </c>
      <c r="I7" s="630"/>
      <c r="J7" s="631"/>
      <c r="K7" s="612"/>
      <c r="L7" s="122" t="s">
        <v>159</v>
      </c>
      <c r="M7" s="612"/>
      <c r="N7" s="123" t="s">
        <v>160</v>
      </c>
      <c r="O7" s="632"/>
      <c r="P7" s="632"/>
      <c r="Q7" s="632"/>
      <c r="R7" s="632"/>
      <c r="S7" s="626"/>
      <c r="T7" s="627"/>
      <c r="U7" s="627"/>
      <c r="V7" s="628"/>
    </row>
    <row r="8" spans="1:22" ht="21.95" customHeight="1">
      <c r="B8" s="124" t="s">
        <v>161</v>
      </c>
      <c r="C8" s="633" t="s">
        <v>162</v>
      </c>
      <c r="D8" s="634"/>
      <c r="E8" s="635"/>
      <c r="F8" s="125">
        <v>2</v>
      </c>
      <c r="G8" s="125"/>
      <c r="H8" s="125">
        <v>2</v>
      </c>
      <c r="I8" s="125"/>
      <c r="J8" s="125"/>
      <c r="K8" s="126"/>
      <c r="L8" s="126">
        <v>2</v>
      </c>
      <c r="M8" s="126"/>
      <c r="N8" s="126"/>
      <c r="O8" s="636"/>
      <c r="P8" s="636"/>
      <c r="Q8" s="637">
        <v>158</v>
      </c>
      <c r="R8" s="637"/>
      <c r="S8" s="617" t="s">
        <v>163</v>
      </c>
      <c r="T8" s="618"/>
      <c r="U8" s="618"/>
      <c r="V8" s="619"/>
    </row>
    <row r="9" spans="1:22" ht="21.95" customHeight="1">
      <c r="A9" s="81"/>
      <c r="B9" s="124" t="s">
        <v>164</v>
      </c>
      <c r="C9" s="633" t="s">
        <v>107</v>
      </c>
      <c r="D9" s="634"/>
      <c r="E9" s="635"/>
      <c r="F9" s="125">
        <v>2</v>
      </c>
      <c r="G9" s="125"/>
      <c r="H9" s="125">
        <v>2</v>
      </c>
      <c r="I9" s="125"/>
      <c r="J9" s="125"/>
      <c r="K9" s="126">
        <v>1</v>
      </c>
      <c r="L9" s="126"/>
      <c r="M9" s="126">
        <v>1</v>
      </c>
      <c r="N9" s="126"/>
      <c r="O9" s="636"/>
      <c r="P9" s="636"/>
      <c r="Q9" s="637">
        <v>93</v>
      </c>
      <c r="R9" s="637"/>
      <c r="S9" s="638" t="s">
        <v>165</v>
      </c>
      <c r="T9" s="639"/>
      <c r="U9" s="639"/>
      <c r="V9" s="640"/>
    </row>
    <row r="10" spans="1:22" ht="21.95" customHeight="1">
      <c r="A10" s="81"/>
      <c r="B10" s="124" t="s">
        <v>166</v>
      </c>
      <c r="C10" s="633" t="s">
        <v>167</v>
      </c>
      <c r="D10" s="634"/>
      <c r="E10" s="635"/>
      <c r="F10" s="125">
        <v>1</v>
      </c>
      <c r="G10" s="125"/>
      <c r="H10" s="125">
        <v>1</v>
      </c>
      <c r="I10" s="125"/>
      <c r="J10" s="125"/>
      <c r="K10" s="126"/>
      <c r="L10" s="126"/>
      <c r="M10" s="126">
        <v>1</v>
      </c>
      <c r="N10" s="126"/>
      <c r="O10" s="641"/>
      <c r="P10" s="642"/>
      <c r="Q10" s="637">
        <v>204</v>
      </c>
      <c r="R10" s="637"/>
      <c r="S10" s="638" t="s">
        <v>165</v>
      </c>
      <c r="T10" s="639"/>
      <c r="U10" s="639"/>
      <c r="V10" s="640"/>
    </row>
    <row r="11" spans="1:22" ht="21.95" customHeight="1">
      <c r="A11" s="81"/>
      <c r="B11" s="124" t="s">
        <v>168</v>
      </c>
      <c r="C11" s="633" t="s">
        <v>169</v>
      </c>
      <c r="D11" s="634"/>
      <c r="E11" s="635"/>
      <c r="F11" s="125">
        <v>1</v>
      </c>
      <c r="G11" s="125">
        <v>1</v>
      </c>
      <c r="H11" s="125"/>
      <c r="I11" s="125"/>
      <c r="J11" s="125"/>
      <c r="K11" s="126">
        <v>1</v>
      </c>
      <c r="L11" s="126"/>
      <c r="M11" s="126"/>
      <c r="N11" s="126"/>
      <c r="O11" s="643">
        <v>329</v>
      </c>
      <c r="P11" s="644"/>
      <c r="Q11" s="637"/>
      <c r="R11" s="637"/>
      <c r="S11" s="638" t="s">
        <v>170</v>
      </c>
      <c r="T11" s="639"/>
      <c r="U11" s="639"/>
      <c r="V11" s="640"/>
    </row>
    <row r="12" spans="1:22" ht="21.95" customHeight="1">
      <c r="A12" s="81"/>
      <c r="B12" s="124" t="s">
        <v>171</v>
      </c>
      <c r="C12" s="633" t="s">
        <v>172</v>
      </c>
      <c r="D12" s="634"/>
      <c r="E12" s="635"/>
      <c r="F12" s="125">
        <v>1</v>
      </c>
      <c r="G12" s="125"/>
      <c r="H12" s="125">
        <v>1</v>
      </c>
      <c r="I12" s="125"/>
      <c r="J12" s="125"/>
      <c r="K12" s="126"/>
      <c r="L12" s="126"/>
      <c r="M12" s="126">
        <v>1</v>
      </c>
      <c r="N12" s="126"/>
      <c r="O12" s="645"/>
      <c r="P12" s="646"/>
      <c r="Q12" s="637">
        <v>77</v>
      </c>
      <c r="R12" s="637"/>
      <c r="S12" s="638" t="s">
        <v>173</v>
      </c>
      <c r="T12" s="639"/>
      <c r="U12" s="639"/>
      <c r="V12" s="640"/>
    </row>
    <row r="13" spans="1:22" ht="15" customHeight="1">
      <c r="A13" s="81"/>
      <c r="B13" s="28" t="s">
        <v>174</v>
      </c>
      <c r="C13" s="81"/>
      <c r="D13" s="81"/>
      <c r="E13" s="81"/>
      <c r="F13" s="81"/>
      <c r="G13" s="81"/>
      <c r="H13" s="81"/>
      <c r="I13" s="81"/>
      <c r="J13" s="127"/>
      <c r="K13" s="127"/>
      <c r="L13" s="127"/>
      <c r="M13" s="127"/>
      <c r="N13" s="127"/>
      <c r="O13" s="81"/>
      <c r="V13" s="107"/>
    </row>
    <row r="17" spans="1:22" ht="30" customHeight="1">
      <c r="A17" s="43" t="s">
        <v>175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</row>
    <row r="18" spans="1:22" ht="7.5" customHeight="1">
      <c r="K18" s="129"/>
      <c r="L18" s="129"/>
    </row>
    <row r="19" spans="1:22" ht="22.5" customHeight="1">
      <c r="K19" s="130"/>
      <c r="L19" s="129"/>
    </row>
    <row r="20" spans="1:22" ht="21.95" customHeight="1">
      <c r="B20" s="657" t="s">
        <v>176</v>
      </c>
      <c r="C20" s="649" t="s">
        <v>177</v>
      </c>
      <c r="D20" s="661" t="s">
        <v>178</v>
      </c>
      <c r="E20" s="662"/>
      <c r="F20" s="662"/>
      <c r="G20" s="662"/>
      <c r="H20" s="662"/>
      <c r="I20" s="662"/>
      <c r="J20" s="662"/>
      <c r="K20" s="663"/>
      <c r="L20" s="664" t="s">
        <v>179</v>
      </c>
      <c r="M20" s="665"/>
      <c r="N20" s="666"/>
      <c r="O20" s="131" t="s">
        <v>180</v>
      </c>
      <c r="P20" s="132"/>
      <c r="Q20" s="132"/>
      <c r="R20" s="133"/>
      <c r="S20" s="647" t="s">
        <v>181</v>
      </c>
      <c r="T20" s="648"/>
      <c r="U20" s="647" t="s">
        <v>182</v>
      </c>
      <c r="V20" s="648"/>
    </row>
    <row r="21" spans="1:22" s="134" customFormat="1" ht="21.95" customHeight="1">
      <c r="B21" s="658"/>
      <c r="C21" s="660"/>
      <c r="D21" s="649" t="s">
        <v>183</v>
      </c>
      <c r="E21" s="649" t="s">
        <v>184</v>
      </c>
      <c r="F21" s="651" t="s">
        <v>185</v>
      </c>
      <c r="G21" s="649" t="s">
        <v>186</v>
      </c>
      <c r="H21" s="649" t="s">
        <v>187</v>
      </c>
      <c r="I21" s="649" t="s">
        <v>188</v>
      </c>
      <c r="J21" s="651" t="s">
        <v>189</v>
      </c>
      <c r="K21" s="649" t="s">
        <v>190</v>
      </c>
      <c r="L21" s="667"/>
      <c r="M21" s="668"/>
      <c r="N21" s="669"/>
      <c r="O21" s="673" t="s">
        <v>191</v>
      </c>
      <c r="P21" s="674"/>
      <c r="Q21" s="673" t="s">
        <v>192</v>
      </c>
      <c r="R21" s="674"/>
      <c r="S21" s="653" t="s">
        <v>193</v>
      </c>
      <c r="T21" s="654"/>
      <c r="U21" s="653" t="s">
        <v>194</v>
      </c>
      <c r="V21" s="654"/>
    </row>
    <row r="22" spans="1:22" s="134" customFormat="1" ht="12.75" customHeight="1">
      <c r="B22" s="659"/>
      <c r="C22" s="650"/>
      <c r="D22" s="650"/>
      <c r="E22" s="650"/>
      <c r="F22" s="652"/>
      <c r="G22" s="650"/>
      <c r="H22" s="660"/>
      <c r="I22" s="660"/>
      <c r="J22" s="680"/>
      <c r="K22" s="660"/>
      <c r="L22" s="670"/>
      <c r="M22" s="671"/>
      <c r="N22" s="672"/>
      <c r="O22" s="135" t="s">
        <v>195</v>
      </c>
      <c r="P22" s="136" t="s">
        <v>196</v>
      </c>
      <c r="Q22" s="135" t="s">
        <v>195</v>
      </c>
      <c r="R22" s="136" t="s">
        <v>196</v>
      </c>
      <c r="S22" s="655"/>
      <c r="T22" s="656"/>
      <c r="U22" s="655"/>
      <c r="V22" s="656"/>
    </row>
    <row r="23" spans="1:22" ht="21.95" customHeight="1">
      <c r="B23" s="675" t="s">
        <v>197</v>
      </c>
      <c r="C23" s="649" t="s">
        <v>198</v>
      </c>
      <c r="D23" s="678" t="s">
        <v>199</v>
      </c>
      <c r="E23" s="678" t="s">
        <v>199</v>
      </c>
      <c r="F23" s="678" t="s">
        <v>199</v>
      </c>
      <c r="G23" s="678" t="s">
        <v>200</v>
      </c>
      <c r="H23" s="446"/>
      <c r="I23" s="137"/>
      <c r="J23" s="138"/>
      <c r="K23" s="138"/>
      <c r="L23" s="689" t="s">
        <v>201</v>
      </c>
      <c r="M23" s="690"/>
      <c r="N23" s="691"/>
      <c r="O23" s="683">
        <v>36</v>
      </c>
      <c r="P23" s="681">
        <v>14.6</v>
      </c>
      <c r="Q23" s="683">
        <v>136</v>
      </c>
      <c r="R23" s="685">
        <v>10.4</v>
      </c>
      <c r="S23" s="683">
        <v>34</v>
      </c>
      <c r="T23" s="687"/>
      <c r="U23" s="683">
        <v>9.9</v>
      </c>
      <c r="V23" s="687"/>
    </row>
    <row r="24" spans="1:22" ht="21.95" customHeight="1">
      <c r="B24" s="676"/>
      <c r="C24" s="650"/>
      <c r="D24" s="679"/>
      <c r="E24" s="679"/>
      <c r="F24" s="679"/>
      <c r="G24" s="679"/>
      <c r="H24" s="447"/>
      <c r="I24" s="139"/>
      <c r="J24" s="140"/>
      <c r="K24" s="140"/>
      <c r="L24" s="692"/>
      <c r="M24" s="693"/>
      <c r="N24" s="694"/>
      <c r="O24" s="684"/>
      <c r="P24" s="682"/>
      <c r="Q24" s="684"/>
      <c r="R24" s="686"/>
      <c r="S24" s="684"/>
      <c r="T24" s="688"/>
      <c r="U24" s="684"/>
      <c r="V24" s="688"/>
    </row>
    <row r="25" spans="1:22" ht="22.5" customHeight="1">
      <c r="B25" s="676"/>
      <c r="C25" s="649" t="s">
        <v>202</v>
      </c>
      <c r="D25" s="678" t="s">
        <v>199</v>
      </c>
      <c r="E25" s="678" t="s">
        <v>199</v>
      </c>
      <c r="F25" s="678" t="s">
        <v>199</v>
      </c>
      <c r="G25" s="678"/>
      <c r="H25" s="141"/>
      <c r="I25" s="142"/>
      <c r="J25" s="143"/>
      <c r="K25" s="143"/>
      <c r="L25" s="689" t="s">
        <v>203</v>
      </c>
      <c r="M25" s="690"/>
      <c r="N25" s="691"/>
      <c r="O25" s="683">
        <v>36</v>
      </c>
      <c r="P25" s="707" t="s">
        <v>204</v>
      </c>
      <c r="Q25" s="683">
        <v>136</v>
      </c>
      <c r="R25" s="685">
        <v>13.4</v>
      </c>
      <c r="S25" s="683">
        <v>5</v>
      </c>
      <c r="T25" s="687"/>
      <c r="U25" s="695">
        <v>6</v>
      </c>
      <c r="V25" s="696"/>
    </row>
    <row r="26" spans="1:22" ht="22.5" customHeight="1">
      <c r="B26" s="677"/>
      <c r="C26" s="650"/>
      <c r="D26" s="679"/>
      <c r="E26" s="679"/>
      <c r="F26" s="679"/>
      <c r="G26" s="679"/>
      <c r="H26" s="447"/>
      <c r="I26" s="139"/>
      <c r="J26" s="140"/>
      <c r="K26" s="140"/>
      <c r="L26" s="692"/>
      <c r="M26" s="693"/>
      <c r="N26" s="694"/>
      <c r="O26" s="684"/>
      <c r="P26" s="708"/>
      <c r="Q26" s="684"/>
      <c r="R26" s="686"/>
      <c r="S26" s="684"/>
      <c r="T26" s="688"/>
      <c r="U26" s="697"/>
      <c r="V26" s="698"/>
    </row>
    <row r="27" spans="1:22" ht="21.95" customHeight="1">
      <c r="B27" s="144" t="s">
        <v>205</v>
      </c>
      <c r="C27" s="649" t="s">
        <v>198</v>
      </c>
      <c r="D27" s="141"/>
      <c r="E27" s="141"/>
      <c r="F27" s="141"/>
      <c r="G27" s="141"/>
      <c r="H27" s="141"/>
      <c r="I27" s="141"/>
      <c r="J27" s="143"/>
      <c r="K27" s="678" t="s">
        <v>206</v>
      </c>
      <c r="L27" s="689" t="s">
        <v>207</v>
      </c>
      <c r="M27" s="690"/>
      <c r="N27" s="691"/>
      <c r="O27" s="683">
        <v>36</v>
      </c>
      <c r="P27" s="699">
        <v>14.3</v>
      </c>
      <c r="Q27" s="683">
        <v>136</v>
      </c>
      <c r="R27" s="701">
        <v>8.5</v>
      </c>
      <c r="S27" s="703">
        <v>80</v>
      </c>
      <c r="T27" s="704"/>
      <c r="U27" s="703" t="s">
        <v>209</v>
      </c>
      <c r="V27" s="704"/>
    </row>
    <row r="28" spans="1:22" ht="21.95" customHeight="1">
      <c r="B28" s="145" t="s">
        <v>210</v>
      </c>
      <c r="C28" s="650"/>
      <c r="D28" s="447"/>
      <c r="E28" s="447"/>
      <c r="F28" s="447"/>
      <c r="G28" s="447"/>
      <c r="H28" s="447"/>
      <c r="I28" s="447"/>
      <c r="J28" s="140"/>
      <c r="K28" s="679"/>
      <c r="L28" s="692"/>
      <c r="M28" s="693"/>
      <c r="N28" s="694"/>
      <c r="O28" s="684"/>
      <c r="P28" s="700"/>
      <c r="Q28" s="684"/>
      <c r="R28" s="702"/>
      <c r="S28" s="705"/>
      <c r="T28" s="706"/>
      <c r="U28" s="705"/>
      <c r="V28" s="706"/>
    </row>
    <row r="29" spans="1:22" ht="15" customHeight="1">
      <c r="B29" s="146" t="s">
        <v>211</v>
      </c>
      <c r="C29" s="147"/>
      <c r="D29" s="147"/>
      <c r="E29" s="134"/>
      <c r="F29" s="134"/>
      <c r="G29" s="134"/>
      <c r="H29" s="134"/>
      <c r="I29" s="134"/>
      <c r="J29" s="134"/>
      <c r="K29" s="129"/>
      <c r="L29" s="134"/>
      <c r="M29" s="129"/>
      <c r="N29" s="129"/>
      <c r="O29" s="129"/>
      <c r="P29" s="148"/>
      <c r="Q29" s="129"/>
      <c r="R29" s="148"/>
      <c r="S29" s="129"/>
      <c r="T29" s="129"/>
      <c r="U29" s="129"/>
      <c r="V29" s="107"/>
    </row>
    <row r="30" spans="1:22" ht="15" customHeight="1">
      <c r="B30" s="28" t="s">
        <v>174</v>
      </c>
    </row>
  </sheetData>
  <mergeCells count="91">
    <mergeCell ref="U23:V24"/>
    <mergeCell ref="U25:V26"/>
    <mergeCell ref="C27:C28"/>
    <mergeCell ref="K27:K28"/>
    <mergeCell ref="L27:N28"/>
    <mergeCell ref="O27:O28"/>
    <mergeCell ref="P27:P28"/>
    <mergeCell ref="Q27:Q28"/>
    <mergeCell ref="R27:R28"/>
    <mergeCell ref="S27:T28"/>
    <mergeCell ref="U27:V28"/>
    <mergeCell ref="L25:N26"/>
    <mergeCell ref="O25:O26"/>
    <mergeCell ref="P25:P26"/>
    <mergeCell ref="Q25:Q26"/>
    <mergeCell ref="R25:R26"/>
    <mergeCell ref="G25:G26"/>
    <mergeCell ref="P23:P24"/>
    <mergeCell ref="Q23:Q24"/>
    <mergeCell ref="R23:R24"/>
    <mergeCell ref="S23:T24"/>
    <mergeCell ref="S25:T26"/>
    <mergeCell ref="G23:G24"/>
    <mergeCell ref="L23:N24"/>
    <mergeCell ref="O23:O24"/>
    <mergeCell ref="B23:B26"/>
    <mergeCell ref="C23:C24"/>
    <mergeCell ref="D23:D24"/>
    <mergeCell ref="E23:E24"/>
    <mergeCell ref="F23:F24"/>
    <mergeCell ref="C25:C26"/>
    <mergeCell ref="D25:D26"/>
    <mergeCell ref="E25:E26"/>
    <mergeCell ref="F25:F26"/>
    <mergeCell ref="B20:B22"/>
    <mergeCell ref="C20:C22"/>
    <mergeCell ref="D20:K20"/>
    <mergeCell ref="L20:N22"/>
    <mergeCell ref="S20:T20"/>
    <mergeCell ref="S21:T22"/>
    <mergeCell ref="Q21:R21"/>
    <mergeCell ref="H21:H22"/>
    <mergeCell ref="I21:I22"/>
    <mergeCell ref="J21:J22"/>
    <mergeCell ref="K21:K22"/>
    <mergeCell ref="O21:P21"/>
    <mergeCell ref="U20:V20"/>
    <mergeCell ref="D21:D22"/>
    <mergeCell ref="E21:E22"/>
    <mergeCell ref="F21:F22"/>
    <mergeCell ref="G21:G22"/>
    <mergeCell ref="U21:V22"/>
    <mergeCell ref="C11:E11"/>
    <mergeCell ref="O11:P11"/>
    <mergeCell ref="Q11:R11"/>
    <mergeCell ref="S11:V11"/>
    <mergeCell ref="C12:E12"/>
    <mergeCell ref="O12:P12"/>
    <mergeCell ref="Q12:R12"/>
    <mergeCell ref="S12:V12"/>
    <mergeCell ref="S9:V9"/>
    <mergeCell ref="C10:E10"/>
    <mergeCell ref="O10:P10"/>
    <mergeCell ref="Q10:R10"/>
    <mergeCell ref="S10:V10"/>
    <mergeCell ref="C8:E8"/>
    <mergeCell ref="O8:P8"/>
    <mergeCell ref="Q8:R8"/>
    <mergeCell ref="C9:E9"/>
    <mergeCell ref="O9:P9"/>
    <mergeCell ref="Q9:R9"/>
    <mergeCell ref="S8:V8"/>
    <mergeCell ref="O4:R4"/>
    <mergeCell ref="S4:V7"/>
    <mergeCell ref="G5:H5"/>
    <mergeCell ref="I5:J5"/>
    <mergeCell ref="O5:R5"/>
    <mergeCell ref="G6:G7"/>
    <mergeCell ref="H6:H7"/>
    <mergeCell ref="I6:I7"/>
    <mergeCell ref="J6:J7"/>
    <mergeCell ref="K6:K7"/>
    <mergeCell ref="K4:N5"/>
    <mergeCell ref="M6:M7"/>
    <mergeCell ref="O6:P7"/>
    <mergeCell ref="Q6:R7"/>
    <mergeCell ref="B4:B7"/>
    <mergeCell ref="C4:E7"/>
    <mergeCell ref="F4:F5"/>
    <mergeCell ref="G4:H4"/>
    <mergeCell ref="I4:J4"/>
  </mergeCells>
  <phoneticPr fontId="10"/>
  <printOptions gridLinesSet="0"/>
  <pageMargins left="0.59055118110236227" right="0.59055118110236227" top="0.78740157480314965" bottom="0.78740157480314965" header="0.39370078740157483" footer="0.39370078740157483"/>
  <pageSetup paperSize="9" firstPageNumber="7" orientation="portrait" useFirstPageNumber="1" r:id="rId1"/>
  <headerFooter alignWithMargins="0">
    <oddHeader>&amp;R&amp;"ＭＳ Ｐゴシック,標準"&amp;11 1.土地・気象</oddHeader>
    <oddFooter>&amp;C&amp;"ＭＳ Ｐゴシック,標準"&amp;11-6-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1"/>
  <sheetViews>
    <sheetView showGridLines="0" zoomScale="115" zoomScaleNormal="115" workbookViewId="0">
      <pane xSplit="2" ySplit="18" topLeftCell="C41" activePane="bottomRight" state="frozen"/>
      <selection pane="topRight" activeCell="C1" sqref="C1"/>
      <selection pane="bottomLeft" activeCell="A19" sqref="A19"/>
      <selection pane="bottomRight"/>
    </sheetView>
  </sheetViews>
  <sheetFormatPr defaultColWidth="10.625" defaultRowHeight="11.25"/>
  <cols>
    <col min="1" max="1" width="1.625" style="28" customWidth="1"/>
    <col min="2" max="2" width="8.625" style="28" customWidth="1"/>
    <col min="3" max="3" width="5.875" style="149" customWidth="1"/>
    <col min="4" max="4" width="1.625" style="150" customWidth="1"/>
    <col min="5" max="5" width="4.625" style="28" customWidth="1"/>
    <col min="6" max="6" width="1.625" style="150" customWidth="1"/>
    <col min="7" max="7" width="7.5" style="228" bestFit="1" customWidth="1"/>
    <col min="8" max="8" width="4.5" style="28" customWidth="1"/>
    <col min="9" max="9" width="1.625" style="28" customWidth="1"/>
    <col min="10" max="10" width="6.625" style="228" customWidth="1"/>
    <col min="11" max="11" width="4.5" style="28" customWidth="1"/>
    <col min="12" max="12" width="1.625" style="150" customWidth="1"/>
    <col min="13" max="13" width="4.5" style="28" customWidth="1"/>
    <col min="14" max="14" width="1.625" style="28" customWidth="1"/>
    <col min="15" max="15" width="6.625" style="228" customWidth="1"/>
    <col min="16" max="16" width="4.875" style="28" customWidth="1"/>
    <col min="17" max="17" width="1.625" style="150" customWidth="1"/>
    <col min="18" max="18" width="6.625" style="228" customWidth="1"/>
    <col min="19" max="19" width="5.625" style="28" customWidth="1"/>
    <col min="20" max="20" width="1.625" style="150" customWidth="1"/>
    <col min="21" max="16384" width="10.625" style="28"/>
  </cols>
  <sheetData>
    <row r="1" spans="1:27" ht="30" customHeight="1">
      <c r="A1" s="1" t="s">
        <v>212</v>
      </c>
      <c r="E1" s="128"/>
      <c r="G1" s="151"/>
      <c r="H1" s="128"/>
      <c r="I1" s="128"/>
      <c r="J1" s="151"/>
      <c r="K1" s="128"/>
      <c r="M1" s="128"/>
      <c r="N1" s="128"/>
      <c r="O1" s="151"/>
      <c r="P1" s="128"/>
      <c r="R1" s="151"/>
      <c r="S1" s="128"/>
    </row>
    <row r="2" spans="1:27" ht="7.5" customHeight="1">
      <c r="A2" s="1"/>
      <c r="E2" s="128"/>
      <c r="G2" s="151"/>
      <c r="H2" s="128"/>
      <c r="I2" s="128"/>
      <c r="J2" s="151"/>
      <c r="K2" s="128"/>
      <c r="M2" s="128"/>
      <c r="N2" s="128"/>
      <c r="O2" s="151"/>
      <c r="P2" s="128"/>
      <c r="R2" s="151"/>
      <c r="S2" s="128"/>
    </row>
    <row r="3" spans="1:27" s="27" customFormat="1" ht="22.5" customHeight="1">
      <c r="A3" s="6">
        <v>1</v>
      </c>
      <c r="B3" s="6" t="s">
        <v>213</v>
      </c>
      <c r="D3" s="152"/>
      <c r="F3" s="152"/>
      <c r="G3" s="127"/>
      <c r="J3" s="127"/>
      <c r="L3" s="152"/>
      <c r="M3" s="27" t="s">
        <v>214</v>
      </c>
      <c r="O3" s="127"/>
      <c r="P3" s="153"/>
      <c r="Q3" s="152"/>
      <c r="R3" s="127"/>
      <c r="T3" s="152"/>
      <c r="V3" s="28"/>
      <c r="W3" s="28"/>
      <c r="X3" s="28"/>
      <c r="Y3" s="28"/>
      <c r="Z3" s="28"/>
      <c r="AA3" s="28"/>
    </row>
    <row r="4" spans="1:27" ht="12.75" customHeight="1">
      <c r="B4" s="711" t="s">
        <v>215</v>
      </c>
      <c r="C4" s="714" t="s">
        <v>216</v>
      </c>
      <c r="D4" s="715"/>
      <c r="E4" s="715"/>
      <c r="F4" s="715"/>
      <c r="G4" s="715"/>
      <c r="H4" s="715"/>
      <c r="I4" s="715"/>
      <c r="J4" s="716"/>
      <c r="K4" s="714" t="s">
        <v>217</v>
      </c>
      <c r="L4" s="715"/>
      <c r="M4" s="715"/>
      <c r="N4" s="715"/>
      <c r="O4" s="715"/>
      <c r="P4" s="715"/>
      <c r="Q4" s="715"/>
      <c r="R4" s="716"/>
      <c r="S4" s="717" t="s">
        <v>218</v>
      </c>
      <c r="T4" s="718"/>
    </row>
    <row r="5" spans="1:27" ht="12.75" customHeight="1">
      <c r="B5" s="712"/>
      <c r="C5" s="721" t="s">
        <v>219</v>
      </c>
      <c r="D5" s="722"/>
      <c r="E5" s="723" t="s">
        <v>220</v>
      </c>
      <c r="F5" s="723"/>
      <c r="G5" s="724"/>
      <c r="H5" s="725" t="s">
        <v>221</v>
      </c>
      <c r="I5" s="726"/>
      <c r="J5" s="727"/>
      <c r="K5" s="728" t="s">
        <v>222</v>
      </c>
      <c r="L5" s="724"/>
      <c r="M5" s="728" t="s">
        <v>223</v>
      </c>
      <c r="N5" s="723"/>
      <c r="O5" s="724"/>
      <c r="P5" s="728" t="s">
        <v>224</v>
      </c>
      <c r="Q5" s="723"/>
      <c r="R5" s="724"/>
      <c r="S5" s="719"/>
      <c r="T5" s="720"/>
    </row>
    <row r="6" spans="1:27" s="154" customFormat="1" ht="12" customHeight="1">
      <c r="B6" s="713"/>
      <c r="C6" s="729" t="s">
        <v>225</v>
      </c>
      <c r="D6" s="730"/>
      <c r="E6" s="729" t="s">
        <v>225</v>
      </c>
      <c r="F6" s="730"/>
      <c r="G6" s="155" t="s">
        <v>226</v>
      </c>
      <c r="H6" s="448" t="s">
        <v>225</v>
      </c>
      <c r="I6" s="448"/>
      <c r="J6" s="155" t="s">
        <v>226</v>
      </c>
      <c r="K6" s="729" t="s">
        <v>227</v>
      </c>
      <c r="L6" s="731"/>
      <c r="M6" s="448" t="s">
        <v>227</v>
      </c>
      <c r="N6" s="448"/>
      <c r="O6" s="157" t="s">
        <v>226</v>
      </c>
      <c r="P6" s="732" t="s">
        <v>227</v>
      </c>
      <c r="Q6" s="731"/>
      <c r="R6" s="158" t="s">
        <v>226</v>
      </c>
      <c r="S6" s="733" t="s">
        <v>228</v>
      </c>
      <c r="T6" s="734"/>
    </row>
    <row r="7" spans="1:27" ht="13.5" hidden="1" customHeight="1">
      <c r="B7" s="159" t="s">
        <v>229</v>
      </c>
      <c r="C7" s="160">
        <v>1804</v>
      </c>
      <c r="D7" s="161" t="s">
        <v>230</v>
      </c>
      <c r="E7" s="162">
        <v>84</v>
      </c>
      <c r="F7" s="163" t="s">
        <v>230</v>
      </c>
      <c r="G7" s="164" t="s">
        <v>231</v>
      </c>
      <c r="H7" s="165">
        <v>35</v>
      </c>
      <c r="I7" s="165"/>
      <c r="J7" s="164" t="s">
        <v>232</v>
      </c>
      <c r="K7" s="166">
        <v>14.1</v>
      </c>
      <c r="L7" s="163" t="s">
        <v>230</v>
      </c>
      <c r="M7" s="167">
        <v>34.6</v>
      </c>
      <c r="N7" s="166"/>
      <c r="O7" s="168" t="s">
        <v>233</v>
      </c>
      <c r="P7" s="169">
        <v>-3.1</v>
      </c>
      <c r="Q7" s="161" t="s">
        <v>230</v>
      </c>
      <c r="R7" s="170" t="s">
        <v>234</v>
      </c>
      <c r="S7" s="171">
        <v>2185.8000000000002</v>
      </c>
      <c r="T7" s="161" t="s">
        <v>230</v>
      </c>
    </row>
    <row r="8" spans="1:27" ht="13.5" hidden="1" customHeight="1">
      <c r="B8" s="172" t="s">
        <v>235</v>
      </c>
      <c r="C8" s="173">
        <v>2214</v>
      </c>
      <c r="D8" s="454" t="s">
        <v>230</v>
      </c>
      <c r="E8" s="175">
        <v>149</v>
      </c>
      <c r="F8" s="453" t="s">
        <v>230</v>
      </c>
      <c r="G8" s="177" t="s">
        <v>236</v>
      </c>
      <c r="H8" s="178">
        <v>42</v>
      </c>
      <c r="I8" s="178"/>
      <c r="J8" s="177" t="s">
        <v>237</v>
      </c>
      <c r="K8" s="179">
        <v>12.8</v>
      </c>
      <c r="L8" s="453" t="s">
        <v>230</v>
      </c>
      <c r="M8" s="180">
        <v>32.799999999999997</v>
      </c>
      <c r="N8" s="179"/>
      <c r="O8" s="181" t="s">
        <v>238</v>
      </c>
      <c r="P8" s="169">
        <v>-4.0999999999999996</v>
      </c>
      <c r="Q8" s="454" t="s">
        <v>230</v>
      </c>
      <c r="R8" s="181" t="s">
        <v>239</v>
      </c>
      <c r="S8" s="182">
        <v>1919.2</v>
      </c>
      <c r="T8" s="454" t="s">
        <v>230</v>
      </c>
    </row>
    <row r="9" spans="1:27" ht="13.5" hidden="1" customHeight="1">
      <c r="B9" s="159" t="s">
        <v>240</v>
      </c>
      <c r="C9" s="160">
        <v>2095</v>
      </c>
      <c r="D9" s="161" t="s">
        <v>230</v>
      </c>
      <c r="E9" s="162">
        <v>154</v>
      </c>
      <c r="F9" s="163" t="s">
        <v>230</v>
      </c>
      <c r="G9" s="164" t="s">
        <v>241</v>
      </c>
      <c r="H9" s="165">
        <v>42</v>
      </c>
      <c r="I9" s="165"/>
      <c r="J9" s="164" t="s">
        <v>242</v>
      </c>
      <c r="K9" s="166">
        <v>12.8</v>
      </c>
      <c r="L9" s="163" t="s">
        <v>230</v>
      </c>
      <c r="M9" s="167">
        <v>32.700000000000003</v>
      </c>
      <c r="N9" s="166"/>
      <c r="O9" s="168" t="s">
        <v>243</v>
      </c>
      <c r="P9" s="169">
        <v>-5</v>
      </c>
      <c r="Q9" s="161" t="s">
        <v>230</v>
      </c>
      <c r="R9" s="168" t="s">
        <v>244</v>
      </c>
      <c r="S9" s="171">
        <v>2060.5</v>
      </c>
      <c r="T9" s="161" t="s">
        <v>230</v>
      </c>
    </row>
    <row r="10" spans="1:27" ht="13.5" hidden="1" customHeight="1">
      <c r="B10" s="183" t="s">
        <v>245</v>
      </c>
      <c r="C10" s="173">
        <v>1898</v>
      </c>
      <c r="D10" s="454" t="s">
        <v>230</v>
      </c>
      <c r="E10" s="175">
        <v>90</v>
      </c>
      <c r="F10" s="453" t="s">
        <v>230</v>
      </c>
      <c r="G10" s="177" t="s">
        <v>246</v>
      </c>
      <c r="H10" s="178">
        <v>19</v>
      </c>
      <c r="I10" s="178"/>
      <c r="J10" s="177" t="s">
        <v>247</v>
      </c>
      <c r="K10" s="179">
        <v>13.4</v>
      </c>
      <c r="L10" s="453" t="s">
        <v>230</v>
      </c>
      <c r="M10" s="180">
        <v>32.299999999999997</v>
      </c>
      <c r="N10" s="179"/>
      <c r="O10" s="181" t="s">
        <v>248</v>
      </c>
      <c r="P10" s="169">
        <v>-3.7</v>
      </c>
      <c r="Q10" s="454" t="s">
        <v>230</v>
      </c>
      <c r="R10" s="181" t="s">
        <v>249</v>
      </c>
      <c r="S10" s="182">
        <v>2240.4</v>
      </c>
      <c r="T10" s="454" t="s">
        <v>230</v>
      </c>
    </row>
    <row r="11" spans="1:27" ht="13.5" hidden="1" customHeight="1">
      <c r="B11" s="159" t="s">
        <v>250</v>
      </c>
      <c r="C11" s="160">
        <v>2154</v>
      </c>
      <c r="D11" s="161" t="s">
        <v>230</v>
      </c>
      <c r="E11" s="162">
        <v>124</v>
      </c>
      <c r="F11" s="163" t="s">
        <v>230</v>
      </c>
      <c r="G11" s="164" t="s">
        <v>251</v>
      </c>
      <c r="H11" s="165">
        <v>19</v>
      </c>
      <c r="I11" s="165"/>
      <c r="J11" s="164" t="s">
        <v>252</v>
      </c>
      <c r="K11" s="166">
        <v>13.5</v>
      </c>
      <c r="L11" s="163" t="s">
        <v>230</v>
      </c>
      <c r="M11" s="167">
        <v>34.299999999999997</v>
      </c>
      <c r="N11" s="166"/>
      <c r="O11" s="168" t="s">
        <v>253</v>
      </c>
      <c r="P11" s="169">
        <v>-3.1</v>
      </c>
      <c r="Q11" s="161" t="s">
        <v>230</v>
      </c>
      <c r="R11" s="168" t="s">
        <v>254</v>
      </c>
      <c r="S11" s="171">
        <v>2061.3000000000002</v>
      </c>
      <c r="T11" s="161" t="s">
        <v>230</v>
      </c>
    </row>
    <row r="12" spans="1:27" ht="13.5" hidden="1" customHeight="1">
      <c r="B12" s="183" t="s">
        <v>255</v>
      </c>
      <c r="C12" s="173">
        <v>1610</v>
      </c>
      <c r="D12" s="454" t="s">
        <v>256</v>
      </c>
      <c r="E12" s="175">
        <v>88</v>
      </c>
      <c r="F12" s="453" t="s">
        <v>256</v>
      </c>
      <c r="G12" s="177" t="s">
        <v>257</v>
      </c>
      <c r="H12" s="178">
        <v>20</v>
      </c>
      <c r="I12" s="178"/>
      <c r="J12" s="177" t="s">
        <v>258</v>
      </c>
      <c r="K12" s="179">
        <v>13</v>
      </c>
      <c r="L12" s="453" t="s">
        <v>230</v>
      </c>
      <c r="M12" s="180">
        <v>34.299999999999997</v>
      </c>
      <c r="N12" s="179"/>
      <c r="O12" s="181" t="s">
        <v>259</v>
      </c>
      <c r="P12" s="169">
        <v>-6.8</v>
      </c>
      <c r="Q12" s="454" t="s">
        <v>230</v>
      </c>
      <c r="R12" s="181" t="s">
        <v>260</v>
      </c>
      <c r="S12" s="182">
        <v>2174.3000000000002</v>
      </c>
      <c r="T12" s="454" t="s">
        <v>230</v>
      </c>
    </row>
    <row r="13" spans="1:27" ht="13.5" hidden="1" customHeight="1">
      <c r="B13" s="159" t="s">
        <v>261</v>
      </c>
      <c r="C13" s="160">
        <v>2794</v>
      </c>
      <c r="D13" s="161" t="s">
        <v>230</v>
      </c>
      <c r="E13" s="162">
        <v>104</v>
      </c>
      <c r="F13" s="163" t="s">
        <v>230</v>
      </c>
      <c r="G13" s="164" t="s">
        <v>262</v>
      </c>
      <c r="H13" s="165">
        <v>48</v>
      </c>
      <c r="I13" s="165"/>
      <c r="J13" s="164" t="s">
        <v>262</v>
      </c>
      <c r="K13" s="166">
        <v>14.5</v>
      </c>
      <c r="L13" s="163" t="s">
        <v>256</v>
      </c>
      <c r="M13" s="167">
        <v>35.6</v>
      </c>
      <c r="N13" s="166"/>
      <c r="O13" s="168" t="s">
        <v>263</v>
      </c>
      <c r="P13" s="169">
        <v>-6.8</v>
      </c>
      <c r="Q13" s="161" t="s">
        <v>256</v>
      </c>
      <c r="R13" s="168" t="s">
        <v>264</v>
      </c>
      <c r="S13" s="171">
        <v>1928.6</v>
      </c>
      <c r="T13" s="161" t="s">
        <v>230</v>
      </c>
    </row>
    <row r="14" spans="1:27" ht="13.5" hidden="1" customHeight="1">
      <c r="B14" s="172" t="s">
        <v>265</v>
      </c>
      <c r="C14" s="173">
        <v>1895</v>
      </c>
      <c r="D14" s="454" t="s">
        <v>230</v>
      </c>
      <c r="E14" s="175">
        <v>60</v>
      </c>
      <c r="F14" s="453" t="s">
        <v>230</v>
      </c>
      <c r="G14" s="177" t="s">
        <v>266</v>
      </c>
      <c r="H14" s="178">
        <v>22</v>
      </c>
      <c r="I14" s="178"/>
      <c r="J14" s="177" t="s">
        <v>267</v>
      </c>
      <c r="K14" s="179">
        <v>12.7</v>
      </c>
      <c r="L14" s="453" t="s">
        <v>256</v>
      </c>
      <c r="M14" s="184">
        <v>34.5</v>
      </c>
      <c r="N14" s="185"/>
      <c r="O14" s="181" t="s">
        <v>268</v>
      </c>
      <c r="P14" s="169">
        <v>-6.1</v>
      </c>
      <c r="Q14" s="454" t="s">
        <v>230</v>
      </c>
      <c r="R14" s="181" t="s">
        <v>269</v>
      </c>
      <c r="S14" s="182">
        <v>2041.1</v>
      </c>
      <c r="T14" s="454" t="s">
        <v>230</v>
      </c>
    </row>
    <row r="15" spans="1:27" ht="13.5" hidden="1" customHeight="1" thickBot="1">
      <c r="B15" s="159" t="s">
        <v>270</v>
      </c>
      <c r="C15" s="160">
        <v>1574</v>
      </c>
      <c r="D15" s="161" t="s">
        <v>230</v>
      </c>
      <c r="E15" s="162">
        <v>53</v>
      </c>
      <c r="F15" s="163" t="s">
        <v>230</v>
      </c>
      <c r="G15" s="164" t="s">
        <v>271</v>
      </c>
      <c r="H15" s="165">
        <v>27</v>
      </c>
      <c r="I15" s="165"/>
      <c r="J15" s="164" t="s">
        <v>272</v>
      </c>
      <c r="K15" s="166">
        <v>14</v>
      </c>
      <c r="L15" s="163" t="s">
        <v>230</v>
      </c>
      <c r="M15" s="186">
        <v>34</v>
      </c>
      <c r="N15" s="187"/>
      <c r="O15" s="168" t="s">
        <v>273</v>
      </c>
      <c r="P15" s="169">
        <v>-2.9</v>
      </c>
      <c r="Q15" s="161" t="s">
        <v>230</v>
      </c>
      <c r="R15" s="168" t="s">
        <v>274</v>
      </c>
      <c r="S15" s="188">
        <v>2108.6</v>
      </c>
      <c r="T15" s="189" t="s">
        <v>230</v>
      </c>
    </row>
    <row r="16" spans="1:27" ht="13.5" hidden="1" customHeight="1">
      <c r="B16" s="172" t="s">
        <v>275</v>
      </c>
      <c r="C16" s="173">
        <v>2285</v>
      </c>
      <c r="D16" s="454" t="s">
        <v>230</v>
      </c>
      <c r="E16" s="175">
        <v>86</v>
      </c>
      <c r="F16" s="453" t="s">
        <v>230</v>
      </c>
      <c r="G16" s="177" t="s">
        <v>276</v>
      </c>
      <c r="H16" s="178">
        <v>21</v>
      </c>
      <c r="I16" s="178"/>
      <c r="J16" s="177" t="s">
        <v>277</v>
      </c>
      <c r="K16" s="179">
        <v>12.9</v>
      </c>
      <c r="L16" s="453" t="s">
        <v>230</v>
      </c>
      <c r="M16" s="190">
        <v>32.299999999999997</v>
      </c>
      <c r="N16" s="191"/>
      <c r="O16" s="181" t="s">
        <v>278</v>
      </c>
      <c r="P16" s="169">
        <v>-6.4</v>
      </c>
      <c r="Q16" s="454" t="s">
        <v>230</v>
      </c>
      <c r="R16" s="181" t="s">
        <v>279</v>
      </c>
      <c r="S16" s="182">
        <v>1133</v>
      </c>
      <c r="T16" s="454" t="s">
        <v>256</v>
      </c>
    </row>
    <row r="17" spans="2:20" ht="13.5" hidden="1" customHeight="1">
      <c r="B17" s="159" t="s">
        <v>280</v>
      </c>
      <c r="C17" s="160">
        <v>2206</v>
      </c>
      <c r="D17" s="161" t="s">
        <v>230</v>
      </c>
      <c r="E17" s="162">
        <v>99</v>
      </c>
      <c r="F17" s="163" t="s">
        <v>230</v>
      </c>
      <c r="G17" s="164" t="s">
        <v>281</v>
      </c>
      <c r="H17" s="165">
        <v>20</v>
      </c>
      <c r="I17" s="165"/>
      <c r="J17" s="164" t="s">
        <v>282</v>
      </c>
      <c r="K17" s="166">
        <v>13.9</v>
      </c>
      <c r="L17" s="163" t="s">
        <v>230</v>
      </c>
      <c r="M17" s="186">
        <v>35</v>
      </c>
      <c r="N17" s="187"/>
      <c r="O17" s="168" t="s">
        <v>283</v>
      </c>
      <c r="P17" s="169">
        <v>-1.5</v>
      </c>
      <c r="Q17" s="161" t="s">
        <v>230</v>
      </c>
      <c r="R17" s="168" t="s">
        <v>284</v>
      </c>
      <c r="S17" s="171">
        <v>1572.9</v>
      </c>
      <c r="T17" s="161" t="s">
        <v>230</v>
      </c>
    </row>
    <row r="18" spans="2:20" ht="13.5" hidden="1" customHeight="1">
      <c r="B18" s="172" t="s">
        <v>285</v>
      </c>
      <c r="C18" s="173">
        <v>2244</v>
      </c>
      <c r="D18" s="454" t="s">
        <v>230</v>
      </c>
      <c r="E18" s="175">
        <v>86</v>
      </c>
      <c r="F18" s="453" t="s">
        <v>230</v>
      </c>
      <c r="G18" s="177" t="s">
        <v>286</v>
      </c>
      <c r="H18" s="178">
        <v>29</v>
      </c>
      <c r="I18" s="178"/>
      <c r="J18" s="177" t="s">
        <v>287</v>
      </c>
      <c r="K18" s="179">
        <v>14.6</v>
      </c>
      <c r="L18" s="453" t="s">
        <v>230</v>
      </c>
      <c r="M18" s="190">
        <v>34</v>
      </c>
      <c r="N18" s="191"/>
      <c r="O18" s="181" t="s">
        <v>288</v>
      </c>
      <c r="P18" s="169">
        <v>-5.2</v>
      </c>
      <c r="Q18" s="454" t="s">
        <v>230</v>
      </c>
      <c r="R18" s="181" t="s">
        <v>289</v>
      </c>
      <c r="S18" s="182">
        <v>1650.8</v>
      </c>
      <c r="T18" s="454" t="s">
        <v>230</v>
      </c>
    </row>
    <row r="19" spans="2:20" ht="13.5" hidden="1" customHeight="1">
      <c r="B19" s="159" t="s">
        <v>290</v>
      </c>
      <c r="C19" s="160">
        <v>2172</v>
      </c>
      <c r="D19" s="161" t="s">
        <v>230</v>
      </c>
      <c r="E19" s="162">
        <v>74</v>
      </c>
      <c r="F19" s="163" t="s">
        <v>230</v>
      </c>
      <c r="G19" s="164" t="s">
        <v>291</v>
      </c>
      <c r="H19" s="165">
        <v>27</v>
      </c>
      <c r="I19" s="165"/>
      <c r="J19" s="164" t="s">
        <v>292</v>
      </c>
      <c r="K19" s="166">
        <v>13.7</v>
      </c>
      <c r="L19" s="163" t="s">
        <v>230</v>
      </c>
      <c r="M19" s="186">
        <v>32.9</v>
      </c>
      <c r="N19" s="187" t="s">
        <v>293</v>
      </c>
      <c r="O19" s="168" t="s">
        <v>294</v>
      </c>
      <c r="P19" s="169">
        <v>-2.9</v>
      </c>
      <c r="Q19" s="161" t="s">
        <v>230</v>
      </c>
      <c r="R19" s="168" t="s">
        <v>295</v>
      </c>
      <c r="S19" s="171">
        <v>1315</v>
      </c>
      <c r="T19" s="161" t="s">
        <v>230</v>
      </c>
    </row>
    <row r="20" spans="2:20" ht="13.5" hidden="1" customHeight="1">
      <c r="B20" s="172" t="s">
        <v>296</v>
      </c>
      <c r="C20" s="173">
        <v>1804</v>
      </c>
      <c r="D20" s="454" t="s">
        <v>230</v>
      </c>
      <c r="E20" s="175">
        <v>49</v>
      </c>
      <c r="F20" s="453" t="s">
        <v>230</v>
      </c>
      <c r="G20" s="177" t="s">
        <v>266</v>
      </c>
      <c r="H20" s="178">
        <v>31</v>
      </c>
      <c r="I20" s="178"/>
      <c r="J20" s="177" t="s">
        <v>287</v>
      </c>
      <c r="K20" s="179">
        <v>13.7</v>
      </c>
      <c r="L20" s="453" t="s">
        <v>230</v>
      </c>
      <c r="M20" s="190">
        <v>33.1</v>
      </c>
      <c r="N20" s="191"/>
      <c r="O20" s="181" t="s">
        <v>297</v>
      </c>
      <c r="P20" s="169">
        <v>-2.6</v>
      </c>
      <c r="Q20" s="454" t="s">
        <v>230</v>
      </c>
      <c r="R20" s="181" t="s">
        <v>298</v>
      </c>
      <c r="S20" s="182">
        <v>1510.2</v>
      </c>
      <c r="T20" s="454" t="s">
        <v>230</v>
      </c>
    </row>
    <row r="21" spans="2:20" ht="13.5" hidden="1" customHeight="1">
      <c r="B21" s="159" t="s">
        <v>299</v>
      </c>
      <c r="C21" s="160">
        <v>2330</v>
      </c>
      <c r="D21" s="161" t="s">
        <v>230</v>
      </c>
      <c r="E21" s="162">
        <v>90</v>
      </c>
      <c r="F21" s="163" t="s">
        <v>230</v>
      </c>
      <c r="G21" s="164" t="s">
        <v>300</v>
      </c>
      <c r="H21" s="165">
        <v>27</v>
      </c>
      <c r="I21" s="165"/>
      <c r="J21" s="164" t="s">
        <v>300</v>
      </c>
      <c r="K21" s="166">
        <v>13.1</v>
      </c>
      <c r="L21" s="163" t="s">
        <v>230</v>
      </c>
      <c r="M21" s="186">
        <v>33.200000000000003</v>
      </c>
      <c r="N21" s="187"/>
      <c r="O21" s="168" t="s">
        <v>301</v>
      </c>
      <c r="P21" s="169">
        <v>-1.8</v>
      </c>
      <c r="Q21" s="161" t="s">
        <v>256</v>
      </c>
      <c r="R21" s="168" t="s">
        <v>302</v>
      </c>
      <c r="S21" s="171">
        <v>1225.5</v>
      </c>
      <c r="T21" s="161" t="s">
        <v>230</v>
      </c>
    </row>
    <row r="22" spans="2:20" ht="13.5" hidden="1" customHeight="1">
      <c r="B22" s="172" t="s">
        <v>303</v>
      </c>
      <c r="C22" s="173">
        <v>1576</v>
      </c>
      <c r="D22" s="454" t="s">
        <v>230</v>
      </c>
      <c r="E22" s="175">
        <v>48</v>
      </c>
      <c r="F22" s="453" t="s">
        <v>230</v>
      </c>
      <c r="G22" s="177" t="s">
        <v>304</v>
      </c>
      <c r="H22" s="178">
        <v>30</v>
      </c>
      <c r="I22" s="178"/>
      <c r="J22" s="177" t="s">
        <v>305</v>
      </c>
      <c r="K22" s="179">
        <v>14.4</v>
      </c>
      <c r="L22" s="453" t="s">
        <v>230</v>
      </c>
      <c r="M22" s="190">
        <v>37.4</v>
      </c>
      <c r="N22" s="191"/>
      <c r="O22" s="181" t="s">
        <v>306</v>
      </c>
      <c r="P22" s="169">
        <v>-3.2</v>
      </c>
      <c r="Q22" s="454" t="s">
        <v>230</v>
      </c>
      <c r="R22" s="181" t="s">
        <v>249</v>
      </c>
      <c r="S22" s="182">
        <v>1699.4</v>
      </c>
      <c r="T22" s="454" t="s">
        <v>230</v>
      </c>
    </row>
    <row r="23" spans="2:20" ht="13.5" customHeight="1">
      <c r="B23" s="159" t="s">
        <v>307</v>
      </c>
      <c r="C23" s="160">
        <v>2218</v>
      </c>
      <c r="D23" s="161" t="s">
        <v>230</v>
      </c>
      <c r="E23" s="162">
        <v>90</v>
      </c>
      <c r="F23" s="163" t="s">
        <v>230</v>
      </c>
      <c r="G23" s="164" t="s">
        <v>308</v>
      </c>
      <c r="H23" s="165">
        <v>41</v>
      </c>
      <c r="I23" s="165"/>
      <c r="J23" s="164" t="s">
        <v>309</v>
      </c>
      <c r="K23" s="166">
        <v>13.3</v>
      </c>
      <c r="L23" s="163" t="s">
        <v>230</v>
      </c>
      <c r="M23" s="186">
        <v>35</v>
      </c>
      <c r="N23" s="187"/>
      <c r="O23" s="168" t="s">
        <v>310</v>
      </c>
      <c r="P23" s="169">
        <v>-3.3</v>
      </c>
      <c r="Q23" s="161" t="s">
        <v>230</v>
      </c>
      <c r="R23" s="168" t="s">
        <v>311</v>
      </c>
      <c r="S23" s="171">
        <v>1429.5</v>
      </c>
      <c r="T23" s="161" t="s">
        <v>230</v>
      </c>
    </row>
    <row r="24" spans="2:20" ht="13.5" customHeight="1">
      <c r="B24" s="172" t="s">
        <v>312</v>
      </c>
      <c r="C24" s="173">
        <v>1855</v>
      </c>
      <c r="D24" s="454" t="s">
        <v>230</v>
      </c>
      <c r="E24" s="175">
        <v>163</v>
      </c>
      <c r="F24" s="453" t="s">
        <v>230</v>
      </c>
      <c r="G24" s="177" t="s">
        <v>313</v>
      </c>
      <c r="H24" s="178">
        <v>25</v>
      </c>
      <c r="I24" s="178"/>
      <c r="J24" s="177" t="s">
        <v>313</v>
      </c>
      <c r="K24" s="179">
        <v>13.2</v>
      </c>
      <c r="L24" s="453" t="s">
        <v>230</v>
      </c>
      <c r="M24" s="190">
        <v>35.200000000000003</v>
      </c>
      <c r="N24" s="191"/>
      <c r="O24" s="181" t="s">
        <v>238</v>
      </c>
      <c r="P24" s="169">
        <v>-4.8</v>
      </c>
      <c r="Q24" s="454" t="s">
        <v>230</v>
      </c>
      <c r="R24" s="181" t="s">
        <v>314</v>
      </c>
      <c r="S24" s="182">
        <v>1633.2</v>
      </c>
      <c r="T24" s="454" t="s">
        <v>230</v>
      </c>
    </row>
    <row r="25" spans="2:20" ht="13.5" customHeight="1">
      <c r="B25" s="159" t="s">
        <v>315</v>
      </c>
      <c r="C25" s="160">
        <v>2063</v>
      </c>
      <c r="D25" s="161" t="s">
        <v>230</v>
      </c>
      <c r="E25" s="162">
        <v>85</v>
      </c>
      <c r="F25" s="163" t="s">
        <v>230</v>
      </c>
      <c r="G25" s="164" t="s">
        <v>291</v>
      </c>
      <c r="H25" s="165">
        <v>28</v>
      </c>
      <c r="I25" s="165"/>
      <c r="J25" s="164" t="s">
        <v>262</v>
      </c>
      <c r="K25" s="166">
        <v>13.9</v>
      </c>
      <c r="L25" s="163" t="s">
        <v>230</v>
      </c>
      <c r="M25" s="186">
        <v>33.1</v>
      </c>
      <c r="N25" s="187"/>
      <c r="O25" s="168" t="s">
        <v>316</v>
      </c>
      <c r="P25" s="169">
        <v>-5.2</v>
      </c>
      <c r="Q25" s="161" t="s">
        <v>230</v>
      </c>
      <c r="R25" s="168" t="s">
        <v>317</v>
      </c>
      <c r="S25" s="171">
        <v>1694.6</v>
      </c>
      <c r="T25" s="161" t="s">
        <v>230</v>
      </c>
    </row>
    <row r="26" spans="2:20" ht="13.5" customHeight="1">
      <c r="B26" s="172" t="s">
        <v>318</v>
      </c>
      <c r="C26" s="173">
        <v>2339</v>
      </c>
      <c r="D26" s="454" t="s">
        <v>230</v>
      </c>
      <c r="E26" s="175">
        <v>128</v>
      </c>
      <c r="F26" s="453" t="s">
        <v>230</v>
      </c>
      <c r="G26" s="177" t="s">
        <v>319</v>
      </c>
      <c r="H26" s="178">
        <v>37</v>
      </c>
      <c r="I26" s="178"/>
      <c r="J26" s="177" t="s">
        <v>319</v>
      </c>
      <c r="K26" s="179">
        <v>14.8</v>
      </c>
      <c r="L26" s="453" t="s">
        <v>230</v>
      </c>
      <c r="M26" s="190">
        <v>32.4</v>
      </c>
      <c r="N26" s="191"/>
      <c r="O26" s="181" t="s">
        <v>283</v>
      </c>
      <c r="P26" s="169">
        <v>-2.6</v>
      </c>
      <c r="Q26" s="454" t="s">
        <v>230</v>
      </c>
      <c r="R26" s="181" t="s">
        <v>269</v>
      </c>
      <c r="S26" s="182">
        <v>1349.9</v>
      </c>
      <c r="T26" s="454" t="s">
        <v>230</v>
      </c>
    </row>
    <row r="27" spans="2:20" ht="13.5" customHeight="1">
      <c r="B27" s="159" t="s">
        <v>320</v>
      </c>
      <c r="C27" s="160">
        <v>2169</v>
      </c>
      <c r="D27" s="161" t="s">
        <v>230</v>
      </c>
      <c r="E27" s="162">
        <v>140</v>
      </c>
      <c r="F27" s="163" t="s">
        <v>230</v>
      </c>
      <c r="G27" s="164" t="s">
        <v>252</v>
      </c>
      <c r="H27" s="165">
        <v>40</v>
      </c>
      <c r="I27" s="165"/>
      <c r="J27" s="164" t="s">
        <v>252</v>
      </c>
      <c r="K27" s="166">
        <v>14.4</v>
      </c>
      <c r="L27" s="163" t="s">
        <v>230</v>
      </c>
      <c r="M27" s="186">
        <v>34.799999999999997</v>
      </c>
      <c r="N27" s="187"/>
      <c r="O27" s="168" t="s">
        <v>321</v>
      </c>
      <c r="P27" s="169">
        <v>-3.9</v>
      </c>
      <c r="Q27" s="161" t="s">
        <v>230</v>
      </c>
      <c r="R27" s="168" t="s">
        <v>322</v>
      </c>
      <c r="S27" s="171">
        <v>1528.2</v>
      </c>
      <c r="T27" s="161" t="s">
        <v>230</v>
      </c>
    </row>
    <row r="28" spans="2:20" ht="13.5" customHeight="1">
      <c r="B28" s="172" t="s">
        <v>323</v>
      </c>
      <c r="C28" s="173">
        <v>1749</v>
      </c>
      <c r="D28" s="454" t="s">
        <v>230</v>
      </c>
      <c r="E28" s="175">
        <v>115</v>
      </c>
      <c r="F28" s="453" t="s">
        <v>230</v>
      </c>
      <c r="G28" s="177" t="s">
        <v>324</v>
      </c>
      <c r="H28" s="178">
        <v>34</v>
      </c>
      <c r="I28" s="178"/>
      <c r="J28" s="177" t="s">
        <v>324</v>
      </c>
      <c r="K28" s="179">
        <v>14.3</v>
      </c>
      <c r="L28" s="453" t="s">
        <v>230</v>
      </c>
      <c r="M28" s="190">
        <v>35.299999999999997</v>
      </c>
      <c r="N28" s="191"/>
      <c r="O28" s="181" t="s">
        <v>259</v>
      </c>
      <c r="P28" s="169">
        <v>-3</v>
      </c>
      <c r="Q28" s="454" t="s">
        <v>230</v>
      </c>
      <c r="R28" s="181" t="s">
        <v>289</v>
      </c>
      <c r="S28" s="182">
        <v>1758.4</v>
      </c>
      <c r="T28" s="454" t="s">
        <v>230</v>
      </c>
    </row>
    <row r="29" spans="2:20" ht="13.5" customHeight="1">
      <c r="B29" s="159" t="s">
        <v>325</v>
      </c>
      <c r="C29" s="160">
        <v>1944</v>
      </c>
      <c r="D29" s="161" t="s">
        <v>230</v>
      </c>
      <c r="E29" s="162">
        <v>54</v>
      </c>
      <c r="F29" s="163" t="s">
        <v>230</v>
      </c>
      <c r="G29" s="164" t="s">
        <v>326</v>
      </c>
      <c r="H29" s="165">
        <v>26</v>
      </c>
      <c r="I29" s="165"/>
      <c r="J29" s="164" t="s">
        <v>327</v>
      </c>
      <c r="K29" s="166">
        <v>14</v>
      </c>
      <c r="L29" s="163" t="s">
        <v>230</v>
      </c>
      <c r="M29" s="186">
        <v>33.5</v>
      </c>
      <c r="N29" s="187"/>
      <c r="O29" s="168" t="s">
        <v>328</v>
      </c>
      <c r="P29" s="169">
        <v>-4.0999999999999996</v>
      </c>
      <c r="Q29" s="161" t="s">
        <v>230</v>
      </c>
      <c r="R29" s="168" t="s">
        <v>329</v>
      </c>
      <c r="S29" s="171">
        <v>1755.3</v>
      </c>
      <c r="T29" s="161" t="s">
        <v>230</v>
      </c>
    </row>
    <row r="30" spans="2:20" ht="13.5" customHeight="1" thickBot="1">
      <c r="B30" s="172" t="s">
        <v>330</v>
      </c>
      <c r="C30" s="173">
        <v>2053</v>
      </c>
      <c r="D30" s="454" t="s">
        <v>230</v>
      </c>
      <c r="E30" s="175">
        <v>86</v>
      </c>
      <c r="F30" s="453" t="s">
        <v>230</v>
      </c>
      <c r="G30" s="177" t="s">
        <v>331</v>
      </c>
      <c r="H30" s="192">
        <v>27</v>
      </c>
      <c r="I30" s="193"/>
      <c r="J30" s="164" t="s">
        <v>292</v>
      </c>
      <c r="K30" s="166">
        <v>14.3</v>
      </c>
      <c r="L30" s="163" t="s">
        <v>230</v>
      </c>
      <c r="M30" s="194">
        <v>34.200000000000003</v>
      </c>
      <c r="N30" s="195"/>
      <c r="O30" s="196" t="s">
        <v>332</v>
      </c>
      <c r="P30" s="192">
        <v>-2.9</v>
      </c>
      <c r="Q30" s="189" t="s">
        <v>230</v>
      </c>
      <c r="R30" s="197" t="s">
        <v>254</v>
      </c>
      <c r="S30" s="182">
        <v>1700.1</v>
      </c>
      <c r="T30" s="454" t="s">
        <v>230</v>
      </c>
    </row>
    <row r="31" spans="2:20" ht="13.5" customHeight="1">
      <c r="B31" s="159" t="s">
        <v>333</v>
      </c>
      <c r="C31" s="160">
        <v>1902</v>
      </c>
      <c r="D31" s="161" t="s">
        <v>230</v>
      </c>
      <c r="E31" s="162">
        <v>48</v>
      </c>
      <c r="F31" s="163" t="s">
        <v>230</v>
      </c>
      <c r="G31" s="164" t="s">
        <v>334</v>
      </c>
      <c r="H31" s="450">
        <v>20</v>
      </c>
      <c r="I31" s="448"/>
      <c r="J31" s="199" t="s">
        <v>335</v>
      </c>
      <c r="K31" s="200">
        <v>13.9</v>
      </c>
      <c r="L31" s="201" t="s">
        <v>230</v>
      </c>
      <c r="M31" s="202">
        <v>34.200000000000003</v>
      </c>
      <c r="N31" s="203"/>
      <c r="O31" s="170" t="s">
        <v>321</v>
      </c>
      <c r="P31" s="450">
        <v>-4.0999999999999996</v>
      </c>
      <c r="Q31" s="455" t="s">
        <v>230</v>
      </c>
      <c r="R31" s="170" t="s">
        <v>336</v>
      </c>
      <c r="S31" s="171">
        <v>1485.7</v>
      </c>
      <c r="T31" s="161" t="s">
        <v>230</v>
      </c>
    </row>
    <row r="32" spans="2:20" ht="13.5" customHeight="1">
      <c r="B32" s="172" t="s">
        <v>337</v>
      </c>
      <c r="C32" s="173">
        <v>2241</v>
      </c>
      <c r="D32" s="454" t="s">
        <v>230</v>
      </c>
      <c r="E32" s="175">
        <v>174</v>
      </c>
      <c r="F32" s="453" t="s">
        <v>230</v>
      </c>
      <c r="G32" s="177" t="s">
        <v>338</v>
      </c>
      <c r="H32" s="205">
        <v>40</v>
      </c>
      <c r="I32" s="178"/>
      <c r="J32" s="177" t="s">
        <v>339</v>
      </c>
      <c r="K32" s="179">
        <v>14.8</v>
      </c>
      <c r="L32" s="453" t="s">
        <v>230</v>
      </c>
      <c r="M32" s="190">
        <v>34.5</v>
      </c>
      <c r="N32" s="191"/>
      <c r="O32" s="181" t="s">
        <v>340</v>
      </c>
      <c r="P32" s="169">
        <v>-3.6</v>
      </c>
      <c r="Q32" s="454" t="s">
        <v>230</v>
      </c>
      <c r="R32" s="181" t="s">
        <v>317</v>
      </c>
      <c r="S32" s="182">
        <v>1807.7</v>
      </c>
      <c r="T32" s="454" t="s">
        <v>230</v>
      </c>
    </row>
    <row r="33" spans="2:20" ht="13.5" customHeight="1">
      <c r="B33" s="159" t="s">
        <v>341</v>
      </c>
      <c r="C33" s="160">
        <v>2214</v>
      </c>
      <c r="D33" s="161" t="s">
        <v>230</v>
      </c>
      <c r="E33" s="162">
        <v>87</v>
      </c>
      <c r="F33" s="163" t="s">
        <v>230</v>
      </c>
      <c r="G33" s="164" t="s">
        <v>342</v>
      </c>
      <c r="H33" s="169">
        <v>26</v>
      </c>
      <c r="I33" s="165"/>
      <c r="J33" s="164" t="s">
        <v>343</v>
      </c>
      <c r="K33" s="166">
        <v>13.9</v>
      </c>
      <c r="L33" s="163" t="s">
        <v>230</v>
      </c>
      <c r="M33" s="186">
        <v>33.6</v>
      </c>
      <c r="N33" s="187"/>
      <c r="O33" s="168" t="s">
        <v>344</v>
      </c>
      <c r="P33" s="169">
        <v>-2.2000000000000002</v>
      </c>
      <c r="Q33" s="161" t="s">
        <v>230</v>
      </c>
      <c r="R33" s="168" t="s">
        <v>345</v>
      </c>
      <c r="S33" s="171">
        <v>1663.9</v>
      </c>
      <c r="T33" s="161" t="s">
        <v>230</v>
      </c>
    </row>
    <row r="34" spans="2:20" ht="13.5" customHeight="1">
      <c r="B34" s="159" t="s">
        <v>346</v>
      </c>
      <c r="C34" s="160">
        <v>2139</v>
      </c>
      <c r="D34" s="161"/>
      <c r="E34" s="206">
        <v>147</v>
      </c>
      <c r="F34" s="161"/>
      <c r="G34" s="207" t="s">
        <v>347</v>
      </c>
      <c r="H34" s="169">
        <v>33</v>
      </c>
      <c r="I34" s="208"/>
      <c r="J34" s="164" t="s">
        <v>347</v>
      </c>
      <c r="K34" s="186">
        <v>13.9</v>
      </c>
      <c r="L34" s="161"/>
      <c r="M34" s="169">
        <v>34.4</v>
      </c>
      <c r="N34" s="208"/>
      <c r="O34" s="168" t="s">
        <v>348</v>
      </c>
      <c r="P34" s="169">
        <v>-4.3</v>
      </c>
      <c r="Q34" s="161"/>
      <c r="R34" s="168" t="s">
        <v>349</v>
      </c>
      <c r="S34" s="171">
        <v>1650.3</v>
      </c>
      <c r="T34" s="161"/>
    </row>
    <row r="35" spans="2:20" ht="13.5" customHeight="1">
      <c r="B35" s="159" t="s">
        <v>350</v>
      </c>
      <c r="C35" s="160">
        <v>1756</v>
      </c>
      <c r="D35" s="161" t="s">
        <v>230</v>
      </c>
      <c r="E35" s="206">
        <v>79</v>
      </c>
      <c r="F35" s="161" t="s">
        <v>230</v>
      </c>
      <c r="G35" s="207" t="s">
        <v>351</v>
      </c>
      <c r="H35" s="169">
        <v>35</v>
      </c>
      <c r="I35" s="208"/>
      <c r="J35" s="164" t="s">
        <v>352</v>
      </c>
      <c r="K35" s="186">
        <v>14.5</v>
      </c>
      <c r="L35" s="161" t="s">
        <v>230</v>
      </c>
      <c r="M35" s="169">
        <v>35.200000000000003</v>
      </c>
      <c r="N35" s="208"/>
      <c r="O35" s="168" t="s">
        <v>238</v>
      </c>
      <c r="P35" s="169">
        <v>-2.6</v>
      </c>
      <c r="Q35" s="161" t="s">
        <v>230</v>
      </c>
      <c r="R35" s="168" t="s">
        <v>353</v>
      </c>
      <c r="S35" s="171">
        <v>1765.8</v>
      </c>
      <c r="T35" s="161"/>
    </row>
    <row r="36" spans="2:20" ht="13.5" customHeight="1" thickBot="1">
      <c r="B36" s="159" t="s">
        <v>354</v>
      </c>
      <c r="C36" s="160">
        <v>1670</v>
      </c>
      <c r="D36" s="161"/>
      <c r="E36" s="171">
        <v>79.5</v>
      </c>
      <c r="F36" s="161"/>
      <c r="G36" s="207">
        <v>39993</v>
      </c>
      <c r="H36" s="209">
        <v>37</v>
      </c>
      <c r="I36" s="210"/>
      <c r="J36" s="164">
        <v>40002</v>
      </c>
      <c r="K36" s="186">
        <v>14.1</v>
      </c>
      <c r="L36" s="161"/>
      <c r="M36" s="192">
        <v>33.9</v>
      </c>
      <c r="N36" s="193"/>
      <c r="O36" s="196">
        <v>40015</v>
      </c>
      <c r="P36" s="192">
        <v>-3.2</v>
      </c>
      <c r="Q36" s="189"/>
      <c r="R36" s="196">
        <v>39841</v>
      </c>
      <c r="S36" s="188">
        <v>1806.8</v>
      </c>
      <c r="T36" s="211"/>
    </row>
    <row r="37" spans="2:20" ht="13.5" customHeight="1">
      <c r="B37" s="159" t="s">
        <v>355</v>
      </c>
      <c r="C37" s="212">
        <v>2021.5</v>
      </c>
      <c r="D37" s="161"/>
      <c r="E37" s="171">
        <v>117.5</v>
      </c>
      <c r="F37" s="161"/>
      <c r="G37" s="207">
        <v>40351</v>
      </c>
      <c r="H37" s="213">
        <v>37</v>
      </c>
      <c r="I37" s="214"/>
      <c r="J37" s="215">
        <v>40351</v>
      </c>
      <c r="K37" s="202">
        <v>14.1</v>
      </c>
      <c r="L37" s="455"/>
      <c r="M37" s="450">
        <v>32.799999999999997</v>
      </c>
      <c r="N37" s="449"/>
      <c r="O37" s="170">
        <v>40402</v>
      </c>
      <c r="P37" s="450">
        <v>-2.4</v>
      </c>
      <c r="Q37" s="455"/>
      <c r="R37" s="216" t="s">
        <v>356</v>
      </c>
      <c r="S37" s="212">
        <v>1661.3</v>
      </c>
      <c r="T37" s="455"/>
    </row>
    <row r="38" spans="2:20" ht="13.5" customHeight="1">
      <c r="B38" s="159" t="s">
        <v>357</v>
      </c>
      <c r="C38" s="212">
        <v>2554.5</v>
      </c>
      <c r="D38" s="161"/>
      <c r="E38" s="171">
        <v>89.5</v>
      </c>
      <c r="F38" s="161"/>
      <c r="G38" s="207">
        <v>40727</v>
      </c>
      <c r="H38" s="217">
        <v>28</v>
      </c>
      <c r="I38" s="218"/>
      <c r="J38" s="219">
        <v>40736</v>
      </c>
      <c r="K38" s="186">
        <v>14.5</v>
      </c>
      <c r="L38" s="161"/>
      <c r="M38" s="169">
        <v>38.6</v>
      </c>
      <c r="N38" s="208"/>
      <c r="O38" s="168">
        <v>40760</v>
      </c>
      <c r="P38" s="169">
        <v>-2.7</v>
      </c>
      <c r="Q38" s="161"/>
      <c r="R38" s="220">
        <v>40560</v>
      </c>
      <c r="S38" s="212">
        <v>1600.9</v>
      </c>
      <c r="T38" s="455"/>
    </row>
    <row r="39" spans="2:20" ht="13.5" customHeight="1">
      <c r="B39" s="159" t="s">
        <v>358</v>
      </c>
      <c r="C39" s="212">
        <v>2381</v>
      </c>
      <c r="D39" s="161"/>
      <c r="E39" s="171">
        <v>169</v>
      </c>
      <c r="F39" s="161"/>
      <c r="G39" s="207">
        <v>41058</v>
      </c>
      <c r="H39" s="186">
        <v>25.5</v>
      </c>
      <c r="I39" s="187"/>
      <c r="J39" s="219">
        <v>41094</v>
      </c>
      <c r="K39" s="186">
        <v>14</v>
      </c>
      <c r="L39" s="161"/>
      <c r="M39" s="169">
        <v>35.4</v>
      </c>
      <c r="N39" s="208"/>
      <c r="O39" s="168">
        <v>41168</v>
      </c>
      <c r="P39" s="169">
        <v>-3.8</v>
      </c>
      <c r="Q39" s="161" t="s">
        <v>293</v>
      </c>
      <c r="R39" s="220">
        <v>40919</v>
      </c>
      <c r="S39" s="212">
        <v>1742.7</v>
      </c>
      <c r="T39" s="455"/>
    </row>
    <row r="40" spans="2:20" ht="13.5" customHeight="1">
      <c r="B40" s="159" t="s">
        <v>359</v>
      </c>
      <c r="C40" s="212">
        <v>2150</v>
      </c>
      <c r="D40" s="161"/>
      <c r="E40" s="171">
        <v>88.5</v>
      </c>
      <c r="F40" s="161"/>
      <c r="G40" s="207">
        <v>41461</v>
      </c>
      <c r="H40" s="186">
        <v>49.5</v>
      </c>
      <c r="I40" s="187"/>
      <c r="J40" s="219">
        <v>41528</v>
      </c>
      <c r="K40" s="186">
        <v>14</v>
      </c>
      <c r="L40" s="161"/>
      <c r="M40" s="169">
        <v>36.200000000000003</v>
      </c>
      <c r="N40" s="208"/>
      <c r="O40" s="168">
        <v>41514</v>
      </c>
      <c r="P40" s="169">
        <v>-4.5999999999999996</v>
      </c>
      <c r="Q40" s="161"/>
      <c r="R40" s="220">
        <v>41324</v>
      </c>
      <c r="S40" s="212">
        <v>1848.1</v>
      </c>
      <c r="T40" s="455"/>
    </row>
    <row r="41" spans="2:20" ht="13.5" customHeight="1">
      <c r="B41" s="159" t="s">
        <v>360</v>
      </c>
      <c r="C41" s="212">
        <v>2528.5</v>
      </c>
      <c r="D41" s="161"/>
      <c r="E41" s="171">
        <v>136.5</v>
      </c>
      <c r="F41" s="161"/>
      <c r="G41" s="207">
        <v>41898</v>
      </c>
      <c r="H41" s="186">
        <v>47</v>
      </c>
      <c r="I41" s="187"/>
      <c r="J41" s="219">
        <v>41874</v>
      </c>
      <c r="K41" s="186">
        <v>14.3</v>
      </c>
      <c r="L41" s="161"/>
      <c r="M41" s="169">
        <v>35.9</v>
      </c>
      <c r="N41" s="208"/>
      <c r="O41" s="168">
        <v>41868</v>
      </c>
      <c r="P41" s="169">
        <v>-5.7</v>
      </c>
      <c r="Q41" s="161"/>
      <c r="R41" s="220">
        <v>41644</v>
      </c>
      <c r="S41" s="212">
        <v>1787.8</v>
      </c>
      <c r="T41" s="455"/>
    </row>
    <row r="42" spans="2:20" ht="13.5" customHeight="1">
      <c r="B42" s="159" t="s">
        <v>361</v>
      </c>
      <c r="C42" s="212">
        <v>2284.5</v>
      </c>
      <c r="D42" s="161"/>
      <c r="E42" s="171">
        <v>89</v>
      </c>
      <c r="F42" s="161"/>
      <c r="G42" s="207">
        <v>42290</v>
      </c>
      <c r="H42" s="186">
        <v>56.5</v>
      </c>
      <c r="I42" s="187"/>
      <c r="J42" s="219">
        <v>42205</v>
      </c>
      <c r="K42" s="186">
        <v>14.1</v>
      </c>
      <c r="L42" s="161"/>
      <c r="M42" s="169">
        <v>35.9</v>
      </c>
      <c r="N42" s="208"/>
      <c r="O42" s="168">
        <v>42221</v>
      </c>
      <c r="P42" s="169">
        <v>-3.8</v>
      </c>
      <c r="Q42" s="161"/>
      <c r="R42" s="220">
        <v>42019</v>
      </c>
      <c r="S42" s="212">
        <v>1849.4</v>
      </c>
      <c r="T42" s="455"/>
    </row>
    <row r="43" spans="2:20" ht="13.5" customHeight="1">
      <c r="B43" s="183" t="s">
        <v>362</v>
      </c>
      <c r="C43" s="171">
        <v>1974</v>
      </c>
      <c r="D43" s="161"/>
      <c r="E43" s="171">
        <v>68</v>
      </c>
      <c r="F43" s="161"/>
      <c r="G43" s="207">
        <v>42715</v>
      </c>
      <c r="H43" s="186">
        <v>26.5</v>
      </c>
      <c r="I43" s="187"/>
      <c r="J43" s="219">
        <v>42645</v>
      </c>
      <c r="K43" s="186">
        <v>14.6</v>
      </c>
      <c r="L43" s="161"/>
      <c r="M43" s="169">
        <v>35.5</v>
      </c>
      <c r="N43" s="208"/>
      <c r="O43" s="221">
        <v>42564</v>
      </c>
      <c r="P43" s="169">
        <v>-1.8</v>
      </c>
      <c r="Q43" s="161"/>
      <c r="R43" s="222">
        <v>42409</v>
      </c>
      <c r="S43" s="171">
        <v>1771.7</v>
      </c>
      <c r="T43" s="161"/>
    </row>
    <row r="44" spans="2:20" ht="13.5" customHeight="1">
      <c r="B44" s="183" t="s">
        <v>363</v>
      </c>
      <c r="C44" s="171">
        <v>2017.5</v>
      </c>
      <c r="D44" s="161"/>
      <c r="E44" s="171">
        <v>63.5</v>
      </c>
      <c r="F44" s="161"/>
      <c r="G44" s="207">
        <v>42996</v>
      </c>
      <c r="H44" s="186">
        <v>42</v>
      </c>
      <c r="I44" s="187"/>
      <c r="J44" s="219">
        <v>42912</v>
      </c>
      <c r="K44" s="186">
        <v>15</v>
      </c>
      <c r="L44" s="161"/>
      <c r="M44" s="169">
        <v>36.6</v>
      </c>
      <c r="N44" s="208"/>
      <c r="O44" s="221">
        <v>42972</v>
      </c>
      <c r="P44" s="169">
        <v>-5.3</v>
      </c>
      <c r="Q44" s="161"/>
      <c r="R44" s="222">
        <v>42760</v>
      </c>
      <c r="S44" s="171">
        <v>1795.1</v>
      </c>
      <c r="T44" s="161" t="s">
        <v>293</v>
      </c>
    </row>
    <row r="45" spans="2:20" ht="13.5" customHeight="1">
      <c r="B45" s="183" t="s">
        <v>364</v>
      </c>
      <c r="C45" s="171">
        <v>1959</v>
      </c>
      <c r="D45" s="161"/>
      <c r="E45" s="171">
        <v>156.5</v>
      </c>
      <c r="F45" s="161"/>
      <c r="G45" s="207">
        <v>43395</v>
      </c>
      <c r="H45" s="186">
        <v>37.5</v>
      </c>
      <c r="I45" s="187"/>
      <c r="J45" s="219">
        <v>43360</v>
      </c>
      <c r="K45" s="186">
        <v>14.3</v>
      </c>
      <c r="L45" s="161"/>
      <c r="M45" s="169">
        <v>37.5</v>
      </c>
      <c r="N45" s="208"/>
      <c r="O45" s="221">
        <v>43318</v>
      </c>
      <c r="P45" s="169">
        <v>-2.5</v>
      </c>
      <c r="Q45" s="161"/>
      <c r="R45" s="222">
        <v>43120</v>
      </c>
      <c r="S45" s="171">
        <v>1887.9</v>
      </c>
      <c r="T45" s="161"/>
    </row>
    <row r="46" spans="2:20" ht="13.5" customHeight="1">
      <c r="B46" s="183" t="s">
        <v>365</v>
      </c>
      <c r="C46" s="171">
        <v>2617.5</v>
      </c>
      <c r="D46" s="161"/>
      <c r="E46" s="171">
        <v>164</v>
      </c>
      <c r="F46" s="161"/>
      <c r="G46" s="207">
        <v>43653</v>
      </c>
      <c r="H46" s="186">
        <v>49</v>
      </c>
      <c r="I46" s="187"/>
      <c r="J46" s="219">
        <v>43718</v>
      </c>
      <c r="K46" s="186">
        <v>14.8</v>
      </c>
      <c r="L46" s="161"/>
      <c r="M46" s="169">
        <v>38.9</v>
      </c>
      <c r="N46" s="208"/>
      <c r="O46" s="221">
        <v>43675</v>
      </c>
      <c r="P46" s="169">
        <v>-4.7</v>
      </c>
      <c r="Q46" s="161"/>
      <c r="R46" s="222">
        <v>43498</v>
      </c>
      <c r="S46" s="171">
        <v>1876</v>
      </c>
      <c r="T46" s="161"/>
    </row>
    <row r="47" spans="2:20" ht="13.5" customHeight="1">
      <c r="B47" s="183" t="s">
        <v>366</v>
      </c>
      <c r="C47" s="171">
        <v>1633</v>
      </c>
      <c r="D47" s="161"/>
      <c r="E47" s="171">
        <v>67</v>
      </c>
      <c r="F47" s="161"/>
      <c r="G47" s="207">
        <v>43699</v>
      </c>
      <c r="H47" s="186">
        <v>38.5</v>
      </c>
      <c r="I47" s="187"/>
      <c r="J47" s="219">
        <v>44065</v>
      </c>
      <c r="K47" s="186">
        <v>15.041666666666666</v>
      </c>
      <c r="L47" s="161"/>
      <c r="M47" s="169">
        <v>36.1</v>
      </c>
      <c r="N47" s="208"/>
      <c r="O47" s="221">
        <v>44066</v>
      </c>
      <c r="P47" s="169">
        <v>-2.2000000000000002</v>
      </c>
      <c r="Q47" s="161"/>
      <c r="R47" s="222">
        <v>43876</v>
      </c>
      <c r="S47" s="171">
        <v>1856.7</v>
      </c>
      <c r="T47" s="161"/>
    </row>
    <row r="48" spans="2:20" ht="13.5" customHeight="1" thickBot="1">
      <c r="B48" s="183" t="s">
        <v>367</v>
      </c>
      <c r="C48" s="171">
        <v>2062</v>
      </c>
      <c r="D48" s="161"/>
      <c r="E48" s="171">
        <v>108.5</v>
      </c>
      <c r="F48" s="161"/>
      <c r="G48" s="207">
        <v>44361</v>
      </c>
      <c r="H48" s="186">
        <v>31</v>
      </c>
      <c r="I48" s="187"/>
      <c r="J48" s="219">
        <v>44361</v>
      </c>
      <c r="K48" s="186">
        <v>15.241666666666699</v>
      </c>
      <c r="L48" s="161"/>
      <c r="M48" s="169">
        <v>37.6</v>
      </c>
      <c r="N48" s="208"/>
      <c r="O48" s="221">
        <v>44076</v>
      </c>
      <c r="P48" s="223">
        <v>-3</v>
      </c>
      <c r="Q48" s="161"/>
      <c r="R48" s="222">
        <v>43868</v>
      </c>
      <c r="S48" s="188">
        <v>1749.6</v>
      </c>
      <c r="T48" s="189"/>
    </row>
    <row r="49" spans="1:20" ht="13.5" customHeight="1">
      <c r="B49" s="183" t="s">
        <v>368</v>
      </c>
      <c r="C49" s="171">
        <v>2191.5</v>
      </c>
      <c r="D49" s="161"/>
      <c r="E49" s="171">
        <v>79.5</v>
      </c>
      <c r="F49" s="161"/>
      <c r="G49" s="207">
        <v>44333</v>
      </c>
      <c r="H49" s="186">
        <v>25</v>
      </c>
      <c r="I49" s="187"/>
      <c r="J49" s="219">
        <v>44440</v>
      </c>
      <c r="K49" s="186">
        <v>15.1</v>
      </c>
      <c r="L49" s="161"/>
      <c r="M49" s="169">
        <v>35.799999999999997</v>
      </c>
      <c r="N49" s="208"/>
      <c r="O49" s="221">
        <v>44410</v>
      </c>
      <c r="P49" s="223">
        <v>-3.2</v>
      </c>
      <c r="Q49" s="161"/>
      <c r="R49" s="222">
        <v>44205</v>
      </c>
      <c r="S49" s="212">
        <v>1724.2</v>
      </c>
      <c r="T49" s="455" t="s">
        <v>293</v>
      </c>
    </row>
    <row r="50" spans="1:20" ht="15" customHeight="1">
      <c r="B50" s="224" t="s">
        <v>369</v>
      </c>
      <c r="C50" s="178"/>
      <c r="D50" s="453"/>
      <c r="E50" s="178"/>
      <c r="F50" s="453"/>
      <c r="G50" s="225"/>
      <c r="H50" s="178"/>
      <c r="I50" s="178"/>
      <c r="J50" s="225"/>
      <c r="K50" s="178"/>
      <c r="L50" s="453"/>
      <c r="M50" s="178"/>
      <c r="N50" s="178"/>
      <c r="O50" s="225"/>
      <c r="P50" s="178"/>
      <c r="Q50" s="453"/>
      <c r="R50" s="225"/>
      <c r="S50" s="178"/>
      <c r="T50" s="453"/>
    </row>
    <row r="51" spans="1:20" ht="15" customHeight="1">
      <c r="B51" s="28" t="s">
        <v>370</v>
      </c>
      <c r="D51" s="226"/>
      <c r="E51" s="129"/>
      <c r="F51" s="227"/>
      <c r="L51" s="227"/>
      <c r="Q51" s="227"/>
    </row>
    <row r="52" spans="1:20" ht="7.5" customHeight="1">
      <c r="B52" s="229"/>
      <c r="C52" s="230"/>
      <c r="D52" s="453"/>
      <c r="E52" s="231"/>
      <c r="F52" s="453"/>
      <c r="G52" s="232"/>
      <c r="H52" s="231"/>
      <c r="I52" s="231"/>
      <c r="J52" s="232"/>
      <c r="K52" s="230"/>
      <c r="L52" s="453"/>
      <c r="M52" s="230"/>
      <c r="N52" s="230"/>
      <c r="O52" s="232"/>
      <c r="P52" s="230"/>
      <c r="Q52" s="453"/>
      <c r="R52" s="232"/>
      <c r="S52" s="230"/>
      <c r="T52" s="453"/>
    </row>
    <row r="53" spans="1:20" ht="12.75" customHeight="1">
      <c r="A53" s="233"/>
      <c r="B53" s="738" t="s">
        <v>368</v>
      </c>
      <c r="C53" s="715" t="s">
        <v>216</v>
      </c>
      <c r="D53" s="715"/>
      <c r="E53" s="715"/>
      <c r="F53" s="715"/>
      <c r="G53" s="715"/>
      <c r="H53" s="715"/>
      <c r="I53" s="715"/>
      <c r="J53" s="716"/>
      <c r="K53" s="714" t="s">
        <v>217</v>
      </c>
      <c r="L53" s="715"/>
      <c r="M53" s="715"/>
      <c r="N53" s="715"/>
      <c r="O53" s="715"/>
      <c r="P53" s="715"/>
      <c r="Q53" s="715"/>
      <c r="R53" s="716"/>
      <c r="S53" s="717" t="s">
        <v>371</v>
      </c>
      <c r="T53" s="718"/>
    </row>
    <row r="54" spans="1:20" ht="12.75" customHeight="1">
      <c r="A54" s="233"/>
      <c r="B54" s="739"/>
      <c r="C54" s="709" t="s">
        <v>372</v>
      </c>
      <c r="D54" s="710"/>
      <c r="E54" s="723" t="s">
        <v>220</v>
      </c>
      <c r="F54" s="723"/>
      <c r="G54" s="724"/>
      <c r="H54" s="725" t="s">
        <v>221</v>
      </c>
      <c r="I54" s="726"/>
      <c r="J54" s="727"/>
      <c r="K54" s="728" t="s">
        <v>222</v>
      </c>
      <c r="L54" s="724"/>
      <c r="M54" s="728" t="s">
        <v>223</v>
      </c>
      <c r="N54" s="723"/>
      <c r="O54" s="724"/>
      <c r="P54" s="728" t="s">
        <v>224</v>
      </c>
      <c r="Q54" s="723"/>
      <c r="R54" s="724"/>
      <c r="S54" s="719"/>
      <c r="T54" s="720"/>
    </row>
    <row r="55" spans="1:20" s="154" customFormat="1" ht="12" customHeight="1">
      <c r="B55" s="458" t="s">
        <v>373</v>
      </c>
      <c r="C55" s="737" t="s">
        <v>225</v>
      </c>
      <c r="D55" s="730"/>
      <c r="E55" s="729" t="s">
        <v>225</v>
      </c>
      <c r="F55" s="730"/>
      <c r="G55" s="234" t="s">
        <v>226</v>
      </c>
      <c r="H55" s="448" t="s">
        <v>225</v>
      </c>
      <c r="I55" s="178"/>
      <c r="J55" s="234" t="s">
        <v>226</v>
      </c>
      <c r="K55" s="729" t="s">
        <v>227</v>
      </c>
      <c r="L55" s="731"/>
      <c r="M55" s="448" t="s">
        <v>227</v>
      </c>
      <c r="N55" s="178"/>
      <c r="O55" s="234" t="s">
        <v>226</v>
      </c>
      <c r="P55" s="732" t="s">
        <v>227</v>
      </c>
      <c r="Q55" s="731"/>
      <c r="R55" s="234" t="s">
        <v>226</v>
      </c>
      <c r="S55" s="733" t="s">
        <v>228</v>
      </c>
      <c r="T55" s="734"/>
    </row>
    <row r="56" spans="1:20" ht="14.25" customHeight="1">
      <c r="B56" s="457" t="s">
        <v>374</v>
      </c>
      <c r="C56" s="186">
        <v>264.5</v>
      </c>
      <c r="D56" s="452"/>
      <c r="E56" s="237">
        <v>37</v>
      </c>
      <c r="F56" s="453"/>
      <c r="G56" s="238">
        <v>44212</v>
      </c>
      <c r="H56" s="239">
        <v>9.5</v>
      </c>
      <c r="I56" s="240"/>
      <c r="J56" s="241">
        <v>44212</v>
      </c>
      <c r="K56" s="184">
        <v>3.4</v>
      </c>
      <c r="L56" s="452"/>
      <c r="M56" s="239">
        <v>14.2</v>
      </c>
      <c r="N56" s="240"/>
      <c r="O56" s="241">
        <v>44222</v>
      </c>
      <c r="P56" s="239">
        <v>-3.2</v>
      </c>
      <c r="Q56" s="452"/>
      <c r="R56" s="241">
        <v>44205</v>
      </c>
      <c r="S56" s="242">
        <v>70.7</v>
      </c>
      <c r="T56" s="452"/>
    </row>
    <row r="57" spans="1:20" ht="14.25" customHeight="1" thickBot="1">
      <c r="B57" s="183" t="s">
        <v>375</v>
      </c>
      <c r="C57" s="186">
        <v>127</v>
      </c>
      <c r="D57" s="161"/>
      <c r="E57" s="243">
        <v>39</v>
      </c>
      <c r="F57" s="163"/>
      <c r="G57" s="219">
        <v>44242</v>
      </c>
      <c r="H57" s="243">
        <v>6</v>
      </c>
      <c r="I57" s="244"/>
      <c r="J57" s="222">
        <v>44247</v>
      </c>
      <c r="K57" s="186">
        <v>5.9</v>
      </c>
      <c r="L57" s="161"/>
      <c r="M57" s="243">
        <v>20</v>
      </c>
      <c r="N57" s="244"/>
      <c r="O57" s="222">
        <v>44249</v>
      </c>
      <c r="P57" s="243">
        <v>-1.9</v>
      </c>
      <c r="Q57" s="161"/>
      <c r="R57" s="222">
        <v>44252</v>
      </c>
      <c r="S57" s="245">
        <v>113.2</v>
      </c>
      <c r="T57" s="189"/>
    </row>
    <row r="58" spans="1:20" ht="14.25" customHeight="1">
      <c r="B58" s="457" t="s">
        <v>376</v>
      </c>
      <c r="C58" s="186">
        <v>118</v>
      </c>
      <c r="D58" s="454"/>
      <c r="E58" s="237">
        <v>30.5</v>
      </c>
      <c r="F58" s="453"/>
      <c r="G58" s="219">
        <v>44268</v>
      </c>
      <c r="H58" s="237">
        <v>9.5</v>
      </c>
      <c r="I58" s="246"/>
      <c r="J58" s="247">
        <v>44268</v>
      </c>
      <c r="K58" s="190">
        <v>9.3000000000000007</v>
      </c>
      <c r="L58" s="454"/>
      <c r="M58" s="237">
        <v>21.7</v>
      </c>
      <c r="N58" s="246"/>
      <c r="O58" s="247">
        <v>44275</v>
      </c>
      <c r="P58" s="237">
        <v>-1.6</v>
      </c>
      <c r="Q58" s="454"/>
      <c r="R58" s="247">
        <v>44264</v>
      </c>
      <c r="S58" s="248">
        <v>172.2</v>
      </c>
      <c r="T58" s="454" t="s">
        <v>377</v>
      </c>
    </row>
    <row r="59" spans="1:20" ht="14.25" customHeight="1">
      <c r="B59" s="183" t="s">
        <v>378</v>
      </c>
      <c r="C59" s="186">
        <v>177</v>
      </c>
      <c r="D59" s="161"/>
      <c r="E59" s="243">
        <v>49</v>
      </c>
      <c r="F59" s="163"/>
      <c r="G59" s="219">
        <v>44315</v>
      </c>
      <c r="H59" s="243">
        <v>10</v>
      </c>
      <c r="I59" s="244"/>
      <c r="J59" s="222">
        <v>44315</v>
      </c>
      <c r="K59" s="186">
        <v>12.3</v>
      </c>
      <c r="L59" s="161"/>
      <c r="M59" s="243">
        <v>23.5</v>
      </c>
      <c r="N59" s="244"/>
      <c r="O59" s="222">
        <v>44298</v>
      </c>
      <c r="P59" s="243">
        <v>1.6</v>
      </c>
      <c r="Q59" s="161"/>
      <c r="R59" s="222">
        <v>44296</v>
      </c>
      <c r="S59" s="249">
        <v>245.1</v>
      </c>
      <c r="T59" s="161"/>
    </row>
    <row r="60" spans="1:20" ht="14.25" customHeight="1">
      <c r="B60" s="457" t="s">
        <v>379</v>
      </c>
      <c r="C60" s="186">
        <v>219</v>
      </c>
      <c r="D60" s="250"/>
      <c r="E60" s="237">
        <v>79.5</v>
      </c>
      <c r="F60" s="251"/>
      <c r="G60" s="219">
        <v>44333</v>
      </c>
      <c r="H60" s="237">
        <v>12</v>
      </c>
      <c r="I60" s="252"/>
      <c r="J60" s="247">
        <v>44333</v>
      </c>
      <c r="K60" s="190">
        <v>17.100000000000001</v>
      </c>
      <c r="L60" s="250"/>
      <c r="M60" s="237">
        <v>29.6</v>
      </c>
      <c r="N60" s="252"/>
      <c r="O60" s="247">
        <v>44331</v>
      </c>
      <c r="P60" s="237">
        <v>6.4</v>
      </c>
      <c r="Q60" s="250"/>
      <c r="R60" s="247">
        <v>44319</v>
      </c>
      <c r="S60" s="248">
        <v>173.1</v>
      </c>
      <c r="T60" s="250"/>
    </row>
    <row r="61" spans="1:20" ht="14.25" customHeight="1">
      <c r="B61" s="183" t="s">
        <v>380</v>
      </c>
      <c r="C61" s="186">
        <v>117</v>
      </c>
      <c r="D61" s="161"/>
      <c r="E61" s="243">
        <v>45</v>
      </c>
      <c r="F61" s="163"/>
      <c r="G61" s="219">
        <v>44366</v>
      </c>
      <c r="H61" s="243">
        <v>10</v>
      </c>
      <c r="I61" s="244"/>
      <c r="J61" s="222">
        <v>44372</v>
      </c>
      <c r="K61" s="186">
        <v>21.6</v>
      </c>
      <c r="L61" s="161"/>
      <c r="M61" s="243">
        <v>30.2</v>
      </c>
      <c r="N61" s="244"/>
      <c r="O61" s="222">
        <v>44358</v>
      </c>
      <c r="P61" s="243">
        <v>13.1</v>
      </c>
      <c r="Q61" s="161"/>
      <c r="R61" s="222">
        <v>44348</v>
      </c>
      <c r="S61" s="249">
        <v>190.4</v>
      </c>
      <c r="T61" s="161"/>
    </row>
    <row r="62" spans="1:20" ht="14.25" customHeight="1">
      <c r="B62" s="457" t="s">
        <v>381</v>
      </c>
      <c r="C62" s="186">
        <v>195</v>
      </c>
      <c r="D62" s="454"/>
      <c r="E62" s="237">
        <v>41.5</v>
      </c>
      <c r="F62" s="453"/>
      <c r="G62" s="219">
        <v>44406</v>
      </c>
      <c r="H62" s="237">
        <v>22</v>
      </c>
      <c r="I62" s="246"/>
      <c r="J62" s="247">
        <v>44406</v>
      </c>
      <c r="K62" s="190">
        <v>26</v>
      </c>
      <c r="L62" s="454"/>
      <c r="M62" s="237">
        <v>32.9</v>
      </c>
      <c r="N62" s="246"/>
      <c r="O62" s="247">
        <v>44402</v>
      </c>
      <c r="P62" s="237">
        <v>21.3</v>
      </c>
      <c r="Q62" s="454"/>
      <c r="R62" s="253">
        <v>44389</v>
      </c>
      <c r="S62" s="248">
        <v>217.6</v>
      </c>
      <c r="T62" s="454"/>
    </row>
    <row r="63" spans="1:20" ht="14.25" customHeight="1">
      <c r="B63" s="183" t="s">
        <v>382</v>
      </c>
      <c r="C63" s="186">
        <v>218.5</v>
      </c>
      <c r="D63" s="161"/>
      <c r="E63" s="243">
        <v>46</v>
      </c>
      <c r="F63" s="163"/>
      <c r="G63" s="219">
        <v>44421</v>
      </c>
      <c r="H63" s="243">
        <v>14</v>
      </c>
      <c r="I63" s="244"/>
      <c r="J63" s="222">
        <v>44417</v>
      </c>
      <c r="K63" s="186">
        <v>26.1</v>
      </c>
      <c r="L63" s="161"/>
      <c r="M63" s="243">
        <v>35.799999999999997</v>
      </c>
      <c r="N63" s="244"/>
      <c r="O63" s="222">
        <v>44410</v>
      </c>
      <c r="P63" s="243">
        <v>20.5</v>
      </c>
      <c r="Q63" s="161"/>
      <c r="R63" s="222">
        <v>44424</v>
      </c>
      <c r="S63" s="249">
        <v>155.9</v>
      </c>
      <c r="T63" s="161"/>
    </row>
    <row r="64" spans="1:20" ht="14.25" customHeight="1">
      <c r="B64" s="457" t="s">
        <v>383</v>
      </c>
      <c r="C64" s="186">
        <v>173</v>
      </c>
      <c r="D64" s="454"/>
      <c r="E64" s="237">
        <v>38</v>
      </c>
      <c r="F64" s="453"/>
      <c r="G64" s="219">
        <v>44461</v>
      </c>
      <c r="H64" s="237">
        <v>25</v>
      </c>
      <c r="I64" s="246"/>
      <c r="J64" s="247">
        <v>44440</v>
      </c>
      <c r="K64" s="190">
        <v>23</v>
      </c>
      <c r="L64" s="454"/>
      <c r="M64" s="237">
        <v>32.1</v>
      </c>
      <c r="N64" s="246"/>
      <c r="O64" s="247">
        <v>44460</v>
      </c>
      <c r="P64" s="237">
        <v>17.3</v>
      </c>
      <c r="Q64" s="454"/>
      <c r="R64" s="247">
        <v>44455</v>
      </c>
      <c r="S64" s="248">
        <v>167.9</v>
      </c>
      <c r="T64" s="454"/>
    </row>
    <row r="65" spans="2:20" ht="14.25" customHeight="1">
      <c r="B65" s="183" t="s">
        <v>384</v>
      </c>
      <c r="C65" s="186">
        <v>86</v>
      </c>
      <c r="D65" s="161"/>
      <c r="E65" s="243">
        <v>22.5</v>
      </c>
      <c r="F65" s="163"/>
      <c r="G65" s="219">
        <v>44488</v>
      </c>
      <c r="H65" s="243">
        <v>15</v>
      </c>
      <c r="I65" s="244"/>
      <c r="J65" s="222">
        <v>44489</v>
      </c>
      <c r="K65" s="186">
        <v>17.899999999999999</v>
      </c>
      <c r="L65" s="161"/>
      <c r="M65" s="243">
        <v>30.7</v>
      </c>
      <c r="N65" s="244"/>
      <c r="O65" s="222">
        <v>44479</v>
      </c>
      <c r="P65" s="243">
        <v>6.1</v>
      </c>
      <c r="Q65" s="161"/>
      <c r="R65" s="222">
        <v>44493</v>
      </c>
      <c r="S65" s="249">
        <v>200.2</v>
      </c>
      <c r="T65" s="161"/>
    </row>
    <row r="66" spans="2:20" ht="14.25" customHeight="1">
      <c r="B66" s="457" t="s">
        <v>385</v>
      </c>
      <c r="C66" s="186">
        <v>228</v>
      </c>
      <c r="D66" s="454"/>
      <c r="E66" s="237">
        <v>43</v>
      </c>
      <c r="F66" s="453"/>
      <c r="G66" s="219">
        <v>44522</v>
      </c>
      <c r="H66" s="237">
        <v>14</v>
      </c>
      <c r="I66" s="246"/>
      <c r="J66" s="247">
        <v>44509</v>
      </c>
      <c r="K66" s="190">
        <v>11.8</v>
      </c>
      <c r="L66" s="454"/>
      <c r="M66" s="237">
        <v>24.6</v>
      </c>
      <c r="N66" s="246"/>
      <c r="O66" s="247">
        <v>44508</v>
      </c>
      <c r="P66" s="237">
        <v>1.5</v>
      </c>
      <c r="Q66" s="454"/>
      <c r="R66" s="247">
        <v>44529</v>
      </c>
      <c r="S66" s="248">
        <v>140.6</v>
      </c>
      <c r="T66" s="454"/>
    </row>
    <row r="67" spans="2:20" ht="14.25" customHeight="1" thickBot="1">
      <c r="B67" s="456" t="s">
        <v>386</v>
      </c>
      <c r="C67" s="186">
        <v>268.5</v>
      </c>
      <c r="D67" s="255"/>
      <c r="E67" s="239">
        <v>28.5</v>
      </c>
      <c r="F67" s="451"/>
      <c r="G67" s="256">
        <v>44549</v>
      </c>
      <c r="H67" s="257">
        <v>16</v>
      </c>
      <c r="I67" s="240"/>
      <c r="J67" s="241">
        <v>44538</v>
      </c>
      <c r="K67" s="184">
        <v>6.7</v>
      </c>
      <c r="L67" s="452"/>
      <c r="M67" s="239">
        <v>16.7</v>
      </c>
      <c r="N67" s="258"/>
      <c r="O67" s="259">
        <v>44541</v>
      </c>
      <c r="P67" s="239">
        <v>-1</v>
      </c>
      <c r="Q67" s="452"/>
      <c r="R67" s="259">
        <v>44553</v>
      </c>
      <c r="S67" s="242">
        <v>61.2</v>
      </c>
      <c r="T67" s="452"/>
    </row>
    <row r="68" spans="2:20" ht="14.25" customHeight="1" thickTop="1">
      <c r="B68" s="260" t="s">
        <v>387</v>
      </c>
      <c r="C68" s="261">
        <f>SUM(C56:C67)</f>
        <v>2191.5</v>
      </c>
      <c r="D68" s="262"/>
      <c r="E68" s="263">
        <v>79.5</v>
      </c>
      <c r="F68" s="264"/>
      <c r="G68" s="265">
        <v>44333</v>
      </c>
      <c r="H68" s="263">
        <v>25</v>
      </c>
      <c r="I68" s="266"/>
      <c r="J68" s="267">
        <v>44440</v>
      </c>
      <c r="K68" s="268">
        <f>AVERAGE(K56:K67)</f>
        <v>15.091666666666667</v>
      </c>
      <c r="L68" s="262"/>
      <c r="M68" s="263">
        <v>35.799999999999997</v>
      </c>
      <c r="N68" s="269"/>
      <c r="O68" s="270">
        <v>44410</v>
      </c>
      <c r="P68" s="263">
        <v>-3.2</v>
      </c>
      <c r="Q68" s="262"/>
      <c r="R68" s="271">
        <v>44205</v>
      </c>
      <c r="S68" s="272">
        <v>1724.2</v>
      </c>
      <c r="T68" s="262"/>
    </row>
    <row r="69" spans="2:20" ht="15" customHeight="1">
      <c r="B69" s="735" t="s">
        <v>388</v>
      </c>
      <c r="C69" s="735"/>
      <c r="D69" s="735"/>
      <c r="E69" s="735"/>
      <c r="F69" s="735"/>
      <c r="G69" s="735"/>
      <c r="H69" s="735"/>
      <c r="I69" s="735"/>
      <c r="J69" s="735"/>
      <c r="K69" s="735"/>
      <c r="L69" s="735"/>
      <c r="M69" s="735"/>
      <c r="N69" s="735"/>
      <c r="O69" s="735"/>
      <c r="P69" s="735"/>
      <c r="Q69" s="735"/>
      <c r="R69" s="735"/>
      <c r="S69" s="735"/>
      <c r="T69" s="107"/>
    </row>
    <row r="70" spans="2:20" ht="15" customHeight="1">
      <c r="B70" s="28" t="s">
        <v>389</v>
      </c>
      <c r="P70" s="736"/>
      <c r="Q70" s="736"/>
      <c r="R70" s="736"/>
      <c r="S70" s="736"/>
      <c r="T70" s="736"/>
    </row>
    <row r="71" spans="2:20" ht="15" customHeight="1">
      <c r="B71" s="28" t="s">
        <v>390</v>
      </c>
    </row>
  </sheetData>
  <mergeCells count="32">
    <mergeCell ref="S55:T55"/>
    <mergeCell ref="B69:S69"/>
    <mergeCell ref="P70:T70"/>
    <mergeCell ref="E54:G54"/>
    <mergeCell ref="H54:J54"/>
    <mergeCell ref="K54:L54"/>
    <mergeCell ref="M54:O54"/>
    <mergeCell ref="P54:R54"/>
    <mergeCell ref="C55:D55"/>
    <mergeCell ref="E55:F55"/>
    <mergeCell ref="K55:L55"/>
    <mergeCell ref="P55:Q55"/>
    <mergeCell ref="B53:B54"/>
    <mergeCell ref="C53:J53"/>
    <mergeCell ref="K53:R53"/>
    <mergeCell ref="S53:T54"/>
    <mergeCell ref="C54:D54"/>
    <mergeCell ref="B4:B6"/>
    <mergeCell ref="C4:J4"/>
    <mergeCell ref="K4:R4"/>
    <mergeCell ref="S4:T5"/>
    <mergeCell ref="C5:D5"/>
    <mergeCell ref="E5:G5"/>
    <mergeCell ref="H5:J5"/>
    <mergeCell ref="K5:L5"/>
    <mergeCell ref="M5:O5"/>
    <mergeCell ref="P5:R5"/>
    <mergeCell ref="C6:D6"/>
    <mergeCell ref="E6:F6"/>
    <mergeCell ref="K6:L6"/>
    <mergeCell ref="P6:Q6"/>
    <mergeCell ref="S6:T6"/>
  </mergeCells>
  <phoneticPr fontId="10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1.土地・気象</oddHeader>
    <oddFooter>&amp;C&amp;"ＭＳ Ｐゴシック,標準"&amp;11-7-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9"/>
  <sheetViews>
    <sheetView showGridLines="0" zoomScaleNormal="100" workbookViewId="0"/>
  </sheetViews>
  <sheetFormatPr defaultColWidth="10.625" defaultRowHeight="11.25"/>
  <cols>
    <col min="1" max="1" width="1.625" style="28" customWidth="1"/>
    <col min="2" max="2" width="11.25" style="28" customWidth="1"/>
    <col min="3" max="3" width="7.25" style="28" customWidth="1"/>
    <col min="4" max="4" width="1.625" style="149" customWidth="1"/>
    <col min="5" max="5" width="7.25" style="28" customWidth="1"/>
    <col min="6" max="6" width="1.625" style="149" customWidth="1"/>
    <col min="7" max="7" width="7.25" style="28" customWidth="1"/>
    <col min="8" max="8" width="1.625" style="150" customWidth="1"/>
    <col min="9" max="9" width="7.25" style="28" customWidth="1"/>
    <col min="10" max="10" width="1.625" style="150" customWidth="1"/>
    <col min="11" max="11" width="7.25" style="28" customWidth="1"/>
    <col min="12" max="12" width="1.625" style="149" customWidth="1"/>
    <col min="13" max="13" width="7.25" style="28" customWidth="1"/>
    <col min="14" max="14" width="1.625" style="150" customWidth="1"/>
    <col min="15" max="15" width="7.25" style="28" customWidth="1"/>
    <col min="16" max="16" width="1.625" style="150" customWidth="1"/>
    <col min="17" max="17" width="7.25" style="28" customWidth="1"/>
    <col min="18" max="18" width="1.625" style="150" customWidth="1"/>
    <col min="19" max="16384" width="10.625" style="28"/>
  </cols>
  <sheetData>
    <row r="1" spans="1:28" ht="30" customHeight="1">
      <c r="A1" s="1" t="s">
        <v>212</v>
      </c>
      <c r="C1" s="128"/>
      <c r="E1" s="128"/>
      <c r="G1" s="128"/>
      <c r="I1" s="128"/>
      <c r="K1" s="128"/>
      <c r="M1" s="128"/>
      <c r="O1" s="128"/>
      <c r="Q1" s="128"/>
      <c r="S1" s="129"/>
      <c r="T1" s="129"/>
      <c r="U1" s="129"/>
      <c r="V1" s="129"/>
      <c r="W1" s="129"/>
      <c r="X1" s="129"/>
      <c r="Y1" s="129"/>
      <c r="Z1" s="129"/>
      <c r="AA1" s="129"/>
      <c r="AB1" s="129"/>
    </row>
    <row r="2" spans="1:28" ht="7.5" customHeight="1">
      <c r="A2" s="1"/>
      <c r="C2" s="128"/>
      <c r="E2" s="128"/>
      <c r="G2" s="128"/>
      <c r="I2" s="128"/>
      <c r="K2" s="128"/>
      <c r="M2" s="128"/>
      <c r="O2" s="128"/>
      <c r="Q2" s="128"/>
      <c r="S2" s="129"/>
      <c r="T2" s="129"/>
      <c r="U2" s="129"/>
      <c r="V2" s="129"/>
      <c r="W2" s="129"/>
      <c r="X2" s="129"/>
      <c r="Y2" s="129"/>
      <c r="Z2" s="129"/>
      <c r="AA2" s="129"/>
      <c r="AB2" s="129"/>
    </row>
    <row r="3" spans="1:28" s="27" customFormat="1" ht="22.5" customHeight="1">
      <c r="A3" s="6">
        <v>2</v>
      </c>
      <c r="B3" s="6" t="s">
        <v>391</v>
      </c>
      <c r="D3" s="273"/>
      <c r="F3" s="273"/>
      <c r="H3" s="152"/>
      <c r="J3" s="152"/>
      <c r="L3" s="273"/>
      <c r="N3" s="152"/>
      <c r="P3" s="152"/>
      <c r="R3" s="152"/>
      <c r="S3" s="274"/>
      <c r="T3" s="274"/>
      <c r="U3" s="274"/>
      <c r="V3" s="274"/>
      <c r="W3" s="274"/>
      <c r="X3" s="274"/>
      <c r="Y3" s="274"/>
      <c r="Z3" s="274"/>
      <c r="AA3" s="274"/>
      <c r="AB3" s="274"/>
    </row>
    <row r="4" spans="1:28" ht="13.5" customHeight="1">
      <c r="B4" s="740" t="s">
        <v>215</v>
      </c>
      <c r="C4" s="714" t="s">
        <v>392</v>
      </c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Q4" s="715"/>
      <c r="R4" s="716"/>
      <c r="S4" s="129"/>
      <c r="T4" s="129"/>
      <c r="U4" s="129"/>
      <c r="V4" s="129"/>
      <c r="W4" s="129"/>
      <c r="X4" s="129"/>
      <c r="Y4" s="129"/>
      <c r="Z4" s="129"/>
      <c r="AA4" s="129"/>
      <c r="AB4" s="129"/>
    </row>
    <row r="5" spans="1:28" ht="15" customHeight="1">
      <c r="B5" s="721"/>
      <c r="C5" s="728" t="s">
        <v>393</v>
      </c>
      <c r="D5" s="724"/>
      <c r="E5" s="728" t="s">
        <v>394</v>
      </c>
      <c r="F5" s="724"/>
      <c r="G5" s="742" t="s">
        <v>395</v>
      </c>
      <c r="H5" s="743"/>
      <c r="I5" s="728" t="s">
        <v>396</v>
      </c>
      <c r="J5" s="724"/>
      <c r="K5" s="728" t="s">
        <v>397</v>
      </c>
      <c r="L5" s="724"/>
      <c r="M5" s="742" t="s">
        <v>398</v>
      </c>
      <c r="N5" s="743"/>
      <c r="O5" s="742" t="s">
        <v>399</v>
      </c>
      <c r="P5" s="743"/>
      <c r="Q5" s="742" t="s">
        <v>399</v>
      </c>
      <c r="R5" s="744"/>
      <c r="S5" s="129"/>
      <c r="T5" s="129"/>
      <c r="U5" s="129"/>
      <c r="V5" s="129"/>
      <c r="W5" s="129"/>
      <c r="X5" s="129"/>
      <c r="Y5" s="129"/>
      <c r="Z5" s="129"/>
      <c r="AA5" s="129"/>
      <c r="AB5" s="129"/>
    </row>
    <row r="6" spans="1:28" s="154" customFormat="1" ht="15" customHeight="1">
      <c r="B6" s="741"/>
      <c r="C6" s="748" t="s">
        <v>400</v>
      </c>
      <c r="D6" s="749"/>
      <c r="E6" s="748" t="s">
        <v>401</v>
      </c>
      <c r="F6" s="749"/>
      <c r="G6" s="745" t="s">
        <v>402</v>
      </c>
      <c r="H6" s="746"/>
      <c r="I6" s="748" t="s">
        <v>403</v>
      </c>
      <c r="J6" s="749"/>
      <c r="K6" s="748" t="s">
        <v>404</v>
      </c>
      <c r="L6" s="749"/>
      <c r="M6" s="745" t="s">
        <v>405</v>
      </c>
      <c r="N6" s="746"/>
      <c r="O6" s="745" t="s">
        <v>406</v>
      </c>
      <c r="P6" s="746"/>
      <c r="Q6" s="745" t="s">
        <v>407</v>
      </c>
      <c r="R6" s="747"/>
      <c r="S6" s="275"/>
      <c r="T6" s="275"/>
      <c r="U6" s="275"/>
      <c r="V6" s="275"/>
      <c r="W6" s="275"/>
      <c r="X6" s="275"/>
      <c r="Y6" s="275"/>
      <c r="Z6" s="275"/>
      <c r="AA6" s="275"/>
      <c r="AB6" s="275"/>
    </row>
    <row r="7" spans="1:28" ht="14.25" hidden="1" customHeight="1">
      <c r="B7" s="159" t="s">
        <v>229</v>
      </c>
      <c r="C7" s="169">
        <v>76</v>
      </c>
      <c r="D7" s="276" t="s">
        <v>230</v>
      </c>
      <c r="E7" s="165">
        <v>11</v>
      </c>
      <c r="F7" s="277" t="s">
        <v>230</v>
      </c>
      <c r="G7" s="169">
        <v>0</v>
      </c>
      <c r="H7" s="161" t="s">
        <v>230</v>
      </c>
      <c r="I7" s="165">
        <v>19</v>
      </c>
      <c r="J7" s="163" t="s">
        <v>230</v>
      </c>
      <c r="K7" s="169">
        <v>0</v>
      </c>
      <c r="L7" s="276" t="s">
        <v>230</v>
      </c>
      <c r="M7" s="169">
        <v>3</v>
      </c>
      <c r="N7" s="161" t="s">
        <v>230</v>
      </c>
      <c r="O7" s="165">
        <v>179</v>
      </c>
      <c r="P7" s="163" t="s">
        <v>230</v>
      </c>
      <c r="Q7" s="169">
        <v>60</v>
      </c>
      <c r="R7" s="161" t="s">
        <v>230</v>
      </c>
      <c r="S7" s="129"/>
      <c r="T7" s="129"/>
      <c r="U7" s="129"/>
      <c r="V7" s="129"/>
      <c r="W7" s="129"/>
      <c r="X7" s="129"/>
      <c r="Y7" s="129"/>
      <c r="Z7" s="129"/>
      <c r="AA7" s="129"/>
      <c r="AB7" s="129"/>
    </row>
    <row r="8" spans="1:28" ht="14.25" hidden="1" customHeight="1">
      <c r="B8" s="172" t="s">
        <v>235</v>
      </c>
      <c r="C8" s="278">
        <v>51</v>
      </c>
      <c r="D8" s="279" t="s">
        <v>230</v>
      </c>
      <c r="E8" s="178">
        <v>5</v>
      </c>
      <c r="F8" s="231" t="s">
        <v>230</v>
      </c>
      <c r="G8" s="278">
        <v>0</v>
      </c>
      <c r="H8" s="174" t="s">
        <v>230</v>
      </c>
      <c r="I8" s="178">
        <v>47</v>
      </c>
      <c r="J8" s="176" t="s">
        <v>230</v>
      </c>
      <c r="K8" s="278">
        <v>1</v>
      </c>
      <c r="L8" s="279" t="s">
        <v>230</v>
      </c>
      <c r="M8" s="278">
        <v>0</v>
      </c>
      <c r="N8" s="174" t="s">
        <v>230</v>
      </c>
      <c r="O8" s="178">
        <v>196</v>
      </c>
      <c r="P8" s="176" t="s">
        <v>230</v>
      </c>
      <c r="Q8" s="278">
        <v>81</v>
      </c>
      <c r="R8" s="174" t="s">
        <v>230</v>
      </c>
      <c r="S8" s="129"/>
      <c r="T8" s="129"/>
      <c r="U8" s="129"/>
      <c r="V8" s="129"/>
      <c r="W8" s="129"/>
      <c r="X8" s="129"/>
      <c r="Y8" s="129"/>
      <c r="Z8" s="129"/>
      <c r="AA8" s="129"/>
      <c r="AB8" s="129"/>
    </row>
    <row r="9" spans="1:28" ht="14.25" hidden="1" customHeight="1">
      <c r="B9" s="159" t="s">
        <v>240</v>
      </c>
      <c r="C9" s="169">
        <v>66</v>
      </c>
      <c r="D9" s="276" t="s">
        <v>230</v>
      </c>
      <c r="E9" s="165">
        <v>17</v>
      </c>
      <c r="F9" s="277" t="s">
        <v>230</v>
      </c>
      <c r="G9" s="169">
        <v>0</v>
      </c>
      <c r="H9" s="161" t="s">
        <v>230</v>
      </c>
      <c r="I9" s="165">
        <v>50</v>
      </c>
      <c r="J9" s="163" t="s">
        <v>230</v>
      </c>
      <c r="K9" s="169">
        <v>1</v>
      </c>
      <c r="L9" s="276" t="s">
        <v>230</v>
      </c>
      <c r="M9" s="169">
        <v>3</v>
      </c>
      <c r="N9" s="161" t="s">
        <v>230</v>
      </c>
      <c r="O9" s="165">
        <v>186</v>
      </c>
      <c r="P9" s="163" t="s">
        <v>230</v>
      </c>
      <c r="Q9" s="169">
        <v>60</v>
      </c>
      <c r="R9" s="161" t="s">
        <v>230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</row>
    <row r="10" spans="1:28" ht="14.25" hidden="1" customHeight="1">
      <c r="B10" s="172" t="s">
        <v>245</v>
      </c>
      <c r="C10" s="278">
        <v>59</v>
      </c>
      <c r="D10" s="279" t="s">
        <v>230</v>
      </c>
      <c r="E10" s="178">
        <v>7</v>
      </c>
      <c r="F10" s="231" t="s">
        <v>230</v>
      </c>
      <c r="G10" s="278">
        <v>0</v>
      </c>
      <c r="H10" s="174" t="s">
        <v>230</v>
      </c>
      <c r="I10" s="178">
        <v>43</v>
      </c>
      <c r="J10" s="176" t="s">
        <v>230</v>
      </c>
      <c r="K10" s="278">
        <v>0</v>
      </c>
      <c r="L10" s="279" t="s">
        <v>230</v>
      </c>
      <c r="M10" s="278">
        <v>1</v>
      </c>
      <c r="N10" s="174" t="s">
        <v>230</v>
      </c>
      <c r="O10" s="178">
        <v>167</v>
      </c>
      <c r="P10" s="176" t="s">
        <v>230</v>
      </c>
      <c r="Q10" s="278">
        <v>62</v>
      </c>
      <c r="R10" s="174" t="s">
        <v>230</v>
      </c>
      <c r="S10" s="129"/>
      <c r="T10" s="129"/>
      <c r="U10" s="129"/>
      <c r="V10" s="129"/>
      <c r="W10" s="129"/>
      <c r="X10" s="129"/>
      <c r="Y10" s="129"/>
      <c r="Z10" s="129"/>
      <c r="AA10" s="129"/>
      <c r="AB10" s="129"/>
    </row>
    <row r="11" spans="1:28" ht="14.25" hidden="1" customHeight="1">
      <c r="B11" s="159" t="s">
        <v>250</v>
      </c>
      <c r="C11" s="169">
        <v>79</v>
      </c>
      <c r="D11" s="276" t="s">
        <v>230</v>
      </c>
      <c r="E11" s="165">
        <v>16</v>
      </c>
      <c r="F11" s="277" t="s">
        <v>230</v>
      </c>
      <c r="G11" s="169">
        <v>0</v>
      </c>
      <c r="H11" s="161" t="s">
        <v>230</v>
      </c>
      <c r="I11" s="165">
        <v>43</v>
      </c>
      <c r="J11" s="163" t="s">
        <v>230</v>
      </c>
      <c r="K11" s="169">
        <v>0</v>
      </c>
      <c r="L11" s="276" t="s">
        <v>230</v>
      </c>
      <c r="M11" s="169">
        <v>5</v>
      </c>
      <c r="N11" s="161" t="s">
        <v>230</v>
      </c>
      <c r="O11" s="165">
        <v>169</v>
      </c>
      <c r="P11" s="163" t="s">
        <v>230</v>
      </c>
      <c r="Q11" s="169">
        <v>65</v>
      </c>
      <c r="R11" s="161" t="s">
        <v>230</v>
      </c>
      <c r="S11" s="129"/>
      <c r="T11" s="129"/>
      <c r="U11" s="129"/>
      <c r="V11" s="129"/>
      <c r="W11" s="129"/>
      <c r="X11" s="129"/>
      <c r="Y11" s="129"/>
      <c r="Z11" s="129"/>
      <c r="AA11" s="129"/>
      <c r="AB11" s="129"/>
    </row>
    <row r="12" spans="1:28" ht="14.25" hidden="1" customHeight="1">
      <c r="B12" s="172" t="s">
        <v>255</v>
      </c>
      <c r="C12" s="278">
        <v>82</v>
      </c>
      <c r="D12" s="279" t="s">
        <v>230</v>
      </c>
      <c r="E12" s="178">
        <v>30</v>
      </c>
      <c r="F12" s="231" t="s">
        <v>230</v>
      </c>
      <c r="G12" s="278">
        <v>0</v>
      </c>
      <c r="H12" s="174" t="s">
        <v>230</v>
      </c>
      <c r="I12" s="178">
        <v>61</v>
      </c>
      <c r="J12" s="176" t="s">
        <v>230</v>
      </c>
      <c r="K12" s="278">
        <v>3</v>
      </c>
      <c r="L12" s="279" t="s">
        <v>230</v>
      </c>
      <c r="M12" s="278">
        <v>6</v>
      </c>
      <c r="N12" s="174" t="s">
        <v>230</v>
      </c>
      <c r="O12" s="178">
        <v>153</v>
      </c>
      <c r="P12" s="176" t="s">
        <v>256</v>
      </c>
      <c r="Q12" s="278">
        <v>54</v>
      </c>
      <c r="R12" s="174" t="s">
        <v>256</v>
      </c>
      <c r="S12" s="129"/>
      <c r="T12" s="129"/>
      <c r="U12" s="129"/>
      <c r="V12" s="129"/>
      <c r="W12" s="129"/>
      <c r="X12" s="129"/>
      <c r="Y12" s="129"/>
      <c r="Z12" s="129"/>
      <c r="AA12" s="129"/>
      <c r="AB12" s="129"/>
    </row>
    <row r="13" spans="1:28" ht="14.25" hidden="1" customHeight="1">
      <c r="B13" s="159" t="s">
        <v>261</v>
      </c>
      <c r="C13" s="169">
        <v>76</v>
      </c>
      <c r="D13" s="276" t="s">
        <v>256</v>
      </c>
      <c r="E13" s="165">
        <v>41</v>
      </c>
      <c r="F13" s="277" t="s">
        <v>256</v>
      </c>
      <c r="G13" s="169">
        <v>2</v>
      </c>
      <c r="H13" s="161" t="s">
        <v>256</v>
      </c>
      <c r="I13" s="165">
        <v>49</v>
      </c>
      <c r="J13" s="163" t="s">
        <v>256</v>
      </c>
      <c r="K13" s="169">
        <v>2</v>
      </c>
      <c r="L13" s="276" t="s">
        <v>256</v>
      </c>
      <c r="M13" s="169">
        <v>14</v>
      </c>
      <c r="N13" s="161" t="s">
        <v>256</v>
      </c>
      <c r="O13" s="165">
        <v>192</v>
      </c>
      <c r="P13" s="163" t="s">
        <v>230</v>
      </c>
      <c r="Q13" s="169">
        <v>85</v>
      </c>
      <c r="R13" s="161" t="s">
        <v>230</v>
      </c>
      <c r="S13" s="129"/>
      <c r="T13" s="129"/>
      <c r="U13" s="129"/>
      <c r="V13" s="129"/>
      <c r="W13" s="129"/>
      <c r="X13" s="129"/>
      <c r="Y13" s="129"/>
      <c r="Z13" s="129"/>
      <c r="AA13" s="129"/>
      <c r="AB13" s="129"/>
    </row>
    <row r="14" spans="1:28" ht="14.25" hidden="1" customHeight="1">
      <c r="B14" s="172" t="s">
        <v>265</v>
      </c>
      <c r="C14" s="278">
        <v>61</v>
      </c>
      <c r="D14" s="279" t="s">
        <v>256</v>
      </c>
      <c r="E14" s="178">
        <v>22</v>
      </c>
      <c r="F14" s="231" t="s">
        <v>256</v>
      </c>
      <c r="G14" s="278">
        <v>0</v>
      </c>
      <c r="H14" s="174" t="s">
        <v>256</v>
      </c>
      <c r="I14" s="178">
        <v>58</v>
      </c>
      <c r="J14" s="176" t="s">
        <v>256</v>
      </c>
      <c r="K14" s="278">
        <v>1</v>
      </c>
      <c r="L14" s="279" t="s">
        <v>256</v>
      </c>
      <c r="M14" s="278">
        <v>6</v>
      </c>
      <c r="N14" s="174" t="s">
        <v>256</v>
      </c>
      <c r="O14" s="178">
        <v>180</v>
      </c>
      <c r="P14" s="176" t="s">
        <v>230</v>
      </c>
      <c r="Q14" s="278">
        <v>63</v>
      </c>
      <c r="R14" s="174" t="s">
        <v>230</v>
      </c>
      <c r="S14" s="129"/>
      <c r="T14" s="129"/>
      <c r="U14" s="129"/>
      <c r="V14" s="129"/>
      <c r="W14" s="129"/>
      <c r="X14" s="129"/>
      <c r="Y14" s="129"/>
      <c r="Z14" s="129"/>
      <c r="AA14" s="129"/>
      <c r="AB14" s="129"/>
    </row>
    <row r="15" spans="1:28" ht="14.25" hidden="1" customHeight="1">
      <c r="B15" s="159" t="s">
        <v>270</v>
      </c>
      <c r="C15" s="169">
        <v>89</v>
      </c>
      <c r="D15" s="276" t="s">
        <v>230</v>
      </c>
      <c r="E15" s="165">
        <v>17</v>
      </c>
      <c r="F15" s="277" t="s">
        <v>230</v>
      </c>
      <c r="G15" s="169">
        <v>0</v>
      </c>
      <c r="H15" s="161" t="s">
        <v>230</v>
      </c>
      <c r="I15" s="165">
        <v>34</v>
      </c>
      <c r="J15" s="163" t="s">
        <v>230</v>
      </c>
      <c r="K15" s="169">
        <v>0</v>
      </c>
      <c r="L15" s="276" t="s">
        <v>230</v>
      </c>
      <c r="M15" s="169">
        <v>3</v>
      </c>
      <c r="N15" s="161" t="s">
        <v>230</v>
      </c>
      <c r="O15" s="165">
        <v>167</v>
      </c>
      <c r="P15" s="163" t="s">
        <v>230</v>
      </c>
      <c r="Q15" s="169">
        <v>60</v>
      </c>
      <c r="R15" s="161" t="s">
        <v>230</v>
      </c>
      <c r="S15" s="129"/>
      <c r="T15" s="129"/>
      <c r="U15" s="129"/>
      <c r="V15" s="129"/>
      <c r="W15" s="129"/>
      <c r="X15" s="129"/>
      <c r="Y15" s="129"/>
      <c r="Z15" s="129"/>
      <c r="AA15" s="129"/>
      <c r="AB15" s="129"/>
    </row>
    <row r="16" spans="1:28" ht="14.25" hidden="1" customHeight="1">
      <c r="B16" s="172" t="s">
        <v>275</v>
      </c>
      <c r="C16" s="278">
        <v>60</v>
      </c>
      <c r="D16" s="279" t="s">
        <v>230</v>
      </c>
      <c r="E16" s="178">
        <v>10</v>
      </c>
      <c r="F16" s="231" t="s">
        <v>230</v>
      </c>
      <c r="G16" s="278">
        <v>0</v>
      </c>
      <c r="H16" s="174" t="s">
        <v>230</v>
      </c>
      <c r="I16" s="178">
        <v>31</v>
      </c>
      <c r="J16" s="176" t="s">
        <v>230</v>
      </c>
      <c r="K16" s="278">
        <v>0</v>
      </c>
      <c r="L16" s="279" t="s">
        <v>230</v>
      </c>
      <c r="M16" s="278">
        <v>0</v>
      </c>
      <c r="N16" s="174" t="s">
        <v>230</v>
      </c>
      <c r="O16" s="178">
        <v>197</v>
      </c>
      <c r="P16" s="176" t="s">
        <v>230</v>
      </c>
      <c r="Q16" s="278">
        <v>79</v>
      </c>
      <c r="R16" s="174" t="s">
        <v>230</v>
      </c>
      <c r="S16" s="129"/>
      <c r="T16" s="129"/>
      <c r="U16" s="129"/>
      <c r="V16" s="129"/>
      <c r="W16" s="129"/>
      <c r="X16" s="129"/>
      <c r="Y16" s="129"/>
      <c r="Z16" s="129"/>
      <c r="AA16" s="129"/>
      <c r="AB16" s="129"/>
    </row>
    <row r="17" spans="2:28" ht="14.25" hidden="1" customHeight="1">
      <c r="B17" s="159" t="s">
        <v>280</v>
      </c>
      <c r="C17" s="169">
        <v>72</v>
      </c>
      <c r="D17" s="276" t="s">
        <v>230</v>
      </c>
      <c r="E17" s="165">
        <v>15</v>
      </c>
      <c r="F17" s="277" t="s">
        <v>230</v>
      </c>
      <c r="G17" s="169">
        <v>1</v>
      </c>
      <c r="H17" s="161" t="s">
        <v>230</v>
      </c>
      <c r="I17" s="165">
        <v>19</v>
      </c>
      <c r="J17" s="163" t="s">
        <v>230</v>
      </c>
      <c r="K17" s="169">
        <v>0</v>
      </c>
      <c r="L17" s="276" t="s">
        <v>230</v>
      </c>
      <c r="M17" s="169">
        <v>4</v>
      </c>
      <c r="N17" s="161" t="s">
        <v>230</v>
      </c>
      <c r="O17" s="165">
        <v>182</v>
      </c>
      <c r="P17" s="163" t="s">
        <v>230</v>
      </c>
      <c r="Q17" s="169">
        <v>71</v>
      </c>
      <c r="R17" s="161" t="s">
        <v>230</v>
      </c>
      <c r="S17" s="129"/>
      <c r="T17" s="129"/>
      <c r="U17" s="129"/>
      <c r="V17" s="129"/>
      <c r="W17" s="129"/>
      <c r="X17" s="129"/>
      <c r="Y17" s="129"/>
      <c r="Z17" s="129"/>
      <c r="AA17" s="129"/>
      <c r="AB17" s="129"/>
    </row>
    <row r="18" spans="2:28" ht="14.25" hidden="1" customHeight="1">
      <c r="B18" s="172" t="s">
        <v>285</v>
      </c>
      <c r="C18" s="278">
        <v>83</v>
      </c>
      <c r="D18" s="279" t="s">
        <v>230</v>
      </c>
      <c r="E18" s="178">
        <v>28</v>
      </c>
      <c r="F18" s="231" t="s">
        <v>230</v>
      </c>
      <c r="G18" s="278">
        <v>0</v>
      </c>
      <c r="H18" s="174" t="s">
        <v>230</v>
      </c>
      <c r="I18" s="178">
        <v>19</v>
      </c>
      <c r="J18" s="176" t="s">
        <v>230</v>
      </c>
      <c r="K18" s="278">
        <v>1</v>
      </c>
      <c r="L18" s="279" t="s">
        <v>230</v>
      </c>
      <c r="M18" s="278">
        <v>8</v>
      </c>
      <c r="N18" s="174" t="s">
        <v>230</v>
      </c>
      <c r="O18" s="178">
        <v>172</v>
      </c>
      <c r="P18" s="176" t="s">
        <v>230</v>
      </c>
      <c r="Q18" s="278">
        <v>81</v>
      </c>
      <c r="R18" s="174" t="s">
        <v>230</v>
      </c>
      <c r="S18" s="129"/>
      <c r="T18" s="129"/>
      <c r="U18" s="129"/>
      <c r="V18" s="129"/>
      <c r="W18" s="129"/>
      <c r="X18" s="129"/>
      <c r="Y18" s="129"/>
      <c r="Z18" s="129"/>
      <c r="AA18" s="129"/>
      <c r="AB18" s="129"/>
    </row>
    <row r="19" spans="2:28" ht="14.25" hidden="1" customHeight="1">
      <c r="B19" s="159" t="s">
        <v>290</v>
      </c>
      <c r="C19" s="169">
        <v>73</v>
      </c>
      <c r="D19" s="276" t="s">
        <v>230</v>
      </c>
      <c r="E19" s="165">
        <v>17</v>
      </c>
      <c r="F19" s="277" t="s">
        <v>230</v>
      </c>
      <c r="G19" s="169">
        <v>0</v>
      </c>
      <c r="H19" s="161" t="s">
        <v>230</v>
      </c>
      <c r="I19" s="165">
        <v>27</v>
      </c>
      <c r="J19" s="163" t="s">
        <v>230</v>
      </c>
      <c r="K19" s="169">
        <v>0</v>
      </c>
      <c r="L19" s="276" t="s">
        <v>230</v>
      </c>
      <c r="M19" s="169">
        <v>3</v>
      </c>
      <c r="N19" s="161" t="s">
        <v>230</v>
      </c>
      <c r="O19" s="165">
        <v>195</v>
      </c>
      <c r="P19" s="163" t="s">
        <v>230</v>
      </c>
      <c r="Q19" s="169">
        <v>72</v>
      </c>
      <c r="R19" s="161" t="s">
        <v>230</v>
      </c>
      <c r="S19" s="129"/>
      <c r="T19" s="129"/>
      <c r="U19" s="129"/>
      <c r="V19" s="129"/>
      <c r="W19" s="129"/>
      <c r="X19" s="129"/>
      <c r="Y19" s="129"/>
      <c r="Z19" s="129"/>
      <c r="AA19" s="129"/>
      <c r="AB19" s="129"/>
    </row>
    <row r="20" spans="2:28" ht="14.25" hidden="1" customHeight="1">
      <c r="B20" s="172" t="s">
        <v>296</v>
      </c>
      <c r="C20" s="278">
        <v>79</v>
      </c>
      <c r="D20" s="279" t="s">
        <v>230</v>
      </c>
      <c r="E20" s="178">
        <v>24</v>
      </c>
      <c r="F20" s="231" t="s">
        <v>230</v>
      </c>
      <c r="G20" s="278">
        <v>0</v>
      </c>
      <c r="H20" s="174" t="s">
        <v>230</v>
      </c>
      <c r="I20" s="178">
        <v>25</v>
      </c>
      <c r="J20" s="176" t="s">
        <v>230</v>
      </c>
      <c r="K20" s="278">
        <v>0</v>
      </c>
      <c r="L20" s="279" t="s">
        <v>230</v>
      </c>
      <c r="M20" s="278">
        <v>2</v>
      </c>
      <c r="N20" s="174" t="s">
        <v>230</v>
      </c>
      <c r="O20" s="178">
        <v>174</v>
      </c>
      <c r="P20" s="176" t="s">
        <v>230</v>
      </c>
      <c r="Q20" s="278">
        <v>68</v>
      </c>
      <c r="R20" s="174" t="s">
        <v>230</v>
      </c>
      <c r="S20" s="129"/>
      <c r="T20" s="129"/>
      <c r="U20" s="129"/>
      <c r="V20" s="129"/>
      <c r="W20" s="129"/>
      <c r="X20" s="129"/>
      <c r="Y20" s="129"/>
      <c r="Z20" s="129"/>
      <c r="AA20" s="129"/>
      <c r="AB20" s="129"/>
    </row>
    <row r="21" spans="2:28" ht="14.25" hidden="1" customHeight="1">
      <c r="B21" s="159" t="s">
        <v>299</v>
      </c>
      <c r="C21" s="169">
        <v>42</v>
      </c>
      <c r="D21" s="276" t="s">
        <v>230</v>
      </c>
      <c r="E21" s="165">
        <v>9</v>
      </c>
      <c r="F21" s="277" t="s">
        <v>230</v>
      </c>
      <c r="G21" s="169">
        <v>0</v>
      </c>
      <c r="H21" s="161" t="s">
        <v>230</v>
      </c>
      <c r="I21" s="165">
        <v>23</v>
      </c>
      <c r="J21" s="163" t="s">
        <v>230</v>
      </c>
      <c r="K21" s="169">
        <v>0</v>
      </c>
      <c r="L21" s="276" t="s">
        <v>230</v>
      </c>
      <c r="M21" s="169">
        <v>1</v>
      </c>
      <c r="N21" s="161" t="s">
        <v>230</v>
      </c>
      <c r="O21" s="165">
        <v>203</v>
      </c>
      <c r="P21" s="163" t="s">
        <v>230</v>
      </c>
      <c r="Q21" s="169">
        <v>78</v>
      </c>
      <c r="R21" s="161" t="s">
        <v>230</v>
      </c>
      <c r="S21" s="129"/>
      <c r="T21" s="129"/>
      <c r="U21" s="129"/>
      <c r="V21" s="129"/>
      <c r="W21" s="129"/>
      <c r="X21" s="129"/>
      <c r="Y21" s="129"/>
      <c r="Z21" s="129"/>
      <c r="AA21" s="129"/>
      <c r="AB21" s="129"/>
    </row>
    <row r="22" spans="2:28" ht="14.25" customHeight="1">
      <c r="B22" s="172" t="s">
        <v>303</v>
      </c>
      <c r="C22" s="278">
        <v>98</v>
      </c>
      <c r="D22" s="279" t="s">
        <v>230</v>
      </c>
      <c r="E22" s="178">
        <v>41</v>
      </c>
      <c r="F22" s="231" t="s">
        <v>230</v>
      </c>
      <c r="G22" s="278">
        <v>5</v>
      </c>
      <c r="H22" s="174" t="s">
        <v>230</v>
      </c>
      <c r="I22" s="178">
        <v>41</v>
      </c>
      <c r="J22" s="176" t="s">
        <v>230</v>
      </c>
      <c r="K22" s="278">
        <v>0</v>
      </c>
      <c r="L22" s="279" t="s">
        <v>230</v>
      </c>
      <c r="M22" s="278">
        <v>17</v>
      </c>
      <c r="N22" s="174" t="s">
        <v>230</v>
      </c>
      <c r="O22" s="178">
        <v>167</v>
      </c>
      <c r="P22" s="176" t="s">
        <v>230</v>
      </c>
      <c r="Q22" s="278">
        <v>58</v>
      </c>
      <c r="R22" s="174" t="s">
        <v>230</v>
      </c>
      <c r="S22" s="129"/>
      <c r="T22" s="129"/>
      <c r="U22" s="129"/>
      <c r="V22" s="129"/>
      <c r="W22" s="129"/>
      <c r="X22" s="129"/>
      <c r="Y22" s="129"/>
      <c r="Z22" s="129"/>
      <c r="AA22" s="129"/>
      <c r="AB22" s="129"/>
    </row>
    <row r="23" spans="2:28" ht="14.25" customHeight="1">
      <c r="B23" s="159" t="s">
        <v>307</v>
      </c>
      <c r="C23" s="169">
        <v>62</v>
      </c>
      <c r="D23" s="276" t="s">
        <v>230</v>
      </c>
      <c r="E23" s="165">
        <v>26</v>
      </c>
      <c r="F23" s="277" t="s">
        <v>230</v>
      </c>
      <c r="G23" s="169">
        <v>1</v>
      </c>
      <c r="H23" s="161" t="s">
        <v>230</v>
      </c>
      <c r="I23" s="165">
        <v>33</v>
      </c>
      <c r="J23" s="163" t="s">
        <v>230</v>
      </c>
      <c r="K23" s="169">
        <v>0</v>
      </c>
      <c r="L23" s="276" t="s">
        <v>230</v>
      </c>
      <c r="M23" s="169">
        <v>5</v>
      </c>
      <c r="N23" s="161" t="s">
        <v>230</v>
      </c>
      <c r="O23" s="165">
        <v>191</v>
      </c>
      <c r="P23" s="163" t="s">
        <v>230</v>
      </c>
      <c r="Q23" s="169">
        <v>78</v>
      </c>
      <c r="R23" s="161" t="s">
        <v>230</v>
      </c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ht="14.25" customHeight="1">
      <c r="B24" s="172" t="s">
        <v>312</v>
      </c>
      <c r="C24" s="278">
        <v>75</v>
      </c>
      <c r="D24" s="279" t="s">
        <v>230</v>
      </c>
      <c r="E24" s="178">
        <v>27</v>
      </c>
      <c r="F24" s="231" t="s">
        <v>230</v>
      </c>
      <c r="G24" s="278">
        <v>1</v>
      </c>
      <c r="H24" s="174" t="s">
        <v>230</v>
      </c>
      <c r="I24" s="178">
        <v>46</v>
      </c>
      <c r="J24" s="176" t="s">
        <v>230</v>
      </c>
      <c r="K24" s="278">
        <v>0</v>
      </c>
      <c r="L24" s="279" t="s">
        <v>230</v>
      </c>
      <c r="M24" s="278">
        <v>7</v>
      </c>
      <c r="N24" s="174" t="s">
        <v>230</v>
      </c>
      <c r="O24" s="178">
        <v>175</v>
      </c>
      <c r="P24" s="176" t="s">
        <v>230</v>
      </c>
      <c r="Q24" s="278">
        <v>54</v>
      </c>
      <c r="R24" s="174" t="s">
        <v>230</v>
      </c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8" ht="14.25" customHeight="1">
      <c r="B25" s="159" t="s">
        <v>315</v>
      </c>
      <c r="C25" s="169">
        <v>74</v>
      </c>
      <c r="D25" s="276" t="s">
        <v>230</v>
      </c>
      <c r="E25" s="165">
        <v>15</v>
      </c>
      <c r="F25" s="277" t="s">
        <v>230</v>
      </c>
      <c r="G25" s="169">
        <v>0</v>
      </c>
      <c r="H25" s="161" t="s">
        <v>230</v>
      </c>
      <c r="I25" s="165">
        <v>30</v>
      </c>
      <c r="J25" s="163" t="s">
        <v>230</v>
      </c>
      <c r="K25" s="169">
        <v>0</v>
      </c>
      <c r="L25" s="276" t="s">
        <v>230</v>
      </c>
      <c r="M25" s="169">
        <v>4</v>
      </c>
      <c r="N25" s="161" t="s">
        <v>230</v>
      </c>
      <c r="O25" s="165">
        <v>165</v>
      </c>
      <c r="P25" s="163" t="s">
        <v>230</v>
      </c>
      <c r="Q25" s="169">
        <v>69</v>
      </c>
      <c r="R25" s="161" t="s">
        <v>230</v>
      </c>
      <c r="S25" s="129"/>
      <c r="T25" s="129"/>
      <c r="U25" s="129"/>
      <c r="V25" s="129"/>
      <c r="W25" s="129"/>
      <c r="X25" s="129"/>
      <c r="Y25" s="129"/>
      <c r="Z25" s="129"/>
      <c r="AA25" s="129"/>
      <c r="AB25" s="129"/>
    </row>
    <row r="26" spans="2:28" ht="14.25" customHeight="1">
      <c r="B26" s="172" t="s">
        <v>318</v>
      </c>
      <c r="C26" s="278">
        <v>90</v>
      </c>
      <c r="D26" s="279" t="s">
        <v>230</v>
      </c>
      <c r="E26" s="178">
        <v>18</v>
      </c>
      <c r="F26" s="231" t="s">
        <v>230</v>
      </c>
      <c r="G26" s="278">
        <v>0</v>
      </c>
      <c r="H26" s="174" t="s">
        <v>230</v>
      </c>
      <c r="I26" s="178">
        <v>20</v>
      </c>
      <c r="J26" s="176" t="s">
        <v>230</v>
      </c>
      <c r="K26" s="278">
        <v>0</v>
      </c>
      <c r="L26" s="279" t="s">
        <v>230</v>
      </c>
      <c r="M26" s="278">
        <v>3</v>
      </c>
      <c r="N26" s="174" t="s">
        <v>230</v>
      </c>
      <c r="O26" s="178">
        <v>187</v>
      </c>
      <c r="P26" s="176" t="s">
        <v>230</v>
      </c>
      <c r="Q26" s="278">
        <v>72</v>
      </c>
      <c r="R26" s="174" t="s">
        <v>230</v>
      </c>
      <c r="S26" s="129"/>
      <c r="T26" s="129"/>
      <c r="U26" s="129"/>
      <c r="V26" s="129"/>
      <c r="W26" s="129"/>
      <c r="X26" s="129"/>
      <c r="Y26" s="129"/>
      <c r="Z26" s="129"/>
      <c r="AA26" s="129"/>
      <c r="AB26" s="129"/>
    </row>
    <row r="27" spans="2:28" ht="14.25" customHeight="1">
      <c r="B27" s="159" t="s">
        <v>320</v>
      </c>
      <c r="C27" s="169">
        <v>88</v>
      </c>
      <c r="D27" s="276" t="s">
        <v>230</v>
      </c>
      <c r="E27" s="165">
        <v>34</v>
      </c>
      <c r="F27" s="277" t="s">
        <v>230</v>
      </c>
      <c r="G27" s="169">
        <v>0</v>
      </c>
      <c r="H27" s="161" t="s">
        <v>230</v>
      </c>
      <c r="I27" s="165">
        <v>27</v>
      </c>
      <c r="J27" s="163" t="s">
        <v>230</v>
      </c>
      <c r="K27" s="169">
        <v>0</v>
      </c>
      <c r="L27" s="276" t="s">
        <v>230</v>
      </c>
      <c r="M27" s="169">
        <v>20</v>
      </c>
      <c r="N27" s="161" t="s">
        <v>230</v>
      </c>
      <c r="O27" s="165">
        <v>192</v>
      </c>
      <c r="P27" s="163" t="s">
        <v>230</v>
      </c>
      <c r="Q27" s="169">
        <v>70</v>
      </c>
      <c r="R27" s="161" t="s">
        <v>230</v>
      </c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ht="14.25" customHeight="1">
      <c r="B28" s="172" t="s">
        <v>323</v>
      </c>
      <c r="C28" s="278">
        <v>93</v>
      </c>
      <c r="D28" s="279" t="s">
        <v>230</v>
      </c>
      <c r="E28" s="178">
        <v>37</v>
      </c>
      <c r="F28" s="231" t="s">
        <v>230</v>
      </c>
      <c r="G28" s="278">
        <v>1</v>
      </c>
      <c r="H28" s="174" t="s">
        <v>230</v>
      </c>
      <c r="I28" s="178">
        <v>40</v>
      </c>
      <c r="J28" s="176" t="s">
        <v>230</v>
      </c>
      <c r="K28" s="278">
        <v>0</v>
      </c>
      <c r="L28" s="279" t="s">
        <v>230</v>
      </c>
      <c r="M28" s="278">
        <v>14</v>
      </c>
      <c r="N28" s="174" t="s">
        <v>230</v>
      </c>
      <c r="O28" s="178">
        <v>159</v>
      </c>
      <c r="P28" s="176" t="s">
        <v>230</v>
      </c>
      <c r="Q28" s="278">
        <v>57</v>
      </c>
      <c r="R28" s="174" t="s">
        <v>230</v>
      </c>
      <c r="S28" s="129"/>
      <c r="T28" s="129"/>
      <c r="U28" s="129"/>
      <c r="V28" s="129"/>
      <c r="W28" s="129"/>
      <c r="X28" s="129"/>
      <c r="Y28" s="129"/>
      <c r="Z28" s="129"/>
      <c r="AA28" s="129"/>
      <c r="AB28" s="129"/>
    </row>
    <row r="29" spans="2:28" ht="14.25" customHeight="1">
      <c r="B29" s="159" t="s">
        <v>325</v>
      </c>
      <c r="C29" s="169">
        <v>85</v>
      </c>
      <c r="D29" s="276" t="s">
        <v>230</v>
      </c>
      <c r="E29" s="165">
        <v>25</v>
      </c>
      <c r="F29" s="277" t="s">
        <v>230</v>
      </c>
      <c r="G29" s="169">
        <v>0</v>
      </c>
      <c r="H29" s="161" t="s">
        <v>230</v>
      </c>
      <c r="I29" s="165">
        <v>42</v>
      </c>
      <c r="J29" s="163" t="s">
        <v>230</v>
      </c>
      <c r="K29" s="169">
        <v>2</v>
      </c>
      <c r="L29" s="276" t="s">
        <v>230</v>
      </c>
      <c r="M29" s="169">
        <v>9</v>
      </c>
      <c r="N29" s="161" t="s">
        <v>230</v>
      </c>
      <c r="O29" s="165">
        <v>179</v>
      </c>
      <c r="P29" s="163" t="s">
        <v>230</v>
      </c>
      <c r="Q29" s="169">
        <v>65</v>
      </c>
      <c r="R29" s="161" t="s">
        <v>230</v>
      </c>
      <c r="S29" s="129"/>
      <c r="T29" s="129"/>
      <c r="U29" s="129"/>
      <c r="V29" s="129"/>
      <c r="W29" s="129"/>
      <c r="X29" s="129"/>
      <c r="Y29" s="129"/>
      <c r="Z29" s="129"/>
      <c r="AA29" s="129"/>
      <c r="AB29" s="129"/>
    </row>
    <row r="30" spans="2:28" ht="14.25" customHeight="1" thickBot="1">
      <c r="B30" s="172" t="s">
        <v>330</v>
      </c>
      <c r="C30" s="192">
        <v>96</v>
      </c>
      <c r="D30" s="280" t="s">
        <v>230</v>
      </c>
      <c r="E30" s="281">
        <v>31</v>
      </c>
      <c r="F30" s="282" t="s">
        <v>230</v>
      </c>
      <c r="G30" s="192">
        <v>0</v>
      </c>
      <c r="H30" s="189" t="s">
        <v>230</v>
      </c>
      <c r="I30" s="192">
        <v>25</v>
      </c>
      <c r="J30" s="283" t="s">
        <v>230</v>
      </c>
      <c r="K30" s="192">
        <v>0</v>
      </c>
      <c r="L30" s="280" t="s">
        <v>230</v>
      </c>
      <c r="M30" s="192">
        <v>13</v>
      </c>
      <c r="N30" s="189" t="s">
        <v>230</v>
      </c>
      <c r="O30" s="178">
        <v>159</v>
      </c>
      <c r="P30" s="176" t="s">
        <v>230</v>
      </c>
      <c r="Q30" s="278">
        <v>72</v>
      </c>
      <c r="R30" s="174" t="s">
        <v>230</v>
      </c>
      <c r="S30" s="129"/>
      <c r="T30" s="129"/>
      <c r="U30" s="129"/>
      <c r="V30" s="129"/>
      <c r="W30" s="129"/>
      <c r="X30" s="129"/>
      <c r="Y30" s="129"/>
      <c r="Z30" s="129"/>
      <c r="AA30" s="129"/>
      <c r="AB30" s="129"/>
    </row>
    <row r="31" spans="2:28" ht="14.25" customHeight="1">
      <c r="B31" s="159" t="s">
        <v>333</v>
      </c>
      <c r="C31" s="198">
        <v>77</v>
      </c>
      <c r="D31" s="284" t="s">
        <v>230</v>
      </c>
      <c r="E31" s="156">
        <v>18</v>
      </c>
      <c r="F31" s="285" t="s">
        <v>230</v>
      </c>
      <c r="G31" s="198">
        <v>0</v>
      </c>
      <c r="H31" s="204" t="s">
        <v>230</v>
      </c>
      <c r="I31" s="156">
        <v>35</v>
      </c>
      <c r="J31" s="201" t="s">
        <v>230</v>
      </c>
      <c r="K31" s="198">
        <v>0</v>
      </c>
      <c r="L31" s="284" t="s">
        <v>230</v>
      </c>
      <c r="M31" s="198">
        <v>0</v>
      </c>
      <c r="N31" s="204" t="s">
        <v>230</v>
      </c>
      <c r="O31" s="165">
        <v>184</v>
      </c>
      <c r="P31" s="163" t="s">
        <v>230</v>
      </c>
      <c r="Q31" s="169">
        <v>69</v>
      </c>
      <c r="R31" s="161" t="s">
        <v>230</v>
      </c>
      <c r="S31" s="129"/>
      <c r="T31" s="129"/>
      <c r="U31" s="129"/>
      <c r="V31" s="129"/>
      <c r="W31" s="129"/>
      <c r="X31" s="129"/>
      <c r="Y31" s="129"/>
      <c r="Z31" s="129"/>
      <c r="AA31" s="129"/>
      <c r="AB31" s="129"/>
    </row>
    <row r="32" spans="2:28" ht="14.25" customHeight="1">
      <c r="B32" s="172" t="s">
        <v>337</v>
      </c>
      <c r="C32" s="278">
        <v>109</v>
      </c>
      <c r="D32" s="279" t="s">
        <v>230</v>
      </c>
      <c r="E32" s="178">
        <v>34</v>
      </c>
      <c r="F32" s="231" t="s">
        <v>230</v>
      </c>
      <c r="G32" s="278">
        <v>0</v>
      </c>
      <c r="H32" s="174" t="s">
        <v>230</v>
      </c>
      <c r="I32" s="178">
        <v>33</v>
      </c>
      <c r="J32" s="176" t="s">
        <v>230</v>
      </c>
      <c r="K32" s="278">
        <v>0</v>
      </c>
      <c r="L32" s="279" t="s">
        <v>230</v>
      </c>
      <c r="M32" s="278">
        <v>10</v>
      </c>
      <c r="N32" s="174" t="s">
        <v>230</v>
      </c>
      <c r="O32" s="178">
        <v>169</v>
      </c>
      <c r="P32" s="176" t="s">
        <v>230</v>
      </c>
      <c r="Q32" s="278">
        <v>68</v>
      </c>
      <c r="R32" s="174" t="s">
        <v>230</v>
      </c>
      <c r="S32" s="129"/>
      <c r="T32" s="129"/>
      <c r="U32" s="129"/>
      <c r="V32" s="129"/>
      <c r="W32" s="129"/>
      <c r="X32" s="129"/>
      <c r="Y32" s="129"/>
      <c r="Z32" s="129"/>
      <c r="AA32" s="129"/>
      <c r="AB32" s="129"/>
    </row>
    <row r="33" spans="2:28" ht="14.25" customHeight="1">
      <c r="B33" s="159" t="s">
        <v>341</v>
      </c>
      <c r="C33" s="169">
        <v>96</v>
      </c>
      <c r="D33" s="276" t="s">
        <v>230</v>
      </c>
      <c r="E33" s="165">
        <v>30</v>
      </c>
      <c r="F33" s="277" t="s">
        <v>230</v>
      </c>
      <c r="G33" s="169">
        <v>0</v>
      </c>
      <c r="H33" s="161" t="s">
        <v>230</v>
      </c>
      <c r="I33" s="165">
        <v>53</v>
      </c>
      <c r="J33" s="163" t="s">
        <v>230</v>
      </c>
      <c r="K33" s="169">
        <v>0</v>
      </c>
      <c r="L33" s="276" t="s">
        <v>230</v>
      </c>
      <c r="M33" s="169">
        <v>5</v>
      </c>
      <c r="N33" s="161" t="s">
        <v>230</v>
      </c>
      <c r="O33" s="165">
        <v>196</v>
      </c>
      <c r="P33" s="163" t="s">
        <v>230</v>
      </c>
      <c r="Q33" s="169">
        <v>79</v>
      </c>
      <c r="R33" s="161" t="s">
        <v>230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</row>
    <row r="34" spans="2:28" ht="14.25" customHeight="1">
      <c r="B34" s="159" t="s">
        <v>346</v>
      </c>
      <c r="C34" s="169">
        <v>72</v>
      </c>
      <c r="D34" s="276"/>
      <c r="E34" s="169">
        <v>29</v>
      </c>
      <c r="F34" s="276"/>
      <c r="G34" s="169">
        <v>0</v>
      </c>
      <c r="H34" s="161"/>
      <c r="I34" s="169">
        <v>49</v>
      </c>
      <c r="J34" s="161"/>
      <c r="K34" s="169">
        <v>1</v>
      </c>
      <c r="L34" s="276"/>
      <c r="M34" s="169">
        <v>11</v>
      </c>
      <c r="N34" s="161"/>
      <c r="O34" s="169">
        <v>180</v>
      </c>
      <c r="P34" s="161"/>
      <c r="Q34" s="169">
        <v>60</v>
      </c>
      <c r="R34" s="161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</row>
    <row r="35" spans="2:28" ht="14.25" customHeight="1">
      <c r="B35" s="159" t="s">
        <v>350</v>
      </c>
      <c r="C35" s="169">
        <v>89</v>
      </c>
      <c r="D35" s="276"/>
      <c r="E35" s="169">
        <v>29</v>
      </c>
      <c r="F35" s="276"/>
      <c r="G35" s="169">
        <v>2</v>
      </c>
      <c r="H35" s="161"/>
      <c r="I35" s="169">
        <v>22</v>
      </c>
      <c r="J35" s="161"/>
      <c r="K35" s="169">
        <v>0</v>
      </c>
      <c r="L35" s="276"/>
      <c r="M35" s="169">
        <v>9</v>
      </c>
      <c r="N35" s="161"/>
      <c r="O35" s="169">
        <v>171</v>
      </c>
      <c r="P35" s="161"/>
      <c r="Q35" s="169">
        <v>65</v>
      </c>
      <c r="R35" s="161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</row>
    <row r="36" spans="2:28" ht="14.25" customHeight="1" thickBot="1">
      <c r="B36" s="159" t="s">
        <v>408</v>
      </c>
      <c r="C36" s="192">
        <v>90</v>
      </c>
      <c r="D36" s="280"/>
      <c r="E36" s="192">
        <v>28</v>
      </c>
      <c r="F36" s="280"/>
      <c r="G36" s="192">
        <v>0</v>
      </c>
      <c r="H36" s="189"/>
      <c r="I36" s="192">
        <v>39</v>
      </c>
      <c r="J36" s="189"/>
      <c r="K36" s="192">
        <v>0</v>
      </c>
      <c r="L36" s="280"/>
      <c r="M36" s="192">
        <v>9</v>
      </c>
      <c r="N36" s="189"/>
      <c r="O36" s="169">
        <v>158</v>
      </c>
      <c r="P36" s="161"/>
      <c r="Q36" s="169">
        <v>59</v>
      </c>
      <c r="R36" s="161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</row>
    <row r="37" spans="2:28" ht="14.25" customHeight="1">
      <c r="B37" s="159" t="s">
        <v>355</v>
      </c>
      <c r="C37" s="198">
        <v>88</v>
      </c>
      <c r="D37" s="284" t="s">
        <v>230</v>
      </c>
      <c r="E37" s="198">
        <v>11</v>
      </c>
      <c r="F37" s="284" t="s">
        <v>230</v>
      </c>
      <c r="G37" s="198">
        <v>0</v>
      </c>
      <c r="H37" s="204" t="s">
        <v>230</v>
      </c>
      <c r="I37" s="198">
        <v>32</v>
      </c>
      <c r="J37" s="204" t="s">
        <v>230</v>
      </c>
      <c r="K37" s="198">
        <v>0</v>
      </c>
      <c r="L37" s="284" t="s">
        <v>230</v>
      </c>
      <c r="M37" s="198">
        <v>0</v>
      </c>
      <c r="N37" s="204" t="s">
        <v>230</v>
      </c>
      <c r="O37" s="169">
        <v>158</v>
      </c>
      <c r="P37" s="161" t="s">
        <v>230</v>
      </c>
      <c r="Q37" s="169">
        <v>68</v>
      </c>
      <c r="R37" s="161" t="s">
        <v>230</v>
      </c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8" ht="14.25" customHeight="1">
      <c r="B38" s="159" t="s">
        <v>357</v>
      </c>
      <c r="C38" s="169">
        <v>107</v>
      </c>
      <c r="D38" s="276" t="s">
        <v>230</v>
      </c>
      <c r="E38" s="169">
        <v>54</v>
      </c>
      <c r="F38" s="276" t="s">
        <v>230</v>
      </c>
      <c r="G38" s="169">
        <v>10</v>
      </c>
      <c r="H38" s="161" t="s">
        <v>230</v>
      </c>
      <c r="I38" s="169">
        <v>33</v>
      </c>
      <c r="J38" s="161" t="s">
        <v>230</v>
      </c>
      <c r="K38" s="169">
        <v>0</v>
      </c>
      <c r="L38" s="276" t="s">
        <v>230</v>
      </c>
      <c r="M38" s="169">
        <v>24</v>
      </c>
      <c r="N38" s="161" t="s">
        <v>230</v>
      </c>
      <c r="O38" s="169">
        <v>184</v>
      </c>
      <c r="P38" s="161" t="s">
        <v>230</v>
      </c>
      <c r="Q38" s="169">
        <v>96</v>
      </c>
      <c r="R38" s="161" t="s">
        <v>230</v>
      </c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8" ht="14.25" customHeight="1">
      <c r="B39" s="159" t="s">
        <v>358</v>
      </c>
      <c r="C39" s="169">
        <v>105</v>
      </c>
      <c r="D39" s="276"/>
      <c r="E39" s="169">
        <v>49</v>
      </c>
      <c r="F39" s="276"/>
      <c r="G39" s="169">
        <v>1</v>
      </c>
      <c r="H39" s="161"/>
      <c r="I39" s="169">
        <v>54</v>
      </c>
      <c r="J39" s="161"/>
      <c r="K39" s="169">
        <v>0</v>
      </c>
      <c r="L39" s="276"/>
      <c r="M39" s="169">
        <v>5</v>
      </c>
      <c r="N39" s="161"/>
      <c r="O39" s="169">
        <v>180</v>
      </c>
      <c r="P39" s="161"/>
      <c r="Q39" s="169">
        <v>66</v>
      </c>
      <c r="R39" s="161" t="s">
        <v>230</v>
      </c>
      <c r="S39" s="129"/>
      <c r="T39" s="129"/>
      <c r="U39" s="129"/>
      <c r="V39" s="129"/>
      <c r="W39" s="129"/>
      <c r="X39" s="129"/>
      <c r="Y39" s="129"/>
      <c r="Z39" s="129"/>
      <c r="AA39" s="129"/>
      <c r="AB39" s="129"/>
    </row>
    <row r="40" spans="2:28" ht="14.25" customHeight="1">
      <c r="B40" s="159" t="s">
        <v>359</v>
      </c>
      <c r="C40" s="169">
        <v>98</v>
      </c>
      <c r="D40" s="276"/>
      <c r="E40" s="169">
        <v>55</v>
      </c>
      <c r="F40" s="276"/>
      <c r="G40" s="169">
        <v>5</v>
      </c>
      <c r="H40" s="161"/>
      <c r="I40" s="169">
        <v>56</v>
      </c>
      <c r="J40" s="161"/>
      <c r="K40" s="169">
        <v>0</v>
      </c>
      <c r="L40" s="276"/>
      <c r="M40" s="169">
        <v>8</v>
      </c>
      <c r="N40" s="161"/>
      <c r="O40" s="169">
        <v>175</v>
      </c>
      <c r="P40" s="161"/>
      <c r="Q40" s="169">
        <v>61</v>
      </c>
      <c r="R40" s="161" t="s">
        <v>230</v>
      </c>
      <c r="S40" s="129"/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ht="14.25" customHeight="1">
      <c r="B41" s="159" t="s">
        <v>360</v>
      </c>
      <c r="C41" s="169">
        <v>116</v>
      </c>
      <c r="D41" s="276"/>
      <c r="E41" s="169">
        <v>50</v>
      </c>
      <c r="F41" s="276"/>
      <c r="G41" s="169">
        <v>3</v>
      </c>
      <c r="H41" s="161"/>
      <c r="I41" s="169">
        <v>39</v>
      </c>
      <c r="J41" s="161"/>
      <c r="K41" s="169">
        <v>0</v>
      </c>
      <c r="L41" s="276"/>
      <c r="M41" s="169">
        <v>9</v>
      </c>
      <c r="N41" s="161"/>
      <c r="O41" s="169">
        <v>171</v>
      </c>
      <c r="P41" s="161"/>
      <c r="Q41" s="169">
        <v>70</v>
      </c>
      <c r="R41" s="161" t="s">
        <v>230</v>
      </c>
      <c r="S41" s="129"/>
      <c r="T41" s="129"/>
      <c r="U41" s="129"/>
      <c r="V41" s="129"/>
      <c r="W41" s="129"/>
      <c r="X41" s="129"/>
      <c r="Y41" s="129"/>
      <c r="Z41" s="129"/>
      <c r="AA41" s="129"/>
      <c r="AB41" s="129"/>
    </row>
    <row r="42" spans="2:28" ht="14.25" customHeight="1">
      <c r="B42" s="159" t="s">
        <v>361</v>
      </c>
      <c r="C42" s="169">
        <v>102</v>
      </c>
      <c r="D42" s="276"/>
      <c r="E42" s="169">
        <v>30</v>
      </c>
      <c r="F42" s="276"/>
      <c r="G42" s="169">
        <v>2</v>
      </c>
      <c r="H42" s="161"/>
      <c r="I42" s="169">
        <v>44</v>
      </c>
      <c r="J42" s="161"/>
      <c r="K42" s="169">
        <v>0</v>
      </c>
      <c r="L42" s="276"/>
      <c r="M42" s="169">
        <v>7</v>
      </c>
      <c r="N42" s="161"/>
      <c r="O42" s="169">
        <v>158</v>
      </c>
      <c r="P42" s="161"/>
      <c r="Q42" s="169">
        <v>76</v>
      </c>
      <c r="R42" s="161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</row>
    <row r="43" spans="2:28" ht="14.25" customHeight="1">
      <c r="B43" s="183" t="s">
        <v>362</v>
      </c>
      <c r="C43" s="169">
        <v>82</v>
      </c>
      <c r="D43" s="276"/>
      <c r="E43" s="169">
        <v>23</v>
      </c>
      <c r="F43" s="276"/>
      <c r="G43" s="169">
        <v>2</v>
      </c>
      <c r="H43" s="161"/>
      <c r="I43" s="169">
        <v>20</v>
      </c>
      <c r="J43" s="161"/>
      <c r="K43" s="169">
        <v>0</v>
      </c>
      <c r="L43" s="276"/>
      <c r="M43" s="169">
        <v>3</v>
      </c>
      <c r="N43" s="161"/>
      <c r="O43" s="169">
        <v>168</v>
      </c>
      <c r="P43" s="161"/>
      <c r="Q43" s="169">
        <v>73</v>
      </c>
      <c r="R43" s="161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</row>
    <row r="44" spans="2:28" ht="14.25" customHeight="1">
      <c r="B44" s="183" t="s">
        <v>363</v>
      </c>
      <c r="C44" s="169">
        <v>116</v>
      </c>
      <c r="D44" s="276"/>
      <c r="E44" s="169">
        <v>35</v>
      </c>
      <c r="F44" s="276"/>
      <c r="G44" s="169">
        <v>2</v>
      </c>
      <c r="H44" s="161"/>
      <c r="I44" s="169">
        <v>26</v>
      </c>
      <c r="J44" s="161"/>
      <c r="K44" s="169">
        <v>0</v>
      </c>
      <c r="L44" s="276"/>
      <c r="M44" s="169">
        <v>2</v>
      </c>
      <c r="N44" s="161"/>
      <c r="O44" s="169">
        <v>174</v>
      </c>
      <c r="P44" s="161"/>
      <c r="Q44" s="169">
        <v>65</v>
      </c>
      <c r="R44" s="161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ht="14.25" customHeight="1">
      <c r="B45" s="183" t="s">
        <v>410</v>
      </c>
      <c r="C45" s="169">
        <v>105</v>
      </c>
      <c r="D45" s="276"/>
      <c r="E45" s="169">
        <v>28</v>
      </c>
      <c r="F45" s="276"/>
      <c r="G45" s="169">
        <v>3</v>
      </c>
      <c r="H45" s="161"/>
      <c r="I45" s="169">
        <v>28</v>
      </c>
      <c r="J45" s="161"/>
      <c r="K45" s="169">
        <v>0</v>
      </c>
      <c r="L45" s="276"/>
      <c r="M45" s="169">
        <v>9</v>
      </c>
      <c r="N45" s="161"/>
      <c r="O45" s="169">
        <v>166</v>
      </c>
      <c r="P45" s="161"/>
      <c r="Q45" s="169">
        <v>63</v>
      </c>
      <c r="R45" s="161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</row>
    <row r="46" spans="2:28" ht="14.25" customHeight="1">
      <c r="B46" s="183" t="s">
        <v>411</v>
      </c>
      <c r="C46" s="169">
        <v>104</v>
      </c>
      <c r="D46" s="276"/>
      <c r="E46" s="169">
        <v>57</v>
      </c>
      <c r="F46" s="276"/>
      <c r="G46" s="169">
        <v>6</v>
      </c>
      <c r="H46" s="161"/>
      <c r="I46" s="169">
        <v>43</v>
      </c>
      <c r="J46" s="161"/>
      <c r="K46" s="169">
        <v>1</v>
      </c>
      <c r="L46" s="276"/>
      <c r="M46" s="169">
        <v>17</v>
      </c>
      <c r="N46" s="161"/>
      <c r="O46" s="169">
        <v>174</v>
      </c>
      <c r="P46" s="161"/>
      <c r="Q46" s="169">
        <v>75</v>
      </c>
      <c r="R46" s="161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</row>
    <row r="47" spans="2:28" ht="14.25" customHeight="1">
      <c r="B47" s="183" t="s">
        <v>366</v>
      </c>
      <c r="C47" s="169">
        <v>111</v>
      </c>
      <c r="D47" s="276" t="s">
        <v>230</v>
      </c>
      <c r="E47" s="169">
        <v>40</v>
      </c>
      <c r="F47" s="276" t="s">
        <v>230</v>
      </c>
      <c r="G47" s="169">
        <v>2</v>
      </c>
      <c r="H47" s="161" t="s">
        <v>230</v>
      </c>
      <c r="I47" s="169">
        <v>21</v>
      </c>
      <c r="J47" s="161" t="s">
        <v>230</v>
      </c>
      <c r="K47" s="169">
        <v>0</v>
      </c>
      <c r="L47" s="276" t="s">
        <v>230</v>
      </c>
      <c r="M47" s="169">
        <v>15</v>
      </c>
      <c r="N47" s="161" t="s">
        <v>230</v>
      </c>
      <c r="O47" s="169">
        <v>155</v>
      </c>
      <c r="P47" s="161" t="s">
        <v>230</v>
      </c>
      <c r="Q47" s="169">
        <v>55</v>
      </c>
      <c r="R47" s="161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</row>
    <row r="48" spans="2:28" ht="14.25" customHeight="1">
      <c r="B48" s="183" t="s">
        <v>367</v>
      </c>
      <c r="C48" s="169">
        <v>106</v>
      </c>
      <c r="D48" s="276" t="s">
        <v>230</v>
      </c>
      <c r="E48" s="169">
        <v>44</v>
      </c>
      <c r="F48" s="276" t="s">
        <v>230</v>
      </c>
      <c r="G48" s="169">
        <v>7</v>
      </c>
      <c r="H48" s="161" t="s">
        <v>230</v>
      </c>
      <c r="I48" s="169">
        <v>12</v>
      </c>
      <c r="J48" s="161" t="s">
        <v>230</v>
      </c>
      <c r="K48" s="169">
        <v>0</v>
      </c>
      <c r="L48" s="276" t="s">
        <v>230</v>
      </c>
      <c r="M48" s="169">
        <v>11</v>
      </c>
      <c r="N48" s="161" t="s">
        <v>230</v>
      </c>
      <c r="O48" s="169">
        <v>176</v>
      </c>
      <c r="P48" s="161" t="s">
        <v>230</v>
      </c>
      <c r="Q48" s="169">
        <v>67</v>
      </c>
      <c r="R48" s="161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</row>
    <row r="49" spans="2:28" ht="14.25" customHeight="1">
      <c r="B49" s="183" t="s">
        <v>368</v>
      </c>
      <c r="C49" s="169">
        <v>123</v>
      </c>
      <c r="D49" s="276" t="s">
        <v>230</v>
      </c>
      <c r="E49" s="169">
        <v>43</v>
      </c>
      <c r="F49" s="276" t="s">
        <v>230</v>
      </c>
      <c r="G49" s="169">
        <v>1</v>
      </c>
      <c r="H49" s="161" t="s">
        <v>230</v>
      </c>
      <c r="I49" s="169">
        <v>27</v>
      </c>
      <c r="J49" s="161" t="s">
        <v>230</v>
      </c>
      <c r="K49" s="169">
        <v>0</v>
      </c>
      <c r="L49" s="276" t="s">
        <v>230</v>
      </c>
      <c r="M49" s="169">
        <v>3</v>
      </c>
      <c r="N49" s="161" t="s">
        <v>230</v>
      </c>
      <c r="O49" s="169">
        <v>162</v>
      </c>
      <c r="P49" s="161" t="s">
        <v>230</v>
      </c>
      <c r="Q49" s="169">
        <v>74</v>
      </c>
      <c r="R49" s="161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</row>
    <row r="50" spans="2:28" ht="15" customHeight="1">
      <c r="B50" s="224" t="s">
        <v>413</v>
      </c>
      <c r="C50" s="178"/>
      <c r="D50" s="231"/>
      <c r="E50" s="178"/>
      <c r="F50" s="231"/>
      <c r="G50" s="178"/>
      <c r="H50" s="176"/>
      <c r="I50" s="178"/>
      <c r="J50" s="176"/>
      <c r="K50" s="178"/>
      <c r="L50" s="231"/>
      <c r="M50" s="178"/>
      <c r="N50" s="176"/>
      <c r="O50" s="178"/>
      <c r="P50" s="176"/>
      <c r="Q50" s="178"/>
      <c r="R50" s="176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</row>
    <row r="51" spans="2:28" ht="7.5" customHeight="1">
      <c r="B51" s="286"/>
      <c r="C51" s="231"/>
      <c r="D51" s="231"/>
      <c r="E51" s="231"/>
      <c r="F51" s="231"/>
      <c r="G51" s="231"/>
      <c r="H51" s="176"/>
      <c r="I51" s="231"/>
      <c r="J51" s="176"/>
      <c r="K51" s="231"/>
      <c r="L51" s="231"/>
      <c r="M51" s="231"/>
      <c r="N51" s="176"/>
      <c r="O51" s="231"/>
      <c r="P51" s="176"/>
      <c r="Q51" s="231"/>
      <c r="R51" s="176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</row>
    <row r="52" spans="2:28" ht="12.75" customHeight="1">
      <c r="B52" s="750" t="s">
        <v>368</v>
      </c>
      <c r="C52" s="714" t="s">
        <v>392</v>
      </c>
      <c r="D52" s="715"/>
      <c r="E52" s="715"/>
      <c r="F52" s="715"/>
      <c r="G52" s="715"/>
      <c r="H52" s="715"/>
      <c r="I52" s="715"/>
      <c r="J52" s="715"/>
      <c r="K52" s="715"/>
      <c r="L52" s="715"/>
      <c r="M52" s="715"/>
      <c r="N52" s="715"/>
      <c r="O52" s="715"/>
      <c r="P52" s="715"/>
      <c r="Q52" s="715"/>
      <c r="R52" s="716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8" ht="15" customHeight="1">
      <c r="B53" s="751"/>
      <c r="C53" s="723" t="s">
        <v>393</v>
      </c>
      <c r="D53" s="724"/>
      <c r="E53" s="728" t="s">
        <v>394</v>
      </c>
      <c r="F53" s="724"/>
      <c r="G53" s="728" t="s">
        <v>395</v>
      </c>
      <c r="H53" s="724"/>
      <c r="I53" s="728" t="s">
        <v>396</v>
      </c>
      <c r="J53" s="724"/>
      <c r="K53" s="728" t="s">
        <v>397</v>
      </c>
      <c r="L53" s="724"/>
      <c r="M53" s="742" t="s">
        <v>398</v>
      </c>
      <c r="N53" s="743"/>
      <c r="O53" s="725" t="s">
        <v>414</v>
      </c>
      <c r="P53" s="727"/>
      <c r="Q53" s="725" t="s">
        <v>414</v>
      </c>
      <c r="R53" s="753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8" s="154" customFormat="1" ht="15" customHeight="1">
      <c r="B54" s="752"/>
      <c r="C54" s="719" t="s">
        <v>400</v>
      </c>
      <c r="D54" s="754"/>
      <c r="E54" s="755" t="s">
        <v>401</v>
      </c>
      <c r="F54" s="754"/>
      <c r="G54" s="755" t="s">
        <v>402</v>
      </c>
      <c r="H54" s="754"/>
      <c r="I54" s="755" t="s">
        <v>403</v>
      </c>
      <c r="J54" s="754"/>
      <c r="K54" s="755" t="s">
        <v>404</v>
      </c>
      <c r="L54" s="754"/>
      <c r="M54" s="755" t="s">
        <v>405</v>
      </c>
      <c r="N54" s="754"/>
      <c r="O54" s="755" t="s">
        <v>406</v>
      </c>
      <c r="P54" s="754"/>
      <c r="Q54" s="755" t="s">
        <v>407</v>
      </c>
      <c r="R54" s="720"/>
      <c r="S54" s="275"/>
      <c r="T54" s="275"/>
      <c r="U54" s="275"/>
      <c r="V54" s="275"/>
      <c r="W54" s="275"/>
      <c r="X54" s="275"/>
      <c r="Y54" s="275"/>
      <c r="Z54" s="275"/>
      <c r="AA54" s="275"/>
      <c r="AB54" s="275"/>
    </row>
    <row r="55" spans="2:28" ht="13.5" customHeight="1">
      <c r="B55" s="235" t="s">
        <v>374</v>
      </c>
      <c r="C55" s="205">
        <v>0</v>
      </c>
      <c r="D55" s="287"/>
      <c r="E55" s="205">
        <v>0</v>
      </c>
      <c r="F55" s="287"/>
      <c r="G55" s="205">
        <v>0</v>
      </c>
      <c r="H55" s="236"/>
      <c r="I55" s="205">
        <v>11</v>
      </c>
      <c r="J55" s="236"/>
      <c r="K55" s="205">
        <v>0</v>
      </c>
      <c r="L55" s="287"/>
      <c r="M55" s="205">
        <v>0</v>
      </c>
      <c r="N55" s="236"/>
      <c r="O55" s="205">
        <v>26</v>
      </c>
      <c r="P55" s="236"/>
      <c r="Q55" s="205">
        <v>9</v>
      </c>
      <c r="R55" s="236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</row>
    <row r="56" spans="2:28" ht="13.5" customHeight="1">
      <c r="B56" s="183" t="s">
        <v>375</v>
      </c>
      <c r="C56" s="169">
        <v>0</v>
      </c>
      <c r="D56" s="276"/>
      <c r="E56" s="169">
        <v>0</v>
      </c>
      <c r="F56" s="276"/>
      <c r="G56" s="169">
        <v>0</v>
      </c>
      <c r="H56" s="161"/>
      <c r="I56" s="169">
        <v>8</v>
      </c>
      <c r="J56" s="161"/>
      <c r="K56" s="169">
        <v>0</v>
      </c>
      <c r="L56" s="276"/>
      <c r="M56" s="169">
        <v>0</v>
      </c>
      <c r="N56" s="161"/>
      <c r="O56" s="169">
        <v>14</v>
      </c>
      <c r="P56" s="161"/>
      <c r="Q56" s="169">
        <v>4</v>
      </c>
      <c r="R56" s="161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</row>
    <row r="57" spans="2:28" ht="13.5" customHeight="1">
      <c r="B57" s="235" t="s">
        <v>376</v>
      </c>
      <c r="C57" s="278">
        <v>0</v>
      </c>
      <c r="D57" s="279"/>
      <c r="E57" s="278">
        <v>0</v>
      </c>
      <c r="F57" s="279"/>
      <c r="G57" s="278">
        <v>0</v>
      </c>
      <c r="H57" s="174"/>
      <c r="I57" s="278">
        <v>3</v>
      </c>
      <c r="J57" s="174"/>
      <c r="K57" s="278">
        <v>0</v>
      </c>
      <c r="L57" s="279"/>
      <c r="M57" s="278">
        <v>0</v>
      </c>
      <c r="N57" s="174"/>
      <c r="O57" s="278">
        <v>9</v>
      </c>
      <c r="P57" s="174"/>
      <c r="Q57" s="278">
        <v>4</v>
      </c>
      <c r="R57" s="174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</row>
    <row r="58" spans="2:28" ht="13.5" customHeight="1">
      <c r="B58" s="183" t="s">
        <v>378</v>
      </c>
      <c r="C58" s="169">
        <v>0</v>
      </c>
      <c r="D58" s="276"/>
      <c r="E58" s="169">
        <v>0</v>
      </c>
      <c r="F58" s="276"/>
      <c r="G58" s="169">
        <v>0</v>
      </c>
      <c r="H58" s="161"/>
      <c r="I58" s="169">
        <v>0</v>
      </c>
      <c r="J58" s="161"/>
      <c r="K58" s="169">
        <v>0</v>
      </c>
      <c r="L58" s="276"/>
      <c r="M58" s="169">
        <v>0</v>
      </c>
      <c r="N58" s="161"/>
      <c r="O58" s="169">
        <v>8</v>
      </c>
      <c r="P58" s="161"/>
      <c r="Q58" s="169">
        <v>4</v>
      </c>
      <c r="R58" s="161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</row>
    <row r="59" spans="2:28" ht="13.5" customHeight="1">
      <c r="B59" s="235" t="s">
        <v>379</v>
      </c>
      <c r="C59" s="278">
        <v>4</v>
      </c>
      <c r="D59" s="279"/>
      <c r="E59" s="278">
        <v>0</v>
      </c>
      <c r="F59" s="279"/>
      <c r="G59" s="278">
        <v>0</v>
      </c>
      <c r="H59" s="174"/>
      <c r="I59" s="278">
        <v>0</v>
      </c>
      <c r="J59" s="174"/>
      <c r="K59" s="278">
        <v>0</v>
      </c>
      <c r="L59" s="279"/>
      <c r="M59" s="278">
        <v>0</v>
      </c>
      <c r="N59" s="174"/>
      <c r="O59" s="278">
        <v>15</v>
      </c>
      <c r="P59" s="174"/>
      <c r="Q59" s="278">
        <v>6</v>
      </c>
      <c r="R59" s="174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</row>
    <row r="60" spans="2:28" ht="13.5" customHeight="1">
      <c r="B60" s="183" t="s">
        <v>380</v>
      </c>
      <c r="C60" s="169">
        <v>19</v>
      </c>
      <c r="D60" s="276"/>
      <c r="E60" s="169">
        <v>1</v>
      </c>
      <c r="F60" s="276"/>
      <c r="G60" s="169">
        <v>0</v>
      </c>
      <c r="H60" s="161"/>
      <c r="I60" s="169">
        <v>0</v>
      </c>
      <c r="J60" s="161"/>
      <c r="K60" s="169">
        <v>0</v>
      </c>
      <c r="L60" s="276"/>
      <c r="M60" s="169">
        <v>0</v>
      </c>
      <c r="N60" s="161"/>
      <c r="O60" s="169">
        <v>7</v>
      </c>
      <c r="P60" s="161"/>
      <c r="Q60" s="169">
        <v>3</v>
      </c>
      <c r="R60" s="161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</row>
    <row r="61" spans="2:28" ht="13.5" customHeight="1">
      <c r="B61" s="235" t="s">
        <v>381</v>
      </c>
      <c r="C61" s="278">
        <v>31</v>
      </c>
      <c r="D61" s="279"/>
      <c r="E61" s="278">
        <v>19</v>
      </c>
      <c r="F61" s="279"/>
      <c r="G61" s="278">
        <v>0</v>
      </c>
      <c r="H61" s="174"/>
      <c r="I61" s="278">
        <v>0</v>
      </c>
      <c r="J61" s="174"/>
      <c r="K61" s="278">
        <v>0</v>
      </c>
      <c r="L61" s="279"/>
      <c r="M61" s="278">
        <v>2</v>
      </c>
      <c r="N61" s="174"/>
      <c r="O61" s="278">
        <v>10</v>
      </c>
      <c r="P61" s="174"/>
      <c r="Q61" s="278">
        <v>8</v>
      </c>
      <c r="R61" s="174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</row>
    <row r="62" spans="2:28" ht="13.5" customHeight="1">
      <c r="B62" s="183" t="s">
        <v>382</v>
      </c>
      <c r="C62" s="169">
        <v>29</v>
      </c>
      <c r="D62" s="276"/>
      <c r="E62" s="169">
        <v>17</v>
      </c>
      <c r="F62" s="276"/>
      <c r="G62" s="169">
        <v>1</v>
      </c>
      <c r="H62" s="161"/>
      <c r="I62" s="169">
        <v>0</v>
      </c>
      <c r="J62" s="161"/>
      <c r="K62" s="169">
        <v>0</v>
      </c>
      <c r="L62" s="276"/>
      <c r="M62" s="169">
        <v>1</v>
      </c>
      <c r="N62" s="161"/>
      <c r="O62" s="169">
        <v>12</v>
      </c>
      <c r="P62" s="161"/>
      <c r="Q62" s="169">
        <v>7</v>
      </c>
      <c r="R62" s="161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</row>
    <row r="63" spans="2:28" ht="13.5" customHeight="1">
      <c r="B63" s="235" t="s">
        <v>383</v>
      </c>
      <c r="C63" s="278">
        <v>30</v>
      </c>
      <c r="D63" s="279"/>
      <c r="E63" s="278">
        <v>3</v>
      </c>
      <c r="F63" s="279"/>
      <c r="G63" s="278">
        <v>0</v>
      </c>
      <c r="H63" s="174"/>
      <c r="I63" s="278">
        <v>0</v>
      </c>
      <c r="J63" s="174"/>
      <c r="K63" s="278">
        <v>0</v>
      </c>
      <c r="L63" s="279"/>
      <c r="M63" s="278">
        <v>0</v>
      </c>
      <c r="N63" s="174"/>
      <c r="O63" s="278">
        <v>10</v>
      </c>
      <c r="P63" s="174"/>
      <c r="Q63" s="278">
        <v>6</v>
      </c>
      <c r="R63" s="174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</row>
    <row r="64" spans="2:28" ht="13.5" customHeight="1">
      <c r="B64" s="183" t="s">
        <v>384</v>
      </c>
      <c r="C64" s="169">
        <v>10</v>
      </c>
      <c r="D64" s="276"/>
      <c r="E64" s="169">
        <v>3</v>
      </c>
      <c r="F64" s="276"/>
      <c r="G64" s="169">
        <v>0</v>
      </c>
      <c r="H64" s="161"/>
      <c r="I64" s="169">
        <v>0</v>
      </c>
      <c r="J64" s="161"/>
      <c r="K64" s="169">
        <v>0</v>
      </c>
      <c r="L64" s="276"/>
      <c r="M64" s="169">
        <v>0</v>
      </c>
      <c r="N64" s="161"/>
      <c r="O64" s="169">
        <v>10</v>
      </c>
      <c r="P64" s="161"/>
      <c r="Q64" s="169">
        <v>3</v>
      </c>
      <c r="R64" s="161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</row>
    <row r="65" spans="1:28" ht="13.5" customHeight="1">
      <c r="B65" s="235" t="s">
        <v>385</v>
      </c>
      <c r="C65" s="278">
        <v>0</v>
      </c>
      <c r="D65" s="279"/>
      <c r="E65" s="278">
        <v>0</v>
      </c>
      <c r="F65" s="279"/>
      <c r="G65" s="278">
        <v>0</v>
      </c>
      <c r="H65" s="174"/>
      <c r="I65" s="278">
        <v>0</v>
      </c>
      <c r="J65" s="174"/>
      <c r="K65" s="278">
        <v>0</v>
      </c>
      <c r="L65" s="279"/>
      <c r="M65" s="278">
        <v>0</v>
      </c>
      <c r="N65" s="174"/>
      <c r="O65" s="278">
        <v>16</v>
      </c>
      <c r="P65" s="174"/>
      <c r="Q65" s="278">
        <v>8</v>
      </c>
      <c r="R65" s="174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1:28" ht="13.5" customHeight="1" thickBot="1">
      <c r="B66" s="254" t="s">
        <v>386</v>
      </c>
      <c r="C66" s="205">
        <v>0</v>
      </c>
      <c r="D66" s="287"/>
      <c r="E66" s="205">
        <v>0</v>
      </c>
      <c r="F66" s="287"/>
      <c r="G66" s="205">
        <v>0</v>
      </c>
      <c r="H66" s="236"/>
      <c r="I66" s="205">
        <v>5</v>
      </c>
      <c r="J66" s="236"/>
      <c r="K66" s="205">
        <v>0</v>
      </c>
      <c r="L66" s="287"/>
      <c r="M66" s="205">
        <v>0</v>
      </c>
      <c r="N66" s="236"/>
      <c r="O66" s="205">
        <v>25</v>
      </c>
      <c r="P66" s="236"/>
      <c r="Q66" s="205">
        <v>12</v>
      </c>
      <c r="R66" s="236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1:28" ht="14.25" customHeight="1" thickTop="1">
      <c r="B67" s="260" t="s">
        <v>387</v>
      </c>
      <c r="C67" s="288">
        <f>SUM(C55:C66)</f>
        <v>123</v>
      </c>
      <c r="D67" s="289" t="s">
        <v>230</v>
      </c>
      <c r="E67" s="288">
        <f>SUM(E55:E66)</f>
        <v>43</v>
      </c>
      <c r="F67" s="289" t="s">
        <v>230</v>
      </c>
      <c r="G67" s="288">
        <f>SUM(G55:G66)</f>
        <v>1</v>
      </c>
      <c r="H67" s="262" t="s">
        <v>230</v>
      </c>
      <c r="I67" s="288">
        <f>SUM(I55:I66)</f>
        <v>27</v>
      </c>
      <c r="J67" s="262" t="s">
        <v>230</v>
      </c>
      <c r="K67" s="288">
        <f>SUM(K55:K66)</f>
        <v>0</v>
      </c>
      <c r="L67" s="289" t="s">
        <v>230</v>
      </c>
      <c r="M67" s="288">
        <f>SUM(M55:M66)</f>
        <v>3</v>
      </c>
      <c r="N67" s="262" t="s">
        <v>230</v>
      </c>
      <c r="O67" s="288">
        <f>SUM(O55:O66)</f>
        <v>162</v>
      </c>
      <c r="P67" s="262" t="s">
        <v>230</v>
      </c>
      <c r="Q67" s="288">
        <f>SUM(Q55:Q66)</f>
        <v>74</v>
      </c>
      <c r="R67" s="262" t="s">
        <v>230</v>
      </c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1:28" ht="15" customHeight="1">
      <c r="B68" s="290" t="s">
        <v>415</v>
      </c>
      <c r="C68" s="291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</row>
    <row r="69" spans="1:28" ht="15" customHeight="1">
      <c r="B69" s="146" t="s">
        <v>416</v>
      </c>
      <c r="C69" s="129"/>
      <c r="D69" s="129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</row>
    <row r="70" spans="1:28" ht="15" customHeight="1">
      <c r="B70" s="41" t="s">
        <v>390</v>
      </c>
      <c r="D70" s="294"/>
      <c r="F70" s="295" t="s">
        <v>230</v>
      </c>
      <c r="H70" s="296" t="s">
        <v>230</v>
      </c>
      <c r="J70" s="296" t="s">
        <v>230</v>
      </c>
      <c r="L70" s="295" t="s">
        <v>230</v>
      </c>
      <c r="N70" s="296" t="s">
        <v>230</v>
      </c>
      <c r="P70" s="296" t="s">
        <v>230</v>
      </c>
      <c r="S70" s="129"/>
    </row>
    <row r="71" spans="1:28" ht="14.25">
      <c r="D71" s="295" t="s">
        <v>230</v>
      </c>
      <c r="F71" s="295" t="s">
        <v>230</v>
      </c>
      <c r="H71" s="296" t="s">
        <v>230</v>
      </c>
      <c r="J71" s="296" t="s">
        <v>230</v>
      </c>
      <c r="L71" s="295" t="s">
        <v>230</v>
      </c>
      <c r="N71" s="296" t="s">
        <v>230</v>
      </c>
      <c r="P71" s="296" t="s">
        <v>230</v>
      </c>
      <c r="R71" s="296" t="s">
        <v>230</v>
      </c>
      <c r="S71" s="129"/>
    </row>
    <row r="72" spans="1:28" ht="14.25">
      <c r="B72" s="129"/>
      <c r="C72" s="129"/>
      <c r="D72" s="295" t="s">
        <v>230</v>
      </c>
      <c r="E72" s="129"/>
      <c r="F72" s="295" t="s">
        <v>230</v>
      </c>
      <c r="G72" s="129"/>
      <c r="H72" s="296" t="s">
        <v>230</v>
      </c>
      <c r="I72" s="129"/>
      <c r="J72" s="296" t="s">
        <v>230</v>
      </c>
      <c r="K72" s="129"/>
      <c r="L72" s="295" t="s">
        <v>230</v>
      </c>
      <c r="M72" s="129"/>
      <c r="N72" s="296" t="s">
        <v>230</v>
      </c>
      <c r="O72" s="129"/>
      <c r="P72" s="296" t="s">
        <v>230</v>
      </c>
      <c r="R72" s="296" t="s">
        <v>230</v>
      </c>
      <c r="S72" s="129"/>
    </row>
    <row r="73" spans="1:28" ht="14.25">
      <c r="A73" s="129"/>
      <c r="B73" s="129"/>
      <c r="C73" s="129"/>
      <c r="D73" s="295" t="s">
        <v>230</v>
      </c>
      <c r="E73" s="129"/>
      <c r="F73" s="295" t="s">
        <v>230</v>
      </c>
      <c r="G73" s="129"/>
      <c r="H73" s="296" t="s">
        <v>230</v>
      </c>
      <c r="I73" s="129"/>
      <c r="J73" s="296" t="s">
        <v>230</v>
      </c>
      <c r="K73" s="129"/>
      <c r="L73" s="295" t="s">
        <v>230</v>
      </c>
      <c r="M73" s="129"/>
      <c r="N73" s="296" t="s">
        <v>230</v>
      </c>
      <c r="O73" s="129"/>
      <c r="P73" s="296" t="s">
        <v>230</v>
      </c>
      <c r="Q73" s="129"/>
      <c r="R73" s="296" t="s">
        <v>230</v>
      </c>
      <c r="S73" s="129"/>
    </row>
    <row r="74" spans="1:28" ht="14.25">
      <c r="A74" s="129"/>
      <c r="B74" s="129"/>
      <c r="C74" s="129"/>
      <c r="D74" s="295" t="s">
        <v>230</v>
      </c>
      <c r="E74" s="129"/>
      <c r="F74" s="295" t="s">
        <v>230</v>
      </c>
      <c r="G74" s="129"/>
      <c r="H74" s="296" t="s">
        <v>230</v>
      </c>
      <c r="I74" s="129"/>
      <c r="J74" s="296" t="s">
        <v>230</v>
      </c>
      <c r="K74" s="129"/>
      <c r="L74" s="295" t="s">
        <v>230</v>
      </c>
      <c r="M74" s="129"/>
      <c r="N74" s="296" t="s">
        <v>230</v>
      </c>
      <c r="O74" s="129"/>
      <c r="P74" s="296" t="s">
        <v>230</v>
      </c>
      <c r="Q74" s="129"/>
      <c r="R74" s="296" t="s">
        <v>230</v>
      </c>
      <c r="S74" s="129"/>
    </row>
    <row r="75" spans="1:28" ht="14.25">
      <c r="A75" s="129"/>
      <c r="B75" s="129"/>
      <c r="C75" s="129"/>
      <c r="D75" s="295" t="s">
        <v>230</v>
      </c>
      <c r="E75" s="129"/>
      <c r="F75" s="295" t="s">
        <v>230</v>
      </c>
      <c r="G75" s="129"/>
      <c r="H75" s="296" t="s">
        <v>230</v>
      </c>
      <c r="I75" s="129"/>
      <c r="J75" s="296" t="s">
        <v>230</v>
      </c>
      <c r="K75" s="129"/>
      <c r="L75" s="295" t="s">
        <v>230</v>
      </c>
      <c r="M75" s="129"/>
      <c r="N75" s="296" t="s">
        <v>230</v>
      </c>
      <c r="O75" s="129"/>
      <c r="P75" s="296" t="s">
        <v>230</v>
      </c>
      <c r="Q75" s="129"/>
      <c r="R75" s="296" t="s">
        <v>230</v>
      </c>
      <c r="S75" s="129"/>
    </row>
    <row r="76" spans="1:28" ht="14.25">
      <c r="A76" s="129"/>
      <c r="B76" s="129"/>
      <c r="C76" s="129"/>
      <c r="D76" s="295" t="s">
        <v>230</v>
      </c>
      <c r="E76" s="129"/>
      <c r="F76" s="295" t="s">
        <v>230</v>
      </c>
      <c r="G76" s="129"/>
      <c r="H76" s="296" t="s">
        <v>230</v>
      </c>
      <c r="I76" s="129"/>
      <c r="J76" s="296" t="s">
        <v>230</v>
      </c>
      <c r="K76" s="129"/>
      <c r="L76" s="295" t="s">
        <v>230</v>
      </c>
      <c r="M76" s="129"/>
      <c r="N76" s="296" t="s">
        <v>230</v>
      </c>
      <c r="O76" s="129"/>
      <c r="P76" s="296" t="s">
        <v>230</v>
      </c>
      <c r="Q76" s="129"/>
      <c r="R76" s="296" t="s">
        <v>230</v>
      </c>
      <c r="S76" s="129"/>
    </row>
    <row r="77" spans="1:28" ht="14.25">
      <c r="A77" s="129"/>
      <c r="B77" s="129"/>
      <c r="C77" s="129"/>
      <c r="D77" s="295" t="s">
        <v>230</v>
      </c>
      <c r="E77" s="129"/>
      <c r="F77" s="295" t="s">
        <v>230</v>
      </c>
      <c r="G77" s="129"/>
      <c r="H77" s="296" t="s">
        <v>230</v>
      </c>
      <c r="I77" s="129"/>
      <c r="J77" s="296" t="s">
        <v>230</v>
      </c>
      <c r="K77" s="129"/>
      <c r="L77" s="295" t="s">
        <v>230</v>
      </c>
      <c r="M77" s="129"/>
      <c r="N77" s="296" t="s">
        <v>230</v>
      </c>
      <c r="O77" s="129"/>
      <c r="P77" s="296" t="s">
        <v>230</v>
      </c>
      <c r="Q77" s="129"/>
      <c r="R77" s="296" t="s">
        <v>230</v>
      </c>
      <c r="S77" s="129"/>
    </row>
    <row r="78" spans="1:28" ht="14.25">
      <c r="A78" s="129"/>
      <c r="B78" s="129"/>
      <c r="C78" s="129"/>
      <c r="D78" s="295" t="s">
        <v>230</v>
      </c>
      <c r="E78" s="129"/>
      <c r="F78" s="295" t="s">
        <v>230</v>
      </c>
      <c r="G78" s="129"/>
      <c r="H78" s="296" t="s">
        <v>230</v>
      </c>
      <c r="I78" s="129"/>
      <c r="J78" s="296" t="s">
        <v>230</v>
      </c>
      <c r="K78" s="129"/>
      <c r="L78" s="295" t="s">
        <v>230</v>
      </c>
      <c r="M78" s="129"/>
      <c r="N78" s="296" t="s">
        <v>230</v>
      </c>
      <c r="O78" s="129"/>
      <c r="P78" s="296" t="s">
        <v>230</v>
      </c>
      <c r="Q78" s="129"/>
      <c r="R78" s="296" t="s">
        <v>230</v>
      </c>
      <c r="S78" s="129"/>
    </row>
    <row r="79" spans="1:28" ht="14.25">
      <c r="A79" s="129"/>
      <c r="B79" s="129"/>
      <c r="C79" s="129"/>
      <c r="D79" s="295" t="s">
        <v>230</v>
      </c>
      <c r="E79" s="129"/>
      <c r="F79" s="295" t="s">
        <v>230</v>
      </c>
      <c r="G79" s="129"/>
      <c r="H79" s="296" t="s">
        <v>230</v>
      </c>
      <c r="I79" s="129"/>
      <c r="J79" s="296" t="s">
        <v>230</v>
      </c>
      <c r="K79" s="129"/>
      <c r="L79" s="295" t="s">
        <v>230</v>
      </c>
      <c r="M79" s="129"/>
      <c r="N79" s="296" t="s">
        <v>230</v>
      </c>
      <c r="O79" s="129"/>
      <c r="P79" s="296" t="s">
        <v>230</v>
      </c>
      <c r="Q79" s="129"/>
      <c r="R79" s="296" t="s">
        <v>230</v>
      </c>
      <c r="S79" s="129"/>
    </row>
    <row r="80" spans="1:28" ht="14.25">
      <c r="A80" s="129"/>
      <c r="B80" s="129"/>
      <c r="C80" s="129"/>
      <c r="D80" s="295" t="s">
        <v>230</v>
      </c>
      <c r="E80" s="129"/>
      <c r="F80" s="295" t="s">
        <v>230</v>
      </c>
      <c r="G80" s="129"/>
      <c r="H80" s="296" t="s">
        <v>230</v>
      </c>
      <c r="I80" s="129"/>
      <c r="J80" s="296" t="s">
        <v>230</v>
      </c>
      <c r="K80" s="129"/>
      <c r="L80" s="295" t="s">
        <v>230</v>
      </c>
      <c r="M80" s="129"/>
      <c r="N80" s="296" t="s">
        <v>230</v>
      </c>
      <c r="O80" s="129"/>
      <c r="P80" s="296" t="s">
        <v>230</v>
      </c>
      <c r="Q80" s="129"/>
      <c r="R80" s="296" t="s">
        <v>230</v>
      </c>
      <c r="S80" s="129"/>
    </row>
    <row r="81" spans="1:28" ht="14.25">
      <c r="A81" s="129"/>
      <c r="B81" s="129"/>
      <c r="C81" s="129"/>
      <c r="D81" s="295" t="s">
        <v>230</v>
      </c>
      <c r="E81" s="129"/>
      <c r="F81" s="295" t="s">
        <v>230</v>
      </c>
      <c r="G81" s="129"/>
      <c r="H81" s="296" t="s">
        <v>230</v>
      </c>
      <c r="I81" s="129"/>
      <c r="J81" s="296" t="s">
        <v>230</v>
      </c>
      <c r="K81" s="129"/>
      <c r="L81" s="134"/>
      <c r="M81" s="129"/>
      <c r="N81" s="296" t="s">
        <v>230</v>
      </c>
      <c r="O81" s="129"/>
      <c r="P81" s="296" t="s">
        <v>230</v>
      </c>
      <c r="Q81" s="129"/>
      <c r="R81" s="296" t="s">
        <v>230</v>
      </c>
      <c r="S81" s="129"/>
    </row>
    <row r="82" spans="1:28" ht="14.25">
      <c r="A82" s="129"/>
      <c r="B82" s="129"/>
      <c r="C82" s="129"/>
      <c r="D82" s="134"/>
      <c r="E82" s="129"/>
      <c r="F82" s="134"/>
      <c r="G82" s="129"/>
      <c r="H82" s="147"/>
      <c r="I82" s="129"/>
      <c r="J82" s="147"/>
      <c r="K82" s="129"/>
      <c r="L82" s="134"/>
      <c r="M82" s="129"/>
      <c r="N82" s="147"/>
      <c r="O82" s="129"/>
      <c r="P82" s="147"/>
      <c r="Q82" s="129"/>
      <c r="R82" s="296" t="s">
        <v>230</v>
      </c>
      <c r="S82" s="129"/>
    </row>
    <row r="83" spans="1:28">
      <c r="A83" s="129"/>
      <c r="B83" s="129"/>
      <c r="C83" s="129"/>
      <c r="D83" s="134"/>
      <c r="E83" s="129"/>
      <c r="F83" s="134"/>
      <c r="G83" s="129"/>
      <c r="H83" s="147"/>
      <c r="I83" s="129"/>
      <c r="J83" s="147"/>
      <c r="K83" s="129"/>
      <c r="L83" s="134"/>
      <c r="M83" s="129"/>
      <c r="N83" s="147"/>
      <c r="O83" s="129"/>
      <c r="P83" s="147"/>
      <c r="Q83" s="129"/>
      <c r="R83" s="147"/>
      <c r="S83" s="129"/>
    </row>
    <row r="84" spans="1:28">
      <c r="A84" s="129"/>
      <c r="B84" s="129"/>
      <c r="C84" s="129"/>
      <c r="D84" s="134"/>
      <c r="E84" s="129"/>
      <c r="F84" s="134"/>
      <c r="G84" s="129"/>
      <c r="H84" s="147"/>
      <c r="I84" s="129"/>
      <c r="J84" s="147"/>
      <c r="K84" s="129"/>
      <c r="L84" s="134"/>
      <c r="M84" s="129"/>
      <c r="N84" s="147"/>
      <c r="O84" s="129"/>
      <c r="P84" s="147"/>
      <c r="Q84" s="129"/>
      <c r="R84" s="147"/>
      <c r="S84" s="129"/>
    </row>
    <row r="85" spans="1:28">
      <c r="A85" s="129"/>
      <c r="B85" s="129"/>
      <c r="C85" s="129"/>
      <c r="D85" s="134"/>
      <c r="E85" s="129"/>
      <c r="F85" s="134"/>
      <c r="G85" s="129"/>
      <c r="H85" s="147"/>
      <c r="I85" s="129"/>
      <c r="J85" s="147"/>
      <c r="K85" s="129"/>
      <c r="L85" s="134"/>
      <c r="M85" s="129"/>
      <c r="N85" s="147"/>
      <c r="O85" s="129"/>
      <c r="P85" s="147"/>
      <c r="Q85" s="129"/>
      <c r="R85" s="147"/>
      <c r="S85" s="129"/>
    </row>
    <row r="86" spans="1:28">
      <c r="A86" s="129"/>
      <c r="B86" s="129"/>
      <c r="C86" s="129"/>
      <c r="D86" s="134"/>
      <c r="E86" s="129"/>
      <c r="F86" s="134"/>
      <c r="G86" s="129"/>
      <c r="H86" s="147"/>
      <c r="I86" s="129"/>
      <c r="J86" s="147"/>
      <c r="K86" s="129"/>
      <c r="L86" s="134"/>
      <c r="M86" s="129"/>
      <c r="N86" s="147"/>
      <c r="O86" s="129"/>
      <c r="P86" s="147"/>
      <c r="Q86" s="129"/>
      <c r="R86" s="147"/>
      <c r="S86" s="129"/>
    </row>
    <row r="87" spans="1:28">
      <c r="A87" s="129"/>
      <c r="B87" s="129"/>
      <c r="C87" s="129"/>
      <c r="D87" s="134"/>
      <c r="E87" s="129"/>
      <c r="F87" s="134"/>
      <c r="G87" s="129"/>
      <c r="H87" s="147"/>
      <c r="I87" s="129"/>
      <c r="J87" s="147"/>
      <c r="K87" s="129"/>
      <c r="L87" s="134"/>
      <c r="M87" s="129"/>
      <c r="N87" s="147"/>
      <c r="O87" s="129"/>
      <c r="P87" s="147"/>
      <c r="Q87" s="129"/>
      <c r="R87" s="147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1:28">
      <c r="A88" s="129"/>
      <c r="B88" s="129"/>
      <c r="C88" s="129"/>
      <c r="D88" s="134"/>
      <c r="E88" s="129"/>
      <c r="F88" s="134"/>
      <c r="G88" s="129"/>
      <c r="H88" s="147"/>
      <c r="I88" s="129"/>
      <c r="J88" s="147"/>
      <c r="K88" s="129"/>
      <c r="L88" s="134"/>
      <c r="M88" s="129"/>
      <c r="N88" s="147"/>
      <c r="O88" s="129"/>
      <c r="P88" s="147"/>
      <c r="Q88" s="129"/>
      <c r="R88" s="147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1:28">
      <c r="A89" s="129"/>
      <c r="B89" s="129"/>
      <c r="C89" s="129"/>
      <c r="D89" s="134"/>
      <c r="E89" s="129"/>
      <c r="F89" s="134"/>
      <c r="G89" s="129"/>
      <c r="H89" s="147"/>
      <c r="I89" s="129"/>
      <c r="J89" s="147"/>
      <c r="K89" s="129"/>
      <c r="L89" s="134"/>
      <c r="M89" s="129"/>
      <c r="N89" s="147"/>
      <c r="O89" s="129"/>
      <c r="P89" s="147"/>
      <c r="Q89" s="129"/>
      <c r="R89" s="147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1:28">
      <c r="A90" s="129"/>
      <c r="B90" s="129"/>
      <c r="C90" s="129"/>
      <c r="D90" s="134"/>
      <c r="E90" s="129"/>
      <c r="F90" s="134"/>
      <c r="G90" s="129"/>
      <c r="H90" s="147"/>
      <c r="I90" s="129"/>
      <c r="J90" s="147"/>
      <c r="K90" s="129"/>
      <c r="L90" s="134"/>
      <c r="M90" s="129"/>
      <c r="N90" s="147"/>
      <c r="O90" s="129"/>
      <c r="P90" s="147"/>
      <c r="Q90" s="129"/>
      <c r="R90" s="147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1:28">
      <c r="A91" s="129"/>
      <c r="B91" s="129"/>
      <c r="C91" s="129"/>
      <c r="D91" s="134"/>
      <c r="E91" s="129"/>
      <c r="F91" s="134"/>
      <c r="G91" s="129"/>
      <c r="H91" s="147"/>
      <c r="I91" s="129"/>
      <c r="J91" s="147"/>
      <c r="K91" s="129"/>
      <c r="L91" s="134"/>
      <c r="M91" s="129"/>
      <c r="N91" s="147"/>
      <c r="O91" s="129"/>
      <c r="P91" s="147"/>
      <c r="Q91" s="129"/>
      <c r="R91" s="147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1:28">
      <c r="A92" s="129"/>
      <c r="B92" s="129"/>
      <c r="C92" s="129"/>
      <c r="D92" s="134"/>
      <c r="E92" s="129"/>
      <c r="F92" s="134"/>
      <c r="G92" s="129"/>
      <c r="H92" s="147"/>
      <c r="I92" s="129"/>
      <c r="J92" s="147"/>
      <c r="K92" s="129"/>
      <c r="L92" s="134"/>
      <c r="M92" s="129"/>
      <c r="N92" s="147"/>
      <c r="O92" s="129"/>
      <c r="P92" s="147"/>
      <c r="Q92" s="129"/>
      <c r="R92" s="147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1:28">
      <c r="A93" s="129"/>
      <c r="B93" s="129"/>
      <c r="C93" s="129"/>
      <c r="D93" s="134"/>
      <c r="E93" s="129"/>
      <c r="F93" s="134"/>
      <c r="G93" s="129"/>
      <c r="H93" s="147"/>
      <c r="I93" s="129"/>
      <c r="J93" s="147"/>
      <c r="K93" s="129"/>
      <c r="L93" s="134"/>
      <c r="M93" s="129"/>
      <c r="N93" s="147"/>
      <c r="O93" s="129"/>
      <c r="P93" s="147"/>
      <c r="Q93" s="129"/>
      <c r="R93" s="147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1:28">
      <c r="A94" s="129"/>
      <c r="B94" s="129"/>
      <c r="C94" s="129"/>
      <c r="D94" s="134"/>
      <c r="E94" s="129"/>
      <c r="F94" s="134"/>
      <c r="G94" s="129"/>
      <c r="H94" s="147"/>
      <c r="I94" s="129"/>
      <c r="J94" s="147"/>
      <c r="K94" s="129"/>
      <c r="L94" s="134"/>
      <c r="M94" s="129"/>
      <c r="N94" s="147"/>
      <c r="O94" s="129"/>
      <c r="P94" s="147"/>
      <c r="Q94" s="129"/>
      <c r="R94" s="147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1:28">
      <c r="A95" s="129"/>
      <c r="B95" s="129"/>
      <c r="C95" s="129"/>
      <c r="D95" s="134"/>
      <c r="E95" s="129"/>
      <c r="F95" s="134"/>
      <c r="G95" s="129"/>
      <c r="H95" s="147"/>
      <c r="I95" s="129"/>
      <c r="J95" s="147"/>
      <c r="K95" s="129"/>
      <c r="L95" s="134"/>
      <c r="M95" s="129"/>
      <c r="N95" s="147"/>
      <c r="O95" s="129"/>
      <c r="P95" s="147"/>
      <c r="Q95" s="129"/>
      <c r="R95" s="147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1:28">
      <c r="A96" s="129"/>
      <c r="B96" s="129"/>
      <c r="C96" s="129"/>
      <c r="D96" s="134"/>
      <c r="E96" s="129"/>
      <c r="F96" s="134"/>
      <c r="G96" s="129"/>
      <c r="H96" s="147"/>
      <c r="I96" s="129"/>
      <c r="J96" s="147"/>
      <c r="K96" s="129"/>
      <c r="L96" s="134"/>
      <c r="M96" s="129"/>
      <c r="N96" s="147"/>
      <c r="O96" s="129"/>
      <c r="P96" s="147"/>
      <c r="Q96" s="129"/>
      <c r="R96" s="147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1:28">
      <c r="A97" s="129"/>
      <c r="B97" s="129"/>
      <c r="C97" s="129"/>
      <c r="D97" s="134"/>
      <c r="E97" s="129"/>
      <c r="F97" s="134"/>
      <c r="G97" s="129"/>
      <c r="H97" s="147"/>
      <c r="I97" s="129"/>
      <c r="J97" s="147"/>
      <c r="K97" s="129"/>
      <c r="L97" s="134"/>
      <c r="M97" s="129"/>
      <c r="N97" s="147"/>
      <c r="O97" s="129"/>
      <c r="P97" s="147"/>
      <c r="Q97" s="129"/>
      <c r="R97" s="147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1:28">
      <c r="A98" s="129"/>
      <c r="B98" s="129"/>
      <c r="C98" s="129"/>
      <c r="D98" s="134"/>
      <c r="E98" s="129"/>
      <c r="F98" s="134"/>
      <c r="G98" s="129"/>
      <c r="H98" s="147"/>
      <c r="I98" s="129"/>
      <c r="J98" s="147"/>
      <c r="K98" s="129"/>
      <c r="L98" s="134"/>
      <c r="M98" s="129"/>
      <c r="N98" s="147"/>
      <c r="O98" s="129"/>
      <c r="P98" s="147"/>
      <c r="Q98" s="129"/>
      <c r="R98" s="147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1:28">
      <c r="A99" s="129"/>
      <c r="B99" s="129"/>
      <c r="C99" s="129"/>
      <c r="D99" s="134"/>
      <c r="E99" s="129"/>
      <c r="F99" s="134"/>
      <c r="G99" s="129"/>
      <c r="H99" s="147"/>
      <c r="I99" s="129"/>
      <c r="J99" s="147"/>
      <c r="K99" s="129"/>
      <c r="L99" s="134"/>
      <c r="M99" s="129"/>
      <c r="N99" s="147"/>
      <c r="O99" s="129"/>
      <c r="P99" s="147"/>
      <c r="Q99" s="129"/>
      <c r="R99" s="147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1:28">
      <c r="A100" s="129"/>
      <c r="B100" s="129"/>
      <c r="C100" s="129"/>
      <c r="D100" s="134"/>
      <c r="E100" s="129"/>
      <c r="F100" s="134"/>
      <c r="G100" s="129"/>
      <c r="H100" s="147"/>
      <c r="I100" s="129"/>
      <c r="J100" s="147"/>
      <c r="K100" s="129"/>
      <c r="L100" s="134"/>
      <c r="M100" s="129"/>
      <c r="N100" s="147"/>
      <c r="O100" s="129"/>
      <c r="P100" s="147"/>
      <c r="Q100" s="129"/>
      <c r="R100" s="147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1:28">
      <c r="A101" s="129"/>
      <c r="B101" s="129"/>
      <c r="C101" s="129"/>
      <c r="D101" s="134"/>
      <c r="E101" s="129"/>
      <c r="F101" s="134"/>
      <c r="G101" s="129"/>
      <c r="H101" s="147"/>
      <c r="I101" s="129"/>
      <c r="J101" s="147"/>
      <c r="K101" s="129"/>
      <c r="L101" s="134"/>
      <c r="M101" s="129"/>
      <c r="N101" s="147"/>
      <c r="O101" s="129"/>
      <c r="P101" s="147"/>
      <c r="Q101" s="129"/>
      <c r="R101" s="147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1:28">
      <c r="A102" s="129"/>
      <c r="B102" s="129"/>
      <c r="C102" s="129"/>
      <c r="D102" s="134"/>
      <c r="E102" s="129"/>
      <c r="F102" s="134"/>
      <c r="G102" s="129"/>
      <c r="H102" s="147"/>
      <c r="I102" s="129"/>
      <c r="J102" s="147"/>
      <c r="K102" s="129"/>
      <c r="L102" s="134"/>
      <c r="M102" s="129"/>
      <c r="N102" s="147"/>
      <c r="O102" s="129"/>
      <c r="P102" s="147"/>
      <c r="Q102" s="129"/>
      <c r="R102" s="147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1:28">
      <c r="A103" s="129"/>
      <c r="B103" s="129"/>
      <c r="C103" s="129"/>
      <c r="D103" s="134"/>
      <c r="E103" s="129"/>
      <c r="F103" s="134"/>
      <c r="G103" s="129"/>
      <c r="H103" s="147"/>
      <c r="I103" s="129"/>
      <c r="J103" s="147"/>
      <c r="K103" s="129"/>
      <c r="L103" s="134"/>
      <c r="M103" s="129"/>
      <c r="N103" s="147"/>
      <c r="O103" s="129"/>
      <c r="P103" s="147"/>
      <c r="Q103" s="129"/>
      <c r="R103" s="147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1:28">
      <c r="A104" s="129"/>
      <c r="B104" s="129"/>
      <c r="C104" s="129"/>
      <c r="D104" s="134"/>
      <c r="E104" s="129"/>
      <c r="F104" s="134"/>
      <c r="G104" s="129"/>
      <c r="H104" s="147"/>
      <c r="I104" s="129"/>
      <c r="J104" s="147"/>
      <c r="K104" s="129"/>
      <c r="L104" s="134"/>
      <c r="M104" s="129"/>
      <c r="N104" s="147"/>
      <c r="O104" s="129"/>
      <c r="P104" s="147"/>
      <c r="Q104" s="129"/>
      <c r="R104" s="147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1:28">
      <c r="A105" s="129"/>
      <c r="B105" s="129"/>
      <c r="C105" s="129"/>
      <c r="D105" s="134"/>
      <c r="E105" s="129"/>
      <c r="F105" s="134"/>
      <c r="G105" s="129"/>
      <c r="H105" s="147"/>
      <c r="I105" s="129"/>
      <c r="J105" s="147"/>
      <c r="K105" s="129"/>
      <c r="L105" s="134"/>
      <c r="M105" s="129"/>
      <c r="N105" s="147"/>
      <c r="O105" s="129"/>
      <c r="P105" s="147"/>
      <c r="Q105" s="129"/>
      <c r="R105" s="147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1:28">
      <c r="A106" s="129"/>
      <c r="B106" s="129"/>
      <c r="C106" s="129"/>
      <c r="D106" s="134"/>
      <c r="E106" s="129"/>
      <c r="F106" s="134"/>
      <c r="G106" s="129"/>
      <c r="H106" s="147"/>
      <c r="I106" s="129"/>
      <c r="J106" s="147"/>
      <c r="K106" s="129"/>
      <c r="L106" s="134"/>
      <c r="M106" s="129"/>
      <c r="N106" s="147"/>
      <c r="O106" s="129"/>
      <c r="P106" s="147"/>
      <c r="Q106" s="129"/>
      <c r="R106" s="147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1:28">
      <c r="A107" s="129"/>
      <c r="B107" s="129"/>
      <c r="C107" s="129"/>
      <c r="D107" s="134"/>
      <c r="E107" s="129"/>
      <c r="F107" s="134"/>
      <c r="G107" s="129"/>
      <c r="H107" s="147"/>
      <c r="I107" s="129"/>
      <c r="J107" s="147"/>
      <c r="K107" s="129"/>
      <c r="L107" s="134"/>
      <c r="M107" s="129"/>
      <c r="N107" s="147"/>
      <c r="O107" s="129"/>
      <c r="P107" s="147"/>
      <c r="Q107" s="129"/>
      <c r="R107" s="147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1:28">
      <c r="A108" s="129"/>
      <c r="B108" s="129"/>
      <c r="C108" s="129"/>
      <c r="D108" s="134"/>
      <c r="E108" s="129"/>
      <c r="F108" s="134"/>
      <c r="G108" s="129"/>
      <c r="H108" s="147"/>
      <c r="I108" s="129"/>
      <c r="J108" s="147"/>
      <c r="K108" s="129"/>
      <c r="L108" s="134"/>
      <c r="M108" s="129"/>
      <c r="N108" s="147"/>
      <c r="O108" s="129"/>
      <c r="P108" s="147"/>
      <c r="Q108" s="129"/>
      <c r="R108" s="147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1:28">
      <c r="A109" s="129"/>
      <c r="B109" s="129"/>
      <c r="C109" s="129"/>
      <c r="D109" s="134"/>
      <c r="E109" s="129"/>
      <c r="F109" s="134"/>
      <c r="G109" s="129"/>
      <c r="H109" s="147"/>
      <c r="I109" s="129"/>
      <c r="J109" s="147"/>
      <c r="K109" s="129"/>
      <c r="L109" s="134"/>
      <c r="M109" s="129"/>
      <c r="N109" s="147"/>
      <c r="O109" s="129"/>
      <c r="P109" s="147"/>
      <c r="Q109" s="129"/>
      <c r="R109" s="147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1:28">
      <c r="A110" s="129"/>
      <c r="B110" s="129"/>
      <c r="C110" s="129"/>
      <c r="D110" s="134"/>
      <c r="E110" s="129"/>
      <c r="F110" s="134"/>
      <c r="G110" s="129"/>
      <c r="H110" s="147"/>
      <c r="I110" s="129"/>
      <c r="J110" s="147"/>
      <c r="K110" s="129"/>
      <c r="L110" s="134"/>
      <c r="M110" s="129"/>
      <c r="N110" s="147"/>
      <c r="O110" s="129"/>
      <c r="P110" s="147"/>
      <c r="Q110" s="129"/>
      <c r="R110" s="147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1:28">
      <c r="A111" s="129"/>
      <c r="B111" s="129"/>
      <c r="C111" s="129"/>
      <c r="D111" s="134"/>
      <c r="E111" s="129"/>
      <c r="F111" s="134"/>
      <c r="G111" s="129"/>
      <c r="H111" s="147"/>
      <c r="I111" s="129"/>
      <c r="J111" s="147"/>
      <c r="K111" s="129"/>
      <c r="L111" s="134"/>
      <c r="M111" s="129"/>
      <c r="N111" s="147"/>
      <c r="O111" s="129"/>
      <c r="P111" s="147"/>
      <c r="Q111" s="129"/>
      <c r="R111" s="147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1:28">
      <c r="A112" s="129"/>
      <c r="B112" s="129"/>
      <c r="C112" s="129"/>
      <c r="D112" s="134"/>
      <c r="E112" s="129"/>
      <c r="F112" s="134"/>
      <c r="G112" s="129"/>
      <c r="H112" s="147"/>
      <c r="I112" s="129"/>
      <c r="J112" s="147"/>
      <c r="K112" s="129"/>
      <c r="L112" s="134"/>
      <c r="M112" s="129"/>
      <c r="N112" s="147"/>
      <c r="O112" s="129"/>
      <c r="P112" s="147"/>
      <c r="Q112" s="129"/>
      <c r="R112" s="147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1:28">
      <c r="A113" s="129"/>
      <c r="B113" s="129"/>
      <c r="C113" s="129"/>
      <c r="D113" s="134"/>
      <c r="E113" s="129"/>
      <c r="F113" s="134"/>
      <c r="G113" s="129"/>
      <c r="H113" s="147"/>
      <c r="I113" s="129"/>
      <c r="J113" s="147"/>
      <c r="K113" s="129"/>
      <c r="L113" s="134"/>
      <c r="M113" s="129"/>
      <c r="N113" s="147"/>
      <c r="O113" s="129"/>
      <c r="P113" s="147"/>
      <c r="Q113" s="129"/>
      <c r="R113" s="147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1:28">
      <c r="A114" s="129"/>
      <c r="B114" s="129"/>
      <c r="C114" s="129"/>
      <c r="D114" s="134"/>
      <c r="E114" s="129"/>
      <c r="F114" s="134"/>
      <c r="G114" s="129"/>
      <c r="H114" s="147"/>
      <c r="I114" s="129"/>
      <c r="J114" s="147"/>
      <c r="K114" s="129"/>
      <c r="L114" s="134"/>
      <c r="M114" s="129"/>
      <c r="N114" s="147"/>
      <c r="O114" s="129"/>
      <c r="P114" s="147"/>
      <c r="Q114" s="129"/>
      <c r="R114" s="147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1:28">
      <c r="A115" s="129"/>
      <c r="B115" s="129"/>
      <c r="C115" s="129"/>
      <c r="D115" s="134"/>
      <c r="E115" s="129"/>
      <c r="F115" s="134"/>
      <c r="G115" s="129"/>
      <c r="H115" s="147"/>
      <c r="I115" s="129"/>
      <c r="J115" s="147"/>
      <c r="K115" s="129"/>
      <c r="L115" s="134"/>
      <c r="M115" s="129"/>
      <c r="N115" s="147"/>
      <c r="O115" s="129"/>
      <c r="P115" s="147"/>
      <c r="Q115" s="129"/>
      <c r="R115" s="147"/>
      <c r="S115" s="129"/>
      <c r="T115" s="129"/>
      <c r="U115" s="129"/>
      <c r="V115" s="129"/>
      <c r="W115" s="129"/>
      <c r="X115" s="129"/>
      <c r="Y115" s="129"/>
      <c r="Z115" s="129"/>
      <c r="AA115" s="129"/>
      <c r="AB115" s="129"/>
    </row>
    <row r="116" spans="1:28">
      <c r="A116" s="129"/>
      <c r="B116" s="129"/>
      <c r="C116" s="129"/>
      <c r="D116" s="134"/>
      <c r="E116" s="129"/>
      <c r="F116" s="134"/>
      <c r="G116" s="129"/>
      <c r="H116" s="147"/>
      <c r="I116" s="129"/>
      <c r="J116" s="147"/>
      <c r="K116" s="129"/>
      <c r="L116" s="134"/>
      <c r="M116" s="129"/>
      <c r="N116" s="147"/>
      <c r="O116" s="129"/>
      <c r="P116" s="147"/>
      <c r="Q116" s="129"/>
      <c r="R116" s="147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</row>
    <row r="117" spans="1:28">
      <c r="A117" s="129"/>
      <c r="B117" s="129"/>
      <c r="C117" s="129"/>
      <c r="D117" s="134"/>
      <c r="E117" s="129"/>
      <c r="F117" s="134"/>
      <c r="G117" s="129"/>
      <c r="H117" s="147"/>
      <c r="I117" s="129"/>
      <c r="J117" s="147"/>
      <c r="K117" s="129"/>
      <c r="L117" s="134"/>
      <c r="M117" s="129"/>
      <c r="N117" s="147"/>
      <c r="O117" s="129"/>
      <c r="P117" s="147"/>
      <c r="Q117" s="129"/>
      <c r="R117" s="147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</row>
    <row r="118" spans="1:28">
      <c r="A118" s="129"/>
      <c r="B118" s="129"/>
      <c r="C118" s="129"/>
      <c r="D118" s="134"/>
      <c r="E118" s="129"/>
      <c r="F118" s="134"/>
      <c r="G118" s="129"/>
      <c r="H118" s="147"/>
      <c r="I118" s="129"/>
      <c r="J118" s="147"/>
      <c r="K118" s="129"/>
      <c r="L118" s="134"/>
      <c r="M118" s="129"/>
      <c r="N118" s="147"/>
      <c r="O118" s="129"/>
      <c r="P118" s="147"/>
      <c r="Q118" s="129"/>
      <c r="R118" s="147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</row>
    <row r="119" spans="1:28">
      <c r="A119" s="129"/>
      <c r="B119" s="129"/>
      <c r="C119" s="129"/>
      <c r="D119" s="134"/>
      <c r="E119" s="129"/>
      <c r="F119" s="134"/>
      <c r="G119" s="129"/>
      <c r="H119" s="147"/>
      <c r="I119" s="129"/>
      <c r="J119" s="147"/>
      <c r="K119" s="129"/>
      <c r="L119" s="134"/>
      <c r="M119" s="129"/>
      <c r="N119" s="147"/>
      <c r="O119" s="129"/>
      <c r="P119" s="147"/>
      <c r="Q119" s="129"/>
      <c r="R119" s="147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</row>
    <row r="120" spans="1:28">
      <c r="A120" s="129"/>
      <c r="B120" s="129"/>
      <c r="C120" s="129"/>
      <c r="D120" s="134"/>
      <c r="E120" s="129"/>
      <c r="F120" s="134"/>
      <c r="G120" s="129"/>
      <c r="H120" s="147"/>
      <c r="I120" s="129"/>
      <c r="J120" s="147"/>
      <c r="K120" s="129"/>
      <c r="L120" s="134"/>
      <c r="M120" s="129"/>
      <c r="N120" s="147"/>
      <c r="O120" s="129"/>
      <c r="P120" s="147"/>
      <c r="Q120" s="129"/>
      <c r="R120" s="147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</row>
    <row r="121" spans="1:28">
      <c r="A121" s="129"/>
      <c r="B121" s="129"/>
      <c r="C121" s="129"/>
      <c r="D121" s="134"/>
      <c r="E121" s="129"/>
      <c r="F121" s="134"/>
      <c r="G121" s="129"/>
      <c r="H121" s="147"/>
      <c r="I121" s="129"/>
      <c r="J121" s="147"/>
      <c r="K121" s="129"/>
      <c r="L121" s="134"/>
      <c r="M121" s="129"/>
      <c r="N121" s="147"/>
      <c r="O121" s="129"/>
      <c r="P121" s="147"/>
      <c r="Q121" s="129"/>
      <c r="R121" s="147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</row>
    <row r="122" spans="1:28">
      <c r="A122" s="129"/>
      <c r="B122" s="129"/>
      <c r="C122" s="129"/>
      <c r="D122" s="134"/>
      <c r="E122" s="129"/>
      <c r="F122" s="134"/>
      <c r="G122" s="129"/>
      <c r="H122" s="147"/>
      <c r="I122" s="129"/>
      <c r="J122" s="147"/>
      <c r="K122" s="129"/>
      <c r="L122" s="134"/>
      <c r="M122" s="129"/>
      <c r="N122" s="147"/>
      <c r="O122" s="129"/>
      <c r="P122" s="147"/>
      <c r="Q122" s="129"/>
      <c r="R122" s="147"/>
      <c r="S122" s="129"/>
      <c r="T122" s="129"/>
      <c r="U122" s="129"/>
      <c r="V122" s="129"/>
      <c r="W122" s="129"/>
      <c r="X122" s="129"/>
      <c r="Y122" s="129"/>
      <c r="Z122" s="129"/>
      <c r="AA122" s="129"/>
      <c r="AB122" s="129"/>
    </row>
    <row r="123" spans="1:28">
      <c r="A123" s="129"/>
      <c r="B123" s="129"/>
      <c r="C123" s="129"/>
      <c r="D123" s="134"/>
      <c r="E123" s="129"/>
      <c r="F123" s="134"/>
      <c r="G123" s="129"/>
      <c r="H123" s="147"/>
      <c r="I123" s="129"/>
      <c r="J123" s="147"/>
      <c r="K123" s="129"/>
      <c r="L123" s="134"/>
      <c r="M123" s="129"/>
      <c r="N123" s="147"/>
      <c r="O123" s="129"/>
      <c r="P123" s="147"/>
      <c r="Q123" s="129"/>
      <c r="R123" s="147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</row>
    <row r="124" spans="1:28">
      <c r="A124" s="129"/>
      <c r="B124" s="129"/>
      <c r="C124" s="129"/>
      <c r="D124" s="134"/>
      <c r="E124" s="129"/>
      <c r="F124" s="134"/>
      <c r="G124" s="129"/>
      <c r="H124" s="147"/>
      <c r="I124" s="129"/>
      <c r="J124" s="147"/>
      <c r="K124" s="129"/>
      <c r="L124" s="134"/>
      <c r="M124" s="129"/>
      <c r="N124" s="147"/>
      <c r="O124" s="129"/>
      <c r="P124" s="147"/>
      <c r="Q124" s="129"/>
      <c r="R124" s="147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</row>
    <row r="125" spans="1:28">
      <c r="A125" s="129"/>
      <c r="B125" s="129"/>
      <c r="C125" s="129"/>
      <c r="D125" s="134"/>
      <c r="E125" s="129"/>
      <c r="F125" s="134"/>
      <c r="G125" s="129"/>
      <c r="H125" s="147"/>
      <c r="I125" s="129"/>
      <c r="J125" s="147"/>
      <c r="K125" s="129"/>
      <c r="L125" s="134"/>
      <c r="M125" s="129"/>
      <c r="N125" s="147"/>
      <c r="O125" s="129"/>
      <c r="P125" s="147"/>
      <c r="Q125" s="129"/>
      <c r="R125" s="147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</row>
    <row r="126" spans="1:28">
      <c r="A126" s="129"/>
      <c r="B126" s="129"/>
      <c r="C126" s="129"/>
      <c r="D126" s="134"/>
      <c r="E126" s="129"/>
      <c r="F126" s="134"/>
      <c r="G126" s="129"/>
      <c r="H126" s="147"/>
      <c r="I126" s="129"/>
      <c r="J126" s="147"/>
      <c r="K126" s="129"/>
      <c r="L126" s="134"/>
      <c r="M126" s="129"/>
      <c r="N126" s="147"/>
      <c r="O126" s="129"/>
      <c r="P126" s="147"/>
      <c r="Q126" s="129"/>
      <c r="R126" s="147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</row>
    <row r="127" spans="1:28">
      <c r="A127" s="129"/>
      <c r="B127" s="129"/>
      <c r="C127" s="129"/>
      <c r="D127" s="134"/>
      <c r="E127" s="129"/>
      <c r="F127" s="134"/>
      <c r="G127" s="129"/>
      <c r="H127" s="147"/>
      <c r="I127" s="129"/>
      <c r="J127" s="147"/>
      <c r="K127" s="129"/>
      <c r="L127" s="134"/>
      <c r="M127" s="129"/>
      <c r="N127" s="147"/>
      <c r="O127" s="129"/>
      <c r="P127" s="147"/>
      <c r="Q127" s="129"/>
      <c r="R127" s="147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</row>
    <row r="128" spans="1:28">
      <c r="A128" s="129"/>
      <c r="B128" s="129"/>
      <c r="C128" s="129"/>
      <c r="D128" s="134"/>
      <c r="E128" s="129"/>
      <c r="F128" s="134"/>
      <c r="G128" s="129"/>
      <c r="H128" s="147"/>
      <c r="I128" s="129"/>
      <c r="J128" s="147"/>
      <c r="K128" s="129"/>
      <c r="L128" s="134"/>
      <c r="M128" s="129"/>
      <c r="N128" s="147"/>
      <c r="O128" s="129"/>
      <c r="P128" s="147"/>
      <c r="Q128" s="129"/>
      <c r="R128" s="147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</row>
    <row r="129" spans="1:28">
      <c r="A129" s="129"/>
      <c r="B129" s="129"/>
      <c r="C129" s="129"/>
      <c r="D129" s="134"/>
      <c r="E129" s="129"/>
      <c r="F129" s="134"/>
      <c r="G129" s="129"/>
      <c r="H129" s="147"/>
      <c r="I129" s="129"/>
      <c r="J129" s="147"/>
      <c r="K129" s="129"/>
      <c r="L129" s="134"/>
      <c r="M129" s="129"/>
      <c r="N129" s="147"/>
      <c r="O129" s="129"/>
      <c r="P129" s="147"/>
      <c r="Q129" s="129"/>
      <c r="R129" s="147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</row>
    <row r="130" spans="1:28">
      <c r="A130" s="129"/>
      <c r="B130" s="129"/>
      <c r="C130" s="129"/>
      <c r="D130" s="134"/>
      <c r="E130" s="129"/>
      <c r="F130" s="134"/>
      <c r="G130" s="129"/>
      <c r="H130" s="147"/>
      <c r="I130" s="129"/>
      <c r="J130" s="147"/>
      <c r="K130" s="129"/>
      <c r="L130" s="134"/>
      <c r="M130" s="129"/>
      <c r="N130" s="147"/>
      <c r="O130" s="129"/>
      <c r="P130" s="147"/>
      <c r="Q130" s="129"/>
      <c r="R130" s="147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</row>
    <row r="131" spans="1:28">
      <c r="A131" s="129"/>
      <c r="B131" s="129"/>
      <c r="C131" s="129"/>
      <c r="D131" s="134"/>
      <c r="E131" s="129"/>
      <c r="F131" s="134"/>
      <c r="G131" s="129"/>
      <c r="H131" s="147"/>
      <c r="I131" s="129"/>
      <c r="J131" s="147"/>
      <c r="K131" s="129"/>
      <c r="L131" s="134"/>
      <c r="M131" s="129"/>
      <c r="N131" s="147"/>
      <c r="O131" s="129"/>
      <c r="P131" s="147"/>
      <c r="Q131" s="129"/>
      <c r="R131" s="147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</row>
    <row r="132" spans="1:28">
      <c r="A132" s="129"/>
      <c r="B132" s="129"/>
      <c r="C132" s="129"/>
      <c r="D132" s="134"/>
      <c r="E132" s="129"/>
      <c r="F132" s="134"/>
      <c r="G132" s="129"/>
      <c r="H132" s="147"/>
      <c r="I132" s="129"/>
      <c r="J132" s="147"/>
      <c r="K132" s="129"/>
      <c r="L132" s="134"/>
      <c r="M132" s="129"/>
      <c r="N132" s="147"/>
      <c r="O132" s="129"/>
      <c r="P132" s="147"/>
      <c r="Q132" s="129"/>
      <c r="R132" s="147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</row>
    <row r="133" spans="1:28">
      <c r="A133" s="129"/>
      <c r="B133" s="129"/>
      <c r="C133" s="129"/>
      <c r="D133" s="134"/>
      <c r="E133" s="129"/>
      <c r="F133" s="134"/>
      <c r="G133" s="129"/>
      <c r="H133" s="147"/>
      <c r="I133" s="129"/>
      <c r="J133" s="147"/>
      <c r="K133" s="129"/>
      <c r="L133" s="134"/>
      <c r="M133" s="129"/>
      <c r="N133" s="147"/>
      <c r="O133" s="129"/>
      <c r="P133" s="147"/>
      <c r="Q133" s="129"/>
      <c r="R133" s="147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</row>
    <row r="134" spans="1:28">
      <c r="A134" s="129"/>
      <c r="B134" s="129"/>
      <c r="C134" s="129"/>
      <c r="D134" s="134"/>
      <c r="E134" s="129"/>
      <c r="F134" s="134"/>
      <c r="G134" s="129"/>
      <c r="H134" s="147"/>
      <c r="I134" s="129"/>
      <c r="J134" s="147"/>
      <c r="K134" s="129"/>
      <c r="L134" s="134"/>
      <c r="M134" s="129"/>
      <c r="N134" s="147"/>
      <c r="O134" s="129"/>
      <c r="P134" s="147"/>
      <c r="Q134" s="129"/>
      <c r="R134" s="147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</row>
    <row r="135" spans="1:28">
      <c r="A135" s="129"/>
      <c r="B135" s="129"/>
      <c r="C135" s="129"/>
      <c r="D135" s="134"/>
      <c r="E135" s="129"/>
      <c r="F135" s="134"/>
      <c r="G135" s="129"/>
      <c r="H135" s="147"/>
      <c r="I135" s="129"/>
      <c r="J135" s="147"/>
      <c r="K135" s="129"/>
      <c r="L135" s="134"/>
      <c r="M135" s="129"/>
      <c r="N135" s="147"/>
      <c r="O135" s="129"/>
      <c r="P135" s="147"/>
      <c r="Q135" s="129"/>
      <c r="R135" s="147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</row>
    <row r="136" spans="1:28">
      <c r="A136" s="129"/>
      <c r="B136" s="129"/>
      <c r="C136" s="129"/>
      <c r="D136" s="134"/>
      <c r="E136" s="129"/>
      <c r="F136" s="134"/>
      <c r="G136" s="129"/>
      <c r="H136" s="147"/>
      <c r="I136" s="129"/>
      <c r="J136" s="147"/>
      <c r="K136" s="129"/>
      <c r="L136" s="134"/>
      <c r="M136" s="129"/>
      <c r="N136" s="147"/>
      <c r="O136" s="129"/>
      <c r="P136" s="147"/>
      <c r="Q136" s="129"/>
      <c r="R136" s="147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</row>
    <row r="137" spans="1:28">
      <c r="A137" s="129"/>
      <c r="B137" s="129"/>
      <c r="C137" s="129"/>
      <c r="D137" s="134"/>
      <c r="E137" s="129"/>
      <c r="F137" s="134"/>
      <c r="G137" s="129"/>
      <c r="H137" s="147"/>
      <c r="I137" s="129"/>
      <c r="J137" s="147"/>
      <c r="K137" s="129"/>
      <c r="L137" s="134"/>
      <c r="M137" s="129"/>
      <c r="N137" s="147"/>
      <c r="O137" s="129"/>
      <c r="P137" s="147"/>
      <c r="Q137" s="129"/>
      <c r="R137" s="147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</row>
    <row r="138" spans="1:28">
      <c r="A138" s="129"/>
      <c r="B138" s="129"/>
      <c r="C138" s="129"/>
      <c r="D138" s="134"/>
      <c r="E138" s="129"/>
      <c r="F138" s="134"/>
      <c r="G138" s="129"/>
      <c r="H138" s="147"/>
      <c r="I138" s="129"/>
      <c r="J138" s="147"/>
      <c r="K138" s="129"/>
      <c r="L138" s="134"/>
      <c r="M138" s="129"/>
      <c r="N138" s="147"/>
      <c r="O138" s="129"/>
      <c r="P138" s="147"/>
      <c r="Q138" s="129"/>
      <c r="R138" s="147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</row>
    <row r="139" spans="1:28">
      <c r="A139" s="129"/>
      <c r="B139" s="129"/>
      <c r="C139" s="129"/>
      <c r="D139" s="134"/>
      <c r="E139" s="129"/>
      <c r="F139" s="134"/>
      <c r="G139" s="129"/>
      <c r="H139" s="147"/>
      <c r="I139" s="129"/>
      <c r="J139" s="147"/>
      <c r="K139" s="129"/>
      <c r="L139" s="134"/>
      <c r="M139" s="129"/>
      <c r="N139" s="147"/>
      <c r="O139" s="129"/>
      <c r="P139" s="147"/>
      <c r="Q139" s="129"/>
      <c r="R139" s="147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</row>
    <row r="140" spans="1:28">
      <c r="A140" s="129"/>
      <c r="B140" s="129"/>
      <c r="C140" s="129"/>
      <c r="D140" s="134"/>
      <c r="E140" s="129"/>
      <c r="F140" s="134"/>
      <c r="G140" s="129"/>
      <c r="H140" s="147"/>
      <c r="I140" s="129"/>
      <c r="J140" s="147"/>
      <c r="K140" s="129"/>
      <c r="L140" s="134"/>
      <c r="M140" s="129"/>
      <c r="N140" s="147"/>
      <c r="O140" s="129"/>
      <c r="P140" s="147"/>
      <c r="Q140" s="129"/>
      <c r="R140" s="147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</row>
    <row r="141" spans="1:28">
      <c r="A141" s="129"/>
      <c r="B141" s="129"/>
      <c r="C141" s="129"/>
      <c r="D141" s="134"/>
      <c r="E141" s="129"/>
      <c r="F141" s="134"/>
      <c r="G141" s="129"/>
      <c r="H141" s="147"/>
      <c r="I141" s="129"/>
      <c r="J141" s="147"/>
      <c r="K141" s="129"/>
      <c r="L141" s="134"/>
      <c r="M141" s="129"/>
      <c r="N141" s="147"/>
      <c r="O141" s="129"/>
      <c r="P141" s="147"/>
      <c r="Q141" s="129"/>
      <c r="R141" s="147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</row>
    <row r="142" spans="1:28">
      <c r="A142" s="129"/>
      <c r="B142" s="129"/>
      <c r="C142" s="129"/>
      <c r="D142" s="134"/>
      <c r="E142" s="129"/>
      <c r="F142" s="134"/>
      <c r="G142" s="129"/>
      <c r="H142" s="147"/>
      <c r="I142" s="129"/>
      <c r="J142" s="147"/>
      <c r="K142" s="129"/>
      <c r="L142" s="134"/>
      <c r="M142" s="129"/>
      <c r="N142" s="147"/>
      <c r="O142" s="129"/>
      <c r="P142" s="147"/>
      <c r="Q142" s="129"/>
      <c r="R142" s="147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</row>
    <row r="143" spans="1:28">
      <c r="A143" s="129"/>
      <c r="B143" s="129"/>
      <c r="C143" s="129"/>
      <c r="D143" s="134"/>
      <c r="E143" s="129"/>
      <c r="F143" s="134"/>
      <c r="G143" s="129"/>
      <c r="H143" s="147"/>
      <c r="I143" s="129"/>
      <c r="J143" s="147"/>
      <c r="K143" s="129"/>
      <c r="L143" s="134"/>
      <c r="M143" s="129"/>
      <c r="N143" s="147"/>
      <c r="O143" s="129"/>
      <c r="P143" s="147"/>
      <c r="Q143" s="129"/>
      <c r="R143" s="147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</row>
    <row r="144" spans="1:28">
      <c r="A144" s="129"/>
      <c r="B144" s="129"/>
      <c r="C144" s="129"/>
      <c r="D144" s="134"/>
      <c r="E144" s="129"/>
      <c r="F144" s="134"/>
      <c r="G144" s="129"/>
      <c r="H144" s="147"/>
      <c r="I144" s="129"/>
      <c r="J144" s="147"/>
      <c r="K144" s="129"/>
      <c r="L144" s="134"/>
      <c r="M144" s="129"/>
      <c r="N144" s="147"/>
      <c r="O144" s="129"/>
      <c r="P144" s="147"/>
      <c r="Q144" s="129"/>
      <c r="R144" s="147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</row>
    <row r="145" spans="1:28">
      <c r="A145" s="129"/>
      <c r="B145" s="129"/>
      <c r="C145" s="129"/>
      <c r="D145" s="134"/>
      <c r="E145" s="129"/>
      <c r="F145" s="134"/>
      <c r="G145" s="129"/>
      <c r="H145" s="147"/>
      <c r="I145" s="129"/>
      <c r="J145" s="147"/>
      <c r="K145" s="129"/>
      <c r="L145" s="134"/>
      <c r="M145" s="129"/>
      <c r="N145" s="147"/>
      <c r="O145" s="129"/>
      <c r="P145" s="147"/>
      <c r="Q145" s="129"/>
      <c r="R145" s="147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</row>
    <row r="146" spans="1:28">
      <c r="A146" s="129"/>
      <c r="B146" s="129"/>
      <c r="C146" s="129"/>
      <c r="D146" s="134"/>
      <c r="E146" s="129"/>
      <c r="F146" s="134"/>
      <c r="G146" s="129"/>
      <c r="H146" s="147"/>
      <c r="I146" s="129"/>
      <c r="J146" s="147"/>
      <c r="K146" s="129"/>
      <c r="L146" s="134"/>
      <c r="M146" s="129"/>
      <c r="N146" s="147"/>
      <c r="O146" s="129"/>
      <c r="P146" s="147"/>
      <c r="Q146" s="129"/>
      <c r="R146" s="147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</row>
    <row r="147" spans="1:28">
      <c r="A147" s="129"/>
      <c r="B147" s="129"/>
      <c r="C147" s="129"/>
      <c r="D147" s="134"/>
      <c r="E147" s="129"/>
      <c r="F147" s="134"/>
      <c r="G147" s="129"/>
      <c r="H147" s="147"/>
      <c r="I147" s="129"/>
      <c r="J147" s="147"/>
      <c r="K147" s="129"/>
      <c r="L147" s="134"/>
      <c r="M147" s="129"/>
      <c r="N147" s="147"/>
      <c r="O147" s="129"/>
      <c r="P147" s="147"/>
      <c r="Q147" s="129"/>
      <c r="R147" s="147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</row>
    <row r="148" spans="1:28">
      <c r="A148" s="129"/>
      <c r="B148" s="129"/>
      <c r="C148" s="129"/>
      <c r="D148" s="134"/>
      <c r="E148" s="129"/>
      <c r="F148" s="134"/>
      <c r="G148" s="129"/>
      <c r="H148" s="147"/>
      <c r="I148" s="129"/>
      <c r="J148" s="147"/>
      <c r="K148" s="129"/>
      <c r="L148" s="134"/>
      <c r="M148" s="129"/>
      <c r="N148" s="147"/>
      <c r="O148" s="129"/>
      <c r="P148" s="147"/>
      <c r="Q148" s="129"/>
      <c r="R148" s="147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</row>
    <row r="149" spans="1:28">
      <c r="A149" s="129"/>
      <c r="B149" s="129"/>
      <c r="C149" s="129"/>
      <c r="D149" s="134"/>
      <c r="E149" s="129"/>
      <c r="F149" s="134"/>
      <c r="G149" s="129"/>
      <c r="H149" s="147"/>
      <c r="I149" s="129"/>
      <c r="J149" s="147"/>
      <c r="K149" s="129"/>
      <c r="L149" s="134"/>
      <c r="M149" s="129"/>
      <c r="N149" s="147"/>
      <c r="O149" s="129"/>
      <c r="P149" s="147"/>
      <c r="Q149" s="129"/>
      <c r="R149" s="147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</row>
    <row r="150" spans="1:28">
      <c r="A150" s="129"/>
      <c r="B150" s="129"/>
      <c r="C150" s="129"/>
      <c r="D150" s="134"/>
      <c r="E150" s="129"/>
      <c r="F150" s="134"/>
      <c r="G150" s="129"/>
      <c r="H150" s="147"/>
      <c r="I150" s="129"/>
      <c r="J150" s="147"/>
      <c r="K150" s="129"/>
      <c r="L150" s="134"/>
      <c r="M150" s="129"/>
      <c r="N150" s="147"/>
      <c r="O150" s="129"/>
      <c r="P150" s="147"/>
      <c r="Q150" s="129"/>
      <c r="R150" s="147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</row>
    <row r="151" spans="1:28">
      <c r="A151" s="129"/>
      <c r="B151" s="129"/>
      <c r="C151" s="129"/>
      <c r="D151" s="134"/>
      <c r="E151" s="129"/>
      <c r="F151" s="134"/>
      <c r="G151" s="129"/>
      <c r="H151" s="147"/>
      <c r="I151" s="129"/>
      <c r="J151" s="147"/>
      <c r="K151" s="129"/>
      <c r="L151" s="134"/>
      <c r="M151" s="129"/>
      <c r="N151" s="147"/>
      <c r="O151" s="129"/>
      <c r="P151" s="147"/>
      <c r="Q151" s="129"/>
      <c r="R151" s="147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1:28">
      <c r="A152" s="129"/>
      <c r="B152" s="129"/>
      <c r="C152" s="129"/>
      <c r="D152" s="134"/>
      <c r="E152" s="129"/>
      <c r="F152" s="134"/>
      <c r="G152" s="129"/>
      <c r="H152" s="147"/>
      <c r="I152" s="129"/>
      <c r="J152" s="147"/>
      <c r="K152" s="129"/>
      <c r="L152" s="134"/>
      <c r="M152" s="129"/>
      <c r="N152" s="147"/>
      <c r="O152" s="129"/>
      <c r="P152" s="147"/>
      <c r="Q152" s="129"/>
      <c r="R152" s="147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</row>
    <row r="153" spans="1:28">
      <c r="A153" s="129"/>
      <c r="B153" s="129"/>
      <c r="C153" s="129"/>
      <c r="D153" s="134"/>
      <c r="E153" s="129"/>
      <c r="F153" s="134"/>
      <c r="G153" s="129"/>
      <c r="H153" s="147"/>
      <c r="I153" s="129"/>
      <c r="J153" s="147"/>
      <c r="K153" s="129"/>
      <c r="L153" s="134"/>
      <c r="M153" s="129"/>
      <c r="N153" s="147"/>
      <c r="O153" s="129"/>
      <c r="P153" s="147"/>
      <c r="Q153" s="129"/>
      <c r="R153" s="147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</row>
    <row r="154" spans="1:28">
      <c r="A154" s="129"/>
      <c r="B154" s="129"/>
      <c r="C154" s="129"/>
      <c r="D154" s="134"/>
      <c r="E154" s="129"/>
      <c r="F154" s="134"/>
      <c r="G154" s="129"/>
      <c r="H154" s="147"/>
      <c r="I154" s="129"/>
      <c r="J154" s="147"/>
      <c r="K154" s="129"/>
      <c r="L154" s="134"/>
      <c r="M154" s="129"/>
      <c r="N154" s="147"/>
      <c r="O154" s="129"/>
      <c r="P154" s="147"/>
      <c r="Q154" s="129"/>
      <c r="R154" s="147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</row>
    <row r="155" spans="1:28">
      <c r="A155" s="129"/>
      <c r="B155" s="129"/>
      <c r="C155" s="129"/>
      <c r="D155" s="134"/>
      <c r="E155" s="129"/>
      <c r="F155" s="134"/>
      <c r="G155" s="129"/>
      <c r="H155" s="147"/>
      <c r="I155" s="129"/>
      <c r="J155" s="147"/>
      <c r="K155" s="129"/>
      <c r="L155" s="134"/>
      <c r="M155" s="129"/>
      <c r="N155" s="147"/>
      <c r="O155" s="129"/>
      <c r="P155" s="147"/>
      <c r="Q155" s="129"/>
      <c r="R155" s="147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</row>
    <row r="156" spans="1:28">
      <c r="A156" s="129"/>
      <c r="B156" s="129"/>
      <c r="C156" s="129"/>
      <c r="D156" s="134"/>
      <c r="E156" s="129"/>
      <c r="F156" s="134"/>
      <c r="G156" s="129"/>
      <c r="H156" s="147"/>
      <c r="I156" s="129"/>
      <c r="J156" s="147"/>
      <c r="K156" s="129"/>
      <c r="L156" s="134"/>
      <c r="M156" s="129"/>
      <c r="N156" s="147"/>
      <c r="O156" s="129"/>
      <c r="P156" s="147"/>
      <c r="Q156" s="129"/>
      <c r="R156" s="147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</row>
    <row r="157" spans="1:28">
      <c r="A157" s="129"/>
      <c r="B157" s="129"/>
      <c r="C157" s="129"/>
      <c r="D157" s="134"/>
      <c r="E157" s="129"/>
      <c r="F157" s="134"/>
      <c r="G157" s="129"/>
      <c r="H157" s="147"/>
      <c r="I157" s="129"/>
      <c r="J157" s="147"/>
      <c r="K157" s="129"/>
      <c r="L157" s="134"/>
      <c r="M157" s="129"/>
      <c r="N157" s="147"/>
      <c r="O157" s="129"/>
      <c r="P157" s="147"/>
      <c r="Q157" s="129"/>
      <c r="R157" s="147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</row>
    <row r="158" spans="1:28">
      <c r="A158" s="129"/>
      <c r="B158" s="129"/>
      <c r="C158" s="129"/>
      <c r="D158" s="134"/>
      <c r="E158" s="129"/>
      <c r="F158" s="134"/>
      <c r="G158" s="129"/>
      <c r="H158" s="147"/>
      <c r="I158" s="129"/>
      <c r="J158" s="147"/>
      <c r="K158" s="129"/>
      <c r="L158" s="134"/>
      <c r="M158" s="129"/>
      <c r="N158" s="147"/>
      <c r="O158" s="129"/>
      <c r="P158" s="147"/>
      <c r="Q158" s="129"/>
      <c r="R158" s="147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</row>
    <row r="159" spans="1:28">
      <c r="A159" s="129"/>
      <c r="B159" s="129"/>
      <c r="C159" s="129"/>
      <c r="D159" s="134"/>
      <c r="E159" s="129"/>
      <c r="F159" s="134"/>
      <c r="G159" s="129"/>
      <c r="H159" s="147"/>
      <c r="I159" s="129"/>
      <c r="J159" s="147"/>
      <c r="K159" s="129"/>
      <c r="L159" s="134"/>
      <c r="M159" s="129"/>
      <c r="N159" s="147"/>
      <c r="O159" s="129"/>
      <c r="P159" s="147"/>
      <c r="Q159" s="129"/>
      <c r="R159" s="147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</row>
    <row r="160" spans="1:28">
      <c r="A160" s="129"/>
      <c r="B160" s="129"/>
      <c r="C160" s="129"/>
      <c r="D160" s="134"/>
      <c r="E160" s="129"/>
      <c r="F160" s="134"/>
      <c r="G160" s="129"/>
      <c r="H160" s="147"/>
      <c r="I160" s="129"/>
      <c r="J160" s="147"/>
      <c r="K160" s="129"/>
      <c r="L160" s="134"/>
      <c r="M160" s="129"/>
      <c r="N160" s="147"/>
      <c r="O160" s="129"/>
      <c r="P160" s="147"/>
      <c r="Q160" s="129"/>
      <c r="R160" s="147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</row>
    <row r="161" spans="1:28">
      <c r="A161" s="129"/>
      <c r="B161" s="129"/>
      <c r="C161" s="129"/>
      <c r="D161" s="134"/>
      <c r="E161" s="129"/>
      <c r="F161" s="134"/>
      <c r="G161" s="129"/>
      <c r="H161" s="147"/>
      <c r="I161" s="129"/>
      <c r="J161" s="147"/>
      <c r="K161" s="129"/>
      <c r="L161" s="134"/>
      <c r="M161" s="129"/>
      <c r="N161" s="147"/>
      <c r="O161" s="129"/>
      <c r="P161" s="147"/>
      <c r="Q161" s="129"/>
      <c r="R161" s="147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</row>
    <row r="162" spans="1:28">
      <c r="A162" s="129"/>
      <c r="B162" s="129"/>
      <c r="C162" s="129"/>
      <c r="D162" s="134"/>
      <c r="E162" s="129"/>
      <c r="F162" s="134"/>
      <c r="G162" s="129"/>
      <c r="H162" s="147"/>
      <c r="I162" s="129"/>
      <c r="J162" s="147"/>
      <c r="K162" s="129"/>
      <c r="L162" s="134"/>
      <c r="M162" s="129"/>
      <c r="N162" s="147"/>
      <c r="O162" s="129"/>
      <c r="P162" s="147"/>
      <c r="Q162" s="129"/>
      <c r="R162" s="147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</row>
    <row r="163" spans="1:28">
      <c r="A163" s="129"/>
      <c r="B163" s="129"/>
      <c r="C163" s="129"/>
      <c r="D163" s="134"/>
      <c r="E163" s="129"/>
      <c r="F163" s="134"/>
      <c r="G163" s="129"/>
      <c r="H163" s="147"/>
      <c r="I163" s="129"/>
      <c r="J163" s="147"/>
      <c r="K163" s="129"/>
      <c r="L163" s="134"/>
      <c r="M163" s="129"/>
      <c r="N163" s="147"/>
      <c r="O163" s="129"/>
      <c r="P163" s="147"/>
      <c r="Q163" s="129"/>
      <c r="R163" s="147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</row>
    <row r="164" spans="1:28">
      <c r="A164" s="129"/>
      <c r="B164" s="129"/>
      <c r="C164" s="129"/>
      <c r="D164" s="134"/>
      <c r="E164" s="129"/>
      <c r="F164" s="134"/>
      <c r="G164" s="129"/>
      <c r="H164" s="147"/>
      <c r="I164" s="129"/>
      <c r="J164" s="147"/>
      <c r="K164" s="129"/>
      <c r="L164" s="134"/>
      <c r="M164" s="129"/>
      <c r="N164" s="147"/>
      <c r="O164" s="129"/>
      <c r="P164" s="147"/>
      <c r="Q164" s="129"/>
      <c r="R164" s="147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</row>
    <row r="165" spans="1:28">
      <c r="A165" s="129"/>
      <c r="B165" s="129"/>
      <c r="C165" s="129"/>
      <c r="D165" s="134"/>
      <c r="E165" s="129"/>
      <c r="F165" s="134"/>
      <c r="G165" s="129"/>
      <c r="H165" s="147"/>
      <c r="I165" s="129"/>
      <c r="J165" s="147"/>
      <c r="K165" s="129"/>
      <c r="L165" s="134"/>
      <c r="M165" s="129"/>
      <c r="N165" s="147"/>
      <c r="O165" s="129"/>
      <c r="P165" s="147"/>
      <c r="Q165" s="129"/>
      <c r="R165" s="147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</row>
    <row r="166" spans="1:28">
      <c r="A166" s="129"/>
      <c r="B166" s="129"/>
      <c r="C166" s="129"/>
      <c r="D166" s="134"/>
      <c r="E166" s="129"/>
      <c r="F166" s="134"/>
      <c r="G166" s="129"/>
      <c r="H166" s="147"/>
      <c r="I166" s="129"/>
      <c r="J166" s="147"/>
      <c r="K166" s="129"/>
      <c r="L166" s="134"/>
      <c r="M166" s="129"/>
      <c r="N166" s="147"/>
      <c r="O166" s="129"/>
      <c r="P166" s="147"/>
      <c r="Q166" s="129"/>
      <c r="R166" s="147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</row>
    <row r="167" spans="1:28">
      <c r="A167" s="129"/>
      <c r="B167" s="129"/>
      <c r="C167" s="129"/>
      <c r="D167" s="134"/>
      <c r="E167" s="129"/>
      <c r="F167" s="134"/>
      <c r="G167" s="129"/>
      <c r="H167" s="147"/>
      <c r="I167" s="129"/>
      <c r="J167" s="147"/>
      <c r="K167" s="129"/>
      <c r="L167" s="134"/>
      <c r="M167" s="129"/>
      <c r="N167" s="147"/>
      <c r="O167" s="129"/>
      <c r="P167" s="147"/>
      <c r="Q167" s="129"/>
      <c r="R167" s="147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</row>
    <row r="168" spans="1:28">
      <c r="A168" s="129"/>
      <c r="B168" s="129"/>
      <c r="C168" s="129"/>
      <c r="D168" s="134"/>
      <c r="E168" s="129"/>
      <c r="F168" s="134"/>
      <c r="G168" s="129"/>
      <c r="H168" s="147"/>
      <c r="I168" s="129"/>
      <c r="J168" s="147"/>
      <c r="K168" s="129"/>
      <c r="L168" s="134"/>
      <c r="M168" s="129"/>
      <c r="N168" s="147"/>
      <c r="O168" s="129"/>
      <c r="P168" s="147"/>
      <c r="Q168" s="129"/>
      <c r="R168" s="147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</row>
    <row r="169" spans="1:28">
      <c r="A169" s="129"/>
      <c r="B169" s="129"/>
      <c r="C169" s="129"/>
      <c r="D169" s="134"/>
      <c r="E169" s="129"/>
      <c r="F169" s="134"/>
      <c r="G169" s="129"/>
      <c r="H169" s="147"/>
      <c r="I169" s="129"/>
      <c r="J169" s="147"/>
      <c r="K169" s="129"/>
      <c r="L169" s="134"/>
      <c r="M169" s="129"/>
      <c r="N169" s="147"/>
      <c r="O169" s="129"/>
      <c r="P169" s="147"/>
      <c r="Q169" s="129"/>
      <c r="R169" s="147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</row>
    <row r="170" spans="1:28">
      <c r="A170" s="129"/>
      <c r="B170" s="129"/>
      <c r="C170" s="129"/>
      <c r="D170" s="134"/>
      <c r="E170" s="129"/>
      <c r="F170" s="134"/>
      <c r="G170" s="129"/>
      <c r="H170" s="147"/>
      <c r="I170" s="129"/>
      <c r="J170" s="147"/>
      <c r="K170" s="129"/>
      <c r="L170" s="134"/>
      <c r="M170" s="129"/>
      <c r="N170" s="147"/>
      <c r="O170" s="129"/>
      <c r="P170" s="147"/>
      <c r="Q170" s="129"/>
      <c r="R170" s="147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</row>
    <row r="171" spans="1:28">
      <c r="A171" s="129"/>
      <c r="B171" s="129"/>
      <c r="C171" s="129"/>
      <c r="D171" s="134"/>
      <c r="E171" s="129"/>
      <c r="F171" s="134"/>
      <c r="G171" s="129"/>
      <c r="H171" s="147"/>
      <c r="I171" s="129"/>
      <c r="J171" s="147"/>
      <c r="K171" s="129"/>
      <c r="L171" s="134"/>
      <c r="M171" s="129"/>
      <c r="N171" s="147"/>
      <c r="O171" s="129"/>
      <c r="P171" s="147"/>
      <c r="Q171" s="129"/>
      <c r="R171" s="147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</row>
    <row r="172" spans="1:28">
      <c r="A172" s="129"/>
      <c r="B172" s="129"/>
      <c r="C172" s="129"/>
      <c r="D172" s="134"/>
      <c r="E172" s="129"/>
      <c r="F172" s="134"/>
      <c r="G172" s="129"/>
      <c r="H172" s="147"/>
      <c r="I172" s="129"/>
      <c r="J172" s="147"/>
      <c r="K172" s="129"/>
      <c r="L172" s="134"/>
      <c r="M172" s="129"/>
      <c r="N172" s="147"/>
      <c r="O172" s="129"/>
      <c r="P172" s="147"/>
      <c r="Q172" s="129"/>
      <c r="R172" s="147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</row>
    <row r="173" spans="1:28">
      <c r="A173" s="129"/>
      <c r="B173" s="129"/>
      <c r="C173" s="129"/>
      <c r="D173" s="134"/>
      <c r="E173" s="129"/>
      <c r="F173" s="134"/>
      <c r="G173" s="129"/>
      <c r="H173" s="147"/>
      <c r="I173" s="129"/>
      <c r="J173" s="147"/>
      <c r="K173" s="129"/>
      <c r="L173" s="134"/>
      <c r="M173" s="129"/>
      <c r="N173" s="147"/>
      <c r="O173" s="129"/>
      <c r="P173" s="147"/>
      <c r="Q173" s="129"/>
      <c r="R173" s="147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</row>
    <row r="174" spans="1:28">
      <c r="A174" s="129"/>
      <c r="B174" s="129"/>
      <c r="C174" s="129"/>
      <c r="D174" s="134"/>
      <c r="E174" s="129"/>
      <c r="F174" s="134"/>
      <c r="G174" s="129"/>
      <c r="H174" s="147"/>
      <c r="I174" s="129"/>
      <c r="J174" s="147"/>
      <c r="K174" s="129"/>
      <c r="L174" s="134"/>
      <c r="M174" s="129"/>
      <c r="N174" s="147"/>
      <c r="O174" s="129"/>
      <c r="P174" s="147"/>
      <c r="Q174" s="129"/>
      <c r="R174" s="147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</row>
    <row r="175" spans="1:28">
      <c r="A175" s="129"/>
      <c r="B175" s="129"/>
      <c r="C175" s="129"/>
      <c r="D175" s="134"/>
      <c r="E175" s="129"/>
      <c r="F175" s="134"/>
      <c r="G175" s="129"/>
      <c r="H175" s="147"/>
      <c r="I175" s="129"/>
      <c r="J175" s="147"/>
      <c r="K175" s="129"/>
      <c r="L175" s="134"/>
      <c r="M175" s="129"/>
      <c r="N175" s="147"/>
      <c r="O175" s="129"/>
      <c r="P175" s="147"/>
      <c r="Q175" s="129"/>
      <c r="R175" s="147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</row>
    <row r="176" spans="1:28">
      <c r="A176" s="129"/>
      <c r="B176" s="129"/>
      <c r="C176" s="129"/>
      <c r="D176" s="134"/>
      <c r="E176" s="129"/>
      <c r="F176" s="134"/>
      <c r="G176" s="129"/>
      <c r="H176" s="147"/>
      <c r="I176" s="129"/>
      <c r="J176" s="147"/>
      <c r="K176" s="129"/>
      <c r="L176" s="134"/>
      <c r="M176" s="129"/>
      <c r="N176" s="147"/>
      <c r="O176" s="129"/>
      <c r="P176" s="147"/>
      <c r="Q176" s="129"/>
      <c r="R176" s="147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</row>
    <row r="177" spans="1:28">
      <c r="A177" s="129"/>
      <c r="B177" s="129"/>
      <c r="C177" s="129"/>
      <c r="D177" s="134"/>
      <c r="E177" s="129"/>
      <c r="F177" s="134"/>
      <c r="G177" s="129"/>
      <c r="H177" s="147"/>
      <c r="I177" s="129"/>
      <c r="J177" s="147"/>
      <c r="K177" s="129"/>
      <c r="L177" s="134"/>
      <c r="M177" s="129"/>
      <c r="N177" s="147"/>
      <c r="O177" s="129"/>
      <c r="P177" s="147"/>
      <c r="Q177" s="129"/>
      <c r="R177" s="147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</row>
    <row r="178" spans="1:28">
      <c r="A178" s="129"/>
      <c r="B178" s="129"/>
      <c r="C178" s="129"/>
      <c r="D178" s="134"/>
      <c r="E178" s="129"/>
      <c r="F178" s="134"/>
      <c r="G178" s="129"/>
      <c r="H178" s="147"/>
      <c r="I178" s="129"/>
      <c r="J178" s="147"/>
      <c r="K178" s="129"/>
      <c r="L178" s="134"/>
      <c r="M178" s="129"/>
      <c r="N178" s="147"/>
      <c r="O178" s="129"/>
      <c r="P178" s="147"/>
      <c r="Q178" s="129"/>
      <c r="R178" s="147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</row>
    <row r="179" spans="1:28">
      <c r="A179" s="129"/>
      <c r="B179" s="129"/>
      <c r="C179" s="129"/>
      <c r="D179" s="134"/>
      <c r="E179" s="129"/>
      <c r="F179" s="134"/>
      <c r="G179" s="129"/>
      <c r="H179" s="147"/>
      <c r="I179" s="129"/>
      <c r="J179" s="147"/>
      <c r="K179" s="129"/>
      <c r="L179" s="134"/>
      <c r="M179" s="129"/>
      <c r="N179" s="147"/>
      <c r="O179" s="129"/>
      <c r="P179" s="147"/>
      <c r="Q179" s="129"/>
      <c r="R179" s="147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</row>
    <row r="180" spans="1:28">
      <c r="A180" s="129"/>
      <c r="B180" s="129"/>
      <c r="C180" s="129"/>
      <c r="D180" s="134"/>
      <c r="E180" s="129"/>
      <c r="F180" s="134"/>
      <c r="G180" s="129"/>
      <c r="H180" s="147"/>
      <c r="I180" s="129"/>
      <c r="J180" s="147"/>
      <c r="K180" s="129"/>
      <c r="L180" s="134"/>
      <c r="M180" s="129"/>
      <c r="N180" s="147"/>
      <c r="O180" s="129"/>
      <c r="P180" s="147"/>
      <c r="Q180" s="129"/>
      <c r="R180" s="147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</row>
    <row r="181" spans="1:28">
      <c r="A181" s="129"/>
      <c r="B181" s="129"/>
      <c r="C181" s="129"/>
      <c r="D181" s="134"/>
      <c r="E181" s="129"/>
      <c r="F181" s="134"/>
      <c r="G181" s="129"/>
      <c r="H181" s="147"/>
      <c r="I181" s="129"/>
      <c r="J181" s="147"/>
      <c r="K181" s="129"/>
      <c r="L181" s="134"/>
      <c r="M181" s="129"/>
      <c r="N181" s="147"/>
      <c r="O181" s="129"/>
      <c r="P181" s="147"/>
      <c r="Q181" s="129"/>
      <c r="R181" s="147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</row>
    <row r="182" spans="1:28">
      <c r="A182" s="129"/>
      <c r="B182" s="129"/>
      <c r="C182" s="129"/>
      <c r="D182" s="134"/>
      <c r="E182" s="129"/>
      <c r="F182" s="134"/>
      <c r="G182" s="129"/>
      <c r="H182" s="147"/>
      <c r="I182" s="129"/>
      <c r="J182" s="147"/>
      <c r="K182" s="129"/>
      <c r="L182" s="134"/>
      <c r="M182" s="129"/>
      <c r="N182" s="147"/>
      <c r="O182" s="129"/>
      <c r="P182" s="147"/>
      <c r="Q182" s="129"/>
      <c r="R182" s="147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</row>
    <row r="183" spans="1:28">
      <c r="A183" s="129"/>
      <c r="B183" s="129"/>
      <c r="C183" s="129"/>
      <c r="D183" s="134"/>
      <c r="E183" s="129"/>
      <c r="F183" s="134"/>
      <c r="G183" s="129"/>
      <c r="H183" s="147"/>
      <c r="I183" s="129"/>
      <c r="J183" s="147"/>
      <c r="K183" s="129"/>
      <c r="L183" s="134"/>
      <c r="M183" s="129"/>
      <c r="N183" s="147"/>
      <c r="O183" s="129"/>
      <c r="P183" s="147"/>
      <c r="Q183" s="129"/>
      <c r="R183" s="147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</row>
    <row r="184" spans="1:28">
      <c r="A184" s="129"/>
      <c r="B184" s="129"/>
      <c r="C184" s="129"/>
      <c r="D184" s="134"/>
      <c r="E184" s="129"/>
      <c r="F184" s="134"/>
      <c r="G184" s="129"/>
      <c r="H184" s="147"/>
      <c r="I184" s="129"/>
      <c r="J184" s="147"/>
      <c r="K184" s="129"/>
      <c r="L184" s="134"/>
      <c r="M184" s="129"/>
      <c r="N184" s="147"/>
      <c r="O184" s="129"/>
      <c r="P184" s="147"/>
      <c r="Q184" s="129"/>
      <c r="R184" s="147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</row>
    <row r="185" spans="1:28">
      <c r="A185" s="129"/>
      <c r="B185" s="129"/>
      <c r="C185" s="129"/>
      <c r="D185" s="134"/>
      <c r="E185" s="129"/>
      <c r="F185" s="134"/>
      <c r="G185" s="129"/>
      <c r="H185" s="147"/>
      <c r="I185" s="129"/>
      <c r="J185" s="147"/>
      <c r="K185" s="129"/>
      <c r="L185" s="134"/>
      <c r="M185" s="129"/>
      <c r="N185" s="147"/>
      <c r="O185" s="129"/>
      <c r="P185" s="147"/>
      <c r="Q185" s="129"/>
      <c r="R185" s="147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</row>
    <row r="186" spans="1:28">
      <c r="A186" s="129"/>
      <c r="B186" s="129"/>
      <c r="C186" s="129"/>
      <c r="D186" s="134"/>
      <c r="E186" s="129"/>
      <c r="F186" s="134"/>
      <c r="G186" s="129"/>
      <c r="H186" s="147"/>
      <c r="I186" s="129"/>
      <c r="J186" s="147"/>
      <c r="K186" s="129"/>
      <c r="L186" s="134"/>
      <c r="M186" s="129"/>
      <c r="N186" s="147"/>
      <c r="O186" s="129"/>
      <c r="P186" s="147"/>
      <c r="Q186" s="129"/>
      <c r="R186" s="147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</row>
    <row r="187" spans="1:28">
      <c r="A187" s="129"/>
      <c r="B187" s="129"/>
      <c r="C187" s="129"/>
      <c r="D187" s="134"/>
      <c r="E187" s="129"/>
      <c r="F187" s="134"/>
      <c r="G187" s="129"/>
      <c r="H187" s="147"/>
      <c r="I187" s="129"/>
      <c r="J187" s="147"/>
      <c r="K187" s="129"/>
      <c r="L187" s="134"/>
      <c r="M187" s="129"/>
      <c r="N187" s="147"/>
      <c r="O187" s="129"/>
      <c r="P187" s="147"/>
      <c r="Q187" s="129"/>
      <c r="R187" s="147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</row>
    <row r="188" spans="1:28">
      <c r="A188" s="129"/>
      <c r="B188" s="129"/>
      <c r="C188" s="129"/>
      <c r="D188" s="134"/>
      <c r="E188" s="129"/>
      <c r="F188" s="134"/>
      <c r="G188" s="129"/>
      <c r="H188" s="147"/>
      <c r="I188" s="129"/>
      <c r="J188" s="147"/>
      <c r="K188" s="129"/>
      <c r="L188" s="134"/>
      <c r="M188" s="129"/>
      <c r="N188" s="147"/>
      <c r="O188" s="129"/>
      <c r="P188" s="147"/>
      <c r="Q188" s="129"/>
      <c r="R188" s="147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</row>
    <row r="189" spans="1:28">
      <c r="A189" s="129"/>
      <c r="B189" s="129"/>
      <c r="C189" s="129"/>
      <c r="D189" s="134"/>
      <c r="E189" s="129"/>
      <c r="F189" s="134"/>
      <c r="G189" s="129"/>
      <c r="H189" s="147"/>
      <c r="I189" s="129"/>
      <c r="J189" s="147"/>
      <c r="K189" s="129"/>
      <c r="L189" s="134"/>
      <c r="M189" s="129"/>
      <c r="N189" s="147"/>
      <c r="O189" s="129"/>
      <c r="P189" s="147"/>
      <c r="Q189" s="129"/>
      <c r="R189" s="147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</row>
    <row r="190" spans="1:28">
      <c r="A190" s="129"/>
      <c r="B190" s="129"/>
      <c r="C190" s="129"/>
      <c r="D190" s="134"/>
      <c r="E190" s="129"/>
      <c r="F190" s="134"/>
      <c r="G190" s="129"/>
      <c r="H190" s="147"/>
      <c r="I190" s="129"/>
      <c r="J190" s="147"/>
      <c r="K190" s="129"/>
      <c r="L190" s="134"/>
      <c r="M190" s="129"/>
      <c r="N190" s="147"/>
      <c r="O190" s="129"/>
      <c r="P190" s="147"/>
      <c r="Q190" s="129"/>
      <c r="R190" s="147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</row>
    <row r="191" spans="1:28">
      <c r="A191" s="129"/>
      <c r="B191" s="129"/>
      <c r="C191" s="129"/>
      <c r="D191" s="134"/>
      <c r="E191" s="129"/>
      <c r="F191" s="134"/>
      <c r="G191" s="129"/>
      <c r="H191" s="147"/>
      <c r="I191" s="129"/>
      <c r="J191" s="147"/>
      <c r="K191" s="129"/>
      <c r="L191" s="134"/>
      <c r="M191" s="129"/>
      <c r="N191" s="147"/>
      <c r="O191" s="129"/>
      <c r="P191" s="147"/>
      <c r="Q191" s="129"/>
      <c r="R191" s="147"/>
    </row>
    <row r="192" spans="1:28">
      <c r="A192" s="129"/>
      <c r="B192" s="129"/>
      <c r="C192" s="129"/>
      <c r="D192" s="134"/>
      <c r="E192" s="129"/>
      <c r="F192" s="134"/>
      <c r="G192" s="129"/>
      <c r="H192" s="147"/>
      <c r="I192" s="129"/>
      <c r="J192" s="147"/>
      <c r="K192" s="129"/>
      <c r="L192" s="134"/>
      <c r="M192" s="129"/>
      <c r="N192" s="147"/>
      <c r="O192" s="129"/>
      <c r="P192" s="147"/>
      <c r="Q192" s="129"/>
      <c r="R192" s="147"/>
    </row>
    <row r="193" spans="1:18">
      <c r="A193" s="129"/>
      <c r="B193" s="129"/>
      <c r="C193" s="129"/>
      <c r="D193" s="134"/>
      <c r="E193" s="129"/>
      <c r="F193" s="134"/>
      <c r="G193" s="129"/>
      <c r="H193" s="147"/>
      <c r="I193" s="129"/>
      <c r="J193" s="147"/>
      <c r="K193" s="129"/>
      <c r="L193" s="134"/>
      <c r="M193" s="129"/>
      <c r="N193" s="147"/>
      <c r="O193" s="129"/>
      <c r="P193" s="147"/>
      <c r="Q193" s="129"/>
      <c r="R193" s="147"/>
    </row>
    <row r="194" spans="1:18">
      <c r="A194" s="129"/>
      <c r="B194" s="129"/>
      <c r="C194" s="129"/>
      <c r="D194" s="134"/>
      <c r="E194" s="129"/>
      <c r="F194" s="134"/>
      <c r="G194" s="129"/>
      <c r="H194" s="147"/>
      <c r="I194" s="129"/>
      <c r="J194" s="147"/>
      <c r="K194" s="129"/>
      <c r="L194" s="134"/>
      <c r="M194" s="129"/>
      <c r="N194" s="147"/>
      <c r="O194" s="129"/>
      <c r="P194" s="147"/>
      <c r="Q194" s="129"/>
      <c r="R194" s="147"/>
    </row>
    <row r="195" spans="1:18">
      <c r="A195" s="129"/>
      <c r="B195" s="129"/>
      <c r="C195" s="129"/>
      <c r="D195" s="134"/>
      <c r="E195" s="129"/>
      <c r="F195" s="134"/>
      <c r="G195" s="129"/>
      <c r="H195" s="147"/>
      <c r="I195" s="129"/>
      <c r="J195" s="147"/>
      <c r="K195" s="129"/>
      <c r="L195" s="134"/>
      <c r="M195" s="129"/>
      <c r="N195" s="147"/>
      <c r="O195" s="129"/>
      <c r="P195" s="147"/>
      <c r="Q195" s="129"/>
      <c r="R195" s="147"/>
    </row>
    <row r="196" spans="1:18">
      <c r="A196" s="129"/>
      <c r="B196" s="129"/>
      <c r="C196" s="129"/>
      <c r="D196" s="134"/>
      <c r="E196" s="129"/>
      <c r="F196" s="134"/>
      <c r="G196" s="129"/>
      <c r="H196" s="147"/>
      <c r="I196" s="129"/>
      <c r="J196" s="147"/>
      <c r="K196" s="129"/>
      <c r="L196" s="134"/>
      <c r="M196" s="129"/>
      <c r="N196" s="147"/>
      <c r="O196" s="129"/>
      <c r="P196" s="147"/>
      <c r="Q196" s="129"/>
      <c r="R196" s="147"/>
    </row>
    <row r="197" spans="1:18">
      <c r="A197" s="129"/>
      <c r="B197" s="129"/>
      <c r="C197" s="129"/>
      <c r="D197" s="134"/>
      <c r="E197" s="129"/>
      <c r="F197" s="134"/>
      <c r="G197" s="129"/>
      <c r="H197" s="147"/>
      <c r="I197" s="129"/>
      <c r="J197" s="147"/>
      <c r="K197" s="129"/>
      <c r="L197" s="134"/>
      <c r="M197" s="129"/>
      <c r="N197" s="147"/>
      <c r="O197" s="129"/>
      <c r="P197" s="147"/>
      <c r="Q197" s="129"/>
      <c r="R197" s="147"/>
    </row>
    <row r="198" spans="1:18">
      <c r="A198" s="129"/>
      <c r="B198" s="129"/>
      <c r="C198" s="129"/>
      <c r="D198" s="134"/>
      <c r="E198" s="129"/>
      <c r="F198" s="134"/>
      <c r="G198" s="129"/>
      <c r="H198" s="147"/>
      <c r="I198" s="129"/>
      <c r="J198" s="147"/>
      <c r="K198" s="129"/>
      <c r="L198" s="134"/>
      <c r="M198" s="129"/>
      <c r="N198" s="147"/>
      <c r="O198" s="129"/>
      <c r="P198" s="147"/>
      <c r="Q198" s="129"/>
      <c r="R198" s="147"/>
    </row>
    <row r="199" spans="1:18">
      <c r="A199" s="129"/>
      <c r="B199" s="129"/>
      <c r="C199" s="129"/>
      <c r="D199" s="134"/>
      <c r="E199" s="129"/>
      <c r="F199" s="134"/>
      <c r="G199" s="129"/>
      <c r="H199" s="147"/>
      <c r="I199" s="129"/>
      <c r="J199" s="147"/>
      <c r="K199" s="129"/>
      <c r="L199" s="134"/>
      <c r="M199" s="129"/>
      <c r="N199" s="147"/>
      <c r="O199" s="129"/>
      <c r="P199" s="147"/>
      <c r="Q199" s="129"/>
      <c r="R199" s="147"/>
    </row>
    <row r="200" spans="1:18">
      <c r="A200" s="129"/>
      <c r="B200" s="129"/>
      <c r="C200" s="129"/>
      <c r="D200" s="134"/>
      <c r="E200" s="129"/>
      <c r="F200" s="134"/>
      <c r="G200" s="129"/>
      <c r="H200" s="147"/>
      <c r="I200" s="129"/>
      <c r="J200" s="147"/>
      <c r="K200" s="129"/>
      <c r="L200" s="134"/>
      <c r="M200" s="129"/>
      <c r="N200" s="147"/>
      <c r="O200" s="129"/>
      <c r="P200" s="147"/>
      <c r="Q200" s="129"/>
      <c r="R200" s="147"/>
    </row>
    <row r="201" spans="1:18">
      <c r="A201" s="129"/>
      <c r="B201" s="129"/>
      <c r="C201" s="129"/>
      <c r="D201" s="134"/>
      <c r="E201" s="129"/>
      <c r="F201" s="134"/>
      <c r="G201" s="129"/>
      <c r="H201" s="147"/>
      <c r="I201" s="129"/>
      <c r="J201" s="147"/>
      <c r="K201" s="129"/>
      <c r="L201" s="134"/>
      <c r="M201" s="129"/>
      <c r="N201" s="147"/>
      <c r="O201" s="129"/>
      <c r="P201" s="147"/>
      <c r="Q201" s="129"/>
      <c r="R201" s="147"/>
    </row>
    <row r="202" spans="1:18">
      <c r="A202" s="129"/>
      <c r="B202" s="129"/>
      <c r="C202" s="129"/>
      <c r="D202" s="134"/>
      <c r="E202" s="129"/>
      <c r="F202" s="134"/>
      <c r="G202" s="129"/>
      <c r="H202" s="147"/>
      <c r="I202" s="129"/>
      <c r="J202" s="147"/>
      <c r="K202" s="129"/>
      <c r="L202" s="134"/>
      <c r="M202" s="129"/>
      <c r="N202" s="147"/>
      <c r="O202" s="129"/>
      <c r="P202" s="147"/>
      <c r="Q202" s="129"/>
      <c r="R202" s="147"/>
    </row>
    <row r="203" spans="1:18">
      <c r="A203" s="129"/>
      <c r="B203" s="129"/>
      <c r="C203" s="129"/>
      <c r="D203" s="134"/>
      <c r="E203" s="129"/>
      <c r="F203" s="134"/>
      <c r="G203" s="129"/>
      <c r="H203" s="147"/>
      <c r="I203" s="129"/>
      <c r="J203" s="147"/>
      <c r="K203" s="129"/>
      <c r="L203" s="134"/>
      <c r="M203" s="129"/>
      <c r="N203" s="147"/>
      <c r="O203" s="129"/>
      <c r="P203" s="147"/>
      <c r="Q203" s="129"/>
      <c r="R203" s="147"/>
    </row>
    <row r="204" spans="1:18">
      <c r="A204" s="129"/>
      <c r="B204" s="129"/>
      <c r="C204" s="129"/>
      <c r="D204" s="134"/>
      <c r="E204" s="129"/>
      <c r="F204" s="134"/>
      <c r="G204" s="129"/>
      <c r="H204" s="147"/>
      <c r="I204" s="129"/>
      <c r="J204" s="147"/>
      <c r="K204" s="129"/>
      <c r="L204" s="134"/>
      <c r="M204" s="129"/>
      <c r="N204" s="147"/>
      <c r="O204" s="129"/>
      <c r="P204" s="147"/>
      <c r="Q204" s="129"/>
      <c r="R204" s="147"/>
    </row>
    <row r="205" spans="1:18">
      <c r="A205" s="129"/>
      <c r="B205" s="129"/>
      <c r="C205" s="129"/>
      <c r="D205" s="134"/>
      <c r="E205" s="129"/>
      <c r="F205" s="134"/>
      <c r="G205" s="129"/>
      <c r="H205" s="147"/>
      <c r="I205" s="129"/>
      <c r="J205" s="147"/>
      <c r="K205" s="129"/>
      <c r="L205" s="134"/>
      <c r="M205" s="129"/>
      <c r="N205" s="147"/>
      <c r="O205" s="129"/>
      <c r="P205" s="147"/>
      <c r="Q205" s="129"/>
      <c r="R205" s="147"/>
    </row>
    <row r="206" spans="1:18">
      <c r="A206" s="129"/>
      <c r="B206" s="129"/>
      <c r="C206" s="129"/>
      <c r="D206" s="134"/>
      <c r="E206" s="129"/>
      <c r="F206" s="134"/>
      <c r="G206" s="129"/>
      <c r="H206" s="147"/>
      <c r="I206" s="129"/>
      <c r="J206" s="147"/>
      <c r="K206" s="129"/>
      <c r="L206" s="134"/>
      <c r="M206" s="129"/>
      <c r="N206" s="147"/>
      <c r="O206" s="129"/>
      <c r="P206" s="147"/>
      <c r="Q206" s="129"/>
      <c r="R206" s="147"/>
    </row>
    <row r="207" spans="1:18">
      <c r="A207" s="129"/>
      <c r="B207" s="129"/>
      <c r="C207" s="129"/>
      <c r="D207" s="134"/>
      <c r="E207" s="129"/>
      <c r="F207" s="134"/>
      <c r="G207" s="129"/>
      <c r="H207" s="147"/>
      <c r="I207" s="129"/>
      <c r="J207" s="147"/>
      <c r="K207" s="129"/>
      <c r="L207" s="134"/>
      <c r="M207" s="129"/>
      <c r="N207" s="147"/>
      <c r="O207" s="129"/>
      <c r="P207" s="147"/>
      <c r="Q207" s="129"/>
      <c r="R207" s="147"/>
    </row>
    <row r="208" spans="1:18">
      <c r="A208" s="129"/>
      <c r="B208" s="129"/>
      <c r="C208" s="129"/>
      <c r="D208" s="134"/>
      <c r="E208" s="129"/>
      <c r="F208" s="134"/>
      <c r="G208" s="129"/>
      <c r="H208" s="147"/>
      <c r="I208" s="129"/>
      <c r="J208" s="147"/>
      <c r="K208" s="129"/>
      <c r="L208" s="134"/>
      <c r="M208" s="129"/>
      <c r="N208" s="147"/>
      <c r="O208" s="129"/>
      <c r="P208" s="147"/>
      <c r="Q208" s="129"/>
      <c r="R208" s="147"/>
    </row>
    <row r="209" spans="1:18">
      <c r="A209" s="129"/>
      <c r="B209" s="129"/>
      <c r="C209" s="129"/>
      <c r="D209" s="134"/>
      <c r="E209" s="129"/>
      <c r="F209" s="134"/>
      <c r="G209" s="129"/>
      <c r="H209" s="147"/>
      <c r="I209" s="129"/>
      <c r="J209" s="147"/>
      <c r="K209" s="129"/>
      <c r="L209" s="134"/>
      <c r="M209" s="129"/>
      <c r="N209" s="147"/>
      <c r="O209" s="129"/>
      <c r="P209" s="147"/>
      <c r="Q209" s="129"/>
      <c r="R209" s="147"/>
    </row>
    <row r="210" spans="1:18">
      <c r="A210" s="129"/>
      <c r="B210" s="129"/>
      <c r="C210" s="129"/>
      <c r="D210" s="134"/>
      <c r="E210" s="129"/>
      <c r="F210" s="134"/>
      <c r="G210" s="129"/>
      <c r="H210" s="147"/>
      <c r="I210" s="129"/>
      <c r="J210" s="147"/>
      <c r="K210" s="129"/>
      <c r="L210" s="134"/>
      <c r="M210" s="129"/>
      <c r="N210" s="147"/>
      <c r="O210" s="129"/>
      <c r="P210" s="147"/>
      <c r="Q210" s="129"/>
      <c r="R210" s="147"/>
    </row>
    <row r="211" spans="1:18">
      <c r="A211" s="129"/>
      <c r="B211" s="129"/>
      <c r="C211" s="129"/>
      <c r="D211" s="134"/>
      <c r="E211" s="129"/>
      <c r="F211" s="134"/>
      <c r="G211" s="129"/>
      <c r="H211" s="147"/>
      <c r="I211" s="129"/>
      <c r="J211" s="147"/>
      <c r="K211" s="129"/>
      <c r="L211" s="134"/>
      <c r="M211" s="129"/>
      <c r="N211" s="147"/>
      <c r="O211" s="129"/>
      <c r="P211" s="147"/>
      <c r="Q211" s="129"/>
      <c r="R211" s="147"/>
    </row>
    <row r="212" spans="1:18">
      <c r="A212" s="129"/>
      <c r="B212" s="129"/>
      <c r="C212" s="129"/>
      <c r="D212" s="134"/>
      <c r="E212" s="129"/>
      <c r="F212" s="134"/>
      <c r="G212" s="129"/>
      <c r="H212" s="147"/>
      <c r="I212" s="129"/>
      <c r="J212" s="147"/>
      <c r="K212" s="129"/>
      <c r="L212" s="134"/>
      <c r="M212" s="129"/>
      <c r="N212" s="147"/>
      <c r="O212" s="129"/>
      <c r="P212" s="147"/>
      <c r="Q212" s="129"/>
      <c r="R212" s="147"/>
    </row>
    <row r="213" spans="1:18">
      <c r="A213" s="129"/>
      <c r="B213" s="129"/>
      <c r="C213" s="129"/>
      <c r="D213" s="134"/>
      <c r="E213" s="129"/>
      <c r="F213" s="134"/>
      <c r="G213" s="129"/>
      <c r="H213" s="147"/>
      <c r="I213" s="129"/>
      <c r="J213" s="147"/>
      <c r="K213" s="129"/>
      <c r="L213" s="134"/>
      <c r="M213" s="129"/>
      <c r="N213" s="147"/>
      <c r="O213" s="129"/>
      <c r="P213" s="147"/>
      <c r="Q213" s="129"/>
      <c r="R213" s="147"/>
    </row>
    <row r="214" spans="1:18">
      <c r="A214" s="129"/>
      <c r="B214" s="129"/>
      <c r="C214" s="129"/>
      <c r="D214" s="134"/>
      <c r="E214" s="129"/>
      <c r="F214" s="134"/>
      <c r="G214" s="129"/>
      <c r="H214" s="147"/>
      <c r="I214" s="129"/>
      <c r="J214" s="147"/>
      <c r="K214" s="129"/>
      <c r="L214" s="134"/>
      <c r="M214" s="129"/>
      <c r="N214" s="147"/>
      <c r="O214" s="129"/>
      <c r="P214" s="147"/>
      <c r="Q214" s="129"/>
      <c r="R214" s="147"/>
    </row>
    <row r="215" spans="1:18">
      <c r="A215" s="129"/>
      <c r="B215" s="129"/>
      <c r="C215" s="129"/>
      <c r="D215" s="134"/>
      <c r="E215" s="129"/>
      <c r="F215" s="134"/>
      <c r="G215" s="129"/>
      <c r="H215" s="147"/>
      <c r="I215" s="129"/>
      <c r="J215" s="147"/>
      <c r="K215" s="129"/>
      <c r="L215" s="134"/>
      <c r="M215" s="129"/>
      <c r="N215" s="147"/>
      <c r="O215" s="129"/>
      <c r="P215" s="147"/>
      <c r="Q215" s="129"/>
      <c r="R215" s="147"/>
    </row>
    <row r="216" spans="1:18">
      <c r="A216" s="129"/>
      <c r="B216" s="129"/>
      <c r="C216" s="129"/>
      <c r="D216" s="134"/>
      <c r="E216" s="129"/>
      <c r="F216" s="134"/>
      <c r="G216" s="129"/>
      <c r="H216" s="147"/>
      <c r="I216" s="129"/>
      <c r="J216" s="147"/>
      <c r="K216" s="129"/>
      <c r="L216" s="134"/>
      <c r="M216" s="129"/>
      <c r="N216" s="147"/>
      <c r="O216" s="129"/>
      <c r="P216" s="147"/>
      <c r="Q216" s="129"/>
      <c r="R216" s="147"/>
    </row>
    <row r="217" spans="1:18">
      <c r="A217" s="129"/>
      <c r="B217" s="129"/>
      <c r="C217" s="129"/>
      <c r="D217" s="134"/>
      <c r="E217" s="129"/>
      <c r="F217" s="134"/>
      <c r="G217" s="129"/>
      <c r="H217" s="147"/>
      <c r="I217" s="129"/>
      <c r="J217" s="147"/>
      <c r="K217" s="129"/>
      <c r="L217" s="134"/>
      <c r="M217" s="129"/>
      <c r="N217" s="147"/>
      <c r="O217" s="129"/>
      <c r="P217" s="147"/>
      <c r="Q217" s="129"/>
      <c r="R217" s="147"/>
    </row>
    <row r="218" spans="1:18">
      <c r="A218" s="129"/>
      <c r="B218" s="129"/>
      <c r="C218" s="129"/>
      <c r="D218" s="134"/>
      <c r="E218" s="129"/>
      <c r="F218" s="134"/>
      <c r="G218" s="129"/>
      <c r="H218" s="147"/>
      <c r="I218" s="129"/>
      <c r="J218" s="147"/>
      <c r="K218" s="129"/>
      <c r="L218" s="134"/>
      <c r="M218" s="129"/>
      <c r="N218" s="147"/>
      <c r="O218" s="129"/>
      <c r="P218" s="147"/>
      <c r="Q218" s="129"/>
      <c r="R218" s="147"/>
    </row>
    <row r="219" spans="1:18">
      <c r="A219" s="129"/>
      <c r="B219" s="129"/>
      <c r="C219" s="129"/>
      <c r="D219" s="134"/>
      <c r="E219" s="129"/>
      <c r="F219" s="134"/>
      <c r="G219" s="129"/>
      <c r="H219" s="147"/>
      <c r="I219" s="129"/>
      <c r="J219" s="147"/>
      <c r="K219" s="129"/>
      <c r="L219" s="134"/>
      <c r="M219" s="129"/>
      <c r="N219" s="147"/>
      <c r="O219" s="129"/>
      <c r="P219" s="147"/>
      <c r="Q219" s="129"/>
      <c r="R219" s="147"/>
    </row>
    <row r="220" spans="1:18">
      <c r="A220" s="129"/>
      <c r="B220" s="129"/>
      <c r="C220" s="129"/>
      <c r="D220" s="134"/>
      <c r="E220" s="129"/>
      <c r="F220" s="134"/>
      <c r="G220" s="129"/>
      <c r="H220" s="147"/>
      <c r="I220" s="129"/>
      <c r="J220" s="147"/>
      <c r="K220" s="129"/>
      <c r="L220" s="134"/>
      <c r="M220" s="129"/>
      <c r="N220" s="147"/>
      <c r="O220" s="129"/>
      <c r="P220" s="147"/>
      <c r="Q220" s="129"/>
      <c r="R220" s="147"/>
    </row>
    <row r="221" spans="1:18">
      <c r="A221" s="129"/>
      <c r="B221" s="129"/>
      <c r="C221" s="129"/>
      <c r="D221" s="134"/>
      <c r="E221" s="129"/>
      <c r="F221" s="134"/>
      <c r="G221" s="129"/>
      <c r="H221" s="147"/>
      <c r="I221" s="129"/>
      <c r="J221" s="147"/>
      <c r="K221" s="129"/>
      <c r="L221" s="134"/>
      <c r="M221" s="129"/>
      <c r="N221" s="147"/>
      <c r="O221" s="129"/>
      <c r="P221" s="147"/>
      <c r="Q221" s="129"/>
      <c r="R221" s="147"/>
    </row>
    <row r="222" spans="1:18">
      <c r="A222" s="129"/>
      <c r="B222" s="129"/>
      <c r="C222" s="129"/>
      <c r="D222" s="134"/>
      <c r="E222" s="129"/>
      <c r="F222" s="134"/>
      <c r="G222" s="129"/>
      <c r="H222" s="147"/>
      <c r="I222" s="129"/>
      <c r="J222" s="147"/>
      <c r="K222" s="129"/>
      <c r="L222" s="134"/>
      <c r="M222" s="129"/>
      <c r="N222" s="147"/>
      <c r="O222" s="129"/>
      <c r="P222" s="147"/>
      <c r="Q222" s="129"/>
      <c r="R222" s="147"/>
    </row>
    <row r="223" spans="1:18">
      <c r="A223" s="129"/>
      <c r="B223" s="129"/>
      <c r="C223" s="129"/>
      <c r="D223" s="134"/>
      <c r="E223" s="129"/>
      <c r="F223" s="134"/>
      <c r="G223" s="129"/>
      <c r="H223" s="147"/>
      <c r="I223" s="129"/>
      <c r="J223" s="147"/>
      <c r="K223" s="129"/>
      <c r="L223" s="134"/>
      <c r="M223" s="129"/>
      <c r="N223" s="147"/>
      <c r="O223" s="129"/>
      <c r="P223" s="147"/>
      <c r="Q223" s="129"/>
      <c r="R223" s="147"/>
    </row>
    <row r="224" spans="1:18">
      <c r="A224" s="129"/>
      <c r="B224" s="129"/>
      <c r="C224" s="129"/>
      <c r="D224" s="134"/>
      <c r="E224" s="129"/>
      <c r="F224" s="134"/>
      <c r="G224" s="129"/>
      <c r="H224" s="147"/>
      <c r="I224" s="129"/>
      <c r="J224" s="147"/>
      <c r="K224" s="129"/>
      <c r="L224" s="134"/>
      <c r="M224" s="129"/>
      <c r="N224" s="147"/>
      <c r="O224" s="129"/>
      <c r="P224" s="147"/>
      <c r="Q224" s="129"/>
      <c r="R224" s="147"/>
    </row>
    <row r="225" spans="1:18">
      <c r="A225" s="129"/>
      <c r="B225" s="129"/>
      <c r="C225" s="129"/>
      <c r="D225" s="134"/>
      <c r="E225" s="129"/>
      <c r="F225" s="134"/>
      <c r="G225" s="129"/>
      <c r="H225" s="147"/>
      <c r="I225" s="129"/>
      <c r="J225" s="147"/>
      <c r="K225" s="129"/>
      <c r="L225" s="134"/>
      <c r="M225" s="129"/>
      <c r="N225" s="147"/>
      <c r="O225" s="129"/>
      <c r="P225" s="147"/>
      <c r="Q225" s="129"/>
      <c r="R225" s="147"/>
    </row>
    <row r="226" spans="1:18">
      <c r="A226" s="129"/>
      <c r="B226" s="129"/>
      <c r="C226" s="129"/>
      <c r="D226" s="134"/>
      <c r="E226" s="129"/>
      <c r="F226" s="134"/>
      <c r="G226" s="129"/>
      <c r="H226" s="147"/>
      <c r="I226" s="129"/>
      <c r="J226" s="147"/>
      <c r="K226" s="129"/>
      <c r="L226" s="134"/>
      <c r="M226" s="129"/>
      <c r="N226" s="147"/>
      <c r="O226" s="129"/>
      <c r="P226" s="147"/>
      <c r="Q226" s="129"/>
      <c r="R226" s="147"/>
    </row>
    <row r="227" spans="1:18">
      <c r="A227" s="129"/>
      <c r="B227" s="129"/>
      <c r="C227" s="129"/>
      <c r="D227" s="134"/>
      <c r="E227" s="129"/>
      <c r="F227" s="134"/>
      <c r="G227" s="129"/>
      <c r="H227" s="147"/>
      <c r="I227" s="129"/>
      <c r="J227" s="147"/>
      <c r="K227" s="129"/>
      <c r="L227" s="134"/>
      <c r="M227" s="129"/>
      <c r="N227" s="147"/>
      <c r="O227" s="129"/>
      <c r="P227" s="147"/>
      <c r="Q227" s="129"/>
      <c r="R227" s="147"/>
    </row>
    <row r="228" spans="1:18">
      <c r="A228" s="129"/>
      <c r="B228" s="129"/>
      <c r="C228" s="129"/>
      <c r="D228" s="134"/>
      <c r="E228" s="129"/>
      <c r="F228" s="134"/>
      <c r="G228" s="129"/>
      <c r="H228" s="147"/>
      <c r="I228" s="129"/>
      <c r="J228" s="147"/>
      <c r="K228" s="129"/>
      <c r="L228" s="134"/>
      <c r="M228" s="129"/>
      <c r="N228" s="147"/>
      <c r="O228" s="129"/>
      <c r="P228" s="147"/>
      <c r="Q228" s="129"/>
      <c r="R228" s="147"/>
    </row>
    <row r="229" spans="1:18">
      <c r="A229" s="129"/>
      <c r="B229" s="129"/>
      <c r="C229" s="129"/>
      <c r="D229" s="134"/>
      <c r="E229" s="129"/>
      <c r="F229" s="134"/>
      <c r="G229" s="129"/>
      <c r="H229" s="147"/>
      <c r="I229" s="129"/>
      <c r="J229" s="147"/>
      <c r="K229" s="129"/>
      <c r="L229" s="134"/>
      <c r="M229" s="129"/>
      <c r="N229" s="147"/>
      <c r="O229" s="129"/>
      <c r="P229" s="147"/>
      <c r="Q229" s="129"/>
      <c r="R229" s="147"/>
    </row>
    <row r="230" spans="1:18">
      <c r="A230" s="129"/>
      <c r="B230" s="129"/>
      <c r="C230" s="129"/>
      <c r="D230" s="134"/>
      <c r="E230" s="129"/>
      <c r="F230" s="134"/>
      <c r="G230" s="129"/>
      <c r="H230" s="147"/>
      <c r="I230" s="129"/>
      <c r="J230" s="147"/>
      <c r="K230" s="129"/>
      <c r="L230" s="134"/>
      <c r="M230" s="129"/>
      <c r="N230" s="147"/>
      <c r="O230" s="129"/>
      <c r="P230" s="147"/>
      <c r="Q230" s="129"/>
      <c r="R230" s="147"/>
    </row>
    <row r="231" spans="1:18">
      <c r="A231" s="129"/>
      <c r="B231" s="129"/>
      <c r="C231" s="129"/>
      <c r="D231" s="134"/>
      <c r="E231" s="129"/>
      <c r="F231" s="134"/>
      <c r="G231" s="129"/>
      <c r="H231" s="147"/>
      <c r="I231" s="129"/>
      <c r="J231" s="147"/>
      <c r="K231" s="129"/>
      <c r="L231" s="134"/>
      <c r="M231" s="129"/>
      <c r="N231" s="147"/>
      <c r="O231" s="129"/>
      <c r="P231" s="147"/>
      <c r="Q231" s="129"/>
      <c r="R231" s="147"/>
    </row>
    <row r="232" spans="1:18">
      <c r="A232" s="129"/>
      <c r="B232" s="129"/>
      <c r="C232" s="129"/>
      <c r="D232" s="134"/>
      <c r="E232" s="129"/>
      <c r="F232" s="134"/>
      <c r="G232" s="129"/>
      <c r="H232" s="147"/>
      <c r="I232" s="129"/>
      <c r="J232" s="147"/>
      <c r="K232" s="129"/>
      <c r="L232" s="134"/>
      <c r="M232" s="129"/>
      <c r="N232" s="147"/>
      <c r="O232" s="129"/>
      <c r="P232" s="147"/>
      <c r="Q232" s="129"/>
      <c r="R232" s="147"/>
    </row>
    <row r="233" spans="1:18">
      <c r="A233" s="129"/>
      <c r="B233" s="129"/>
      <c r="C233" s="129"/>
      <c r="D233" s="134"/>
      <c r="E233" s="129"/>
      <c r="F233" s="134"/>
      <c r="G233" s="129"/>
      <c r="H233" s="147"/>
      <c r="I233" s="129"/>
      <c r="J233" s="147"/>
      <c r="K233" s="129"/>
      <c r="L233" s="134"/>
      <c r="M233" s="129"/>
      <c r="N233" s="147"/>
      <c r="O233" s="129"/>
      <c r="P233" s="147"/>
      <c r="Q233" s="129"/>
      <c r="R233" s="147"/>
    </row>
    <row r="234" spans="1:18">
      <c r="A234" s="129"/>
      <c r="B234" s="129"/>
      <c r="C234" s="129"/>
      <c r="D234" s="134"/>
      <c r="E234" s="129"/>
      <c r="F234" s="134"/>
      <c r="G234" s="129"/>
      <c r="H234" s="147"/>
      <c r="I234" s="129"/>
      <c r="J234" s="147"/>
      <c r="K234" s="129"/>
      <c r="L234" s="134"/>
      <c r="M234" s="129"/>
      <c r="N234" s="147"/>
      <c r="O234" s="129"/>
      <c r="P234" s="147"/>
      <c r="Q234" s="129"/>
      <c r="R234" s="147"/>
    </row>
    <row r="235" spans="1:18">
      <c r="A235" s="129"/>
      <c r="B235" s="129"/>
      <c r="C235" s="129"/>
      <c r="D235" s="134"/>
      <c r="E235" s="129"/>
      <c r="F235" s="134"/>
      <c r="G235" s="129"/>
      <c r="H235" s="147"/>
      <c r="I235" s="129"/>
      <c r="J235" s="147"/>
      <c r="K235" s="129"/>
      <c r="L235" s="134"/>
      <c r="M235" s="129"/>
      <c r="N235" s="147"/>
      <c r="O235" s="129"/>
      <c r="P235" s="147"/>
      <c r="Q235" s="129"/>
      <c r="R235" s="147"/>
    </row>
    <row r="236" spans="1:18">
      <c r="A236" s="129"/>
      <c r="B236" s="129"/>
      <c r="C236" s="129"/>
      <c r="D236" s="134"/>
      <c r="E236" s="129"/>
      <c r="F236" s="134"/>
      <c r="G236" s="129"/>
      <c r="H236" s="147"/>
      <c r="I236" s="129"/>
      <c r="J236" s="147"/>
      <c r="K236" s="129"/>
      <c r="L236" s="134"/>
      <c r="M236" s="129"/>
      <c r="N236" s="147"/>
      <c r="O236" s="129"/>
      <c r="P236" s="147"/>
      <c r="Q236" s="129"/>
      <c r="R236" s="147"/>
    </row>
    <row r="237" spans="1:18">
      <c r="A237" s="129"/>
      <c r="B237" s="129"/>
      <c r="C237" s="129"/>
      <c r="D237" s="134"/>
      <c r="E237" s="129"/>
      <c r="F237" s="134"/>
      <c r="G237" s="129"/>
      <c r="H237" s="147"/>
      <c r="I237" s="129"/>
      <c r="J237" s="147"/>
      <c r="K237" s="129"/>
      <c r="L237" s="134"/>
      <c r="M237" s="129"/>
      <c r="N237" s="147"/>
      <c r="O237" s="129"/>
      <c r="P237" s="147"/>
      <c r="Q237" s="129"/>
      <c r="R237" s="147"/>
    </row>
    <row r="238" spans="1:18">
      <c r="A238" s="129"/>
      <c r="B238" s="129"/>
      <c r="C238" s="129"/>
      <c r="D238" s="134"/>
      <c r="E238" s="129"/>
      <c r="F238" s="134"/>
      <c r="G238" s="129"/>
      <c r="H238" s="147"/>
      <c r="I238" s="129"/>
      <c r="J238" s="147"/>
      <c r="K238" s="129"/>
      <c r="L238" s="134"/>
      <c r="M238" s="129"/>
      <c r="N238" s="147"/>
      <c r="O238" s="129"/>
      <c r="P238" s="147"/>
      <c r="Q238" s="129"/>
      <c r="R238" s="147"/>
    </row>
    <row r="239" spans="1:18">
      <c r="A239" s="129"/>
      <c r="B239" s="129"/>
      <c r="C239" s="129"/>
      <c r="D239" s="134"/>
      <c r="E239" s="129"/>
      <c r="F239" s="134"/>
      <c r="G239" s="129"/>
      <c r="H239" s="147"/>
      <c r="I239" s="129"/>
      <c r="J239" s="147"/>
      <c r="K239" s="129"/>
      <c r="L239" s="134"/>
      <c r="M239" s="129"/>
      <c r="N239" s="147"/>
      <c r="O239" s="129"/>
      <c r="P239" s="147"/>
      <c r="Q239" s="129"/>
      <c r="R239" s="147"/>
    </row>
    <row r="240" spans="1:18">
      <c r="A240" s="129"/>
      <c r="B240" s="129"/>
      <c r="C240" s="129"/>
      <c r="D240" s="134"/>
      <c r="E240" s="129"/>
      <c r="F240" s="134"/>
      <c r="G240" s="129"/>
      <c r="H240" s="147"/>
      <c r="I240" s="129"/>
      <c r="J240" s="147"/>
      <c r="K240" s="129"/>
      <c r="L240" s="134"/>
      <c r="M240" s="129"/>
      <c r="N240" s="147"/>
      <c r="O240" s="129"/>
      <c r="P240" s="147"/>
      <c r="Q240" s="129"/>
      <c r="R240" s="147"/>
    </row>
    <row r="241" spans="1:18">
      <c r="A241" s="129"/>
      <c r="B241" s="129"/>
      <c r="C241" s="129"/>
      <c r="D241" s="134"/>
      <c r="E241" s="129"/>
      <c r="F241" s="134"/>
      <c r="G241" s="129"/>
      <c r="H241" s="147"/>
      <c r="I241" s="129"/>
      <c r="J241" s="147"/>
      <c r="K241" s="129"/>
      <c r="L241" s="134"/>
      <c r="M241" s="129"/>
      <c r="N241" s="147"/>
      <c r="O241" s="129"/>
      <c r="P241" s="147"/>
      <c r="Q241" s="129"/>
      <c r="R241" s="147"/>
    </row>
    <row r="242" spans="1:18">
      <c r="A242" s="129"/>
      <c r="B242" s="129"/>
      <c r="C242" s="129"/>
      <c r="D242" s="134"/>
      <c r="E242" s="129"/>
      <c r="F242" s="134"/>
      <c r="G242" s="129"/>
      <c r="H242" s="147"/>
      <c r="I242" s="129"/>
      <c r="J242" s="147"/>
      <c r="K242" s="129"/>
      <c r="L242" s="134"/>
      <c r="M242" s="129"/>
      <c r="N242" s="147"/>
      <c r="O242" s="129"/>
      <c r="P242" s="147"/>
      <c r="Q242" s="129"/>
      <c r="R242" s="147"/>
    </row>
    <row r="243" spans="1:18">
      <c r="A243" s="129"/>
      <c r="B243" s="129"/>
      <c r="C243" s="129"/>
      <c r="D243" s="134"/>
      <c r="E243" s="129"/>
      <c r="F243" s="134"/>
      <c r="G243" s="129"/>
      <c r="H243" s="147"/>
      <c r="I243" s="129"/>
      <c r="J243" s="147"/>
      <c r="K243" s="129"/>
      <c r="L243" s="134"/>
      <c r="M243" s="129"/>
      <c r="N243" s="147"/>
      <c r="O243" s="129"/>
      <c r="P243" s="147"/>
      <c r="Q243" s="129"/>
      <c r="R243" s="147"/>
    </row>
    <row r="244" spans="1:18">
      <c r="A244" s="129"/>
      <c r="B244" s="129"/>
      <c r="C244" s="129"/>
      <c r="D244" s="134"/>
      <c r="E244" s="129"/>
      <c r="F244" s="134"/>
      <c r="G244" s="129"/>
      <c r="H244" s="147"/>
      <c r="I244" s="129"/>
      <c r="J244" s="147"/>
      <c r="K244" s="129"/>
      <c r="L244" s="134"/>
      <c r="M244" s="129"/>
      <c r="N244" s="147"/>
      <c r="O244" s="129"/>
      <c r="P244" s="147"/>
      <c r="Q244" s="129"/>
      <c r="R244" s="147"/>
    </row>
    <row r="245" spans="1:18">
      <c r="A245" s="129"/>
      <c r="B245" s="129"/>
      <c r="C245" s="129"/>
      <c r="D245" s="134"/>
      <c r="E245" s="129"/>
      <c r="F245" s="134"/>
      <c r="G245" s="129"/>
      <c r="H245" s="147"/>
      <c r="I245" s="129"/>
      <c r="J245" s="147"/>
      <c r="K245" s="129"/>
      <c r="L245" s="134"/>
      <c r="M245" s="129"/>
      <c r="N245" s="147"/>
      <c r="O245" s="129"/>
      <c r="P245" s="147"/>
      <c r="Q245" s="129"/>
      <c r="R245" s="147"/>
    </row>
    <row r="246" spans="1:18">
      <c r="A246" s="129"/>
      <c r="B246" s="129"/>
      <c r="C246" s="129"/>
      <c r="D246" s="134"/>
      <c r="E246" s="129"/>
      <c r="F246" s="134"/>
      <c r="G246" s="129"/>
      <c r="H246" s="147"/>
      <c r="I246" s="129"/>
      <c r="J246" s="147"/>
      <c r="K246" s="129"/>
      <c r="L246" s="134"/>
      <c r="M246" s="129"/>
      <c r="N246" s="147"/>
      <c r="O246" s="129"/>
      <c r="P246" s="147"/>
      <c r="Q246" s="129"/>
      <c r="R246" s="147"/>
    </row>
    <row r="247" spans="1:18">
      <c r="A247" s="129"/>
      <c r="B247" s="129"/>
      <c r="C247" s="129"/>
      <c r="D247" s="134"/>
      <c r="E247" s="129"/>
      <c r="F247" s="134"/>
      <c r="G247" s="129"/>
      <c r="H247" s="147"/>
      <c r="I247" s="129"/>
      <c r="J247" s="147"/>
      <c r="K247" s="129"/>
      <c r="L247" s="134"/>
      <c r="M247" s="129"/>
      <c r="N247" s="147"/>
      <c r="O247" s="129"/>
      <c r="P247" s="147"/>
      <c r="Q247" s="129"/>
      <c r="R247" s="147"/>
    </row>
    <row r="248" spans="1:18">
      <c r="A248" s="129"/>
      <c r="B248" s="129"/>
      <c r="C248" s="129"/>
      <c r="D248" s="134"/>
      <c r="E248" s="129"/>
      <c r="F248" s="134"/>
      <c r="G248" s="129"/>
      <c r="H248" s="147"/>
      <c r="I248" s="129"/>
      <c r="J248" s="147"/>
      <c r="K248" s="129"/>
      <c r="L248" s="134"/>
      <c r="M248" s="129"/>
      <c r="N248" s="147"/>
      <c r="O248" s="129"/>
      <c r="P248" s="147"/>
      <c r="Q248" s="129"/>
      <c r="R248" s="147"/>
    </row>
    <row r="249" spans="1:18">
      <c r="A249" s="129"/>
      <c r="B249" s="129"/>
      <c r="C249" s="129"/>
      <c r="D249" s="134"/>
      <c r="E249" s="129"/>
      <c r="F249" s="134"/>
      <c r="G249" s="129"/>
      <c r="H249" s="147"/>
      <c r="I249" s="129"/>
      <c r="J249" s="147"/>
      <c r="K249" s="129"/>
      <c r="L249" s="134"/>
      <c r="M249" s="129"/>
      <c r="N249" s="147"/>
      <c r="O249" s="129"/>
      <c r="P249" s="147"/>
      <c r="Q249" s="129"/>
      <c r="R249" s="147"/>
    </row>
    <row r="250" spans="1:18">
      <c r="A250" s="129"/>
      <c r="B250" s="129"/>
      <c r="C250" s="129"/>
      <c r="D250" s="134"/>
      <c r="E250" s="129"/>
      <c r="F250" s="134"/>
      <c r="G250" s="129"/>
      <c r="H250" s="147"/>
      <c r="I250" s="129"/>
      <c r="J250" s="147"/>
      <c r="K250" s="129"/>
      <c r="L250" s="134"/>
      <c r="M250" s="129"/>
      <c r="N250" s="147"/>
      <c r="O250" s="129"/>
      <c r="P250" s="147"/>
      <c r="Q250" s="129"/>
      <c r="R250" s="147"/>
    </row>
    <row r="251" spans="1:18">
      <c r="A251" s="129"/>
      <c r="B251" s="129"/>
      <c r="C251" s="129"/>
      <c r="D251" s="134"/>
      <c r="E251" s="129"/>
      <c r="F251" s="134"/>
      <c r="G251" s="129"/>
      <c r="H251" s="147"/>
      <c r="I251" s="129"/>
      <c r="J251" s="147"/>
      <c r="K251" s="129"/>
      <c r="L251" s="134"/>
      <c r="M251" s="129"/>
      <c r="N251" s="147"/>
      <c r="O251" s="129"/>
      <c r="P251" s="147"/>
      <c r="Q251" s="129"/>
      <c r="R251" s="147"/>
    </row>
    <row r="252" spans="1:18">
      <c r="A252" s="129"/>
      <c r="B252" s="129"/>
      <c r="C252" s="129"/>
      <c r="D252" s="134"/>
      <c r="E252" s="129"/>
      <c r="F252" s="134"/>
      <c r="G252" s="129"/>
      <c r="H252" s="147"/>
      <c r="I252" s="129"/>
      <c r="J252" s="147"/>
      <c r="K252" s="129"/>
      <c r="L252" s="134"/>
      <c r="M252" s="129"/>
      <c r="N252" s="147"/>
      <c r="O252" s="129"/>
      <c r="P252" s="147"/>
      <c r="Q252" s="129"/>
      <c r="R252" s="147"/>
    </row>
    <row r="253" spans="1:18">
      <c r="A253" s="129"/>
      <c r="B253" s="129"/>
      <c r="C253" s="129"/>
      <c r="D253" s="134"/>
      <c r="E253" s="129"/>
      <c r="F253" s="134"/>
      <c r="G253" s="129"/>
      <c r="H253" s="147"/>
      <c r="I253" s="129"/>
      <c r="J253" s="147"/>
      <c r="K253" s="129"/>
      <c r="L253" s="134"/>
      <c r="M253" s="129"/>
      <c r="N253" s="147"/>
      <c r="O253" s="129"/>
      <c r="P253" s="147"/>
      <c r="Q253" s="129"/>
      <c r="R253" s="147"/>
    </row>
    <row r="254" spans="1:18">
      <c r="A254" s="129"/>
      <c r="B254" s="129"/>
      <c r="C254" s="129"/>
      <c r="D254" s="134"/>
      <c r="E254" s="129"/>
      <c r="F254" s="134"/>
      <c r="G254" s="129"/>
      <c r="H254" s="147"/>
      <c r="I254" s="129"/>
      <c r="J254" s="147"/>
      <c r="K254" s="129"/>
      <c r="L254" s="134"/>
      <c r="M254" s="129"/>
      <c r="N254" s="147"/>
      <c r="O254" s="129"/>
      <c r="P254" s="147"/>
      <c r="Q254" s="129"/>
      <c r="R254" s="147"/>
    </row>
    <row r="255" spans="1:18">
      <c r="A255" s="129"/>
      <c r="B255" s="129"/>
      <c r="C255" s="129"/>
      <c r="D255" s="134"/>
      <c r="E255" s="129"/>
      <c r="F255" s="134"/>
      <c r="G255" s="129"/>
      <c r="H255" s="147"/>
      <c r="I255" s="129"/>
      <c r="J255" s="147"/>
      <c r="K255" s="129"/>
      <c r="L255" s="134"/>
      <c r="M255" s="129"/>
      <c r="N255" s="147"/>
      <c r="O255" s="129"/>
      <c r="P255" s="147"/>
      <c r="Q255" s="129"/>
      <c r="R255" s="147"/>
    </row>
    <row r="256" spans="1:18">
      <c r="A256" s="129"/>
      <c r="B256" s="129"/>
      <c r="C256" s="129"/>
      <c r="D256" s="134"/>
      <c r="E256" s="129"/>
      <c r="F256" s="134"/>
      <c r="G256" s="129"/>
      <c r="H256" s="147"/>
      <c r="I256" s="129"/>
      <c r="J256" s="147"/>
      <c r="K256" s="129"/>
      <c r="L256" s="134"/>
      <c r="M256" s="129"/>
      <c r="N256" s="147"/>
      <c r="O256" s="129"/>
      <c r="P256" s="147"/>
      <c r="Q256" s="129"/>
      <c r="R256" s="147"/>
    </row>
    <row r="257" spans="1:18">
      <c r="A257" s="129"/>
      <c r="B257" s="129"/>
      <c r="C257" s="129"/>
      <c r="D257" s="134"/>
      <c r="E257" s="129"/>
      <c r="F257" s="134"/>
      <c r="G257" s="129"/>
      <c r="H257" s="147"/>
      <c r="I257" s="129"/>
      <c r="J257" s="147"/>
      <c r="K257" s="129"/>
      <c r="L257" s="134"/>
      <c r="M257" s="129"/>
      <c r="N257" s="147"/>
      <c r="O257" s="129"/>
      <c r="P257" s="147"/>
      <c r="Q257" s="129"/>
      <c r="R257" s="147"/>
    </row>
    <row r="258" spans="1:18">
      <c r="A258" s="129"/>
      <c r="B258" s="129"/>
      <c r="C258" s="129"/>
      <c r="D258" s="134"/>
      <c r="E258" s="129"/>
      <c r="F258" s="134"/>
      <c r="G258" s="129"/>
      <c r="H258" s="147"/>
      <c r="I258" s="129"/>
      <c r="J258" s="147"/>
      <c r="K258" s="129"/>
      <c r="L258" s="134"/>
      <c r="M258" s="129"/>
      <c r="N258" s="147"/>
      <c r="O258" s="129"/>
      <c r="P258" s="147"/>
      <c r="Q258" s="129"/>
      <c r="R258" s="147"/>
    </row>
    <row r="259" spans="1:18">
      <c r="A259" s="129"/>
      <c r="B259" s="129"/>
      <c r="C259" s="129"/>
      <c r="D259" s="134"/>
      <c r="E259" s="129"/>
      <c r="F259" s="134"/>
      <c r="G259" s="129"/>
      <c r="H259" s="147"/>
      <c r="I259" s="129"/>
      <c r="J259" s="147"/>
      <c r="K259" s="129"/>
      <c r="L259" s="134"/>
      <c r="M259" s="129"/>
      <c r="N259" s="147"/>
      <c r="O259" s="129"/>
      <c r="P259" s="147"/>
      <c r="Q259" s="129"/>
      <c r="R259" s="147"/>
    </row>
    <row r="260" spans="1:18">
      <c r="A260" s="129"/>
      <c r="B260" s="129"/>
      <c r="C260" s="129"/>
      <c r="D260" s="134"/>
      <c r="E260" s="129"/>
      <c r="F260" s="134"/>
      <c r="G260" s="129"/>
      <c r="H260" s="147"/>
      <c r="I260" s="129"/>
      <c r="J260" s="147"/>
      <c r="K260" s="129"/>
      <c r="L260" s="134"/>
      <c r="M260" s="129"/>
      <c r="N260" s="147"/>
      <c r="O260" s="129"/>
      <c r="P260" s="147"/>
      <c r="Q260" s="129"/>
      <c r="R260" s="147"/>
    </row>
    <row r="261" spans="1:18">
      <c r="A261" s="129"/>
      <c r="B261" s="129"/>
      <c r="C261" s="129"/>
      <c r="D261" s="134"/>
      <c r="E261" s="129"/>
      <c r="F261" s="134"/>
      <c r="G261" s="129"/>
      <c r="H261" s="147"/>
      <c r="I261" s="129"/>
      <c r="J261" s="147"/>
      <c r="K261" s="129"/>
      <c r="L261" s="134"/>
      <c r="M261" s="129"/>
      <c r="N261" s="147"/>
      <c r="O261" s="129"/>
      <c r="P261" s="147"/>
      <c r="Q261" s="129"/>
      <c r="R261" s="147"/>
    </row>
    <row r="262" spans="1:18">
      <c r="A262" s="129"/>
      <c r="B262" s="129"/>
      <c r="C262" s="129"/>
      <c r="D262" s="134"/>
      <c r="E262" s="129"/>
      <c r="F262" s="134"/>
      <c r="G262" s="129"/>
      <c r="H262" s="147"/>
      <c r="I262" s="129"/>
      <c r="J262" s="147"/>
      <c r="K262" s="129"/>
      <c r="L262" s="134"/>
      <c r="M262" s="129"/>
      <c r="N262" s="147"/>
      <c r="O262" s="129"/>
      <c r="P262" s="147"/>
      <c r="Q262" s="129"/>
      <c r="R262" s="147"/>
    </row>
    <row r="263" spans="1:18">
      <c r="A263" s="129"/>
      <c r="B263" s="129"/>
      <c r="C263" s="129"/>
      <c r="D263" s="134"/>
      <c r="E263" s="129"/>
      <c r="F263" s="134"/>
      <c r="G263" s="129"/>
      <c r="H263" s="147"/>
      <c r="I263" s="129"/>
      <c r="J263" s="147"/>
      <c r="K263" s="129"/>
      <c r="L263" s="134"/>
      <c r="M263" s="129"/>
      <c r="N263" s="147"/>
      <c r="O263" s="129"/>
      <c r="P263" s="147"/>
      <c r="Q263" s="129"/>
      <c r="R263" s="147"/>
    </row>
    <row r="264" spans="1:18">
      <c r="A264" s="129"/>
      <c r="B264" s="129"/>
      <c r="C264" s="129"/>
      <c r="D264" s="134"/>
      <c r="E264" s="129"/>
      <c r="F264" s="134"/>
      <c r="G264" s="129"/>
      <c r="H264" s="147"/>
      <c r="I264" s="129"/>
      <c r="J264" s="147"/>
      <c r="K264" s="129"/>
      <c r="L264" s="134"/>
      <c r="M264" s="129"/>
      <c r="N264" s="147"/>
      <c r="O264" s="129"/>
      <c r="P264" s="147"/>
      <c r="Q264" s="129"/>
      <c r="R264" s="147"/>
    </row>
    <row r="265" spans="1:18">
      <c r="A265" s="129"/>
      <c r="B265" s="129"/>
      <c r="C265" s="129"/>
      <c r="D265" s="134"/>
      <c r="E265" s="129"/>
      <c r="F265" s="134"/>
      <c r="G265" s="129"/>
      <c r="H265" s="147"/>
      <c r="I265" s="129"/>
      <c r="J265" s="147"/>
      <c r="K265" s="129"/>
      <c r="L265" s="134"/>
      <c r="M265" s="129"/>
      <c r="N265" s="147"/>
      <c r="O265" s="129"/>
      <c r="P265" s="147"/>
      <c r="Q265" s="129"/>
      <c r="R265" s="147"/>
    </row>
    <row r="266" spans="1:18">
      <c r="A266" s="129"/>
      <c r="B266" s="129"/>
      <c r="C266" s="129"/>
      <c r="D266" s="134"/>
      <c r="E266" s="129"/>
      <c r="F266" s="134"/>
      <c r="G266" s="129"/>
      <c r="H266" s="147"/>
      <c r="I266" s="129"/>
      <c r="J266" s="147"/>
      <c r="K266" s="129"/>
      <c r="L266" s="134"/>
      <c r="M266" s="129"/>
      <c r="N266" s="147"/>
      <c r="O266" s="129"/>
      <c r="P266" s="147"/>
      <c r="Q266" s="129"/>
      <c r="R266" s="147"/>
    </row>
    <row r="267" spans="1:18">
      <c r="A267" s="129"/>
      <c r="B267" s="129"/>
      <c r="C267" s="129"/>
      <c r="D267" s="134"/>
      <c r="E267" s="129"/>
      <c r="F267" s="134"/>
      <c r="G267" s="129"/>
      <c r="H267" s="147"/>
      <c r="I267" s="129"/>
      <c r="J267" s="147"/>
      <c r="K267" s="129"/>
      <c r="L267" s="134"/>
      <c r="M267" s="129"/>
      <c r="N267" s="147"/>
      <c r="O267" s="129"/>
      <c r="P267" s="147"/>
      <c r="Q267" s="129"/>
      <c r="R267" s="147"/>
    </row>
    <row r="268" spans="1:18">
      <c r="A268" s="129"/>
      <c r="B268" s="129"/>
      <c r="C268" s="129"/>
      <c r="D268" s="134"/>
      <c r="E268" s="129"/>
      <c r="F268" s="134"/>
      <c r="G268" s="129"/>
      <c r="H268" s="147"/>
      <c r="I268" s="129"/>
      <c r="J268" s="147"/>
      <c r="K268" s="129"/>
      <c r="M268" s="129"/>
      <c r="N268" s="147"/>
      <c r="O268" s="129"/>
      <c r="P268" s="147"/>
      <c r="Q268" s="129"/>
      <c r="R268" s="147"/>
    </row>
    <row r="269" spans="1:18">
      <c r="A269" s="129"/>
      <c r="Q269" s="129"/>
      <c r="R269" s="147"/>
    </row>
  </sheetData>
  <mergeCells count="36">
    <mergeCell ref="K6:L6"/>
    <mergeCell ref="M6:N6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B52:B54"/>
    <mergeCell ref="C52:R52"/>
    <mergeCell ref="C53:D53"/>
    <mergeCell ref="E53:F53"/>
    <mergeCell ref="G53:H53"/>
    <mergeCell ref="I53:J53"/>
    <mergeCell ref="K53:L53"/>
    <mergeCell ref="M53:N53"/>
    <mergeCell ref="B4:B6"/>
    <mergeCell ref="C4:R4"/>
    <mergeCell ref="C5:D5"/>
    <mergeCell ref="E5:F5"/>
    <mergeCell ref="G5:H5"/>
    <mergeCell ref="I5:J5"/>
    <mergeCell ref="K5:L5"/>
    <mergeCell ref="M5:N5"/>
    <mergeCell ref="O5:P5"/>
    <mergeCell ref="Q5:R5"/>
    <mergeCell ref="O6:P6"/>
    <mergeCell ref="Q6:R6"/>
    <mergeCell ref="C6:D6"/>
    <mergeCell ref="E6:F6"/>
    <mergeCell ref="G6:H6"/>
    <mergeCell ref="I6:J6"/>
  </mergeCells>
  <phoneticPr fontId="10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Ｐゴシック,標準"&amp;11 1.土地・気象</oddHeader>
    <oddFooter>&amp;C&amp;"ＭＳ Ｐゴシック,標準"&amp;11-8-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目次</vt:lpstr>
      <vt:lpstr>A-1</vt:lpstr>
      <vt:lpstr>A-2</vt:lpstr>
      <vt:lpstr>A-3</vt:lpstr>
      <vt:lpstr>A-4</vt:lpstr>
      <vt:lpstr>A-5.6</vt:lpstr>
      <vt:lpstr>A-7.8</vt:lpstr>
      <vt:lpstr>A-9-1</vt:lpstr>
      <vt:lpstr>A-9-2</vt:lpstr>
      <vt:lpstr>A-10</vt:lpstr>
      <vt:lpstr>'A-9-2'!Print_Area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１－２．面積・位置</dc:title>
  <dc:creator>m.makita</dc:creator>
  <cp:lastModifiedBy>藤田　諒子</cp:lastModifiedBy>
  <cp:lastPrinted>2022-05-12T02:32:02Z</cp:lastPrinted>
  <dcterms:created xsi:type="dcterms:W3CDTF">1997-07-07T00:58:45Z</dcterms:created>
  <dcterms:modified xsi:type="dcterms:W3CDTF">2022-06-02T23:54:18Z</dcterms:modified>
</cp:coreProperties>
</file>