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375" activeTab="0"/>
  </bookViews>
  <sheets>
    <sheet name="N-13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<sst xmlns="http://schemas.openxmlformats.org/spreadsheetml/2006/main" count="94" uniqueCount="39">
  <si>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-</t>
  </si>
  <si>
    <t>目標額</t>
  </si>
  <si>
    <t>戸別募金</t>
  </si>
  <si>
    <t>法人募金</t>
  </si>
  <si>
    <t>その他</t>
  </si>
  <si>
    <t>達成率</t>
  </si>
  <si>
    <t>（歳末たすけあい募金)</t>
  </si>
  <si>
    <t>総　　額</t>
  </si>
  <si>
    <t>（赤い羽根募金）</t>
  </si>
  <si>
    <t>-</t>
  </si>
  <si>
    <t>総額</t>
  </si>
  <si>
    <t>実績内容</t>
  </si>
  <si>
    <t>平成17年度</t>
  </si>
  <si>
    <t>三国町</t>
  </si>
  <si>
    <t>丸岡町</t>
  </si>
  <si>
    <t>春江町</t>
  </si>
  <si>
    <t>坂井町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</si>
  <si>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</si>
  <si>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</si>
  <si>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</si>
  <si>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</si>
  <si>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</si>
  <si>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</si>
  <si>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</si>
  <si>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-</t>
  </si>
  <si>
    <t>資料：福井県共同募金会</t>
  </si>
  <si>
    <t>平成18年度</t>
  </si>
  <si>
    <t>平成19年度</t>
  </si>
  <si>
    <t>年  度</t>
  </si>
  <si>
    <t>(%)</t>
  </si>
  <si>
    <t>平成20年度</t>
  </si>
  <si>
    <t>平成21年度</t>
  </si>
  <si>
    <t>単位：円</t>
  </si>
  <si>
    <t>N-13．赤い羽根、歳末助け合い共同募金の状況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</si>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</sst>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45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8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10" xfId="61" applyFont="1" applyBorder="1" applyAlignment="1">
      <alignment shrinkToFit="1"/>
      <protection/>
    </xf>
    <xf numFmtId="0" fontId="8" fillId="0" borderId="11" xfId="61" applyFont="1" applyBorder="1" applyAlignment="1">
      <alignment horizontal="center" shrinkToFit="1"/>
      <protection/>
    </xf>
    <xf numFmtId="0" fontId="8" fillId="0" borderId="12" xfId="61" applyFont="1" applyBorder="1" applyAlignment="1">
      <alignment shrinkToFit="1"/>
      <protection/>
    </xf>
    <xf numFmtId="0" fontId="9" fillId="0" borderId="0" xfId="61" applyFont="1" applyAlignment="1">
      <alignment vertical="center"/>
      <protection/>
    </xf>
    <xf numFmtId="0" fontId="0" fillId="0" borderId="0" xfId="0" applyFont="1" applyAlignment="1">
      <alignment vertical="center" shrinkToFit="1"/>
    </xf>
    <xf numFmtId="0" fontId="8" fillId="0" borderId="13" xfId="61" applyFont="1" applyBorder="1" applyAlignment="1">
      <alignment horizontal="distributed" vertical="center" shrinkToFit="1"/>
      <protection/>
    </xf>
    <xf numFmtId="0" fontId="8" fillId="0" borderId="14" xfId="61" applyFont="1" applyBorder="1" applyAlignment="1">
      <alignment horizontal="distributed" vertical="center" shrinkToFit="1"/>
      <protection/>
    </xf>
    <xf numFmtId="0" fontId="8" fillId="0" borderId="15" xfId="61" applyFont="1" applyBorder="1" applyAlignment="1">
      <alignment horizontal="distributed" vertical="center" shrinkToFit="1"/>
      <protection/>
    </xf>
    <xf numFmtId="0" fontId="10" fillId="0" borderId="0" xfId="0" applyFont="1" applyAlignment="1">
      <alignment vertical="center" shrinkToFit="1"/>
    </xf>
    <xf numFmtId="38" fontId="10" fillId="0" borderId="0" xfId="49" applyFont="1" applyBorder="1" applyAlignment="1">
      <alignment shrinkToFit="1"/>
    </xf>
    <xf numFmtId="49" fontId="10" fillId="0" borderId="11" xfId="62" applyNumberFormat="1" applyFont="1" applyBorder="1" applyAlignment="1">
      <alignment horizontal="right" vertical="center" shrinkToFit="1"/>
      <protection/>
    </xf>
    <xf numFmtId="49" fontId="10" fillId="0" borderId="12" xfId="62" applyNumberFormat="1" applyFont="1" applyBorder="1" applyAlignment="1">
      <alignment horizontal="right" vertical="center" shrinkToFit="1"/>
      <protection/>
    </xf>
    <xf numFmtId="3" fontId="10" fillId="0" borderId="16" xfId="61" applyNumberFormat="1" applyFont="1" applyBorder="1" applyAlignment="1">
      <alignment shrinkToFit="1"/>
      <protection/>
    </xf>
    <xf numFmtId="0" fontId="10" fillId="0" borderId="16" xfId="61" applyFont="1" applyBorder="1" applyAlignment="1">
      <alignment horizontal="right" shrinkToFit="1"/>
      <protection/>
    </xf>
    <xf numFmtId="176" fontId="10" fillId="0" borderId="17" xfId="61" applyNumberFormat="1" applyFont="1" applyBorder="1" applyAlignment="1">
      <alignment shrinkToFit="1"/>
      <protection/>
    </xf>
    <xf numFmtId="176" fontId="10" fillId="0" borderId="18" xfId="61" applyNumberFormat="1" applyFont="1" applyBorder="1" applyAlignment="1">
      <alignment shrinkToFit="1"/>
      <protection/>
    </xf>
    <xf numFmtId="38" fontId="10" fillId="0" borderId="16" xfId="49" applyFont="1" applyBorder="1" applyAlignment="1">
      <alignment shrinkToFit="1"/>
    </xf>
    <xf numFmtId="38" fontId="10" fillId="0" borderId="19" xfId="49" applyFont="1" applyBorder="1" applyAlignment="1">
      <alignment shrinkToFit="1"/>
    </xf>
    <xf numFmtId="38" fontId="10" fillId="0" borderId="16" xfId="49" applyFont="1" applyBorder="1" applyAlignment="1">
      <alignment horizontal="right" shrinkToFit="1"/>
    </xf>
    <xf numFmtId="0" fontId="8" fillId="0" borderId="20" xfId="61" applyFont="1" applyBorder="1" applyAlignment="1">
      <alignment horizontal="distributed" vertical="center" shrinkToFit="1"/>
      <protection/>
    </xf>
    <xf numFmtId="0" fontId="8" fillId="0" borderId="20" xfId="61" applyFont="1" applyBorder="1" applyAlignment="1">
      <alignment horizontal="center" vertical="center" shrinkToFit="1"/>
      <protection/>
    </xf>
    <xf numFmtId="38" fontId="10" fillId="0" borderId="21" xfId="49" applyFont="1" applyBorder="1" applyAlignment="1">
      <alignment shrinkToFit="1"/>
    </xf>
    <xf numFmtId="3" fontId="10" fillId="0" borderId="22" xfId="61" applyNumberFormat="1" applyFont="1" applyBorder="1" applyAlignment="1">
      <alignment shrinkToFit="1"/>
      <protection/>
    </xf>
    <xf numFmtId="38" fontId="10" fillId="0" borderId="22" xfId="49" applyFont="1" applyBorder="1" applyAlignment="1">
      <alignment shrinkToFit="1"/>
    </xf>
    <xf numFmtId="0" fontId="10" fillId="0" borderId="22" xfId="61" applyFont="1" applyBorder="1" applyAlignment="1">
      <alignment horizontal="right" shrinkToFit="1"/>
      <protection/>
    </xf>
    <xf numFmtId="176" fontId="10" fillId="0" borderId="23" xfId="61" applyNumberFormat="1" applyFont="1" applyBorder="1" applyAlignment="1">
      <alignment shrinkToFit="1"/>
      <protection/>
    </xf>
    <xf numFmtId="38" fontId="10" fillId="0" borderId="22" xfId="49" applyFont="1" applyBorder="1" applyAlignment="1">
      <alignment horizontal="right" shrinkToFit="1"/>
    </xf>
    <xf numFmtId="176" fontId="10" fillId="0" borderId="24" xfId="61" applyNumberFormat="1" applyFont="1" applyBorder="1" applyAlignment="1">
      <alignment shrinkToFit="1"/>
      <protection/>
    </xf>
    <xf numFmtId="3" fontId="10" fillId="0" borderId="25" xfId="0" applyNumberFormat="1" applyFont="1" applyBorder="1" applyAlignment="1">
      <alignment vertical="center" shrinkToFit="1"/>
    </xf>
    <xf numFmtId="3" fontId="10" fillId="0" borderId="26" xfId="0" applyNumberFormat="1" applyFont="1" applyBorder="1" applyAlignment="1">
      <alignment vertical="center" shrinkToFit="1"/>
    </xf>
    <xf numFmtId="176" fontId="10" fillId="0" borderId="27" xfId="61" applyNumberFormat="1" applyFont="1" applyBorder="1" applyAlignment="1">
      <alignment vertical="center" shrinkToFit="1"/>
      <protection/>
    </xf>
    <xf numFmtId="176" fontId="10" fillId="0" borderId="28" xfId="61" applyNumberFormat="1" applyFont="1" applyBorder="1" applyAlignment="1">
      <alignment vertical="center" shrinkToFit="1"/>
      <protection/>
    </xf>
    <xf numFmtId="49" fontId="10" fillId="0" borderId="10" xfId="62" applyNumberFormat="1" applyFont="1" applyBorder="1" applyAlignment="1">
      <alignment horizontal="center" vertical="center" shrinkToFit="1"/>
      <protection/>
    </xf>
    <xf numFmtId="0" fontId="8" fillId="0" borderId="27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right" vertical="center" shrinkToFit="1"/>
      <protection/>
    </xf>
    <xf numFmtId="38" fontId="10" fillId="0" borderId="0" xfId="49" applyFont="1" applyBorder="1" applyAlignment="1">
      <alignment vertical="center" shrinkToFit="1"/>
    </xf>
    <xf numFmtId="3" fontId="10" fillId="0" borderId="16" xfId="61" applyNumberFormat="1" applyFont="1" applyBorder="1" applyAlignment="1">
      <alignment vertical="center" shrinkToFit="1"/>
      <protection/>
    </xf>
    <xf numFmtId="38" fontId="10" fillId="0" borderId="16" xfId="49" applyFont="1" applyBorder="1" applyAlignment="1">
      <alignment vertical="center" shrinkToFit="1"/>
    </xf>
    <xf numFmtId="0" fontId="10" fillId="0" borderId="16" xfId="61" applyFont="1" applyBorder="1" applyAlignment="1">
      <alignment horizontal="right" vertical="center" shrinkToFit="1"/>
      <protection/>
    </xf>
    <xf numFmtId="176" fontId="10" fillId="0" borderId="17" xfId="61" applyNumberFormat="1" applyFont="1" applyBorder="1" applyAlignment="1">
      <alignment vertical="center" shrinkToFit="1"/>
      <protection/>
    </xf>
    <xf numFmtId="38" fontId="10" fillId="0" borderId="16" xfId="49" applyFont="1" applyBorder="1" applyAlignment="1">
      <alignment horizontal="right" vertical="center" shrinkToFit="1"/>
    </xf>
    <xf numFmtId="176" fontId="10" fillId="0" borderId="18" xfId="61" applyNumberFormat="1" applyFont="1" applyBorder="1" applyAlignment="1">
      <alignment vertical="center" shrinkToFit="1"/>
      <protection/>
    </xf>
    <xf numFmtId="38" fontId="10" fillId="0" borderId="29" xfId="49" applyFont="1" applyBorder="1" applyAlignment="1">
      <alignment vertical="center" shrinkToFit="1"/>
    </xf>
    <xf numFmtId="3" fontId="10" fillId="0" borderId="30" xfId="61" applyNumberFormat="1" applyFont="1" applyBorder="1" applyAlignment="1">
      <alignment vertical="center" shrinkToFit="1"/>
      <protection/>
    </xf>
    <xf numFmtId="38" fontId="10" fillId="0" borderId="30" xfId="49" applyFont="1" applyBorder="1" applyAlignment="1">
      <alignment vertical="center" shrinkToFit="1"/>
    </xf>
    <xf numFmtId="0" fontId="10" fillId="0" borderId="30" xfId="61" applyFont="1" applyBorder="1" applyAlignment="1">
      <alignment horizontal="right" vertical="center" shrinkToFit="1"/>
      <protection/>
    </xf>
    <xf numFmtId="176" fontId="10" fillId="0" borderId="31" xfId="61" applyNumberFormat="1" applyFont="1" applyBorder="1" applyAlignment="1">
      <alignment vertical="center" shrinkToFit="1"/>
      <protection/>
    </xf>
    <xf numFmtId="38" fontId="10" fillId="0" borderId="30" xfId="49" applyFont="1" applyBorder="1" applyAlignment="1">
      <alignment horizontal="right" vertical="center" shrinkToFit="1"/>
    </xf>
    <xf numFmtId="176" fontId="10" fillId="0" borderId="32" xfId="61" applyNumberFormat="1" applyFont="1" applyBorder="1" applyAlignment="1">
      <alignment vertical="center" shrinkToFit="1"/>
      <protection/>
    </xf>
    <xf numFmtId="49" fontId="10" fillId="0" borderId="33" xfId="62" applyNumberFormat="1" applyFont="1" applyBorder="1" applyAlignment="1">
      <alignment horizontal="center" vertical="center" shrinkToFit="1"/>
      <protection/>
    </xf>
    <xf numFmtId="3" fontId="10" fillId="0" borderId="29" xfId="0" applyNumberFormat="1" applyFont="1" applyBorder="1" applyAlignment="1">
      <alignment vertical="center" shrinkToFit="1"/>
    </xf>
    <xf numFmtId="3" fontId="10" fillId="0" borderId="30" xfId="0" applyNumberFormat="1" applyFont="1" applyBorder="1" applyAlignment="1">
      <alignment vertical="center" shrinkToFit="1"/>
    </xf>
    <xf numFmtId="49" fontId="10" fillId="0" borderId="11" xfId="62" applyNumberFormat="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10" fillId="0" borderId="33" xfId="62" applyNumberFormat="1" applyFont="1" applyFill="1" applyBorder="1" applyAlignment="1">
      <alignment horizontal="center" vertical="center" shrinkToFit="1"/>
      <protection/>
    </xf>
    <xf numFmtId="3" fontId="10" fillId="0" borderId="29" xfId="0" applyNumberFormat="1" applyFont="1" applyFill="1" applyBorder="1" applyAlignment="1">
      <alignment vertical="center" shrinkToFit="1"/>
    </xf>
    <xf numFmtId="3" fontId="10" fillId="0" borderId="30" xfId="0" applyNumberFormat="1" applyFont="1" applyFill="1" applyBorder="1" applyAlignment="1">
      <alignment vertical="center" shrinkToFit="1"/>
    </xf>
    <xf numFmtId="176" fontId="10" fillId="0" borderId="31" xfId="61" applyNumberFormat="1" applyFont="1" applyFill="1" applyBorder="1" applyAlignment="1">
      <alignment vertical="center" shrinkToFit="1"/>
      <protection/>
    </xf>
    <xf numFmtId="176" fontId="10" fillId="0" borderId="32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 vertical="center" shrinkToFit="1"/>
    </xf>
    <xf numFmtId="49" fontId="10" fillId="32" borderId="33" xfId="62" applyNumberFormat="1" applyFont="1" applyFill="1" applyBorder="1" applyAlignment="1">
      <alignment horizontal="center" vertical="center" shrinkToFit="1"/>
      <protection/>
    </xf>
    <xf numFmtId="3" fontId="10" fillId="32" borderId="29" xfId="0" applyNumberFormat="1" applyFont="1" applyFill="1" applyBorder="1" applyAlignment="1">
      <alignment vertical="center" shrinkToFit="1"/>
    </xf>
    <xf numFmtId="3" fontId="10" fillId="32" borderId="30" xfId="0" applyNumberFormat="1" applyFont="1" applyFill="1" applyBorder="1" applyAlignment="1">
      <alignment vertical="center" shrinkToFit="1"/>
    </xf>
    <xf numFmtId="176" fontId="10" fillId="32" borderId="31" xfId="61" applyNumberFormat="1" applyFont="1" applyFill="1" applyBorder="1" applyAlignment="1">
      <alignment vertical="center" shrinkToFit="1"/>
      <protection/>
    </xf>
    <xf numFmtId="176" fontId="10" fillId="32" borderId="32" xfId="61" applyNumberFormat="1" applyFont="1" applyFill="1" applyBorder="1" applyAlignment="1">
      <alignment vertical="center" shrinkToFit="1"/>
      <protection/>
    </xf>
    <xf numFmtId="0" fontId="8" fillId="0" borderId="34" xfId="61" applyFont="1" applyBorder="1" applyAlignment="1">
      <alignment horizontal="distributed" vertical="center" shrinkToFit="1"/>
      <protection/>
    </xf>
    <xf numFmtId="0" fontId="8" fillId="0" borderId="33" xfId="61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１４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PageLayoutView="0" workbookViewId="0" topLeftCell="A26">
      <selection activeCell="P36" sqref="P36"/>
    </sheetView>
  </sheetViews>
  <sheetFormatPr defaultColWidth="9.00390625" defaultRowHeight="13.5"/>
  <cols>
    <col min="1" max="1" width="3.625" style="2" customWidth="1"/>
    <col min="2" max="2" width="7.50390625" style="8" customWidth="1"/>
    <col min="3" max="5" width="8.00390625" style="2" bestFit="1" customWidth="1"/>
    <col min="6" max="6" width="7.50390625" style="2" bestFit="1" customWidth="1"/>
    <col min="7" max="7" width="7.25390625" style="2" bestFit="1" customWidth="1"/>
    <col min="8" max="8" width="4.375" style="2" customWidth="1"/>
    <col min="9" max="9" width="7.25390625" style="2" bestFit="1" customWidth="1"/>
    <col min="10" max="10" width="8.00390625" style="2" bestFit="1" customWidth="1"/>
    <col min="11" max="12" width="7.50390625" style="2" bestFit="1" customWidth="1"/>
    <col min="13" max="13" width="7.25390625" style="2" bestFit="1" customWidth="1"/>
    <col min="14" max="14" width="4.375" style="2" customWidth="1"/>
    <col min="15" max="16384" width="9.00390625" style="2" customWidth="1"/>
  </cols>
  <sheetData>
    <row r="1" spans="1:8" ht="30" customHeight="1">
      <c r="A1" s="7" t="s">
        <v>33</v>
      </c>
      <c r="C1" s="1"/>
      <c r="D1" s="1"/>
      <c r="E1" s="1"/>
      <c r="F1" s="1"/>
      <c r="G1" s="1"/>
      <c r="H1" s="1"/>
    </row>
    <row r="2" spans="1:14" ht="13.5" customHeight="1">
      <c r="A2" s="7"/>
      <c r="C2" s="1"/>
      <c r="D2" s="1"/>
      <c r="E2" s="1"/>
      <c r="F2" s="1"/>
      <c r="G2" s="1"/>
      <c r="H2" s="1"/>
      <c r="N2" s="58" t="s">
        <v>32</v>
      </c>
    </row>
    <row r="3" spans="2:14" s="3" customFormat="1" ht="13.5" customHeight="1">
      <c r="B3" s="4"/>
      <c r="C3" s="71" t="s">
        <v>8</v>
      </c>
      <c r="D3" s="71"/>
      <c r="E3" s="71"/>
      <c r="F3" s="71"/>
      <c r="G3" s="71"/>
      <c r="H3" s="71"/>
      <c r="I3" s="71" t="s">
        <v>6</v>
      </c>
      <c r="J3" s="71"/>
      <c r="K3" s="71"/>
      <c r="L3" s="71"/>
      <c r="M3" s="71"/>
      <c r="N3" s="71"/>
    </row>
    <row r="4" spans="2:14" s="3" customFormat="1" ht="15" customHeight="1">
      <c r="B4" s="5" t="s">
        <v>28</v>
      </c>
      <c r="C4" s="9" t="s">
        <v>1</v>
      </c>
      <c r="D4" s="70" t="s">
        <v>11</v>
      </c>
      <c r="E4" s="70"/>
      <c r="F4" s="70"/>
      <c r="G4" s="70"/>
      <c r="H4" s="37" t="s">
        <v>5</v>
      </c>
      <c r="I4" s="10" t="s">
        <v>1</v>
      </c>
      <c r="J4" s="70" t="s">
        <v>11</v>
      </c>
      <c r="K4" s="70"/>
      <c r="L4" s="70"/>
      <c r="M4" s="70"/>
      <c r="N4" s="37" t="s">
        <v>5</v>
      </c>
    </row>
    <row r="5" spans="2:14" s="3" customFormat="1" ht="15" customHeight="1">
      <c r="B5" s="6"/>
      <c r="C5" s="11"/>
      <c r="D5" s="23" t="s">
        <v>10</v>
      </c>
      <c r="E5" s="23" t="s">
        <v>2</v>
      </c>
      <c r="F5" s="24" t="s">
        <v>3</v>
      </c>
      <c r="G5" s="23" t="s">
        <v>4</v>
      </c>
      <c r="H5" s="38" t="s">
        <v>29</v>
      </c>
      <c r="I5" s="11"/>
      <c r="J5" s="23" t="s">
        <v>7</v>
      </c>
      <c r="K5" s="23" t="s">
        <v>2</v>
      </c>
      <c r="L5" s="24" t="s">
        <v>3</v>
      </c>
      <c r="M5" s="23" t="s">
        <v>4</v>
      </c>
      <c r="N5" s="38" t="s">
        <v>29</v>
      </c>
    </row>
    <row r="6" spans="2:14" s="12" customFormat="1" ht="15" customHeight="1">
      <c r="B6" s="36" t="s">
        <v>17</v>
      </c>
      <c r="C6" s="32">
        <f>SUM(C7:C10)</f>
        <v>11078000</v>
      </c>
      <c r="D6" s="33">
        <f>SUM(D7:D10)</f>
        <v>17987427</v>
      </c>
      <c r="E6" s="33">
        <f>SUM(E7:E10)</f>
        <v>9069621</v>
      </c>
      <c r="F6" s="33">
        <f>SUM(F7:F10)</f>
        <v>2142250</v>
      </c>
      <c r="G6" s="33">
        <f>SUM(G7:G10)</f>
        <v>6775556</v>
      </c>
      <c r="H6" s="34">
        <f>ROUND(D6/C6*100,1)</f>
        <v>162.4</v>
      </c>
      <c r="I6" s="32">
        <f>SUM(I7:I10)</f>
        <v>8900000</v>
      </c>
      <c r="J6" s="33">
        <f>SUM(J7:J10)</f>
        <v>10102951</v>
      </c>
      <c r="K6" s="33">
        <f>SUM(K7:K10)</f>
        <v>4935272</v>
      </c>
      <c r="L6" s="33">
        <f>SUM(L7:L10)</f>
        <v>788000</v>
      </c>
      <c r="M6" s="33">
        <f>SUM(M7:M10)</f>
        <v>4379679</v>
      </c>
      <c r="N6" s="35">
        <f>ROUND(J6/I6*100,1)</f>
        <v>113.5</v>
      </c>
    </row>
    <row r="7" spans="2:14" s="12" customFormat="1" ht="15" customHeight="1" hidden="1">
      <c r="B7" s="14" t="s">
        <v>13</v>
      </c>
      <c r="C7" s="21">
        <v>3030000</v>
      </c>
      <c r="D7" s="16">
        <f>SUM(E7:G7)</f>
        <v>4390134</v>
      </c>
      <c r="E7" s="20">
        <v>2479100</v>
      </c>
      <c r="F7" s="22">
        <v>682000</v>
      </c>
      <c r="G7" s="20">
        <v>1229034</v>
      </c>
      <c r="H7" s="18">
        <f aca="true" t="shared" si="0" ref="H7:H25">ROUND(D7/C7*100,1)</f>
        <v>144.9</v>
      </c>
      <c r="I7" s="21">
        <v>2400000</v>
      </c>
      <c r="J7" s="16">
        <f>SUM(K7:M7)</f>
        <v>2805100</v>
      </c>
      <c r="K7" s="20">
        <v>619700</v>
      </c>
      <c r="L7" s="22">
        <v>788000</v>
      </c>
      <c r="M7" s="20">
        <v>1397400</v>
      </c>
      <c r="N7" s="19">
        <f aca="true" t="shared" si="1" ref="N7:N25">ROUND(J7/I7*100,1)</f>
        <v>116.9</v>
      </c>
    </row>
    <row r="8" spans="2:14" s="12" customFormat="1" ht="15" customHeight="1" hidden="1">
      <c r="B8" s="14" t="s">
        <v>14</v>
      </c>
      <c r="C8" s="21">
        <v>3763000</v>
      </c>
      <c r="D8" s="16">
        <f>SUM(E8:G8)</f>
        <v>5692712</v>
      </c>
      <c r="E8" s="20">
        <v>3612220</v>
      </c>
      <c r="F8" s="22">
        <v>240000</v>
      </c>
      <c r="G8" s="20">
        <v>1840492</v>
      </c>
      <c r="H8" s="18">
        <f t="shared" si="0"/>
        <v>151.3</v>
      </c>
      <c r="I8" s="21">
        <v>2600000</v>
      </c>
      <c r="J8" s="16">
        <f>SUM(K8:M8)</f>
        <v>2637609</v>
      </c>
      <c r="K8" s="20">
        <v>2183880</v>
      </c>
      <c r="L8" s="22" t="s">
        <v>24</v>
      </c>
      <c r="M8" s="20">
        <v>453729</v>
      </c>
      <c r="N8" s="19">
        <f t="shared" si="1"/>
        <v>101.4</v>
      </c>
    </row>
    <row r="9" spans="2:14" s="12" customFormat="1" ht="15" customHeight="1" hidden="1">
      <c r="B9" s="14" t="s">
        <v>15</v>
      </c>
      <c r="C9" s="21">
        <v>2790000</v>
      </c>
      <c r="D9" s="16">
        <f>SUM(E9:G9)</f>
        <v>6215458</v>
      </c>
      <c r="E9" s="20">
        <v>1566094</v>
      </c>
      <c r="F9" s="22">
        <v>1220250</v>
      </c>
      <c r="G9" s="20">
        <v>3429114</v>
      </c>
      <c r="H9" s="18">
        <f t="shared" si="0"/>
        <v>222.8</v>
      </c>
      <c r="I9" s="21">
        <v>1900000</v>
      </c>
      <c r="J9" s="16">
        <f>SUM(K9:M9)</f>
        <v>1900000</v>
      </c>
      <c r="K9" s="20">
        <v>1044000</v>
      </c>
      <c r="L9" s="22" t="s">
        <v>24</v>
      </c>
      <c r="M9" s="20">
        <v>856000</v>
      </c>
      <c r="N9" s="19">
        <f t="shared" si="1"/>
        <v>100</v>
      </c>
    </row>
    <row r="10" spans="2:14" s="12" customFormat="1" ht="15" customHeight="1" hidden="1">
      <c r="B10" s="15" t="s">
        <v>16</v>
      </c>
      <c r="C10" s="21">
        <v>1495000</v>
      </c>
      <c r="D10" s="16">
        <f>SUM(E10:G10)</f>
        <v>1689123</v>
      </c>
      <c r="E10" s="20">
        <v>1412207</v>
      </c>
      <c r="F10" s="17" t="s">
        <v>0</v>
      </c>
      <c r="G10" s="20">
        <v>276916</v>
      </c>
      <c r="H10" s="18">
        <f t="shared" si="0"/>
        <v>113</v>
      </c>
      <c r="I10" s="21">
        <v>2000000</v>
      </c>
      <c r="J10" s="16">
        <f>SUM(K10:M10)</f>
        <v>2760242</v>
      </c>
      <c r="K10" s="20">
        <v>1087692</v>
      </c>
      <c r="L10" s="22" t="s">
        <v>0</v>
      </c>
      <c r="M10" s="20">
        <v>1672550</v>
      </c>
      <c r="N10" s="19">
        <f t="shared" si="1"/>
        <v>138</v>
      </c>
    </row>
    <row r="11" spans="2:14" s="12" customFormat="1" ht="15" customHeight="1">
      <c r="B11" s="36" t="s">
        <v>18</v>
      </c>
      <c r="C11" s="32">
        <f>SUM(C12:C15)</f>
        <v>11149000</v>
      </c>
      <c r="D11" s="33">
        <f>SUM(D12:D15)</f>
        <v>18646903</v>
      </c>
      <c r="E11" s="33">
        <f>SUM(E12:E15)</f>
        <v>9159766</v>
      </c>
      <c r="F11" s="33">
        <f>SUM(F12:F15)</f>
        <v>5000</v>
      </c>
      <c r="G11" s="33">
        <f>SUM(G12:G15)</f>
        <v>9482137</v>
      </c>
      <c r="H11" s="34">
        <f>ROUND(D11/C11*100,1)</f>
        <v>167.3</v>
      </c>
      <c r="I11" s="32">
        <f>SUM(I12:I15)</f>
        <v>8400000</v>
      </c>
      <c r="J11" s="33">
        <f>SUM(J12:J15)</f>
        <v>9733791</v>
      </c>
      <c r="K11" s="33">
        <f>SUM(K12:K15)</f>
        <v>4940682</v>
      </c>
      <c r="L11" s="33">
        <f>SUM(L12:L15)</f>
        <v>1870497</v>
      </c>
      <c r="M11" s="33">
        <f>SUM(M12:M15)</f>
        <v>2922612</v>
      </c>
      <c r="N11" s="35">
        <f>ROUND(J11/I11*100,1)</f>
        <v>115.9</v>
      </c>
    </row>
    <row r="12" spans="2:14" s="12" customFormat="1" ht="15" customHeight="1">
      <c r="B12" s="14" t="s">
        <v>13</v>
      </c>
      <c r="C12" s="21">
        <v>3010000</v>
      </c>
      <c r="D12" s="16">
        <f>SUM(E12:G12)</f>
        <v>4275706</v>
      </c>
      <c r="E12" s="20">
        <v>2488800</v>
      </c>
      <c r="F12" s="22">
        <v>5000</v>
      </c>
      <c r="G12" s="20">
        <v>1781906</v>
      </c>
      <c r="H12" s="18">
        <f t="shared" si="0"/>
        <v>142.1</v>
      </c>
      <c r="I12" s="21">
        <v>2400000</v>
      </c>
      <c r="J12" s="16">
        <f>SUM(K12:M12)</f>
        <v>2900962</v>
      </c>
      <c r="K12" s="20">
        <v>623600</v>
      </c>
      <c r="L12" s="22">
        <v>324997</v>
      </c>
      <c r="M12" s="20">
        <v>1952365</v>
      </c>
      <c r="N12" s="19">
        <f t="shared" si="1"/>
        <v>120.9</v>
      </c>
    </row>
    <row r="13" spans="2:14" s="12" customFormat="1" ht="15" customHeight="1">
      <c r="B13" s="14" t="s">
        <v>14</v>
      </c>
      <c r="C13" s="21">
        <v>3813000</v>
      </c>
      <c r="D13" s="16">
        <f>SUM(E13:G13)</f>
        <v>5670878</v>
      </c>
      <c r="E13" s="20">
        <v>3609900</v>
      </c>
      <c r="F13" s="17" t="s">
        <v>24</v>
      </c>
      <c r="G13" s="20">
        <v>2060978</v>
      </c>
      <c r="H13" s="18">
        <f t="shared" si="0"/>
        <v>148.7</v>
      </c>
      <c r="I13" s="21">
        <v>2500000</v>
      </c>
      <c r="J13" s="16">
        <f>SUM(K13:M13)</f>
        <v>2542555</v>
      </c>
      <c r="K13" s="20">
        <v>2200600</v>
      </c>
      <c r="L13" s="22" t="s">
        <v>24</v>
      </c>
      <c r="M13" s="20">
        <v>341955</v>
      </c>
      <c r="N13" s="19">
        <f t="shared" si="1"/>
        <v>101.7</v>
      </c>
    </row>
    <row r="14" spans="2:14" s="12" customFormat="1" ht="15" customHeight="1">
      <c r="B14" s="14" t="s">
        <v>15</v>
      </c>
      <c r="C14" s="21">
        <v>2815000</v>
      </c>
      <c r="D14" s="16">
        <f>SUM(E14:G14)</f>
        <v>6999679</v>
      </c>
      <c r="E14" s="20">
        <v>1602566</v>
      </c>
      <c r="F14" s="17" t="s">
        <v>0</v>
      </c>
      <c r="G14" s="20">
        <v>5397113</v>
      </c>
      <c r="H14" s="18">
        <f t="shared" si="0"/>
        <v>248.7</v>
      </c>
      <c r="I14" s="21">
        <v>1500000</v>
      </c>
      <c r="J14" s="16">
        <f>SUM(K14:M14)</f>
        <v>1500000</v>
      </c>
      <c r="K14" s="20">
        <v>1040800</v>
      </c>
      <c r="L14" s="22" t="s">
        <v>24</v>
      </c>
      <c r="M14" s="20">
        <v>459200</v>
      </c>
      <c r="N14" s="19">
        <f t="shared" si="1"/>
        <v>100</v>
      </c>
    </row>
    <row r="15" spans="2:14" s="12" customFormat="1" ht="15" customHeight="1">
      <c r="B15" s="15" t="s">
        <v>16</v>
      </c>
      <c r="C15" s="21">
        <v>1511000</v>
      </c>
      <c r="D15" s="16">
        <f>SUM(E15:G15)</f>
        <v>1700640</v>
      </c>
      <c r="E15" s="20">
        <v>1458500</v>
      </c>
      <c r="F15" s="17" t="s">
        <v>0</v>
      </c>
      <c r="G15" s="20">
        <v>242140</v>
      </c>
      <c r="H15" s="18">
        <f t="shared" si="0"/>
        <v>112.6</v>
      </c>
      <c r="I15" s="21">
        <v>2000000</v>
      </c>
      <c r="J15" s="16">
        <f>SUM(K15:M15)</f>
        <v>2790274</v>
      </c>
      <c r="K15" s="20">
        <v>1075682</v>
      </c>
      <c r="L15" s="22">
        <v>1545500</v>
      </c>
      <c r="M15" s="20">
        <v>169092</v>
      </c>
      <c r="N15" s="19">
        <f t="shared" si="1"/>
        <v>139.5</v>
      </c>
    </row>
    <row r="16" spans="2:14" s="12" customFormat="1" ht="15" customHeight="1">
      <c r="B16" s="36" t="s">
        <v>19</v>
      </c>
      <c r="C16" s="32">
        <f>SUM(C17:C20)</f>
        <v>11238000</v>
      </c>
      <c r="D16" s="33">
        <f>SUM(D17:D20)</f>
        <v>19566663</v>
      </c>
      <c r="E16" s="33">
        <f>SUM(E17:E20)</f>
        <v>9688126</v>
      </c>
      <c r="F16" s="33">
        <f>SUM(F17:F20)</f>
        <v>1003008</v>
      </c>
      <c r="G16" s="33">
        <f>SUM(G17:G20)</f>
        <v>8875529</v>
      </c>
      <c r="H16" s="34">
        <f>ROUND(D16/C16*100,1)</f>
        <v>174.1</v>
      </c>
      <c r="I16" s="32">
        <f>SUM(I17:I20)</f>
        <v>8500000</v>
      </c>
      <c r="J16" s="33">
        <f>SUM(J17:J20)</f>
        <v>9040639</v>
      </c>
      <c r="K16" s="33">
        <f>SUM(K17:K20)</f>
        <v>4558775</v>
      </c>
      <c r="L16" s="33">
        <f>SUM(L17:L20)</f>
        <v>1796942</v>
      </c>
      <c r="M16" s="33">
        <f>SUM(M17:M20)</f>
        <v>2684922</v>
      </c>
      <c r="N16" s="35">
        <f>ROUND(J16/I16*100,1)</f>
        <v>106.4</v>
      </c>
    </row>
    <row r="17" spans="2:14" s="12" customFormat="1" ht="15" customHeight="1">
      <c r="B17" s="14" t="s">
        <v>13</v>
      </c>
      <c r="C17" s="21">
        <v>3002000</v>
      </c>
      <c r="D17" s="16">
        <f>SUM(E17:G17)</f>
        <v>4279267</v>
      </c>
      <c r="E17" s="20">
        <v>2479755</v>
      </c>
      <c r="F17" s="17" t="s">
        <v>24</v>
      </c>
      <c r="G17" s="20">
        <v>1799512</v>
      </c>
      <c r="H17" s="18">
        <f t="shared" si="0"/>
        <v>142.5</v>
      </c>
      <c r="I17" s="21">
        <v>2400000</v>
      </c>
      <c r="J17" s="16">
        <f>SUM(K17:M17)</f>
        <v>2450950</v>
      </c>
      <c r="K17" s="20">
        <v>621240</v>
      </c>
      <c r="L17" s="22">
        <v>219742</v>
      </c>
      <c r="M17" s="20">
        <v>1609968</v>
      </c>
      <c r="N17" s="19">
        <f t="shared" si="1"/>
        <v>102.1</v>
      </c>
    </row>
    <row r="18" spans="2:14" s="12" customFormat="1" ht="15" customHeight="1">
      <c r="B18" s="14" t="s">
        <v>14</v>
      </c>
      <c r="C18" s="21">
        <v>3858000</v>
      </c>
      <c r="D18" s="16">
        <f>SUM(E18:G18)</f>
        <v>6095925</v>
      </c>
      <c r="E18" s="20">
        <v>3612150</v>
      </c>
      <c r="F18" s="22">
        <v>1003008</v>
      </c>
      <c r="G18" s="20">
        <v>1480767</v>
      </c>
      <c r="H18" s="18">
        <f t="shared" si="0"/>
        <v>158</v>
      </c>
      <c r="I18" s="21">
        <v>2500000</v>
      </c>
      <c r="J18" s="16">
        <f>SUM(K18:M18)</f>
        <v>2502277</v>
      </c>
      <c r="K18" s="20">
        <v>2371505</v>
      </c>
      <c r="L18" s="22" t="s">
        <v>24</v>
      </c>
      <c r="M18" s="20">
        <v>130772</v>
      </c>
      <c r="N18" s="19">
        <f t="shared" si="1"/>
        <v>100.1</v>
      </c>
    </row>
    <row r="19" spans="2:14" s="12" customFormat="1" ht="15" customHeight="1">
      <c r="B19" s="14" t="s">
        <v>15</v>
      </c>
      <c r="C19" s="21">
        <v>2853000</v>
      </c>
      <c r="D19" s="16">
        <f>SUM(E19:G19)</f>
        <v>7496639</v>
      </c>
      <c r="E19" s="20">
        <v>2135921</v>
      </c>
      <c r="F19" s="17" t="s">
        <v>24</v>
      </c>
      <c r="G19" s="20">
        <v>5360718</v>
      </c>
      <c r="H19" s="18">
        <f t="shared" si="0"/>
        <v>262.8</v>
      </c>
      <c r="I19" s="21">
        <v>1400000</v>
      </c>
      <c r="J19" s="16">
        <f>SUM(K19:M19)</f>
        <v>1400000</v>
      </c>
      <c r="K19" s="20">
        <v>533980</v>
      </c>
      <c r="L19" s="22" t="s">
        <v>24</v>
      </c>
      <c r="M19" s="20">
        <v>866020</v>
      </c>
      <c r="N19" s="19">
        <f t="shared" si="1"/>
        <v>100</v>
      </c>
    </row>
    <row r="20" spans="2:14" s="12" customFormat="1" ht="15" customHeight="1">
      <c r="B20" s="15" t="s">
        <v>16</v>
      </c>
      <c r="C20" s="21">
        <v>1525000</v>
      </c>
      <c r="D20" s="16">
        <f>SUM(E20:G20)</f>
        <v>1694832</v>
      </c>
      <c r="E20" s="20">
        <v>1460300</v>
      </c>
      <c r="F20" s="17" t="s">
        <v>0</v>
      </c>
      <c r="G20" s="20">
        <v>234532</v>
      </c>
      <c r="H20" s="18">
        <f t="shared" si="0"/>
        <v>111.1</v>
      </c>
      <c r="I20" s="21">
        <v>2200000</v>
      </c>
      <c r="J20" s="16">
        <f>SUM(K20:M20)</f>
        <v>2687412</v>
      </c>
      <c r="K20" s="20">
        <v>1032050</v>
      </c>
      <c r="L20" s="22">
        <v>1577200</v>
      </c>
      <c r="M20" s="20">
        <v>78162</v>
      </c>
      <c r="N20" s="19">
        <f t="shared" si="1"/>
        <v>122.2</v>
      </c>
    </row>
    <row r="21" spans="2:14" s="12" customFormat="1" ht="15" customHeight="1">
      <c r="B21" s="36" t="s">
        <v>20</v>
      </c>
      <c r="C21" s="32">
        <f>SUM(C22:C25)</f>
        <v>11373000</v>
      </c>
      <c r="D21" s="33">
        <f>SUM(D22:D25)</f>
        <v>18945846</v>
      </c>
      <c r="E21" s="33">
        <f>SUM(E22:E25)</f>
        <v>10396746</v>
      </c>
      <c r="F21" s="33">
        <f>SUM(F22:F25)</f>
        <v>1838305</v>
      </c>
      <c r="G21" s="33">
        <f>SUM(G22:G25)</f>
        <v>6710795</v>
      </c>
      <c r="H21" s="34">
        <f>ROUND(D21/C21*100,1)</f>
        <v>166.6</v>
      </c>
      <c r="I21" s="32">
        <f>SUM(I22:I25)</f>
        <v>8800000</v>
      </c>
      <c r="J21" s="33">
        <f>SUM(J22:J25)</f>
        <v>9592967</v>
      </c>
      <c r="K21" s="33">
        <f>SUM(K22:K25)</f>
        <v>4301498</v>
      </c>
      <c r="L21" s="33">
        <f>SUM(L22:L25)</f>
        <v>2014758</v>
      </c>
      <c r="M21" s="33">
        <f>SUM(M22:M25)</f>
        <v>3276711</v>
      </c>
      <c r="N21" s="35">
        <f>ROUND(J21/I21*100,1)</f>
        <v>109</v>
      </c>
    </row>
    <row r="22" spans="2:14" s="12" customFormat="1" ht="15" customHeight="1">
      <c r="B22" s="14" t="s">
        <v>13</v>
      </c>
      <c r="C22" s="21">
        <v>3006000</v>
      </c>
      <c r="D22" s="16">
        <f>SUM(E22:G22)</f>
        <v>4127732</v>
      </c>
      <c r="E22" s="20">
        <v>2471200</v>
      </c>
      <c r="F22" s="22">
        <v>193380</v>
      </c>
      <c r="G22" s="20">
        <v>1463152</v>
      </c>
      <c r="H22" s="18">
        <f t="shared" si="0"/>
        <v>137.3</v>
      </c>
      <c r="I22" s="21">
        <v>2400000</v>
      </c>
      <c r="J22" s="16">
        <f>SUM(K22:M22)</f>
        <v>2832955</v>
      </c>
      <c r="K22" s="20">
        <v>623000</v>
      </c>
      <c r="L22" s="22">
        <v>407718</v>
      </c>
      <c r="M22" s="20">
        <v>1802237</v>
      </c>
      <c r="N22" s="19">
        <f t="shared" si="1"/>
        <v>118</v>
      </c>
    </row>
    <row r="23" spans="2:14" s="12" customFormat="1" ht="15" customHeight="1">
      <c r="B23" s="14" t="s">
        <v>14</v>
      </c>
      <c r="C23" s="21">
        <v>3930000</v>
      </c>
      <c r="D23" s="16">
        <f>SUM(E23:G23)</f>
        <v>5920761</v>
      </c>
      <c r="E23" s="20">
        <v>4435333</v>
      </c>
      <c r="F23" s="22">
        <v>763500</v>
      </c>
      <c r="G23" s="20">
        <v>721928</v>
      </c>
      <c r="H23" s="18">
        <f t="shared" si="0"/>
        <v>150.7</v>
      </c>
      <c r="I23" s="21">
        <v>2500000</v>
      </c>
      <c r="J23" s="16">
        <f>SUM(K23:M23)</f>
        <v>2625221</v>
      </c>
      <c r="K23" s="20">
        <v>2197800</v>
      </c>
      <c r="L23" s="22">
        <v>31500</v>
      </c>
      <c r="M23" s="20">
        <v>395921</v>
      </c>
      <c r="N23" s="19">
        <f t="shared" si="1"/>
        <v>105</v>
      </c>
    </row>
    <row r="24" spans="2:14" s="12" customFormat="1" ht="15" customHeight="1">
      <c r="B24" s="14" t="s">
        <v>15</v>
      </c>
      <c r="C24" s="21">
        <v>2907000</v>
      </c>
      <c r="D24" s="16">
        <f>SUM(E24:G24)</f>
        <v>7266026</v>
      </c>
      <c r="E24" s="20">
        <v>2091213</v>
      </c>
      <c r="F24" s="22">
        <v>881425</v>
      </c>
      <c r="G24" s="20">
        <v>4293388</v>
      </c>
      <c r="H24" s="18">
        <f t="shared" si="0"/>
        <v>249.9</v>
      </c>
      <c r="I24" s="21">
        <v>1500000</v>
      </c>
      <c r="J24" s="16">
        <f>SUM(K24:M24)</f>
        <v>1500000</v>
      </c>
      <c r="K24" s="20">
        <v>520000</v>
      </c>
      <c r="L24" s="22" t="s">
        <v>24</v>
      </c>
      <c r="M24" s="20">
        <v>980000</v>
      </c>
      <c r="N24" s="19">
        <f t="shared" si="1"/>
        <v>100</v>
      </c>
    </row>
    <row r="25" spans="2:14" s="12" customFormat="1" ht="15" customHeight="1">
      <c r="B25" s="15" t="s">
        <v>16</v>
      </c>
      <c r="C25" s="21">
        <v>1530000</v>
      </c>
      <c r="D25" s="16">
        <f>SUM(E25:G25)</f>
        <v>1631327</v>
      </c>
      <c r="E25" s="20">
        <v>1399000</v>
      </c>
      <c r="F25" s="17" t="s">
        <v>0</v>
      </c>
      <c r="G25" s="20">
        <v>232327</v>
      </c>
      <c r="H25" s="18">
        <f t="shared" si="0"/>
        <v>106.6</v>
      </c>
      <c r="I25" s="21">
        <v>2400000</v>
      </c>
      <c r="J25" s="16">
        <f>SUM(K25:M25)</f>
        <v>2634791</v>
      </c>
      <c r="K25" s="20">
        <v>960698</v>
      </c>
      <c r="L25" s="22">
        <v>1575540</v>
      </c>
      <c r="M25" s="20">
        <v>98553</v>
      </c>
      <c r="N25" s="19">
        <f t="shared" si="1"/>
        <v>109.8</v>
      </c>
    </row>
    <row r="26" spans="2:14" s="12" customFormat="1" ht="15" customHeight="1">
      <c r="B26" s="36" t="s">
        <v>21</v>
      </c>
      <c r="C26" s="32">
        <f>SUM(C27:C30)</f>
        <v>11427000</v>
      </c>
      <c r="D26" s="33">
        <f>SUM(D27:D30)</f>
        <v>18892006</v>
      </c>
      <c r="E26" s="33">
        <f>SUM(E27:E30)</f>
        <v>10460213</v>
      </c>
      <c r="F26" s="33">
        <f>SUM(F27:F30)</f>
        <v>2672186</v>
      </c>
      <c r="G26" s="33">
        <f>SUM(G27:G30)</f>
        <v>5759607</v>
      </c>
      <c r="H26" s="34">
        <f>ROUND(D26/C26*100,1)</f>
        <v>165.3</v>
      </c>
      <c r="I26" s="32">
        <f>SUM(I27:I30)</f>
        <v>8946000</v>
      </c>
      <c r="J26" s="33">
        <f>SUM(J27:J30)</f>
        <v>9101778</v>
      </c>
      <c r="K26" s="33">
        <f>SUM(K27:K30)</f>
        <v>4137251</v>
      </c>
      <c r="L26" s="33">
        <f>SUM(L27:L30)</f>
        <v>2541832</v>
      </c>
      <c r="M26" s="33">
        <f>SUM(M27:M30)</f>
        <v>2422695</v>
      </c>
      <c r="N26" s="35">
        <f>ROUND(J26/I26*100,1)</f>
        <v>101.7</v>
      </c>
    </row>
    <row r="27" spans="2:14" s="12" customFormat="1" ht="15" customHeight="1">
      <c r="B27" s="14" t="s">
        <v>13</v>
      </c>
      <c r="C27" s="21">
        <v>2998000</v>
      </c>
      <c r="D27" s="16">
        <f>SUM(E27:G27)</f>
        <v>4158704</v>
      </c>
      <c r="E27" s="20">
        <v>2416927</v>
      </c>
      <c r="F27" s="22">
        <v>817586</v>
      </c>
      <c r="G27" s="20">
        <v>924191</v>
      </c>
      <c r="H27" s="18">
        <f aca="true" t="shared" si="2" ref="H27:H45">ROUND(D27/C27*100,1)</f>
        <v>138.7</v>
      </c>
      <c r="I27" s="21">
        <v>2400000</v>
      </c>
      <c r="J27" s="16">
        <f>SUM(K27:M27)</f>
        <v>2556477</v>
      </c>
      <c r="K27" s="20">
        <v>609528</v>
      </c>
      <c r="L27" s="22">
        <v>904686</v>
      </c>
      <c r="M27" s="20">
        <v>1042263</v>
      </c>
      <c r="N27" s="19">
        <f aca="true" t="shared" si="3" ref="N27:N45">ROUND(J27/I27*100,1)</f>
        <v>106.5</v>
      </c>
    </row>
    <row r="28" spans="2:14" s="12" customFormat="1" ht="15" customHeight="1">
      <c r="B28" s="14" t="s">
        <v>14</v>
      </c>
      <c r="C28" s="21">
        <v>3946000</v>
      </c>
      <c r="D28" s="16">
        <f>SUM(E28:G28)</f>
        <v>5832114</v>
      </c>
      <c r="E28" s="20">
        <v>4407275</v>
      </c>
      <c r="F28" s="22">
        <v>747600</v>
      </c>
      <c r="G28" s="20">
        <v>677239</v>
      </c>
      <c r="H28" s="18">
        <f t="shared" si="2"/>
        <v>147.8</v>
      </c>
      <c r="I28" s="21">
        <v>2626000</v>
      </c>
      <c r="J28" s="16">
        <f>SUM(K28:M28)</f>
        <v>2604167</v>
      </c>
      <c r="K28" s="20">
        <v>2240865</v>
      </c>
      <c r="L28" s="22">
        <v>50000</v>
      </c>
      <c r="M28" s="20">
        <v>313302</v>
      </c>
      <c r="N28" s="19">
        <f t="shared" si="3"/>
        <v>99.2</v>
      </c>
    </row>
    <row r="29" spans="2:14" s="12" customFormat="1" ht="15" customHeight="1">
      <c r="B29" s="14" t="s">
        <v>15</v>
      </c>
      <c r="C29" s="21">
        <v>2940000</v>
      </c>
      <c r="D29" s="16">
        <f>SUM(E29:G29)</f>
        <v>7313297</v>
      </c>
      <c r="E29" s="20">
        <v>2244211</v>
      </c>
      <c r="F29" s="22">
        <v>1107000</v>
      </c>
      <c r="G29" s="20">
        <v>3962086</v>
      </c>
      <c r="H29" s="18">
        <f t="shared" si="2"/>
        <v>248.8</v>
      </c>
      <c r="I29" s="21">
        <v>1620000</v>
      </c>
      <c r="J29" s="16">
        <f>SUM(K29:M29)</f>
        <v>1509000</v>
      </c>
      <c r="K29" s="20">
        <v>356493</v>
      </c>
      <c r="L29" s="22">
        <v>212000</v>
      </c>
      <c r="M29" s="20">
        <v>940507</v>
      </c>
      <c r="N29" s="19">
        <f t="shared" si="3"/>
        <v>93.1</v>
      </c>
    </row>
    <row r="30" spans="2:14" s="12" customFormat="1" ht="15" customHeight="1">
      <c r="B30" s="15" t="s">
        <v>16</v>
      </c>
      <c r="C30" s="21">
        <v>1543000</v>
      </c>
      <c r="D30" s="16">
        <f>SUM(E30:G30)</f>
        <v>1587891</v>
      </c>
      <c r="E30" s="20">
        <v>1391800</v>
      </c>
      <c r="F30" s="17" t="s">
        <v>0</v>
      </c>
      <c r="G30" s="20">
        <v>196091</v>
      </c>
      <c r="H30" s="18">
        <f t="shared" si="2"/>
        <v>102.9</v>
      </c>
      <c r="I30" s="21">
        <v>2300000</v>
      </c>
      <c r="J30" s="16">
        <f>SUM(K30:M30)</f>
        <v>2432134</v>
      </c>
      <c r="K30" s="20">
        <v>930365</v>
      </c>
      <c r="L30" s="22">
        <v>1375146</v>
      </c>
      <c r="M30" s="20">
        <v>126623</v>
      </c>
      <c r="N30" s="19">
        <f t="shared" si="3"/>
        <v>105.7</v>
      </c>
    </row>
    <row r="31" spans="2:14" s="12" customFormat="1" ht="15" customHeight="1">
      <c r="B31" s="36" t="s">
        <v>22</v>
      </c>
      <c r="C31" s="32">
        <f>SUM(C32:C35)</f>
        <v>11489000</v>
      </c>
      <c r="D31" s="33">
        <f>SUM(D32:D35)</f>
        <v>18392759</v>
      </c>
      <c r="E31" s="33">
        <f>SUM(E32:E35)</f>
        <v>10697988</v>
      </c>
      <c r="F31" s="33">
        <f>SUM(F32:F35)</f>
        <v>2477373</v>
      </c>
      <c r="G31" s="33">
        <f>SUM(G32:G35)</f>
        <v>5217398</v>
      </c>
      <c r="H31" s="34">
        <f>ROUND(D31/C31*100,1)</f>
        <v>160.1</v>
      </c>
      <c r="I31" s="32">
        <f>SUM(I32:I35)</f>
        <v>9078000</v>
      </c>
      <c r="J31" s="33">
        <f>SUM(J32:J35)</f>
        <v>8910544</v>
      </c>
      <c r="K31" s="33">
        <f>SUM(K32:K35)</f>
        <v>4101966</v>
      </c>
      <c r="L31" s="33">
        <f>SUM(L32:L35)</f>
        <v>2323459</v>
      </c>
      <c r="M31" s="33">
        <f>SUM(M32:M35)</f>
        <v>2485119</v>
      </c>
      <c r="N31" s="35">
        <f>ROUND(J31/I31*100,1)</f>
        <v>98.2</v>
      </c>
    </row>
    <row r="32" spans="2:14" s="12" customFormat="1" ht="15" customHeight="1">
      <c r="B32" s="14" t="s">
        <v>13</v>
      </c>
      <c r="C32" s="21">
        <v>2987000</v>
      </c>
      <c r="D32" s="16">
        <f>SUM(E32:G32)</f>
        <v>4181114</v>
      </c>
      <c r="E32" s="20">
        <v>2837523</v>
      </c>
      <c r="F32" s="22">
        <v>923373</v>
      </c>
      <c r="G32" s="20">
        <v>420218</v>
      </c>
      <c r="H32" s="18">
        <f t="shared" si="2"/>
        <v>140</v>
      </c>
      <c r="I32" s="21">
        <v>2400000</v>
      </c>
      <c r="J32" s="16">
        <f>SUM(K32:M32)</f>
        <v>2563579</v>
      </c>
      <c r="K32" s="20">
        <v>605000</v>
      </c>
      <c r="L32" s="22">
        <v>819782</v>
      </c>
      <c r="M32" s="20">
        <v>1138797</v>
      </c>
      <c r="N32" s="19">
        <f t="shared" si="3"/>
        <v>106.8</v>
      </c>
    </row>
    <row r="33" spans="2:14" s="12" customFormat="1" ht="15" customHeight="1">
      <c r="B33" s="14" t="s">
        <v>14</v>
      </c>
      <c r="C33" s="21">
        <v>3972000</v>
      </c>
      <c r="D33" s="16">
        <f>SUM(E33:G33)</f>
        <v>5638644</v>
      </c>
      <c r="E33" s="20">
        <v>4328151</v>
      </c>
      <c r="F33" s="22">
        <v>714000</v>
      </c>
      <c r="G33" s="20">
        <v>596493</v>
      </c>
      <c r="H33" s="18">
        <f t="shared" si="2"/>
        <v>142</v>
      </c>
      <c r="I33" s="21">
        <v>2215000</v>
      </c>
      <c r="J33" s="16">
        <f>SUM(K33:M33)</f>
        <v>2511253</v>
      </c>
      <c r="K33" s="20">
        <v>2269529</v>
      </c>
      <c r="L33" s="22">
        <v>10177</v>
      </c>
      <c r="M33" s="20">
        <v>231547</v>
      </c>
      <c r="N33" s="19">
        <f t="shared" si="3"/>
        <v>113.4</v>
      </c>
    </row>
    <row r="34" spans="2:14" s="12" customFormat="1" ht="15" customHeight="1">
      <c r="B34" s="14" t="s">
        <v>15</v>
      </c>
      <c r="C34" s="21">
        <v>2976000</v>
      </c>
      <c r="D34" s="16">
        <f>SUM(E34:G34)</f>
        <v>7111248</v>
      </c>
      <c r="E34" s="20">
        <v>2179474</v>
      </c>
      <c r="F34" s="22">
        <v>840000</v>
      </c>
      <c r="G34" s="20">
        <v>4091774</v>
      </c>
      <c r="H34" s="18">
        <f t="shared" si="2"/>
        <v>239</v>
      </c>
      <c r="I34" s="21">
        <v>1620000</v>
      </c>
      <c r="J34" s="16">
        <f>SUM(K34:M34)</f>
        <v>1551000</v>
      </c>
      <c r="K34" s="20">
        <v>448000</v>
      </c>
      <c r="L34" s="22">
        <v>198000</v>
      </c>
      <c r="M34" s="20">
        <v>905000</v>
      </c>
      <c r="N34" s="19">
        <f t="shared" si="3"/>
        <v>95.7</v>
      </c>
    </row>
    <row r="35" spans="2:14" s="12" customFormat="1" ht="15" customHeight="1">
      <c r="B35" s="15" t="s">
        <v>16</v>
      </c>
      <c r="C35" s="21">
        <v>1554000</v>
      </c>
      <c r="D35" s="16">
        <f>SUM(E35:G35)</f>
        <v>1461753</v>
      </c>
      <c r="E35" s="20">
        <v>1352840</v>
      </c>
      <c r="F35" s="22" t="s">
        <v>0</v>
      </c>
      <c r="G35" s="20">
        <v>108913</v>
      </c>
      <c r="H35" s="18">
        <f t="shared" si="2"/>
        <v>94.1</v>
      </c>
      <c r="I35" s="21">
        <v>2843000</v>
      </c>
      <c r="J35" s="16">
        <f>SUM(K35:M35)</f>
        <v>2284712</v>
      </c>
      <c r="K35" s="20">
        <v>779437</v>
      </c>
      <c r="L35" s="22">
        <v>1295500</v>
      </c>
      <c r="M35" s="20">
        <v>209775</v>
      </c>
      <c r="N35" s="19">
        <f t="shared" si="3"/>
        <v>80.4</v>
      </c>
    </row>
    <row r="36" spans="2:14" s="12" customFormat="1" ht="15" customHeight="1">
      <c r="B36" s="36" t="s">
        <v>23</v>
      </c>
      <c r="C36" s="32">
        <f>SUM(C37:C40)</f>
        <v>11565000</v>
      </c>
      <c r="D36" s="33">
        <f>SUM(D37:D40)</f>
        <v>18248706</v>
      </c>
      <c r="E36" s="33">
        <f>SUM(E37:E40)</f>
        <v>10359652</v>
      </c>
      <c r="F36" s="33">
        <f>SUM(F37:F40)</f>
        <v>2524002</v>
      </c>
      <c r="G36" s="33">
        <f>SUM(G37:G40)</f>
        <v>5365052</v>
      </c>
      <c r="H36" s="34">
        <f>ROUND(D36/C36*100,1)</f>
        <v>157.8</v>
      </c>
      <c r="I36" s="32">
        <f>SUM(I37:I40)</f>
        <v>7510000</v>
      </c>
      <c r="J36" s="33">
        <f>SUM(J37:J40)</f>
        <v>9098514</v>
      </c>
      <c r="K36" s="33">
        <f>SUM(K37:K40)</f>
        <v>4091134</v>
      </c>
      <c r="L36" s="33">
        <f>SUM(L37:L40)</f>
        <v>2415089</v>
      </c>
      <c r="M36" s="33">
        <f>SUM(M37:M40)</f>
        <v>2592291</v>
      </c>
      <c r="N36" s="35">
        <f>ROUND(J36/I36*100,1)</f>
        <v>121.2</v>
      </c>
    </row>
    <row r="37" spans="2:14" s="12" customFormat="1" ht="15" customHeight="1">
      <c r="B37" s="14" t="s">
        <v>13</v>
      </c>
      <c r="C37" s="13">
        <v>2969000</v>
      </c>
      <c r="D37" s="16">
        <f>SUM(E37:G37)</f>
        <v>4000828</v>
      </c>
      <c r="E37" s="20">
        <v>2370800</v>
      </c>
      <c r="F37" s="22">
        <v>1032002</v>
      </c>
      <c r="G37" s="20">
        <v>598026</v>
      </c>
      <c r="H37" s="18">
        <f t="shared" si="2"/>
        <v>134.8</v>
      </c>
      <c r="I37" s="13">
        <v>2400000</v>
      </c>
      <c r="J37" s="16">
        <f>SUM(K37:M37)</f>
        <v>2650332</v>
      </c>
      <c r="K37" s="20">
        <v>608100</v>
      </c>
      <c r="L37" s="22">
        <v>822511</v>
      </c>
      <c r="M37" s="20">
        <v>1219721</v>
      </c>
      <c r="N37" s="19">
        <f t="shared" si="3"/>
        <v>110.4</v>
      </c>
    </row>
    <row r="38" spans="2:14" s="12" customFormat="1" ht="15" customHeight="1">
      <c r="B38" s="14" t="s">
        <v>14</v>
      </c>
      <c r="C38" s="13">
        <v>4037000</v>
      </c>
      <c r="D38" s="16">
        <f>SUM(E38:G38)</f>
        <v>5772601</v>
      </c>
      <c r="E38" s="20">
        <v>4471175</v>
      </c>
      <c r="F38" s="22">
        <v>691000</v>
      </c>
      <c r="G38" s="20">
        <v>610426</v>
      </c>
      <c r="H38" s="18">
        <f t="shared" si="2"/>
        <v>143</v>
      </c>
      <c r="I38" s="13">
        <v>2600000</v>
      </c>
      <c r="J38" s="16">
        <f>SUM(K38:M38)</f>
        <v>2522535</v>
      </c>
      <c r="K38" s="20">
        <v>2318965</v>
      </c>
      <c r="L38" s="22" t="s">
        <v>24</v>
      </c>
      <c r="M38" s="20">
        <v>203570</v>
      </c>
      <c r="N38" s="19">
        <f t="shared" si="3"/>
        <v>97</v>
      </c>
    </row>
    <row r="39" spans="2:14" s="12" customFormat="1" ht="15" customHeight="1">
      <c r="B39" s="14" t="s">
        <v>15</v>
      </c>
      <c r="C39" s="13">
        <v>2998000</v>
      </c>
      <c r="D39" s="16">
        <f>SUM(E39:G39)</f>
        <v>6981472</v>
      </c>
      <c r="E39" s="20">
        <v>2273027</v>
      </c>
      <c r="F39" s="22">
        <v>801000</v>
      </c>
      <c r="G39" s="20">
        <v>3907445</v>
      </c>
      <c r="H39" s="18">
        <f t="shared" si="2"/>
        <v>232.9</v>
      </c>
      <c r="I39" s="13">
        <v>1620000</v>
      </c>
      <c r="J39" s="16">
        <f>SUM(K39:M39)</f>
        <v>1620000</v>
      </c>
      <c r="K39" s="20">
        <v>245000</v>
      </c>
      <c r="L39" s="22">
        <v>228000</v>
      </c>
      <c r="M39" s="20">
        <v>1147000</v>
      </c>
      <c r="N39" s="19">
        <f t="shared" si="3"/>
        <v>100</v>
      </c>
    </row>
    <row r="40" spans="2:14" s="12" customFormat="1" ht="15" customHeight="1">
      <c r="B40" s="15" t="s">
        <v>16</v>
      </c>
      <c r="C40" s="21">
        <v>1561000</v>
      </c>
      <c r="D40" s="16">
        <f>SUM(E40:G40)</f>
        <v>1493805</v>
      </c>
      <c r="E40" s="20">
        <v>1244650</v>
      </c>
      <c r="F40" s="17" t="s">
        <v>9</v>
      </c>
      <c r="G40" s="20">
        <v>249155</v>
      </c>
      <c r="H40" s="18">
        <f t="shared" si="2"/>
        <v>95.7</v>
      </c>
      <c r="I40" s="21">
        <v>890000</v>
      </c>
      <c r="J40" s="16">
        <f>SUM(K40:M40)</f>
        <v>2305647</v>
      </c>
      <c r="K40" s="20">
        <v>919069</v>
      </c>
      <c r="L40" s="22">
        <v>1364578</v>
      </c>
      <c r="M40" s="20">
        <v>22000</v>
      </c>
      <c r="N40" s="19">
        <f t="shared" si="3"/>
        <v>259.1</v>
      </c>
    </row>
    <row r="41" spans="2:14" s="12" customFormat="1" ht="15" customHeight="1">
      <c r="B41" s="36" t="s">
        <v>12</v>
      </c>
      <c r="C41" s="32">
        <f>SUM(C42:C45)</f>
        <v>11664000</v>
      </c>
      <c r="D41" s="33">
        <f>SUM(D42:D45)</f>
        <v>18488070</v>
      </c>
      <c r="E41" s="33">
        <f>SUM(E42:E45)</f>
        <v>11312574</v>
      </c>
      <c r="F41" s="33">
        <f>SUM(F42:F45)</f>
        <v>2398670</v>
      </c>
      <c r="G41" s="33">
        <f>SUM(G42:G45)</f>
        <v>4776826</v>
      </c>
      <c r="H41" s="34">
        <f>ROUND(D41/C41*100,1)</f>
        <v>158.5</v>
      </c>
      <c r="I41" s="32">
        <f>SUM(I42:I45)</f>
        <v>8370000</v>
      </c>
      <c r="J41" s="33">
        <f>SUM(J42:J45)</f>
        <v>8530958</v>
      </c>
      <c r="K41" s="33">
        <f>SUM(K42:K45)</f>
        <v>3755673</v>
      </c>
      <c r="L41" s="33">
        <f>SUM(L42:L45)</f>
        <v>1131476</v>
      </c>
      <c r="M41" s="33">
        <f>SUM(M42:M45)</f>
        <v>3643809</v>
      </c>
      <c r="N41" s="35">
        <f>ROUND(J41/I41*100,1)</f>
        <v>101.9</v>
      </c>
    </row>
    <row r="42" spans="2:14" s="12" customFormat="1" ht="15" customHeight="1">
      <c r="B42" s="14" t="s">
        <v>13</v>
      </c>
      <c r="C42" s="13">
        <v>2953000</v>
      </c>
      <c r="D42" s="16">
        <f>SUM(E42:G42)</f>
        <v>4000231</v>
      </c>
      <c r="E42" s="20">
        <v>2372616</v>
      </c>
      <c r="F42" s="22">
        <v>812170</v>
      </c>
      <c r="G42" s="20">
        <v>815445</v>
      </c>
      <c r="H42" s="18">
        <f t="shared" si="2"/>
        <v>135.5</v>
      </c>
      <c r="I42" s="13">
        <v>2400000</v>
      </c>
      <c r="J42" s="16">
        <f>SUM(K42:M42)</f>
        <v>2407695</v>
      </c>
      <c r="K42" s="20">
        <v>596001</v>
      </c>
      <c r="L42" s="22">
        <v>789476</v>
      </c>
      <c r="M42" s="20">
        <v>1022218</v>
      </c>
      <c r="N42" s="19">
        <f t="shared" si="3"/>
        <v>100.3</v>
      </c>
    </row>
    <row r="43" spans="2:14" s="12" customFormat="1" ht="15" customHeight="1">
      <c r="B43" s="14" t="s">
        <v>14</v>
      </c>
      <c r="C43" s="13">
        <v>4097000</v>
      </c>
      <c r="D43" s="16">
        <f>SUM(E43:G43)</f>
        <v>5652514</v>
      </c>
      <c r="E43" s="20">
        <v>4356708</v>
      </c>
      <c r="F43" s="22">
        <v>704000</v>
      </c>
      <c r="G43" s="20">
        <v>591806</v>
      </c>
      <c r="H43" s="18">
        <f t="shared" si="2"/>
        <v>138</v>
      </c>
      <c r="I43" s="13">
        <v>2500000</v>
      </c>
      <c r="J43" s="16">
        <f>SUM(K43:M43)</f>
        <v>2367091</v>
      </c>
      <c r="K43" s="20">
        <v>2195100</v>
      </c>
      <c r="L43" s="22" t="s">
        <v>24</v>
      </c>
      <c r="M43" s="20">
        <v>171991</v>
      </c>
      <c r="N43" s="19">
        <f t="shared" si="3"/>
        <v>94.7</v>
      </c>
    </row>
    <row r="44" spans="2:14" s="12" customFormat="1" ht="15" customHeight="1">
      <c r="B44" s="14" t="s">
        <v>15</v>
      </c>
      <c r="C44" s="13">
        <v>3038000</v>
      </c>
      <c r="D44" s="16">
        <f>SUM(E44:G44)</f>
        <v>7184450</v>
      </c>
      <c r="E44" s="20">
        <v>3136650</v>
      </c>
      <c r="F44" s="22">
        <v>882500</v>
      </c>
      <c r="G44" s="20">
        <v>3165300</v>
      </c>
      <c r="H44" s="18">
        <f t="shared" si="2"/>
        <v>236.5</v>
      </c>
      <c r="I44" s="13">
        <v>1620000</v>
      </c>
      <c r="J44" s="16">
        <f>SUM(K44:M44)</f>
        <v>1620000</v>
      </c>
      <c r="K44" s="20">
        <v>142000</v>
      </c>
      <c r="L44" s="22">
        <v>342000</v>
      </c>
      <c r="M44" s="20">
        <v>1136000</v>
      </c>
      <c r="N44" s="19">
        <f t="shared" si="3"/>
        <v>100</v>
      </c>
    </row>
    <row r="45" spans="2:14" s="12" customFormat="1" ht="15" customHeight="1">
      <c r="B45" s="15" t="s">
        <v>16</v>
      </c>
      <c r="C45" s="25">
        <v>1576000</v>
      </c>
      <c r="D45" s="26">
        <f>SUM(E45:G45)</f>
        <v>1650875</v>
      </c>
      <c r="E45" s="27">
        <v>1446600</v>
      </c>
      <c r="F45" s="28" t="s">
        <v>24</v>
      </c>
      <c r="G45" s="27">
        <v>204275</v>
      </c>
      <c r="H45" s="29">
        <f t="shared" si="2"/>
        <v>104.8</v>
      </c>
      <c r="I45" s="25">
        <v>1850000</v>
      </c>
      <c r="J45" s="26">
        <f>SUM(K45:M45)</f>
        <v>2136172</v>
      </c>
      <c r="K45" s="27">
        <v>822572</v>
      </c>
      <c r="L45" s="30" t="s">
        <v>24</v>
      </c>
      <c r="M45" s="27">
        <v>1313600</v>
      </c>
      <c r="N45" s="31">
        <f t="shared" si="3"/>
        <v>115.5</v>
      </c>
    </row>
    <row r="46" spans="2:14" s="12" customFormat="1" ht="15" customHeight="1">
      <c r="B46" s="56" t="s">
        <v>26</v>
      </c>
      <c r="C46" s="39">
        <v>20523000</v>
      </c>
      <c r="D46" s="40">
        <v>20521129</v>
      </c>
      <c r="E46" s="41">
        <v>9988063</v>
      </c>
      <c r="F46" s="42">
        <v>3490601</v>
      </c>
      <c r="G46" s="41">
        <v>7042465</v>
      </c>
      <c r="H46" s="43">
        <v>100</v>
      </c>
      <c r="I46" s="39">
        <v>5556000</v>
      </c>
      <c r="J46" s="40">
        <v>5552304</v>
      </c>
      <c r="K46" s="41">
        <v>3640088</v>
      </c>
      <c r="L46" s="44">
        <v>1260500</v>
      </c>
      <c r="M46" s="41">
        <v>651716</v>
      </c>
      <c r="N46" s="45">
        <v>99.9</v>
      </c>
    </row>
    <row r="47" spans="2:14" s="12" customFormat="1" ht="15" customHeight="1">
      <c r="B47" s="53" t="s">
        <v>27</v>
      </c>
      <c r="C47" s="46">
        <v>20518000</v>
      </c>
      <c r="D47" s="47">
        <v>20055260</v>
      </c>
      <c r="E47" s="48">
        <v>10129108</v>
      </c>
      <c r="F47" s="49">
        <v>3247715</v>
      </c>
      <c r="G47" s="48">
        <v>6678437</v>
      </c>
      <c r="H47" s="50">
        <v>97.7</v>
      </c>
      <c r="I47" s="46">
        <v>5552000</v>
      </c>
      <c r="J47" s="47">
        <v>5558594</v>
      </c>
      <c r="K47" s="48">
        <v>3905723</v>
      </c>
      <c r="L47" s="51">
        <v>1047950</v>
      </c>
      <c r="M47" s="48">
        <v>604921</v>
      </c>
      <c r="N47" s="52">
        <v>100.1</v>
      </c>
    </row>
    <row r="48" spans="2:14" s="12" customFormat="1" ht="15" customHeight="1">
      <c r="B48" s="53" t="s">
        <v>30</v>
      </c>
      <c r="C48" s="54">
        <v>11647000</v>
      </c>
      <c r="D48" s="55">
        <v>19618040</v>
      </c>
      <c r="E48" s="55">
        <v>9774341</v>
      </c>
      <c r="F48" s="55">
        <v>3247576</v>
      </c>
      <c r="G48" s="55">
        <v>6596123</v>
      </c>
      <c r="H48" s="50">
        <f>ROUND(D48/C48*100,1)</f>
        <v>168.4</v>
      </c>
      <c r="I48" s="54">
        <v>4964000</v>
      </c>
      <c r="J48" s="55">
        <v>5106348</v>
      </c>
      <c r="K48" s="55">
        <v>3711751</v>
      </c>
      <c r="L48" s="55">
        <v>984700</v>
      </c>
      <c r="M48" s="55">
        <v>409897</v>
      </c>
      <c r="N48" s="52">
        <f>ROUND(J48/I48*100,1)</f>
        <v>102.9</v>
      </c>
    </row>
    <row r="49" spans="2:14" s="12" customFormat="1" ht="15" customHeight="1">
      <c r="B49" s="53" t="s">
        <v>31</v>
      </c>
      <c r="C49" s="54">
        <v>25262000</v>
      </c>
      <c r="D49" s="55">
        <v>20154007</v>
      </c>
      <c r="E49" s="55">
        <v>9676016</v>
      </c>
      <c r="F49" s="55">
        <v>4005966</v>
      </c>
      <c r="G49" s="55">
        <v>6472025</v>
      </c>
      <c r="H49" s="50">
        <f>ROUND(D49/C49*100,1)</f>
        <v>79.8</v>
      </c>
      <c r="I49" s="54">
        <v>1688000</v>
      </c>
      <c r="J49" s="55">
        <v>3927532</v>
      </c>
      <c r="K49" s="55">
        <v>3799969</v>
      </c>
      <c r="L49" s="55">
        <v>0</v>
      </c>
      <c r="M49" s="55">
        <v>127563</v>
      </c>
      <c r="N49" s="52">
        <f>ROUND(J49/I49*100,1)</f>
        <v>232.7</v>
      </c>
    </row>
    <row r="50" spans="2:14" s="12" customFormat="1" ht="15" customHeight="1">
      <c r="B50" s="53" t="s">
        <v>34</v>
      </c>
      <c r="C50" s="54">
        <v>23755000</v>
      </c>
      <c r="D50" s="55">
        <v>21742108</v>
      </c>
      <c r="E50" s="55">
        <v>12571529</v>
      </c>
      <c r="F50" s="55">
        <v>3933653</v>
      </c>
      <c r="G50" s="55">
        <v>5236926</v>
      </c>
      <c r="H50" s="50">
        <v>91.5</v>
      </c>
      <c r="I50" s="54">
        <v>825000</v>
      </c>
      <c r="J50" s="55">
        <v>1435345</v>
      </c>
      <c r="K50" s="55">
        <v>1023087</v>
      </c>
      <c r="L50" s="55">
        <v>0</v>
      </c>
      <c r="M50" s="55">
        <v>412258</v>
      </c>
      <c r="N50" s="52">
        <v>173.9</v>
      </c>
    </row>
    <row r="51" spans="2:14" s="12" customFormat="1" ht="15" customHeight="1">
      <c r="B51" s="53" t="s">
        <v>35</v>
      </c>
      <c r="C51" s="54">
        <v>20702000</v>
      </c>
      <c r="D51" s="55">
        <v>21209183</v>
      </c>
      <c r="E51" s="55">
        <v>12256661</v>
      </c>
      <c r="F51" s="55">
        <v>3608872</v>
      </c>
      <c r="G51" s="55">
        <v>5343650</v>
      </c>
      <c r="H51" s="50">
        <v>102.4</v>
      </c>
      <c r="I51" s="54">
        <v>535000</v>
      </c>
      <c r="J51" s="55">
        <v>1238344</v>
      </c>
      <c r="K51" s="55">
        <v>1058644</v>
      </c>
      <c r="L51" s="55">
        <v>0</v>
      </c>
      <c r="M51" s="55">
        <v>179700</v>
      </c>
      <c r="N51" s="52">
        <v>231.5</v>
      </c>
    </row>
    <row r="52" spans="2:14" s="64" customFormat="1" ht="15" customHeight="1">
      <c r="B52" s="59" t="s">
        <v>36</v>
      </c>
      <c r="C52" s="60">
        <v>22053000</v>
      </c>
      <c r="D52" s="61">
        <v>20845757</v>
      </c>
      <c r="E52" s="61">
        <v>12309741</v>
      </c>
      <c r="F52" s="61">
        <v>3285460</v>
      </c>
      <c r="G52" s="61">
        <v>5250556</v>
      </c>
      <c r="H52" s="62">
        <v>94.5</v>
      </c>
      <c r="I52" s="60">
        <v>418000</v>
      </c>
      <c r="J52" s="61">
        <v>1280964</v>
      </c>
      <c r="K52" s="61">
        <v>1052464</v>
      </c>
      <c r="L52" s="61">
        <v>0</v>
      </c>
      <c r="M52" s="61">
        <v>228500</v>
      </c>
      <c r="N52" s="63">
        <v>306.5</v>
      </c>
    </row>
    <row r="53" spans="2:14" s="64" customFormat="1" ht="15" customHeight="1">
      <c r="B53" s="59" t="s">
        <v>37</v>
      </c>
      <c r="C53" s="60">
        <v>21896000</v>
      </c>
      <c r="D53" s="61">
        <v>20918608</v>
      </c>
      <c r="E53" s="61">
        <v>13075328</v>
      </c>
      <c r="F53" s="61">
        <v>3063062</v>
      </c>
      <c r="G53" s="61">
        <v>4780218</v>
      </c>
      <c r="H53" s="62">
        <v>95.5</v>
      </c>
      <c r="I53" s="60">
        <v>342000</v>
      </c>
      <c r="J53" s="61">
        <v>410865</v>
      </c>
      <c r="K53" s="61">
        <v>131400</v>
      </c>
      <c r="L53" s="61">
        <v>0</v>
      </c>
      <c r="M53" s="61">
        <v>279465</v>
      </c>
      <c r="N53" s="63">
        <v>120.1</v>
      </c>
    </row>
    <row r="54" spans="2:14" s="64" customFormat="1" ht="15" customHeight="1">
      <c r="B54" s="65" t="s">
        <v>38</v>
      </c>
      <c r="C54" s="66">
        <v>21915000</v>
      </c>
      <c r="D54" s="67">
        <v>20653027</v>
      </c>
      <c r="E54" s="67">
        <v>13041757</v>
      </c>
      <c r="F54" s="67">
        <v>3019034</v>
      </c>
      <c r="G54" s="67">
        <v>4592236</v>
      </c>
      <c r="H54" s="68">
        <v>94.2</v>
      </c>
      <c r="I54" s="66">
        <v>325000</v>
      </c>
      <c r="J54" s="67">
        <v>302411</v>
      </c>
      <c r="K54" s="67">
        <v>80234</v>
      </c>
      <c r="L54" s="67">
        <v>10000</v>
      </c>
      <c r="M54" s="67">
        <v>212177</v>
      </c>
      <c r="N54" s="69">
        <v>93</v>
      </c>
    </row>
    <row r="55" ht="15" customHeight="1">
      <c r="N55" s="57" t="s">
        <v>25</v>
      </c>
    </row>
  </sheetData>
  <sheetProtection/>
  <mergeCells count="4">
    <mergeCell ref="D4:G4"/>
    <mergeCell ref="J4:M4"/>
    <mergeCell ref="C3:H3"/>
    <mergeCell ref="I3:N3"/>
  </mergeCells>
  <printOptions/>
  <pageMargins left="0.5905511811023623" right="0.07874015748031496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坂井市社会福祉協議会　本部</dc:creator>
  <cp:keywords/>
  <dc:description/>
  <cp:lastModifiedBy>奥林　理恵</cp:lastModifiedBy>
  <cp:lastPrinted>2015-03-26T01:16:06Z</cp:lastPrinted>
  <dcterms:created xsi:type="dcterms:W3CDTF">2007-01-26T07:14:50Z</dcterms:created>
  <dcterms:modified xsi:type="dcterms:W3CDTF">2015-03-26T01:16:23Z</dcterms:modified>
  <cp:category/>
  <cp:version/>
  <cp:contentType/>
  <cp:contentStatus/>
</cp:coreProperties>
</file>