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360" windowHeight="8745" tabRatio="458" activeTab="0"/>
  </bookViews>
  <sheets>
    <sheet name="M-10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<sst xmlns="http://schemas.openxmlformats.org/spreadsheetml/2006/main" count="81" uniqueCount="33">
  <si>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ごみ計画</t>
  </si>
  <si>
    <t>処理区域</t>
  </si>
  <si>
    <t>人口(人)</t>
  </si>
  <si>
    <t>総量</t>
  </si>
  <si>
    <t>可燃物</t>
  </si>
  <si>
    <t>不燃物</t>
  </si>
  <si>
    <t>一般ごみ</t>
  </si>
  <si>
    <t>その他</t>
  </si>
  <si>
    <t>平成16年度</t>
  </si>
  <si>
    <t>三国町</t>
  </si>
  <si>
    <t>丸岡町</t>
  </si>
  <si>
    <t>春江町</t>
  </si>
  <si>
    <t>坂井町</t>
  </si>
  <si>
    <t>平成15年度</t>
  </si>
  <si>
    <t>平成14年度</t>
  </si>
  <si>
    <t>年度</t>
  </si>
  <si>
    <t>平成11年度</t>
  </si>
  <si>
    <t>平成12年度</t>
  </si>
  <si>
    <t>平成13年度</t>
  </si>
  <si>
    <t>平成10年度</t>
  </si>
  <si>
    <t>M-10．ごみ処理の状況</t>
  </si>
  <si>
    <t>ごみ搬入量</t>
  </si>
  <si>
    <t>（ｔ／年）</t>
  </si>
  <si>
    <t>平成17年度</t>
  </si>
  <si>
    <t>平成18年度</t>
  </si>
  <si>
    <t>平成19年度</t>
  </si>
  <si>
    <t>平成20年度</t>
  </si>
  <si>
    <t>平成21年度</t>
  </si>
  <si>
    <t>資料：環境推進課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</si>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</sst>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_ * #,##0.0_ ;_ * \-#,##0.0_ ;_ * &quot;-&quot;?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87" fontId="6" fillId="0" borderId="12" xfId="0" applyNumberFormat="1" applyFont="1" applyBorder="1" applyAlignment="1">
      <alignment vertical="center"/>
    </xf>
    <xf numFmtId="187" fontId="5" fillId="0" borderId="10" xfId="0" applyNumberFormat="1" applyFont="1" applyBorder="1" applyAlignment="1">
      <alignment vertical="center"/>
    </xf>
    <xf numFmtId="187" fontId="6" fillId="0" borderId="10" xfId="0" applyNumberFormat="1" applyFont="1" applyBorder="1" applyAlignment="1">
      <alignment vertical="center"/>
    </xf>
    <xf numFmtId="187" fontId="5" fillId="0" borderId="10" xfId="0" applyNumberFormat="1" applyFont="1" applyBorder="1" applyAlignment="1">
      <alignment horizontal="right" vertical="center"/>
    </xf>
    <xf numFmtId="187" fontId="5" fillId="0" borderId="11" xfId="0" applyNumberFormat="1" applyFont="1" applyBorder="1" applyAlignment="1">
      <alignment horizontal="right" vertical="center"/>
    </xf>
    <xf numFmtId="187" fontId="5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187" fontId="6" fillId="0" borderId="13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horizontal="center"/>
    </xf>
    <xf numFmtId="187" fontId="6" fillId="0" borderId="14" xfId="0" applyNumberFormat="1" applyFont="1" applyBorder="1" applyAlignment="1">
      <alignment vertical="center"/>
    </xf>
    <xf numFmtId="187" fontId="5" fillId="0" borderId="15" xfId="0" applyNumberFormat="1" applyFont="1" applyBorder="1" applyAlignment="1">
      <alignment vertical="center"/>
    </xf>
    <xf numFmtId="187" fontId="5" fillId="0" borderId="16" xfId="0" applyNumberFormat="1" applyFont="1" applyBorder="1" applyAlignment="1">
      <alignment vertical="center"/>
    </xf>
    <xf numFmtId="187" fontId="6" fillId="0" borderId="15" xfId="0" applyNumberFormat="1" applyFont="1" applyBorder="1" applyAlignment="1">
      <alignment vertical="center"/>
    </xf>
    <xf numFmtId="187" fontId="5" fillId="0" borderId="15" xfId="0" applyNumberFormat="1" applyFont="1" applyBorder="1" applyAlignment="1">
      <alignment horizontal="right" vertical="center"/>
    </xf>
    <xf numFmtId="187" fontId="5" fillId="0" borderId="16" xfId="0" applyNumberFormat="1" applyFont="1" applyBorder="1" applyAlignment="1">
      <alignment horizontal="right" vertical="center"/>
    </xf>
    <xf numFmtId="187" fontId="6" fillId="0" borderId="17" xfId="0" applyNumberFormat="1" applyFont="1" applyBorder="1" applyAlignment="1">
      <alignment vertical="center"/>
    </xf>
    <xf numFmtId="187" fontId="6" fillId="0" borderId="18" xfId="0" applyNumberFormat="1" applyFont="1" applyBorder="1" applyAlignment="1">
      <alignment vertical="center"/>
    </xf>
    <xf numFmtId="187" fontId="5" fillId="0" borderId="19" xfId="0" applyNumberFormat="1" applyFont="1" applyBorder="1" applyAlignment="1">
      <alignment vertical="center"/>
    </xf>
    <xf numFmtId="187" fontId="5" fillId="0" borderId="20" xfId="0" applyNumberFormat="1" applyFont="1" applyBorder="1" applyAlignment="1">
      <alignment vertical="center"/>
    </xf>
    <xf numFmtId="187" fontId="6" fillId="0" borderId="19" xfId="0" applyNumberFormat="1" applyFont="1" applyBorder="1" applyAlignment="1">
      <alignment vertical="center"/>
    </xf>
    <xf numFmtId="187" fontId="5" fillId="0" borderId="19" xfId="0" applyNumberFormat="1" applyFont="1" applyBorder="1" applyAlignment="1">
      <alignment horizontal="right" vertical="center"/>
    </xf>
    <xf numFmtId="187" fontId="5" fillId="0" borderId="20" xfId="0" applyNumberFormat="1" applyFont="1" applyBorder="1" applyAlignment="1">
      <alignment horizontal="right" vertical="center"/>
    </xf>
    <xf numFmtId="187" fontId="6" fillId="0" borderId="21" xfId="0" applyNumberFormat="1" applyFont="1" applyBorder="1" applyAlignment="1">
      <alignment vertical="center"/>
    </xf>
    <xf numFmtId="187" fontId="5" fillId="33" borderId="10" xfId="0" applyNumberFormat="1" applyFont="1" applyFill="1" applyBorder="1" applyAlignment="1">
      <alignment horizontal="right" vertical="center"/>
    </xf>
    <xf numFmtId="187" fontId="5" fillId="33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distributed" vertical="center"/>
    </xf>
    <xf numFmtId="49" fontId="5" fillId="0" borderId="18" xfId="0" applyNumberFormat="1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distributed" vertical="center"/>
    </xf>
    <xf numFmtId="49" fontId="5" fillId="0" borderId="24" xfId="0" applyNumberFormat="1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/>
    </xf>
    <xf numFmtId="49" fontId="5" fillId="0" borderId="25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showGridLines="0" tabSelected="1" zoomScaleSheetLayoutView="100" zoomScalePageLayoutView="0" workbookViewId="0" topLeftCell="A46">
      <selection activeCell="H52" sqref="H52"/>
    </sheetView>
  </sheetViews>
  <sheetFormatPr defaultColWidth="9.00390625" defaultRowHeight="13.5"/>
  <cols>
    <col min="1" max="1" width="3.625" style="7" customWidth="1"/>
    <col min="2" max="2" width="10.625" style="7" customWidth="1"/>
    <col min="3" max="3" width="12.625" style="9" customWidth="1"/>
    <col min="4" max="4" width="13.875" style="9" customWidth="1"/>
    <col min="5" max="7" width="11.625" style="9" customWidth="1"/>
    <col min="8" max="19" width="9.00390625" style="6" customWidth="1"/>
    <col min="20" max="16384" width="9.00390625" style="7" customWidth="1"/>
  </cols>
  <sheetData>
    <row r="1" spans="1:19" s="2" customFormat="1" ht="30" customHeight="1">
      <c r="A1" s="23" t="s">
        <v>20</v>
      </c>
      <c r="B1" s="3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5" customFormat="1" ht="18" customHeight="1">
      <c r="A2" s="2"/>
      <c r="C2" s="22"/>
      <c r="D2" s="22"/>
      <c r="E2" s="22"/>
      <c r="F2" s="22"/>
      <c r="G2" s="2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s="10" customFormat="1" ht="7.5" customHeight="1">
      <c r="B3" s="45" t="s">
        <v>15</v>
      </c>
      <c r="C3" s="48" t="s">
        <v>0</v>
      </c>
      <c r="D3" s="57" t="s">
        <v>21</v>
      </c>
      <c r="E3" s="58"/>
      <c r="F3" s="58"/>
      <c r="G3" s="55" t="s">
        <v>22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2:19" s="10" customFormat="1" ht="7.5" customHeight="1">
      <c r="B4" s="46"/>
      <c r="C4" s="46"/>
      <c r="D4" s="59"/>
      <c r="E4" s="60"/>
      <c r="F4" s="60"/>
      <c r="G4" s="56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2:19" s="10" customFormat="1" ht="7.5" customHeight="1">
      <c r="B5" s="46"/>
      <c r="C5" s="49" t="s">
        <v>1</v>
      </c>
      <c r="D5" s="48" t="s">
        <v>3</v>
      </c>
      <c r="E5" s="53" t="s">
        <v>6</v>
      </c>
      <c r="F5" s="54"/>
      <c r="G5" s="48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2:19" s="10" customFormat="1" ht="7.5" customHeight="1">
      <c r="B6" s="46"/>
      <c r="C6" s="46"/>
      <c r="D6" s="46"/>
      <c r="E6" s="54"/>
      <c r="F6" s="54"/>
      <c r="G6" s="4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2:19" s="10" customFormat="1" ht="7.5" customHeight="1">
      <c r="B7" s="46"/>
      <c r="C7" s="49" t="s">
        <v>2</v>
      </c>
      <c r="D7" s="46"/>
      <c r="E7" s="57" t="s">
        <v>4</v>
      </c>
      <c r="F7" s="51" t="s">
        <v>5</v>
      </c>
      <c r="G7" s="4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2:19" s="10" customFormat="1" ht="7.5" customHeight="1">
      <c r="B8" s="47"/>
      <c r="C8" s="50"/>
      <c r="D8" s="47"/>
      <c r="E8" s="59"/>
      <c r="F8" s="52"/>
      <c r="G8" s="4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10" customFormat="1" ht="15" customHeight="1">
      <c r="B9" s="24" t="s">
        <v>19</v>
      </c>
      <c r="C9" s="16">
        <f>SUM(C10:C13)</f>
        <v>90763</v>
      </c>
      <c r="D9" s="16">
        <f>SUM(D10:D13)</f>
        <v>25520</v>
      </c>
      <c r="E9" s="29">
        <f>SUM(E10:E13)</f>
        <v>20660</v>
      </c>
      <c r="F9" s="36">
        <f>SUM(F10:F13)</f>
        <v>1510</v>
      </c>
      <c r="G9" s="16">
        <f>SUM(G10:G13)</f>
        <v>3350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2:19" s="10" customFormat="1" ht="15" customHeight="1" hidden="1">
      <c r="B10" s="14" t="s">
        <v>9</v>
      </c>
      <c r="C10" s="17">
        <v>24285</v>
      </c>
      <c r="D10" s="17">
        <f>SUM(E10:G10)</f>
        <v>7689</v>
      </c>
      <c r="E10" s="30">
        <v>6723</v>
      </c>
      <c r="F10" s="37">
        <v>420</v>
      </c>
      <c r="G10" s="17">
        <v>546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10" customFormat="1" ht="15" customHeight="1" hidden="1">
      <c r="B11" s="14" t="s">
        <v>10</v>
      </c>
      <c r="C11" s="17">
        <v>30866</v>
      </c>
      <c r="D11" s="17">
        <f>SUM(E11:G11)</f>
        <v>8142</v>
      </c>
      <c r="E11" s="30">
        <v>6589</v>
      </c>
      <c r="F11" s="37">
        <v>488</v>
      </c>
      <c r="G11" s="17">
        <v>1065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2:19" s="10" customFormat="1" ht="15" customHeight="1" hidden="1">
      <c r="B12" s="14" t="s">
        <v>11</v>
      </c>
      <c r="C12" s="17">
        <v>22806</v>
      </c>
      <c r="D12" s="17">
        <f>SUM(E12:G12)</f>
        <v>6938</v>
      </c>
      <c r="E12" s="30">
        <v>5536</v>
      </c>
      <c r="F12" s="37">
        <v>480</v>
      </c>
      <c r="G12" s="17">
        <v>922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2:19" s="10" customFormat="1" ht="15" customHeight="1" hidden="1">
      <c r="B13" s="15" t="s">
        <v>12</v>
      </c>
      <c r="C13" s="17">
        <v>12806</v>
      </c>
      <c r="D13" s="17">
        <f>SUM(E13:G13)</f>
        <v>2751</v>
      </c>
      <c r="E13" s="30">
        <v>1812</v>
      </c>
      <c r="F13" s="37">
        <v>122</v>
      </c>
      <c r="G13" s="17">
        <v>817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2:19" s="10" customFormat="1" ht="15" customHeight="1">
      <c r="B14" s="24" t="s">
        <v>16</v>
      </c>
      <c r="C14" s="16">
        <f>SUM(C15:C18)</f>
        <v>91420</v>
      </c>
      <c r="D14" s="16">
        <f>SUM(D15:D18)</f>
        <v>26544</v>
      </c>
      <c r="E14" s="29">
        <f>SUM(E15:E18)</f>
        <v>19478</v>
      </c>
      <c r="F14" s="36">
        <f>SUM(F15:F18)</f>
        <v>1410</v>
      </c>
      <c r="G14" s="16">
        <f>SUM(G15:G18)</f>
        <v>5656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2:19" s="10" customFormat="1" ht="15" customHeight="1" hidden="1">
      <c r="B15" s="14" t="s">
        <v>9</v>
      </c>
      <c r="C15" s="17">
        <v>24226</v>
      </c>
      <c r="D15" s="17">
        <f>SUM(E15:G15)</f>
        <v>7620</v>
      </c>
      <c r="E15" s="30">
        <v>6461</v>
      </c>
      <c r="F15" s="37">
        <v>398</v>
      </c>
      <c r="G15" s="17">
        <v>761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2:19" s="10" customFormat="1" ht="15" customHeight="1" hidden="1">
      <c r="B16" s="14" t="s">
        <v>10</v>
      </c>
      <c r="C16" s="17">
        <v>31263</v>
      </c>
      <c r="D16" s="17">
        <f>SUM(E16:G16)</f>
        <v>8732</v>
      </c>
      <c r="E16" s="30">
        <v>6615</v>
      </c>
      <c r="F16" s="37">
        <v>456</v>
      </c>
      <c r="G16" s="17">
        <v>1661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2:19" s="10" customFormat="1" ht="15" customHeight="1" hidden="1">
      <c r="B17" s="14" t="s">
        <v>11</v>
      </c>
      <c r="C17" s="17">
        <v>23000</v>
      </c>
      <c r="D17" s="17">
        <f>SUM(E17:G17)</f>
        <v>7374</v>
      </c>
      <c r="E17" s="30">
        <v>4529</v>
      </c>
      <c r="F17" s="37">
        <v>440</v>
      </c>
      <c r="G17" s="17">
        <v>2405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2:19" s="10" customFormat="1" ht="15" customHeight="1" hidden="1">
      <c r="B18" s="15" t="s">
        <v>12</v>
      </c>
      <c r="C18" s="17">
        <v>12931</v>
      </c>
      <c r="D18" s="17">
        <f>SUM(E18:G18)</f>
        <v>2818</v>
      </c>
      <c r="E18" s="30">
        <v>1873</v>
      </c>
      <c r="F18" s="37">
        <v>116</v>
      </c>
      <c r="G18" s="17">
        <v>829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2:19" s="10" customFormat="1" ht="15" customHeight="1">
      <c r="B19" s="26" t="s">
        <v>17</v>
      </c>
      <c r="C19" s="27">
        <f>SUM(C20:C23)</f>
        <v>92960</v>
      </c>
      <c r="D19" s="27">
        <f>SUM(D20:D23)</f>
        <v>26423</v>
      </c>
      <c r="E19" s="35">
        <f>SUM(E20:E23)</f>
        <v>20111</v>
      </c>
      <c r="F19" s="42">
        <f>SUM(F20:F23)</f>
        <v>1385</v>
      </c>
      <c r="G19" s="27">
        <f>SUM(G20:G23)</f>
        <v>4927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2:19" s="10" customFormat="1" ht="13.5" customHeight="1" hidden="1">
      <c r="B20" s="14" t="s">
        <v>9</v>
      </c>
      <c r="C20" s="17">
        <v>24234</v>
      </c>
      <c r="D20" s="17">
        <f>SUM(E20:G20)</f>
        <v>7583</v>
      </c>
      <c r="E20" s="30">
        <v>6392</v>
      </c>
      <c r="F20" s="37">
        <v>373</v>
      </c>
      <c r="G20" s="17">
        <v>818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2:19" s="10" customFormat="1" ht="13.5" customHeight="1" hidden="1">
      <c r="B21" s="14" t="s">
        <v>10</v>
      </c>
      <c r="C21" s="17">
        <v>32214</v>
      </c>
      <c r="D21" s="17">
        <f>SUM(E21:G21)</f>
        <v>8667</v>
      </c>
      <c r="E21" s="30">
        <v>6996</v>
      </c>
      <c r="F21" s="37">
        <v>455</v>
      </c>
      <c r="G21" s="17">
        <v>1216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2:19" s="10" customFormat="1" ht="13.5" customHeight="1" hidden="1">
      <c r="B22" s="14" t="s">
        <v>11</v>
      </c>
      <c r="C22" s="17">
        <v>23321</v>
      </c>
      <c r="D22" s="17">
        <f>SUM(E22:G22)</f>
        <v>7085</v>
      </c>
      <c r="E22" s="30">
        <v>4750</v>
      </c>
      <c r="F22" s="37">
        <v>441</v>
      </c>
      <c r="G22" s="17">
        <v>1894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2:19" s="10" customFormat="1" ht="13.5" customHeight="1" hidden="1">
      <c r="B23" s="15" t="s">
        <v>12</v>
      </c>
      <c r="C23" s="17">
        <v>13191</v>
      </c>
      <c r="D23" s="17">
        <f>SUM(E23:G23)</f>
        <v>3088</v>
      </c>
      <c r="E23" s="30">
        <v>1973</v>
      </c>
      <c r="F23" s="37">
        <v>116</v>
      </c>
      <c r="G23" s="17">
        <v>999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2:19" s="10" customFormat="1" ht="15" customHeight="1">
      <c r="B24" s="24" t="s">
        <v>18</v>
      </c>
      <c r="C24" s="16">
        <f>SUM(C25:C28)</f>
        <v>92909</v>
      </c>
      <c r="D24" s="16">
        <f>SUM(D25:D28)</f>
        <v>28476</v>
      </c>
      <c r="E24" s="29">
        <f>SUM(E25:E28)</f>
        <v>20848</v>
      </c>
      <c r="F24" s="36">
        <f>SUM(F25:F28)</f>
        <v>1377</v>
      </c>
      <c r="G24" s="16">
        <f>SUM(G25:G28)</f>
        <v>6251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2:19" s="10" customFormat="1" ht="13.5" customHeight="1" hidden="1">
      <c r="B25" s="14" t="s">
        <v>9</v>
      </c>
      <c r="C25" s="17">
        <v>24281</v>
      </c>
      <c r="D25" s="17">
        <v>7660</v>
      </c>
      <c r="E25" s="30">
        <v>6485</v>
      </c>
      <c r="F25" s="37">
        <v>343</v>
      </c>
      <c r="G25" s="17">
        <v>832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2:19" s="10" customFormat="1" ht="13.5" customHeight="1" hidden="1">
      <c r="B26" s="14" t="s">
        <v>10</v>
      </c>
      <c r="C26" s="17">
        <v>31762</v>
      </c>
      <c r="D26" s="17">
        <v>10166</v>
      </c>
      <c r="E26" s="30">
        <v>7249</v>
      </c>
      <c r="F26" s="37">
        <v>447</v>
      </c>
      <c r="G26" s="17">
        <v>2470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2:19" s="10" customFormat="1" ht="13.5" customHeight="1" hidden="1">
      <c r="B27" s="14" t="s">
        <v>11</v>
      </c>
      <c r="C27" s="17">
        <v>23641</v>
      </c>
      <c r="D27" s="17">
        <v>7539</v>
      </c>
      <c r="E27" s="30">
        <v>4999</v>
      </c>
      <c r="F27" s="37">
        <v>465</v>
      </c>
      <c r="G27" s="17">
        <v>2075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2:19" s="10" customFormat="1" ht="13.5" customHeight="1" hidden="1">
      <c r="B28" s="15" t="s">
        <v>12</v>
      </c>
      <c r="C28" s="17">
        <v>13225</v>
      </c>
      <c r="D28" s="17">
        <v>3111</v>
      </c>
      <c r="E28" s="31">
        <v>2115</v>
      </c>
      <c r="F28" s="38">
        <v>122</v>
      </c>
      <c r="G28" s="17">
        <v>874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2:19" s="10" customFormat="1" ht="15" customHeight="1">
      <c r="B29" s="26" t="s">
        <v>14</v>
      </c>
      <c r="C29" s="27">
        <f>SUM(C30:C33)</f>
        <v>93294</v>
      </c>
      <c r="D29" s="27">
        <f>SUM(D30:D33)</f>
        <v>27590</v>
      </c>
      <c r="E29" s="35">
        <f>SUM(E30:E33)</f>
        <v>20990</v>
      </c>
      <c r="F29" s="42">
        <f>SUM(F30:F33)</f>
        <v>1363</v>
      </c>
      <c r="G29" s="27">
        <f>SUM(G30:G33)</f>
        <v>5237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2:19" s="10" customFormat="1" ht="13.5" customHeight="1" hidden="1">
      <c r="B30" s="14" t="s">
        <v>9</v>
      </c>
      <c r="C30" s="17">
        <v>24123</v>
      </c>
      <c r="D30" s="17">
        <v>7681</v>
      </c>
      <c r="E30" s="30">
        <v>6539</v>
      </c>
      <c r="F30" s="37">
        <v>346</v>
      </c>
      <c r="G30" s="17">
        <v>796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2:19" s="10" customFormat="1" ht="13.5" customHeight="1" hidden="1">
      <c r="B31" s="14" t="s">
        <v>10</v>
      </c>
      <c r="C31" s="17">
        <v>31994</v>
      </c>
      <c r="D31" s="17">
        <v>9168</v>
      </c>
      <c r="E31" s="30">
        <v>7172</v>
      </c>
      <c r="F31" s="37">
        <v>461</v>
      </c>
      <c r="G31" s="17">
        <v>1535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2:19" s="10" customFormat="1" ht="13.5" customHeight="1" hidden="1">
      <c r="B32" s="14" t="s">
        <v>11</v>
      </c>
      <c r="C32" s="17">
        <v>23886</v>
      </c>
      <c r="D32" s="17">
        <v>7511</v>
      </c>
      <c r="E32" s="30">
        <v>5109</v>
      </c>
      <c r="F32" s="37">
        <v>436</v>
      </c>
      <c r="G32" s="17">
        <v>1966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2:19" s="10" customFormat="1" ht="13.5" customHeight="1" hidden="1">
      <c r="B33" s="15" t="s">
        <v>12</v>
      </c>
      <c r="C33" s="21">
        <v>13291</v>
      </c>
      <c r="D33" s="21">
        <v>3230</v>
      </c>
      <c r="E33" s="31">
        <v>2170</v>
      </c>
      <c r="F33" s="38">
        <v>120</v>
      </c>
      <c r="G33" s="21">
        <v>940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2:19" s="10" customFormat="1" ht="15" customHeight="1">
      <c r="B34" s="24" t="s">
        <v>13</v>
      </c>
      <c r="C34" s="18">
        <f>SUM(C35:C38)</f>
        <v>93588</v>
      </c>
      <c r="D34" s="18">
        <f>SUM(D35:D38)</f>
        <v>27051</v>
      </c>
      <c r="E34" s="32">
        <f>SUM(E35:E38)</f>
        <v>20731</v>
      </c>
      <c r="F34" s="39">
        <f>SUM(F35:F38)</f>
        <v>1283</v>
      </c>
      <c r="G34" s="18">
        <f>SUM(G35:G38)</f>
        <v>5037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2:19" s="10" customFormat="1" ht="13.5" customHeight="1">
      <c r="B35" s="14" t="s">
        <v>9</v>
      </c>
      <c r="C35" s="17">
        <v>23969</v>
      </c>
      <c r="D35" s="17">
        <v>7601</v>
      </c>
      <c r="E35" s="30">
        <v>6448</v>
      </c>
      <c r="F35" s="37">
        <v>314</v>
      </c>
      <c r="G35" s="17">
        <v>839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2:19" s="10" customFormat="1" ht="13.5" customHeight="1">
      <c r="B36" s="14" t="s">
        <v>10</v>
      </c>
      <c r="C36" s="17">
        <v>32296</v>
      </c>
      <c r="D36" s="17">
        <v>8933</v>
      </c>
      <c r="E36" s="30">
        <v>6811</v>
      </c>
      <c r="F36" s="37">
        <v>431</v>
      </c>
      <c r="G36" s="17">
        <v>1691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2:19" s="10" customFormat="1" ht="13.5" customHeight="1">
      <c r="B37" s="14" t="s">
        <v>11</v>
      </c>
      <c r="C37" s="17">
        <v>24004</v>
      </c>
      <c r="D37" s="17">
        <v>7491</v>
      </c>
      <c r="E37" s="30">
        <v>5209</v>
      </c>
      <c r="F37" s="37">
        <v>420</v>
      </c>
      <c r="G37" s="17">
        <v>1862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2:19" s="10" customFormat="1" ht="13.5" customHeight="1">
      <c r="B38" s="15" t="s">
        <v>12</v>
      </c>
      <c r="C38" s="21">
        <v>13319</v>
      </c>
      <c r="D38" s="21">
        <v>3026</v>
      </c>
      <c r="E38" s="31">
        <v>2263</v>
      </c>
      <c r="F38" s="38">
        <v>118</v>
      </c>
      <c r="G38" s="21">
        <v>645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2:19" s="10" customFormat="1" ht="15" customHeight="1">
      <c r="B39" s="24" t="s">
        <v>8</v>
      </c>
      <c r="C39" s="18">
        <f>SUM(C40:C43)</f>
        <v>94180</v>
      </c>
      <c r="D39" s="18">
        <f>SUM(D40:D43)</f>
        <v>27334</v>
      </c>
      <c r="E39" s="32">
        <f>SUM(E40:E43)</f>
        <v>20816</v>
      </c>
      <c r="F39" s="39">
        <f>SUM(F40:F43)</f>
        <v>1081</v>
      </c>
      <c r="G39" s="18">
        <f>SUM(G40:G43)</f>
        <v>5437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2:19" s="10" customFormat="1" ht="13.5" customHeight="1">
      <c r="B40" s="14" t="s">
        <v>9</v>
      </c>
      <c r="C40" s="19">
        <v>23748</v>
      </c>
      <c r="D40" s="19">
        <v>7742</v>
      </c>
      <c r="E40" s="33">
        <v>6428</v>
      </c>
      <c r="F40" s="40">
        <v>316</v>
      </c>
      <c r="G40" s="19">
        <v>998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2:19" s="12" customFormat="1" ht="13.5" customHeight="1">
      <c r="B41" s="14" t="s">
        <v>10</v>
      </c>
      <c r="C41" s="19">
        <v>32526</v>
      </c>
      <c r="D41" s="19">
        <v>9366</v>
      </c>
      <c r="E41" s="33">
        <v>6877</v>
      </c>
      <c r="F41" s="40">
        <v>338</v>
      </c>
      <c r="G41" s="19">
        <v>2151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2:19" s="12" customFormat="1" ht="13.5" customHeight="1">
      <c r="B42" s="14" t="s">
        <v>11</v>
      </c>
      <c r="C42" s="19">
        <v>24559</v>
      </c>
      <c r="D42" s="19">
        <v>7359</v>
      </c>
      <c r="E42" s="33">
        <v>5195</v>
      </c>
      <c r="F42" s="40">
        <v>305</v>
      </c>
      <c r="G42" s="19">
        <v>1859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2:19" s="12" customFormat="1" ht="13.5" customHeight="1">
      <c r="B43" s="15" t="s">
        <v>12</v>
      </c>
      <c r="C43" s="20">
        <v>13347</v>
      </c>
      <c r="D43" s="20">
        <v>2867</v>
      </c>
      <c r="E43" s="34">
        <v>2316</v>
      </c>
      <c r="F43" s="41">
        <v>122</v>
      </c>
      <c r="G43" s="20">
        <v>429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19" s="10" customFormat="1" ht="15" customHeight="1">
      <c r="B44" s="24" t="s">
        <v>23</v>
      </c>
      <c r="C44" s="18">
        <v>93685</v>
      </c>
      <c r="D44" s="18">
        <v>28329</v>
      </c>
      <c r="E44" s="32">
        <v>21196</v>
      </c>
      <c r="F44" s="39">
        <v>1056</v>
      </c>
      <c r="G44" s="18">
        <v>6077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2:19" s="10" customFormat="1" ht="15" customHeight="1">
      <c r="B45" s="26" t="s">
        <v>24</v>
      </c>
      <c r="C45" s="27">
        <v>93746</v>
      </c>
      <c r="D45" s="27">
        <v>28212</v>
      </c>
      <c r="E45" s="35">
        <v>21462</v>
      </c>
      <c r="F45" s="42">
        <v>1130</v>
      </c>
      <c r="G45" s="27">
        <v>5620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2:19" s="10" customFormat="1" ht="15" customHeight="1">
      <c r="B46" s="26" t="s">
        <v>25</v>
      </c>
      <c r="C46" s="27">
        <v>93742</v>
      </c>
      <c r="D46" s="27">
        <v>27292</v>
      </c>
      <c r="E46" s="35">
        <v>20819</v>
      </c>
      <c r="F46" s="42">
        <v>962</v>
      </c>
      <c r="G46" s="27">
        <v>5511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2:19" s="10" customFormat="1" ht="15" customHeight="1">
      <c r="B47" s="24" t="s">
        <v>26</v>
      </c>
      <c r="C47" s="16">
        <v>93658</v>
      </c>
      <c r="D47" s="16">
        <f>SUM(D48:D51)</f>
        <v>26547</v>
      </c>
      <c r="E47" s="29">
        <f>SUM(E48:E51)</f>
        <v>20270</v>
      </c>
      <c r="F47" s="36">
        <f>SUM(F48:F51)</f>
        <v>942</v>
      </c>
      <c r="G47" s="16">
        <f>SUM(G48:G51)</f>
        <v>5335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2:19" s="10" customFormat="1" ht="13.5" customHeight="1">
      <c r="B48" s="14" t="s">
        <v>9</v>
      </c>
      <c r="C48" s="19">
        <v>23056</v>
      </c>
      <c r="D48" s="19">
        <v>7058</v>
      </c>
      <c r="E48" s="33">
        <v>5953</v>
      </c>
      <c r="F48" s="40">
        <v>243</v>
      </c>
      <c r="G48" s="19">
        <f>D48-E48-F48</f>
        <v>862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2:19" s="12" customFormat="1" ht="13.5" customHeight="1">
      <c r="B49" s="14" t="s">
        <v>10</v>
      </c>
      <c r="C49" s="19">
        <v>32842</v>
      </c>
      <c r="D49" s="19">
        <v>9090</v>
      </c>
      <c r="E49" s="33">
        <v>6769</v>
      </c>
      <c r="F49" s="40">
        <v>287</v>
      </c>
      <c r="G49" s="19">
        <f>D49-E49-F49</f>
        <v>2034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2:19" s="12" customFormat="1" ht="13.5" customHeight="1">
      <c r="B50" s="14" t="s">
        <v>11</v>
      </c>
      <c r="C50" s="19">
        <v>24555</v>
      </c>
      <c r="D50" s="19">
        <v>7056</v>
      </c>
      <c r="E50" s="33">
        <v>5115</v>
      </c>
      <c r="F50" s="40">
        <v>288</v>
      </c>
      <c r="G50" s="19">
        <f>D50-E50-F50</f>
        <v>1653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2:19" s="12" customFormat="1" ht="13.5" customHeight="1">
      <c r="B51" s="15" t="s">
        <v>12</v>
      </c>
      <c r="C51" s="20">
        <v>13205</v>
      </c>
      <c r="D51" s="20">
        <v>3343</v>
      </c>
      <c r="E51" s="34">
        <v>2433</v>
      </c>
      <c r="F51" s="41">
        <v>124</v>
      </c>
      <c r="G51" s="20">
        <f>D51-E51-F51</f>
        <v>786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2:19" s="10" customFormat="1" ht="15" customHeight="1">
      <c r="B52" s="24" t="s">
        <v>27</v>
      </c>
      <c r="C52" s="16">
        <f>SUM(C53:C56)</f>
        <v>94963</v>
      </c>
      <c r="D52" s="16">
        <f>SUM(D53:D56)</f>
        <v>25696</v>
      </c>
      <c r="E52" s="29">
        <f>SUM(E53:E56)</f>
        <v>19759</v>
      </c>
      <c r="F52" s="36">
        <f>SUM(F53:F56)</f>
        <v>922</v>
      </c>
      <c r="G52" s="16">
        <f>SUM(G53:G56)</f>
        <v>5015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2:19" s="10" customFormat="1" ht="13.5" customHeight="1">
      <c r="B53" s="14" t="s">
        <v>9</v>
      </c>
      <c r="C53" s="19">
        <v>23140</v>
      </c>
      <c r="D53" s="19">
        <f>7884-604</f>
        <v>7280</v>
      </c>
      <c r="E53" s="33">
        <v>5715</v>
      </c>
      <c r="F53" s="40">
        <v>236</v>
      </c>
      <c r="G53" s="19">
        <f>D53-E53-F53</f>
        <v>1329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2:19" s="12" customFormat="1" ht="13.5" customHeight="1">
      <c r="B54" s="14" t="s">
        <v>10</v>
      </c>
      <c r="C54" s="19">
        <v>33366</v>
      </c>
      <c r="D54" s="19">
        <f>10255-1325</f>
        <v>8930</v>
      </c>
      <c r="E54" s="33">
        <v>6611</v>
      </c>
      <c r="F54" s="40">
        <v>272</v>
      </c>
      <c r="G54" s="19">
        <f>D54-E54-F54</f>
        <v>2047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2:19" s="12" customFormat="1" ht="13.5" customHeight="1">
      <c r="B55" s="14" t="s">
        <v>11</v>
      </c>
      <c r="C55" s="19">
        <v>25055</v>
      </c>
      <c r="D55" s="19">
        <f>7685-1369</f>
        <v>6316</v>
      </c>
      <c r="E55" s="33">
        <v>5029</v>
      </c>
      <c r="F55" s="40">
        <v>292</v>
      </c>
      <c r="G55" s="19">
        <f>D55-E55-F55</f>
        <v>995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2:19" s="12" customFormat="1" ht="13.5" customHeight="1">
      <c r="B56" s="15" t="s">
        <v>12</v>
      </c>
      <c r="C56" s="20">
        <v>13402</v>
      </c>
      <c r="D56" s="20">
        <f>3934-764</f>
        <v>3170</v>
      </c>
      <c r="E56" s="34">
        <v>2404</v>
      </c>
      <c r="F56" s="41">
        <v>122</v>
      </c>
      <c r="G56" s="20">
        <f>D56-E56-F56</f>
        <v>644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2:19" s="10" customFormat="1" ht="15" customHeight="1">
      <c r="B57" s="24" t="s">
        <v>29</v>
      </c>
      <c r="C57" s="16">
        <f>SUM(C58:C61)</f>
        <v>94670</v>
      </c>
      <c r="D57" s="16">
        <f>SUM(D58:D61)</f>
        <v>26867</v>
      </c>
      <c r="E57" s="29">
        <f>SUM(E58:E61)</f>
        <v>22370</v>
      </c>
      <c r="F57" s="36">
        <f>SUM(F58:F61)</f>
        <v>905</v>
      </c>
      <c r="G57" s="16">
        <f>SUM(G58:G61)</f>
        <v>3592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2:19" s="10" customFormat="1" ht="13.5" customHeight="1">
      <c r="B58" s="14" t="s">
        <v>9</v>
      </c>
      <c r="C58" s="19">
        <v>22960</v>
      </c>
      <c r="D58" s="19">
        <v>7013</v>
      </c>
      <c r="E58" s="33">
        <v>6044</v>
      </c>
      <c r="F58" s="40">
        <v>234</v>
      </c>
      <c r="G58" s="19">
        <f>D58-E58-F58</f>
        <v>735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2:19" s="12" customFormat="1" ht="13.5" customHeight="1">
      <c r="B59" s="14" t="s">
        <v>10</v>
      </c>
      <c r="C59" s="19">
        <v>33247</v>
      </c>
      <c r="D59" s="19">
        <v>9231</v>
      </c>
      <c r="E59" s="33">
        <v>7233</v>
      </c>
      <c r="F59" s="40">
        <v>278</v>
      </c>
      <c r="G59" s="19">
        <f>D59-E59-F59</f>
        <v>1720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2:19" s="12" customFormat="1" ht="13.5" customHeight="1">
      <c r="B60" s="14" t="s">
        <v>11</v>
      </c>
      <c r="C60" s="19">
        <v>25059</v>
      </c>
      <c r="D60" s="19">
        <v>6970</v>
      </c>
      <c r="E60" s="33">
        <v>6020</v>
      </c>
      <c r="F60" s="40">
        <v>276</v>
      </c>
      <c r="G60" s="19">
        <f>D60-E60-F60</f>
        <v>674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2:19" s="12" customFormat="1" ht="13.5" customHeight="1">
      <c r="B61" s="15" t="s">
        <v>12</v>
      </c>
      <c r="C61" s="20">
        <v>13404</v>
      </c>
      <c r="D61" s="20">
        <v>3653</v>
      </c>
      <c r="E61" s="34">
        <v>3073</v>
      </c>
      <c r="F61" s="41">
        <v>117</v>
      </c>
      <c r="G61" s="20">
        <f>D61-E61-F61</f>
        <v>463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19" s="10" customFormat="1" ht="15" customHeight="1">
      <c r="B62" s="24" t="s">
        <v>30</v>
      </c>
      <c r="C62" s="16">
        <f>SUM(C63:C66)</f>
        <v>94501</v>
      </c>
      <c r="D62" s="16">
        <f>SUM(D63:D66)</f>
        <v>27879</v>
      </c>
      <c r="E62" s="29">
        <f>SUM(E63:E66)</f>
        <v>23300</v>
      </c>
      <c r="F62" s="36">
        <f>SUM(F63:F66)</f>
        <v>863</v>
      </c>
      <c r="G62" s="16">
        <f>SUM(G63:G66)</f>
        <v>3716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2:19" s="10" customFormat="1" ht="13.5" customHeight="1">
      <c r="B63" s="14" t="s">
        <v>9</v>
      </c>
      <c r="C63" s="19">
        <v>22796</v>
      </c>
      <c r="D63" s="19">
        <v>7097</v>
      </c>
      <c r="E63" s="33">
        <v>6120</v>
      </c>
      <c r="F63" s="40">
        <v>237</v>
      </c>
      <c r="G63" s="19">
        <f>D63-E63-F63</f>
        <v>740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2:19" s="12" customFormat="1" ht="13.5" customHeight="1">
      <c r="B64" s="14" t="s">
        <v>10</v>
      </c>
      <c r="C64" s="19">
        <v>33186</v>
      </c>
      <c r="D64" s="19">
        <v>9468</v>
      </c>
      <c r="E64" s="33">
        <v>7433</v>
      </c>
      <c r="F64" s="40">
        <v>261</v>
      </c>
      <c r="G64" s="19">
        <f>D64-E64-F64</f>
        <v>1774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s="12" customFormat="1" ht="13.5" customHeight="1">
      <c r="B65" s="14" t="s">
        <v>11</v>
      </c>
      <c r="C65" s="19">
        <v>25159</v>
      </c>
      <c r="D65" s="19">
        <v>7381</v>
      </c>
      <c r="E65" s="33">
        <v>6453</v>
      </c>
      <c r="F65" s="40">
        <v>234</v>
      </c>
      <c r="G65" s="19">
        <f>D65-E65-F65</f>
        <v>694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2:19" s="12" customFormat="1" ht="13.5" customHeight="1">
      <c r="B66" s="15" t="s">
        <v>12</v>
      </c>
      <c r="C66" s="20">
        <v>13360</v>
      </c>
      <c r="D66" s="20">
        <v>3933</v>
      </c>
      <c r="E66" s="34">
        <v>3294</v>
      </c>
      <c r="F66" s="41">
        <v>131</v>
      </c>
      <c r="G66" s="20">
        <f>D66-E66-F66</f>
        <v>508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2:19" s="10" customFormat="1" ht="15" customHeight="1">
      <c r="B67" s="24" t="s">
        <v>31</v>
      </c>
      <c r="C67" s="16">
        <f>SUM(C68:C71)</f>
        <v>94311</v>
      </c>
      <c r="D67" s="16">
        <f>SUM(D68:D71)</f>
        <v>28092</v>
      </c>
      <c r="E67" s="29">
        <f>SUM(E68:E71)</f>
        <v>23638</v>
      </c>
      <c r="F67" s="36">
        <f>SUM(F68:F71)</f>
        <v>875</v>
      </c>
      <c r="G67" s="16">
        <f>SUM(G68:G71)</f>
        <v>3579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2:19" s="10" customFormat="1" ht="13.5" customHeight="1">
      <c r="B68" s="14" t="s">
        <v>9</v>
      </c>
      <c r="C68" s="19">
        <v>22562</v>
      </c>
      <c r="D68" s="19">
        <v>7024</v>
      </c>
      <c r="E68" s="33">
        <v>6026</v>
      </c>
      <c r="F68" s="40">
        <v>234</v>
      </c>
      <c r="G68" s="19">
        <f>D68-E68-F68</f>
        <v>764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2:19" s="12" customFormat="1" ht="13.5" customHeight="1">
      <c r="B69" s="14" t="s">
        <v>10</v>
      </c>
      <c r="C69" s="19">
        <v>33219</v>
      </c>
      <c r="D69" s="19">
        <v>9515</v>
      </c>
      <c r="E69" s="33">
        <v>7692</v>
      </c>
      <c r="F69" s="40">
        <v>266</v>
      </c>
      <c r="G69" s="19">
        <f>D69-E69-F69</f>
        <v>1557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2:19" s="12" customFormat="1" ht="13.5" customHeight="1">
      <c r="B70" s="14" t="s">
        <v>11</v>
      </c>
      <c r="C70" s="19">
        <v>25173</v>
      </c>
      <c r="D70" s="19">
        <v>7325</v>
      </c>
      <c r="E70" s="33">
        <v>6354</v>
      </c>
      <c r="F70" s="40">
        <v>255</v>
      </c>
      <c r="G70" s="19">
        <f>D70-E70-F70</f>
        <v>716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2:19" s="12" customFormat="1" ht="13.5" customHeight="1">
      <c r="B71" s="15" t="s">
        <v>12</v>
      </c>
      <c r="C71" s="20">
        <v>13357</v>
      </c>
      <c r="D71" s="20">
        <v>4228</v>
      </c>
      <c r="E71" s="34">
        <v>3566</v>
      </c>
      <c r="F71" s="41">
        <v>120</v>
      </c>
      <c r="G71" s="20">
        <f>D71-E71-F71</f>
        <v>542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2:19" s="10" customFormat="1" ht="15" customHeight="1">
      <c r="B72" s="24" t="s">
        <v>32</v>
      </c>
      <c r="C72" s="16">
        <f>SUM(C73:C76)</f>
        <v>93983</v>
      </c>
      <c r="D72" s="16">
        <f>SUM(D73:D76)</f>
        <v>28225</v>
      </c>
      <c r="E72" s="29">
        <f>SUM(E73:E76)</f>
        <v>23808</v>
      </c>
      <c r="F72" s="36">
        <f>SUM(F73:F76)</f>
        <v>771</v>
      </c>
      <c r="G72" s="16">
        <f>SUM(G73:G76)</f>
        <v>3646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s="10" customFormat="1" ht="13.5" customHeight="1">
      <c r="B73" s="14" t="s">
        <v>9</v>
      </c>
      <c r="C73" s="19">
        <v>22379</v>
      </c>
      <c r="D73" s="43">
        <v>7223</v>
      </c>
      <c r="E73" s="33">
        <v>6164</v>
      </c>
      <c r="F73" s="40">
        <v>226</v>
      </c>
      <c r="G73" s="19">
        <f>D73-E73-F73</f>
        <v>833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  <row r="74" spans="2:19" s="12" customFormat="1" ht="13.5" customHeight="1">
      <c r="B74" s="14" t="s">
        <v>10</v>
      </c>
      <c r="C74" s="19">
        <v>33052</v>
      </c>
      <c r="D74" s="43">
        <v>9161</v>
      </c>
      <c r="E74" s="33">
        <v>7421</v>
      </c>
      <c r="F74" s="40">
        <v>174</v>
      </c>
      <c r="G74" s="19">
        <f>D74-E74-F74</f>
        <v>1566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2:19" s="12" customFormat="1" ht="13.5" customHeight="1">
      <c r="B75" s="14" t="s">
        <v>11</v>
      </c>
      <c r="C75" s="19">
        <v>25207</v>
      </c>
      <c r="D75" s="43">
        <v>7522</v>
      </c>
      <c r="E75" s="33">
        <v>6550</v>
      </c>
      <c r="F75" s="40">
        <v>250</v>
      </c>
      <c r="G75" s="19">
        <f>D75-E75-F75</f>
        <v>722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2:19" s="12" customFormat="1" ht="13.5" customHeight="1">
      <c r="B76" s="15" t="s">
        <v>12</v>
      </c>
      <c r="C76" s="20">
        <v>13345</v>
      </c>
      <c r="D76" s="44">
        <v>4319</v>
      </c>
      <c r="E76" s="34">
        <v>3673</v>
      </c>
      <c r="F76" s="41">
        <v>121</v>
      </c>
      <c r="G76" s="20">
        <f>D76-E76-F76</f>
        <v>525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2:7" ht="13.5">
      <c r="B77" s="6"/>
      <c r="C77" s="8"/>
      <c r="D77" s="8"/>
      <c r="E77" s="28"/>
      <c r="F77" s="8"/>
      <c r="G77" s="25" t="s">
        <v>28</v>
      </c>
    </row>
    <row r="78" spans="2:7" ht="13.5">
      <c r="B78" s="6"/>
      <c r="C78" s="8"/>
      <c r="D78" s="8"/>
      <c r="E78" s="8"/>
      <c r="F78" s="8"/>
      <c r="G78" s="8"/>
    </row>
    <row r="79" spans="2:7" ht="13.5">
      <c r="B79" s="6"/>
      <c r="C79" s="8"/>
      <c r="D79" s="8"/>
      <c r="E79" s="8"/>
      <c r="F79" s="8"/>
      <c r="G79" s="8"/>
    </row>
    <row r="80" spans="2:7" ht="13.5">
      <c r="B80" s="6"/>
      <c r="C80" s="8"/>
      <c r="D80" s="8"/>
      <c r="E80" s="8"/>
      <c r="F80" s="8"/>
      <c r="G80" s="8"/>
    </row>
    <row r="81" spans="2:7" ht="13.5">
      <c r="B81" s="6"/>
      <c r="C81" s="8"/>
      <c r="D81" s="8"/>
      <c r="E81" s="8"/>
      <c r="F81" s="8"/>
      <c r="G81" s="8"/>
    </row>
    <row r="82" spans="2:7" ht="13.5">
      <c r="B82" s="6"/>
      <c r="C82" s="8"/>
      <c r="D82" s="8"/>
      <c r="E82" s="8"/>
      <c r="F82" s="8"/>
      <c r="G82" s="8"/>
    </row>
    <row r="83" spans="2:7" ht="13.5">
      <c r="B83" s="6"/>
      <c r="C83" s="8"/>
      <c r="D83" s="8"/>
      <c r="E83" s="8"/>
      <c r="F83" s="8"/>
      <c r="G83" s="8"/>
    </row>
    <row r="84" spans="2:7" ht="13.5">
      <c r="B84" s="6"/>
      <c r="C84" s="8"/>
      <c r="D84" s="8"/>
      <c r="E84" s="8"/>
      <c r="F84" s="8"/>
      <c r="G84" s="8"/>
    </row>
    <row r="85" spans="2:7" ht="13.5">
      <c r="B85" s="6"/>
      <c r="C85" s="8"/>
      <c r="D85" s="8"/>
      <c r="E85" s="8"/>
      <c r="F85" s="8"/>
      <c r="G85" s="8"/>
    </row>
    <row r="86" spans="2:7" ht="13.5">
      <c r="B86" s="6"/>
      <c r="C86" s="8"/>
      <c r="D86" s="8"/>
      <c r="E86" s="8"/>
      <c r="F86" s="8"/>
      <c r="G86" s="8"/>
    </row>
    <row r="87" spans="2:7" ht="13.5">
      <c r="B87" s="6"/>
      <c r="C87" s="8"/>
      <c r="D87" s="8"/>
      <c r="E87" s="8"/>
      <c r="F87" s="8"/>
      <c r="G87" s="8"/>
    </row>
    <row r="88" spans="2:7" ht="13.5">
      <c r="B88" s="6"/>
      <c r="C88" s="8"/>
      <c r="D88" s="8"/>
      <c r="E88" s="8"/>
      <c r="F88" s="8"/>
      <c r="G88" s="8"/>
    </row>
    <row r="89" spans="2:7" ht="13.5">
      <c r="B89" s="6"/>
      <c r="C89" s="8"/>
      <c r="D89" s="8"/>
      <c r="E89" s="8"/>
      <c r="F89" s="8"/>
      <c r="G89" s="8"/>
    </row>
    <row r="90" spans="2:7" ht="13.5">
      <c r="B90" s="6"/>
      <c r="C90" s="8"/>
      <c r="D90" s="8"/>
      <c r="E90" s="8"/>
      <c r="F90" s="8"/>
      <c r="G90" s="8"/>
    </row>
    <row r="91" spans="2:7" ht="13.5">
      <c r="B91" s="6"/>
      <c r="C91" s="8"/>
      <c r="D91" s="8"/>
      <c r="E91" s="8"/>
      <c r="F91" s="8"/>
      <c r="G91" s="8"/>
    </row>
    <row r="92" spans="2:7" ht="13.5">
      <c r="B92" s="6"/>
      <c r="C92" s="8"/>
      <c r="D92" s="8"/>
      <c r="E92" s="8"/>
      <c r="F92" s="8"/>
      <c r="G92" s="8"/>
    </row>
    <row r="93" spans="2:7" ht="13.5">
      <c r="B93" s="6"/>
      <c r="C93" s="8"/>
      <c r="D93" s="8"/>
      <c r="E93" s="8"/>
      <c r="F93" s="8"/>
      <c r="G93" s="8"/>
    </row>
    <row r="94" spans="2:7" ht="13.5">
      <c r="B94" s="6"/>
      <c r="C94" s="8"/>
      <c r="D94" s="8"/>
      <c r="E94" s="8"/>
      <c r="F94" s="8"/>
      <c r="G94" s="8"/>
    </row>
    <row r="95" spans="2:7" ht="13.5">
      <c r="B95" s="6"/>
      <c r="C95" s="8"/>
      <c r="D95" s="8"/>
      <c r="E95" s="8"/>
      <c r="F95" s="8"/>
      <c r="G95" s="8"/>
    </row>
    <row r="96" spans="2:7" ht="13.5">
      <c r="B96" s="6"/>
      <c r="C96" s="8"/>
      <c r="D96" s="8"/>
      <c r="E96" s="8"/>
      <c r="F96" s="8"/>
      <c r="G96" s="8"/>
    </row>
    <row r="97" spans="2:7" ht="13.5">
      <c r="B97" s="6"/>
      <c r="C97" s="8"/>
      <c r="D97" s="8"/>
      <c r="E97" s="8"/>
      <c r="F97" s="8"/>
      <c r="G97" s="8"/>
    </row>
    <row r="98" spans="2:7" ht="13.5">
      <c r="B98" s="6"/>
      <c r="C98" s="8"/>
      <c r="D98" s="8"/>
      <c r="E98" s="8"/>
      <c r="F98" s="8"/>
      <c r="G98" s="8"/>
    </row>
    <row r="99" spans="2:7" ht="13.5">
      <c r="B99" s="6"/>
      <c r="C99" s="8"/>
      <c r="D99" s="8"/>
      <c r="E99" s="8"/>
      <c r="F99" s="8"/>
      <c r="G99" s="8"/>
    </row>
    <row r="100" spans="2:7" ht="13.5">
      <c r="B100" s="6"/>
      <c r="C100" s="8"/>
      <c r="D100" s="8"/>
      <c r="E100" s="8"/>
      <c r="F100" s="8"/>
      <c r="G100" s="8"/>
    </row>
    <row r="101" spans="2:7" ht="13.5">
      <c r="B101" s="6"/>
      <c r="C101" s="8"/>
      <c r="D101" s="8"/>
      <c r="E101" s="8"/>
      <c r="F101" s="8"/>
      <c r="G101" s="8"/>
    </row>
    <row r="102" spans="2:7" ht="13.5">
      <c r="B102" s="6"/>
      <c r="C102" s="8"/>
      <c r="D102" s="8"/>
      <c r="E102" s="8"/>
      <c r="F102" s="8"/>
      <c r="G102" s="8"/>
    </row>
    <row r="103" spans="2:7" ht="13.5">
      <c r="B103" s="6"/>
      <c r="C103" s="8"/>
      <c r="D103" s="8"/>
      <c r="E103" s="8"/>
      <c r="F103" s="8"/>
      <c r="G103" s="8"/>
    </row>
    <row r="104" spans="2:7" ht="13.5">
      <c r="B104" s="6"/>
      <c r="C104" s="8"/>
      <c r="D104" s="8"/>
      <c r="E104" s="8"/>
      <c r="F104" s="8"/>
      <c r="G104" s="8"/>
    </row>
    <row r="105" spans="2:7" ht="13.5">
      <c r="B105" s="6"/>
      <c r="C105" s="8"/>
      <c r="D105" s="8"/>
      <c r="E105" s="8"/>
      <c r="F105" s="8"/>
      <c r="G105" s="8"/>
    </row>
    <row r="106" spans="2:7" ht="13.5">
      <c r="B106" s="6"/>
      <c r="C106" s="8"/>
      <c r="D106" s="8"/>
      <c r="E106" s="8"/>
      <c r="F106" s="8"/>
      <c r="G106" s="8"/>
    </row>
    <row r="107" spans="2:7" ht="13.5">
      <c r="B107" s="6"/>
      <c r="C107" s="8"/>
      <c r="D107" s="8"/>
      <c r="E107" s="8"/>
      <c r="F107" s="8"/>
      <c r="G107" s="8"/>
    </row>
    <row r="108" spans="2:7" ht="13.5">
      <c r="B108" s="6"/>
      <c r="C108" s="8"/>
      <c r="D108" s="8"/>
      <c r="E108" s="8"/>
      <c r="F108" s="8"/>
      <c r="G108" s="8"/>
    </row>
    <row r="109" spans="2:7" ht="13.5">
      <c r="B109" s="6"/>
      <c r="C109" s="8"/>
      <c r="D109" s="8"/>
      <c r="E109" s="8"/>
      <c r="F109" s="8"/>
      <c r="G109" s="8"/>
    </row>
    <row r="110" spans="2:7" ht="13.5">
      <c r="B110" s="6"/>
      <c r="C110" s="8"/>
      <c r="D110" s="8"/>
      <c r="E110" s="8"/>
      <c r="F110" s="8"/>
      <c r="G110" s="8"/>
    </row>
    <row r="111" spans="2:7" ht="13.5">
      <c r="B111" s="6"/>
      <c r="C111" s="8"/>
      <c r="D111" s="8"/>
      <c r="E111" s="8"/>
      <c r="F111" s="8"/>
      <c r="G111" s="8"/>
    </row>
    <row r="112" spans="2:7" ht="13.5">
      <c r="B112" s="6"/>
      <c r="C112" s="8"/>
      <c r="D112" s="8"/>
      <c r="E112" s="8"/>
      <c r="F112" s="8"/>
      <c r="G112" s="8"/>
    </row>
    <row r="113" spans="2:7" ht="13.5">
      <c r="B113" s="6"/>
      <c r="C113" s="8"/>
      <c r="D113" s="8"/>
      <c r="E113" s="8"/>
      <c r="F113" s="8"/>
      <c r="G113" s="8"/>
    </row>
    <row r="114" spans="2:7" ht="13.5">
      <c r="B114" s="6"/>
      <c r="C114" s="8"/>
      <c r="D114" s="8"/>
      <c r="E114" s="8"/>
      <c r="F114" s="8"/>
      <c r="G114" s="8"/>
    </row>
    <row r="115" spans="2:7" ht="13.5">
      <c r="B115" s="6"/>
      <c r="C115" s="8"/>
      <c r="D115" s="8"/>
      <c r="E115" s="8"/>
      <c r="F115" s="8"/>
      <c r="G115" s="8"/>
    </row>
    <row r="116" spans="2:7" ht="13.5">
      <c r="B116" s="6"/>
      <c r="C116" s="8"/>
      <c r="D116" s="8"/>
      <c r="E116" s="8"/>
      <c r="F116" s="8"/>
      <c r="G116" s="8"/>
    </row>
    <row r="117" spans="2:7" ht="13.5">
      <c r="B117" s="6"/>
      <c r="C117" s="8"/>
      <c r="D117" s="8"/>
      <c r="E117" s="8"/>
      <c r="F117" s="8"/>
      <c r="G117" s="8"/>
    </row>
    <row r="118" spans="2:7" ht="13.5">
      <c r="B118" s="6"/>
      <c r="C118" s="8"/>
      <c r="D118" s="8"/>
      <c r="E118" s="8"/>
      <c r="F118" s="8"/>
      <c r="G118" s="8"/>
    </row>
    <row r="119" spans="2:7" ht="13.5">
      <c r="B119" s="6"/>
      <c r="C119" s="8"/>
      <c r="D119" s="8"/>
      <c r="E119" s="8"/>
      <c r="F119" s="8"/>
      <c r="G119" s="8"/>
    </row>
    <row r="120" spans="2:7" ht="13.5">
      <c r="B120" s="6"/>
      <c r="C120" s="8"/>
      <c r="D120" s="8"/>
      <c r="E120" s="8"/>
      <c r="F120" s="8"/>
      <c r="G120" s="8"/>
    </row>
    <row r="121" spans="2:7" ht="13.5">
      <c r="B121" s="6"/>
      <c r="C121" s="8"/>
      <c r="D121" s="8"/>
      <c r="E121" s="8"/>
      <c r="F121" s="8"/>
      <c r="G121" s="8"/>
    </row>
    <row r="122" spans="2:7" ht="13.5">
      <c r="B122" s="6"/>
      <c r="C122" s="8"/>
      <c r="D122" s="8"/>
      <c r="E122" s="8"/>
      <c r="F122" s="8"/>
      <c r="G122" s="8"/>
    </row>
    <row r="123" spans="2:7" ht="13.5">
      <c r="B123" s="6"/>
      <c r="C123" s="8"/>
      <c r="D123" s="8"/>
      <c r="E123" s="8"/>
      <c r="F123" s="8"/>
      <c r="G123" s="8"/>
    </row>
    <row r="124" spans="2:7" ht="13.5">
      <c r="B124" s="6"/>
      <c r="C124" s="8"/>
      <c r="D124" s="8"/>
      <c r="E124" s="8"/>
      <c r="F124" s="8"/>
      <c r="G124" s="8"/>
    </row>
  </sheetData>
  <sheetProtection/>
  <mergeCells count="11">
    <mergeCell ref="G3:G4"/>
    <mergeCell ref="D3:F4"/>
    <mergeCell ref="E7:E8"/>
    <mergeCell ref="G5:G8"/>
    <mergeCell ref="B3:B8"/>
    <mergeCell ref="C3:C4"/>
    <mergeCell ref="C5:C6"/>
    <mergeCell ref="C7:C8"/>
    <mergeCell ref="D5:D8"/>
    <mergeCell ref="F7:F8"/>
    <mergeCell ref="E5:F6"/>
  </mergeCells>
  <printOptions/>
  <pageMargins left="0.5905511811023623" right="0.5905511811023623" top="0.7874015748031497" bottom="0.4" header="0.3937007874015748" footer="0.3937007874015748"/>
  <pageSetup horizontalDpi="300" verticalDpi="300" orientation="portrait" paperSize="9" r:id="rId1"/>
  <headerFooter alignWithMargins="0">
    <oddHeader>&amp;R13.保健・衛生・環境</oddHeader>
    <oddFooter>&amp;C-84-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2015-03-26T00:40:51Z</cp:lastPrinted>
  <dcterms:created xsi:type="dcterms:W3CDTF">1997-01-08T22:48:59Z</dcterms:created>
  <dcterms:modified xsi:type="dcterms:W3CDTF">2015-03-26T00:40:52Z</dcterms:modified>
  <cp:category/>
  <cp:version/>
  <cp:contentType/>
  <cp:contentStatus/>
</cp:coreProperties>
</file>