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J-7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<sst xmlns="http://schemas.openxmlformats.org/spreadsheetml/2006/main" count="266" uniqueCount="46">
  <si>
    <t>-</t>
  </si>
  <si>
    <t>左記以外の者</t>
  </si>
  <si>
    <t>計</t>
  </si>
  <si>
    <t>男</t>
  </si>
  <si>
    <t>女</t>
  </si>
  <si>
    <t>高等学校等
進学率(％)</t>
  </si>
  <si>
    <t>高等学校等
進学者</t>
  </si>
  <si>
    <t>専修学校
（高等課程）
進学者</t>
  </si>
  <si>
    <t>専修学校
（一般課程）
等入学者</t>
  </si>
  <si>
    <t>公共職業能力
開発施設
等入学者</t>
  </si>
  <si>
    <t>就職率
（％）</t>
  </si>
  <si>
    <t>就職者</t>
  </si>
  <si>
    <t>死亡･不詳</t>
  </si>
  <si>
    <t>年次</t>
  </si>
  <si>
    <t>平成17年</t>
  </si>
  <si>
    <t>平成18年</t>
  </si>
  <si>
    <t>平成16年</t>
  </si>
  <si>
    <t>J-7．中学卒業後の進路状況</t>
  </si>
  <si>
    <t>三国町</t>
  </si>
  <si>
    <t>-</t>
  </si>
  <si>
    <t>丸岡町</t>
  </si>
  <si>
    <t>春江町</t>
  </si>
  <si>
    <t>坂井町</t>
  </si>
  <si>
    <t>平成19年</t>
  </si>
  <si>
    <t>平成20年</t>
  </si>
  <si>
    <t>平成21年</t>
  </si>
  <si>
    <t>各年3月31日卒業</t>
  </si>
  <si>
    <t>三国中</t>
  </si>
  <si>
    <t>丸岡中</t>
  </si>
  <si>
    <t>竹田</t>
  </si>
  <si>
    <t>丸岡南</t>
  </si>
  <si>
    <t>春江町</t>
  </si>
  <si>
    <t>春江中</t>
  </si>
  <si>
    <t>坂井町</t>
  </si>
  <si>
    <t>坂井中</t>
  </si>
  <si>
    <t>資料：学校教育課</t>
  </si>
  <si>
    <t>出典：福井県学校基本調査</t>
  </si>
  <si>
    <t>三国町</t>
  </si>
  <si>
    <t>丸岡町</t>
  </si>
  <si>
    <t>平成22年</t>
  </si>
  <si>
    <t>平成23年</t>
  </si>
  <si>
    <t>-</t>
  </si>
  <si>
    <t>竹田(※)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</si>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</sst>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  <numFmt numFmtId="181" formatCode="0.0%"/>
    <numFmt numFmtId="182" formatCode="0.0;[Red]0.0"/>
    <numFmt numFmtId="183" formatCode="[&lt;=999]000;[&lt;=9999]000\-00;000\-0000"/>
  </numFmts>
  <fonts count="47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8" fontId="6" fillId="0" borderId="23" xfId="0" applyNumberFormat="1" applyFont="1" applyBorder="1" applyAlignment="1">
      <alignment vertical="center" shrinkToFit="1"/>
    </xf>
    <xf numFmtId="178" fontId="6" fillId="0" borderId="19" xfId="0" applyNumberFormat="1" applyFont="1" applyBorder="1" applyAlignment="1">
      <alignment horizontal="right" vertical="center" shrinkToFit="1"/>
    </xf>
    <xf numFmtId="178" fontId="6" fillId="0" borderId="22" xfId="0" applyNumberFormat="1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8" fontId="6" fillId="0" borderId="24" xfId="0" applyNumberFormat="1" applyFont="1" applyBorder="1" applyAlignment="1">
      <alignment vertical="center" shrinkToFit="1"/>
    </xf>
    <xf numFmtId="178" fontId="7" fillId="0" borderId="24" xfId="0" applyNumberFormat="1" applyFont="1" applyBorder="1" applyAlignment="1">
      <alignment vertical="center" shrinkToFit="1"/>
    </xf>
    <xf numFmtId="178" fontId="7" fillId="0" borderId="25" xfId="0" applyNumberFormat="1" applyFont="1" applyBorder="1" applyAlignment="1">
      <alignment vertical="center" shrinkToFit="1"/>
    </xf>
    <xf numFmtId="3" fontId="5" fillId="0" borderId="26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8" fontId="6" fillId="0" borderId="27" xfId="0" applyNumberFormat="1" applyFont="1" applyBorder="1" applyAlignment="1">
      <alignment vertical="center" shrinkToFit="1"/>
    </xf>
    <xf numFmtId="178" fontId="6" fillId="0" borderId="29" xfId="0" applyNumberFormat="1" applyFont="1" applyBorder="1" applyAlignment="1">
      <alignment vertical="center" shrinkToFit="1"/>
    </xf>
    <xf numFmtId="178" fontId="6" fillId="0" borderId="30" xfId="0" applyNumberFormat="1" applyFont="1" applyBorder="1" applyAlignment="1">
      <alignment vertical="center" shrinkToFit="1"/>
    </xf>
    <xf numFmtId="178" fontId="6" fillId="0" borderId="31" xfId="0" applyNumberFormat="1" applyFont="1" applyBorder="1" applyAlignment="1">
      <alignment vertical="center" shrinkToFit="1"/>
    </xf>
    <xf numFmtId="178" fontId="6" fillId="0" borderId="32" xfId="0" applyNumberFormat="1" applyFont="1" applyBorder="1" applyAlignment="1">
      <alignment vertical="center" shrinkToFit="1"/>
    </xf>
    <xf numFmtId="178" fontId="6" fillId="0" borderId="33" xfId="0" applyNumberFormat="1" applyFont="1" applyBorder="1" applyAlignment="1">
      <alignment vertical="center" shrinkToFit="1"/>
    </xf>
    <xf numFmtId="178" fontId="6" fillId="0" borderId="34" xfId="0" applyNumberFormat="1" applyFont="1" applyBorder="1" applyAlignment="1">
      <alignment vertical="center" shrinkToFit="1"/>
    </xf>
    <xf numFmtId="178" fontId="6" fillId="0" borderId="25" xfId="0" applyNumberFormat="1" applyFont="1" applyBorder="1" applyAlignment="1">
      <alignment vertical="center" shrinkToFit="1"/>
    </xf>
    <xf numFmtId="178" fontId="7" fillId="0" borderId="31" xfId="0" applyNumberFormat="1" applyFont="1" applyBorder="1" applyAlignment="1">
      <alignment vertical="center" shrinkToFit="1"/>
    </xf>
    <xf numFmtId="178" fontId="7" fillId="0" borderId="32" xfId="0" applyNumberFormat="1" applyFont="1" applyBorder="1" applyAlignment="1">
      <alignment vertical="center" shrinkToFit="1"/>
    </xf>
    <xf numFmtId="178" fontId="7" fillId="0" borderId="33" xfId="0" applyNumberFormat="1" applyFont="1" applyBorder="1" applyAlignment="1">
      <alignment vertical="center" shrinkToFit="1"/>
    </xf>
    <xf numFmtId="178" fontId="7" fillId="0" borderId="34" xfId="0" applyNumberFormat="1" applyFont="1" applyBorder="1" applyAlignment="1">
      <alignment vertical="center" shrinkToFit="1"/>
    </xf>
    <xf numFmtId="178" fontId="6" fillId="0" borderId="26" xfId="0" applyNumberFormat="1" applyFont="1" applyBorder="1" applyAlignment="1">
      <alignment vertical="center" shrinkToFit="1"/>
    </xf>
    <xf numFmtId="178" fontId="7" fillId="0" borderId="35" xfId="0" applyNumberFormat="1" applyFont="1" applyBorder="1" applyAlignment="1">
      <alignment vertical="center" shrinkToFit="1"/>
    </xf>
    <xf numFmtId="178" fontId="7" fillId="0" borderId="36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0" fontId="5" fillId="0" borderId="3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6" fillId="0" borderId="38" xfId="48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32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38" fontId="6" fillId="0" borderId="40" xfId="48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11" fillId="0" borderId="37" xfId="48" applyFont="1" applyBorder="1" applyAlignment="1">
      <alignment horizontal="center" vertical="center" shrinkToFit="1"/>
    </xf>
    <xf numFmtId="38" fontId="11" fillId="0" borderId="43" xfId="48" applyFont="1" applyBorder="1" applyAlignment="1">
      <alignment horizontal="center" vertical="center" shrinkToFit="1"/>
    </xf>
    <xf numFmtId="178" fontId="6" fillId="0" borderId="19" xfId="0" applyNumberFormat="1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/>
    </xf>
    <xf numFmtId="38" fontId="5" fillId="0" borderId="0" xfId="48" applyFont="1" applyBorder="1" applyAlignment="1">
      <alignment/>
    </xf>
    <xf numFmtId="178" fontId="7" fillId="0" borderId="31" xfId="0" applyNumberFormat="1" applyFont="1" applyBorder="1" applyAlignment="1">
      <alignment horizontal="center" vertical="center" shrinkToFit="1"/>
    </xf>
    <xf numFmtId="178" fontId="7" fillId="0" borderId="32" xfId="0" applyNumberFormat="1" applyFont="1" applyBorder="1" applyAlignment="1">
      <alignment horizontal="center" vertical="center" shrinkToFit="1"/>
    </xf>
    <xf numFmtId="178" fontId="7" fillId="0" borderId="24" xfId="0" applyNumberFormat="1" applyFont="1" applyBorder="1" applyAlignment="1">
      <alignment horizontal="center" vertical="center" shrinkToFit="1"/>
    </xf>
    <xf numFmtId="178" fontId="7" fillId="0" borderId="35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showGridLines="0" tabSelected="1" zoomScaleSheetLayoutView="100" zoomScalePageLayoutView="0" workbookViewId="0" topLeftCell="A1">
      <selection activeCell="AI7" sqref="AI7"/>
    </sheetView>
  </sheetViews>
  <sheetFormatPr defaultColWidth="7.625" defaultRowHeight="18.75" customHeight="1"/>
  <cols>
    <col min="1" max="1" width="3.75390625" style="59" customWidth="1"/>
    <col min="2" max="2" width="6.75390625" style="59" customWidth="1"/>
    <col min="3" max="3" width="4.75390625" style="59" customWidth="1"/>
    <col min="4" max="5" width="3.75390625" style="59" customWidth="1"/>
    <col min="6" max="6" width="4.75390625" style="59" customWidth="1"/>
    <col min="7" max="8" width="3.75390625" style="59" customWidth="1"/>
    <col min="9" max="11" width="2.25390625" style="59" customWidth="1"/>
    <col min="12" max="23" width="2.75390625" style="59" customWidth="1"/>
    <col min="24" max="26" width="2.25390625" style="59" customWidth="1"/>
    <col min="27" max="29" width="3.375" style="35" customWidth="1"/>
    <col min="30" max="32" width="3.125" style="35" customWidth="1"/>
    <col min="33" max="16384" width="7.625" style="59" customWidth="1"/>
  </cols>
  <sheetData>
    <row r="1" ht="30" customHeight="1">
      <c r="A1" s="83" t="s">
        <v>17</v>
      </c>
    </row>
    <row r="2" spans="2:23" ht="18" customHeight="1">
      <c r="B2" s="88" t="s">
        <v>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33" s="3" customFormat="1" ht="15" customHeight="1">
      <c r="B3" s="52"/>
      <c r="C3" s="1"/>
      <c r="D3" s="2"/>
      <c r="E3" s="2"/>
      <c r="F3" s="96" t="s">
        <v>6</v>
      </c>
      <c r="G3" s="97"/>
      <c r="H3" s="98"/>
      <c r="I3" s="121" t="s">
        <v>7</v>
      </c>
      <c r="J3" s="122"/>
      <c r="K3" s="122"/>
      <c r="L3" s="124" t="s">
        <v>8</v>
      </c>
      <c r="M3" s="125"/>
      <c r="N3" s="126"/>
      <c r="O3" s="121" t="s">
        <v>9</v>
      </c>
      <c r="P3" s="122"/>
      <c r="Q3" s="122"/>
      <c r="R3" s="102" t="s">
        <v>11</v>
      </c>
      <c r="S3" s="97"/>
      <c r="T3" s="98"/>
      <c r="U3" s="103" t="s">
        <v>1</v>
      </c>
      <c r="V3" s="104"/>
      <c r="W3" s="105"/>
      <c r="X3" s="103" t="s">
        <v>12</v>
      </c>
      <c r="Y3" s="104"/>
      <c r="Z3" s="105"/>
      <c r="AA3" s="115" t="s">
        <v>5</v>
      </c>
      <c r="AB3" s="116"/>
      <c r="AC3" s="117"/>
      <c r="AD3" s="109" t="s">
        <v>10</v>
      </c>
      <c r="AE3" s="110"/>
      <c r="AF3" s="111"/>
      <c r="AG3" s="7"/>
    </row>
    <row r="4" spans="2:33" s="3" customFormat="1" ht="15" customHeight="1">
      <c r="B4" s="53" t="s">
        <v>13</v>
      </c>
      <c r="C4" s="12"/>
      <c r="D4" s="5" t="s">
        <v>2</v>
      </c>
      <c r="E4" s="4"/>
      <c r="F4" s="99"/>
      <c r="G4" s="100"/>
      <c r="H4" s="101"/>
      <c r="I4" s="123"/>
      <c r="J4" s="123"/>
      <c r="K4" s="123"/>
      <c r="L4" s="127"/>
      <c r="M4" s="128"/>
      <c r="N4" s="129"/>
      <c r="O4" s="123"/>
      <c r="P4" s="123"/>
      <c r="Q4" s="123"/>
      <c r="R4" s="99"/>
      <c r="S4" s="100"/>
      <c r="T4" s="101"/>
      <c r="U4" s="106"/>
      <c r="V4" s="107"/>
      <c r="W4" s="108"/>
      <c r="X4" s="106"/>
      <c r="Y4" s="107"/>
      <c r="Z4" s="108"/>
      <c r="AA4" s="118"/>
      <c r="AB4" s="119"/>
      <c r="AC4" s="120"/>
      <c r="AD4" s="112"/>
      <c r="AE4" s="113"/>
      <c r="AF4" s="114"/>
      <c r="AG4" s="7"/>
    </row>
    <row r="5" spans="2:33" s="3" customFormat="1" ht="15" customHeight="1">
      <c r="B5" s="54"/>
      <c r="C5" s="12"/>
      <c r="D5" s="8"/>
      <c r="E5" s="4"/>
      <c r="F5" s="99"/>
      <c r="G5" s="100"/>
      <c r="H5" s="101"/>
      <c r="I5" s="123"/>
      <c r="J5" s="123"/>
      <c r="K5" s="123"/>
      <c r="L5" s="127"/>
      <c r="M5" s="128"/>
      <c r="N5" s="129"/>
      <c r="O5" s="123"/>
      <c r="P5" s="123"/>
      <c r="Q5" s="123"/>
      <c r="R5" s="99"/>
      <c r="S5" s="100"/>
      <c r="T5" s="101"/>
      <c r="U5" s="106"/>
      <c r="V5" s="107"/>
      <c r="W5" s="108"/>
      <c r="X5" s="106"/>
      <c r="Y5" s="107"/>
      <c r="Z5" s="108"/>
      <c r="AA5" s="118"/>
      <c r="AB5" s="119"/>
      <c r="AC5" s="120"/>
      <c r="AD5" s="112"/>
      <c r="AE5" s="113"/>
      <c r="AF5" s="114"/>
      <c r="AG5" s="7"/>
    </row>
    <row r="6" spans="2:33" s="3" customFormat="1" ht="18.75" customHeight="1">
      <c r="B6" s="54"/>
      <c r="C6" s="13" t="s">
        <v>2</v>
      </c>
      <c r="D6" s="9" t="s">
        <v>3</v>
      </c>
      <c r="E6" s="10" t="s">
        <v>4</v>
      </c>
      <c r="F6" s="6" t="s">
        <v>2</v>
      </c>
      <c r="G6" s="10" t="s">
        <v>3</v>
      </c>
      <c r="H6" s="11" t="s">
        <v>4</v>
      </c>
      <c r="I6" s="51" t="s">
        <v>2</v>
      </c>
      <c r="J6" s="25" t="s">
        <v>3</v>
      </c>
      <c r="K6" s="25" t="s">
        <v>4</v>
      </c>
      <c r="L6" s="6" t="s">
        <v>2</v>
      </c>
      <c r="M6" s="10" t="s">
        <v>3</v>
      </c>
      <c r="N6" s="11" t="s">
        <v>4</v>
      </c>
      <c r="O6" s="5" t="s">
        <v>2</v>
      </c>
      <c r="P6" s="10" t="s">
        <v>3</v>
      </c>
      <c r="Q6" s="10" t="s">
        <v>4</v>
      </c>
      <c r="R6" s="6" t="s">
        <v>2</v>
      </c>
      <c r="S6" s="10" t="s">
        <v>3</v>
      </c>
      <c r="T6" s="11" t="s">
        <v>4</v>
      </c>
      <c r="U6" s="6" t="s">
        <v>2</v>
      </c>
      <c r="V6" s="10" t="s">
        <v>3</v>
      </c>
      <c r="W6" s="11" t="s">
        <v>4</v>
      </c>
      <c r="X6" s="51" t="s">
        <v>2</v>
      </c>
      <c r="Y6" s="55" t="s">
        <v>3</v>
      </c>
      <c r="Z6" s="56" t="s">
        <v>4</v>
      </c>
      <c r="AA6" s="24" t="s">
        <v>2</v>
      </c>
      <c r="AB6" s="25" t="s">
        <v>3</v>
      </c>
      <c r="AC6" s="26" t="s">
        <v>4</v>
      </c>
      <c r="AD6" s="24" t="s">
        <v>2</v>
      </c>
      <c r="AE6" s="25" t="s">
        <v>3</v>
      </c>
      <c r="AF6" s="26" t="s">
        <v>4</v>
      </c>
      <c r="AG6" s="7"/>
    </row>
    <row r="7" spans="2:32" s="3" customFormat="1" ht="19.5" customHeight="1">
      <c r="B7" s="84" t="s">
        <v>16</v>
      </c>
      <c r="C7" s="30">
        <f aca="true" t="shared" si="0" ref="C7:Z7">SUM(C8:C11)</f>
        <v>1043</v>
      </c>
      <c r="D7" s="30">
        <f t="shared" si="0"/>
        <v>554</v>
      </c>
      <c r="E7" s="31">
        <f t="shared" si="0"/>
        <v>489</v>
      </c>
      <c r="F7" s="32">
        <f t="shared" si="0"/>
        <v>1022</v>
      </c>
      <c r="G7" s="30">
        <f t="shared" si="0"/>
        <v>540</v>
      </c>
      <c r="H7" s="33">
        <f t="shared" si="0"/>
        <v>482</v>
      </c>
      <c r="I7" s="30">
        <f t="shared" si="0"/>
        <v>0</v>
      </c>
      <c r="J7" s="30">
        <f t="shared" si="0"/>
        <v>0</v>
      </c>
      <c r="K7" s="31">
        <f t="shared" si="0"/>
        <v>0</v>
      </c>
      <c r="L7" s="32">
        <f t="shared" si="0"/>
        <v>1</v>
      </c>
      <c r="M7" s="30">
        <f t="shared" si="0"/>
        <v>1</v>
      </c>
      <c r="N7" s="33">
        <f t="shared" si="0"/>
        <v>0</v>
      </c>
      <c r="O7" s="30">
        <f t="shared" si="0"/>
        <v>1</v>
      </c>
      <c r="P7" s="30">
        <f t="shared" si="0"/>
        <v>1</v>
      </c>
      <c r="Q7" s="31">
        <f t="shared" si="0"/>
        <v>0</v>
      </c>
      <c r="R7" s="32">
        <f t="shared" si="0"/>
        <v>8</v>
      </c>
      <c r="S7" s="30">
        <f t="shared" si="0"/>
        <v>4</v>
      </c>
      <c r="T7" s="33">
        <f t="shared" si="0"/>
        <v>4</v>
      </c>
      <c r="U7" s="30">
        <f t="shared" si="0"/>
        <v>11</v>
      </c>
      <c r="V7" s="30">
        <f t="shared" si="0"/>
        <v>8</v>
      </c>
      <c r="W7" s="31">
        <f t="shared" si="0"/>
        <v>3</v>
      </c>
      <c r="X7" s="32">
        <f t="shared" si="0"/>
        <v>0</v>
      </c>
      <c r="Y7" s="30">
        <f t="shared" si="0"/>
        <v>0</v>
      </c>
      <c r="Z7" s="33">
        <f t="shared" si="0"/>
        <v>0</v>
      </c>
      <c r="AA7" s="36">
        <f>ROUND(F7/C7*100,1)</f>
        <v>98</v>
      </c>
      <c r="AB7" s="37">
        <f>ROUND(G7/D7*100,1)</f>
        <v>97.5</v>
      </c>
      <c r="AC7" s="38">
        <f>ROUND(H7/E7*100,1)</f>
        <v>98.6</v>
      </c>
      <c r="AD7" s="48">
        <f>ROUND(R7/C7*100,1)</f>
        <v>0.8</v>
      </c>
      <c r="AE7" s="37">
        <f>ROUND(S7/D7*100,1)</f>
        <v>0.7</v>
      </c>
      <c r="AF7" s="38">
        <f>ROUND(T7/E7*100,1)</f>
        <v>0.8</v>
      </c>
    </row>
    <row r="8" spans="2:33" s="34" customFormat="1" ht="13.5" customHeight="1">
      <c r="B8" s="61" t="s">
        <v>18</v>
      </c>
      <c r="C8" s="62">
        <v>250</v>
      </c>
      <c r="D8" s="63">
        <v>143</v>
      </c>
      <c r="E8" s="57">
        <f>+C8-D8</f>
        <v>107</v>
      </c>
      <c r="F8" s="62">
        <v>243</v>
      </c>
      <c r="G8" s="63">
        <v>139</v>
      </c>
      <c r="H8" s="57">
        <f>+F8-G8</f>
        <v>104</v>
      </c>
      <c r="I8" s="62" t="s">
        <v>19</v>
      </c>
      <c r="J8" s="63" t="s">
        <v>19</v>
      </c>
      <c r="K8" s="64" t="s">
        <v>19</v>
      </c>
      <c r="L8" s="62">
        <v>1</v>
      </c>
      <c r="M8" s="63">
        <v>1</v>
      </c>
      <c r="N8" s="57">
        <f>+L8-M8</f>
        <v>0</v>
      </c>
      <c r="O8" s="62" t="s">
        <v>19</v>
      </c>
      <c r="P8" s="63" t="s">
        <v>19</v>
      </c>
      <c r="Q8" s="64" t="s">
        <v>19</v>
      </c>
      <c r="R8" s="62">
        <v>2</v>
      </c>
      <c r="S8" s="63">
        <v>1</v>
      </c>
      <c r="T8" s="57">
        <f>+R8-S8</f>
        <v>1</v>
      </c>
      <c r="U8" s="62">
        <v>4</v>
      </c>
      <c r="V8" s="63">
        <v>2</v>
      </c>
      <c r="W8" s="57">
        <f>+U8-V8</f>
        <v>2</v>
      </c>
      <c r="X8" s="62" t="s">
        <v>19</v>
      </c>
      <c r="Y8" s="63" t="s">
        <v>19</v>
      </c>
      <c r="Z8" s="64" t="s">
        <v>19</v>
      </c>
      <c r="AA8" s="39">
        <f aca="true" t="shared" si="1" ref="AA8:AC12">ROUND(F8/C8*100,1)</f>
        <v>97.2</v>
      </c>
      <c r="AB8" s="40">
        <f t="shared" si="1"/>
        <v>97.2</v>
      </c>
      <c r="AC8" s="27">
        <f t="shared" si="1"/>
        <v>97.2</v>
      </c>
      <c r="AD8" s="39">
        <f aca="true" t="shared" si="2" ref="AD8:AF12">ROUND(R8/C8*100,1)</f>
        <v>0.8</v>
      </c>
      <c r="AE8" s="40">
        <f t="shared" si="2"/>
        <v>0.7</v>
      </c>
      <c r="AF8" s="27">
        <f t="shared" si="2"/>
        <v>0.9</v>
      </c>
      <c r="AG8" s="35"/>
    </row>
    <row r="9" spans="2:33" s="34" customFormat="1" ht="13.5" customHeight="1">
      <c r="B9" s="61" t="s">
        <v>20</v>
      </c>
      <c r="C9" s="62">
        <v>391</v>
      </c>
      <c r="D9" s="63">
        <v>218</v>
      </c>
      <c r="E9" s="57">
        <f>+C9-D9</f>
        <v>173</v>
      </c>
      <c r="F9" s="62">
        <v>381</v>
      </c>
      <c r="G9" s="63">
        <v>211</v>
      </c>
      <c r="H9" s="57">
        <f>+F9-G9</f>
        <v>170</v>
      </c>
      <c r="I9" s="62" t="s">
        <v>19</v>
      </c>
      <c r="J9" s="63" t="s">
        <v>19</v>
      </c>
      <c r="K9" s="64" t="s">
        <v>19</v>
      </c>
      <c r="L9" s="62" t="s">
        <v>19</v>
      </c>
      <c r="M9" s="63" t="s">
        <v>19</v>
      </c>
      <c r="N9" s="64" t="s">
        <v>19</v>
      </c>
      <c r="O9" s="62">
        <v>1</v>
      </c>
      <c r="P9" s="63">
        <v>1</v>
      </c>
      <c r="Q9" s="57">
        <f>+O9-P9</f>
        <v>0</v>
      </c>
      <c r="R9" s="62">
        <v>4</v>
      </c>
      <c r="S9" s="63">
        <v>1</v>
      </c>
      <c r="T9" s="57">
        <f>+R9-S9</f>
        <v>3</v>
      </c>
      <c r="U9" s="62">
        <v>5</v>
      </c>
      <c r="V9" s="63">
        <v>5</v>
      </c>
      <c r="W9" s="57">
        <f>+U9-V9</f>
        <v>0</v>
      </c>
      <c r="X9" s="62" t="s">
        <v>19</v>
      </c>
      <c r="Y9" s="63" t="s">
        <v>19</v>
      </c>
      <c r="Z9" s="64" t="s">
        <v>19</v>
      </c>
      <c r="AA9" s="39">
        <f t="shared" si="1"/>
        <v>97.4</v>
      </c>
      <c r="AB9" s="40">
        <f t="shared" si="1"/>
        <v>96.8</v>
      </c>
      <c r="AC9" s="27">
        <f t="shared" si="1"/>
        <v>98.3</v>
      </c>
      <c r="AD9" s="39">
        <f t="shared" si="2"/>
        <v>1</v>
      </c>
      <c r="AE9" s="40">
        <f t="shared" si="2"/>
        <v>0.5</v>
      </c>
      <c r="AF9" s="27">
        <f t="shared" si="2"/>
        <v>1.7</v>
      </c>
      <c r="AG9" s="35"/>
    </row>
    <row r="10" spans="2:33" s="34" customFormat="1" ht="13.5" customHeight="1">
      <c r="B10" s="61" t="s">
        <v>21</v>
      </c>
      <c r="C10" s="62">
        <v>253</v>
      </c>
      <c r="D10" s="63">
        <v>117</v>
      </c>
      <c r="E10" s="57">
        <f>+C10-D10</f>
        <v>136</v>
      </c>
      <c r="F10" s="62">
        <v>250</v>
      </c>
      <c r="G10" s="63">
        <v>115</v>
      </c>
      <c r="H10" s="57">
        <f>+F10-G10</f>
        <v>135</v>
      </c>
      <c r="I10" s="62" t="s">
        <v>19</v>
      </c>
      <c r="J10" s="63" t="s">
        <v>19</v>
      </c>
      <c r="K10" s="64" t="s">
        <v>19</v>
      </c>
      <c r="L10" s="62" t="s">
        <v>19</v>
      </c>
      <c r="M10" s="63" t="s">
        <v>19</v>
      </c>
      <c r="N10" s="64" t="s">
        <v>19</v>
      </c>
      <c r="O10" s="62" t="s">
        <v>19</v>
      </c>
      <c r="P10" s="63" t="s">
        <v>19</v>
      </c>
      <c r="Q10" s="64" t="s">
        <v>19</v>
      </c>
      <c r="R10" s="62">
        <v>1</v>
      </c>
      <c r="S10" s="63">
        <v>1</v>
      </c>
      <c r="T10" s="57">
        <f>+R10-S10</f>
        <v>0</v>
      </c>
      <c r="U10" s="62">
        <v>2</v>
      </c>
      <c r="V10" s="63">
        <v>1</v>
      </c>
      <c r="W10" s="57">
        <f>+U10-V10</f>
        <v>1</v>
      </c>
      <c r="X10" s="62" t="s">
        <v>19</v>
      </c>
      <c r="Y10" s="63" t="s">
        <v>19</v>
      </c>
      <c r="Z10" s="64" t="s">
        <v>19</v>
      </c>
      <c r="AA10" s="39">
        <f t="shared" si="1"/>
        <v>98.8</v>
      </c>
      <c r="AB10" s="40">
        <f t="shared" si="1"/>
        <v>98.3</v>
      </c>
      <c r="AC10" s="27">
        <f t="shared" si="1"/>
        <v>99.3</v>
      </c>
      <c r="AD10" s="39">
        <f t="shared" si="2"/>
        <v>0.4</v>
      </c>
      <c r="AE10" s="40">
        <f t="shared" si="2"/>
        <v>0.9</v>
      </c>
      <c r="AF10" s="27">
        <f t="shared" si="2"/>
        <v>0</v>
      </c>
      <c r="AG10" s="35"/>
    </row>
    <row r="11" spans="2:33" s="34" customFormat="1" ht="13.5" customHeight="1">
      <c r="B11" s="65" t="s">
        <v>22</v>
      </c>
      <c r="C11" s="66">
        <v>149</v>
      </c>
      <c r="D11" s="67">
        <v>76</v>
      </c>
      <c r="E11" s="58">
        <f>+C11-D11</f>
        <v>73</v>
      </c>
      <c r="F11" s="66">
        <v>148</v>
      </c>
      <c r="G11" s="67">
        <v>75</v>
      </c>
      <c r="H11" s="58">
        <f>+F11-G11</f>
        <v>73</v>
      </c>
      <c r="I11" s="66" t="s">
        <v>19</v>
      </c>
      <c r="J11" s="67" t="s">
        <v>19</v>
      </c>
      <c r="K11" s="68" t="s">
        <v>19</v>
      </c>
      <c r="L11" s="66" t="s">
        <v>19</v>
      </c>
      <c r="M11" s="67" t="s">
        <v>19</v>
      </c>
      <c r="N11" s="68" t="s">
        <v>19</v>
      </c>
      <c r="O11" s="66" t="s">
        <v>19</v>
      </c>
      <c r="P11" s="67" t="s">
        <v>19</v>
      </c>
      <c r="Q11" s="68" t="s">
        <v>19</v>
      </c>
      <c r="R11" s="66">
        <v>1</v>
      </c>
      <c r="S11" s="67">
        <v>1</v>
      </c>
      <c r="T11" s="58">
        <f>+R11-S11</f>
        <v>0</v>
      </c>
      <c r="U11" s="66" t="s">
        <v>19</v>
      </c>
      <c r="V11" s="67" t="s">
        <v>19</v>
      </c>
      <c r="W11" s="68" t="s">
        <v>19</v>
      </c>
      <c r="X11" s="66" t="s">
        <v>19</v>
      </c>
      <c r="Y11" s="67" t="s">
        <v>19</v>
      </c>
      <c r="Z11" s="68" t="s">
        <v>19</v>
      </c>
      <c r="AA11" s="41">
        <f t="shared" si="1"/>
        <v>99.3</v>
      </c>
      <c r="AB11" s="42">
        <f t="shared" si="1"/>
        <v>98.7</v>
      </c>
      <c r="AC11" s="43">
        <f t="shared" si="1"/>
        <v>100</v>
      </c>
      <c r="AD11" s="41">
        <f t="shared" si="2"/>
        <v>0.7</v>
      </c>
      <c r="AE11" s="42">
        <f t="shared" si="2"/>
        <v>1.3</v>
      </c>
      <c r="AF11" s="43">
        <f t="shared" si="2"/>
        <v>0</v>
      </c>
      <c r="AG11" s="35"/>
    </row>
    <row r="12" spans="2:32" s="3" customFormat="1" ht="19.5" customHeight="1">
      <c r="B12" s="84" t="s">
        <v>14</v>
      </c>
      <c r="C12" s="30">
        <f aca="true" t="shared" si="3" ref="C12:Z12">SUM(C13:C16)</f>
        <v>1056</v>
      </c>
      <c r="D12" s="30">
        <f t="shared" si="3"/>
        <v>522</v>
      </c>
      <c r="E12" s="31">
        <f t="shared" si="3"/>
        <v>534</v>
      </c>
      <c r="F12" s="32">
        <f t="shared" si="3"/>
        <v>1038</v>
      </c>
      <c r="G12" s="30">
        <f t="shared" si="3"/>
        <v>508</v>
      </c>
      <c r="H12" s="33">
        <f t="shared" si="3"/>
        <v>530</v>
      </c>
      <c r="I12" s="30">
        <f t="shared" si="3"/>
        <v>0</v>
      </c>
      <c r="J12" s="30">
        <f t="shared" si="3"/>
        <v>0</v>
      </c>
      <c r="K12" s="31">
        <f t="shared" si="3"/>
        <v>0</v>
      </c>
      <c r="L12" s="32">
        <f t="shared" si="3"/>
        <v>1</v>
      </c>
      <c r="M12" s="30">
        <f t="shared" si="3"/>
        <v>0</v>
      </c>
      <c r="N12" s="33">
        <f t="shared" si="3"/>
        <v>1</v>
      </c>
      <c r="O12" s="30">
        <f t="shared" si="3"/>
        <v>0</v>
      </c>
      <c r="P12" s="30">
        <f t="shared" si="3"/>
        <v>0</v>
      </c>
      <c r="Q12" s="31">
        <f t="shared" si="3"/>
        <v>0</v>
      </c>
      <c r="R12" s="32">
        <f t="shared" si="3"/>
        <v>12</v>
      </c>
      <c r="S12" s="30">
        <f t="shared" si="3"/>
        <v>10</v>
      </c>
      <c r="T12" s="33">
        <f t="shared" si="3"/>
        <v>2</v>
      </c>
      <c r="U12" s="30">
        <f t="shared" si="3"/>
        <v>5</v>
      </c>
      <c r="V12" s="30">
        <f t="shared" si="3"/>
        <v>4</v>
      </c>
      <c r="W12" s="31">
        <f t="shared" si="3"/>
        <v>1</v>
      </c>
      <c r="X12" s="32">
        <f t="shared" si="3"/>
        <v>0</v>
      </c>
      <c r="Y12" s="30">
        <f t="shared" si="3"/>
        <v>0</v>
      </c>
      <c r="Z12" s="33">
        <f t="shared" si="3"/>
        <v>0</v>
      </c>
      <c r="AA12" s="36">
        <f t="shared" si="1"/>
        <v>98.3</v>
      </c>
      <c r="AB12" s="37">
        <f t="shared" si="1"/>
        <v>97.3</v>
      </c>
      <c r="AC12" s="38">
        <f t="shared" si="1"/>
        <v>99.3</v>
      </c>
      <c r="AD12" s="48">
        <f t="shared" si="2"/>
        <v>1.1</v>
      </c>
      <c r="AE12" s="37">
        <f t="shared" si="2"/>
        <v>1.9</v>
      </c>
      <c r="AF12" s="38">
        <f t="shared" si="2"/>
        <v>0.4</v>
      </c>
    </row>
    <row r="13" spans="2:33" s="3" customFormat="1" ht="13.5" customHeight="1">
      <c r="B13" s="61" t="s">
        <v>18</v>
      </c>
      <c r="C13" s="69">
        <f aca="true" t="shared" si="4" ref="C13:E16">SUM(F13,I13,L13,O13,R13,U13,X13)</f>
        <v>299</v>
      </c>
      <c r="D13" s="70">
        <f t="shared" si="4"/>
        <v>147</v>
      </c>
      <c r="E13" s="71">
        <f t="shared" si="4"/>
        <v>152</v>
      </c>
      <c r="F13" s="72">
        <f>SUM(G13:H13)</f>
        <v>296</v>
      </c>
      <c r="G13" s="70">
        <v>145</v>
      </c>
      <c r="H13" s="73">
        <v>151</v>
      </c>
      <c r="I13" s="74" t="s">
        <v>19</v>
      </c>
      <c r="J13" s="70" t="s">
        <v>19</v>
      </c>
      <c r="K13" s="75" t="s">
        <v>19</v>
      </c>
      <c r="L13" s="72">
        <f>SUM(M13:N13)</f>
        <v>1</v>
      </c>
      <c r="M13" s="70" t="s">
        <v>19</v>
      </c>
      <c r="N13" s="73">
        <v>1</v>
      </c>
      <c r="O13" s="74" t="s">
        <v>19</v>
      </c>
      <c r="P13" s="70" t="s">
        <v>19</v>
      </c>
      <c r="Q13" s="75" t="s">
        <v>19</v>
      </c>
      <c r="R13" s="72" t="s">
        <v>19</v>
      </c>
      <c r="S13" s="70" t="s">
        <v>19</v>
      </c>
      <c r="T13" s="73" t="s">
        <v>19</v>
      </c>
      <c r="U13" s="72">
        <f>SUM(V13:W13)</f>
        <v>2</v>
      </c>
      <c r="V13" s="70">
        <v>2</v>
      </c>
      <c r="W13" s="73" t="s">
        <v>19</v>
      </c>
      <c r="X13" s="74" t="s">
        <v>19</v>
      </c>
      <c r="Y13" s="75" t="s">
        <v>19</v>
      </c>
      <c r="Z13" s="75" t="s">
        <v>19</v>
      </c>
      <c r="AA13" s="44">
        <v>98.99665551839465</v>
      </c>
      <c r="AB13" s="45">
        <v>98.63945578231292</v>
      </c>
      <c r="AC13" s="28">
        <v>99.3421052631579</v>
      </c>
      <c r="AD13" s="49">
        <v>0</v>
      </c>
      <c r="AE13" s="45">
        <v>0</v>
      </c>
      <c r="AF13" s="28">
        <v>0</v>
      </c>
      <c r="AG13" s="7"/>
    </row>
    <row r="14" spans="2:33" s="3" customFormat="1" ht="13.5" customHeight="1">
      <c r="B14" s="61" t="s">
        <v>20</v>
      </c>
      <c r="C14" s="69">
        <f t="shared" si="4"/>
        <v>365</v>
      </c>
      <c r="D14" s="70">
        <f t="shared" si="4"/>
        <v>176</v>
      </c>
      <c r="E14" s="71">
        <f t="shared" si="4"/>
        <v>189</v>
      </c>
      <c r="F14" s="72">
        <f>SUM(G14:H14)</f>
        <v>356</v>
      </c>
      <c r="G14" s="70">
        <v>167</v>
      </c>
      <c r="H14" s="73">
        <v>189</v>
      </c>
      <c r="I14" s="74" t="s">
        <v>19</v>
      </c>
      <c r="J14" s="70" t="s">
        <v>19</v>
      </c>
      <c r="K14" s="75" t="s">
        <v>19</v>
      </c>
      <c r="L14" s="72" t="s">
        <v>19</v>
      </c>
      <c r="M14" s="70" t="s">
        <v>19</v>
      </c>
      <c r="N14" s="73" t="s">
        <v>19</v>
      </c>
      <c r="O14" s="74" t="s">
        <v>19</v>
      </c>
      <c r="P14" s="70" t="s">
        <v>19</v>
      </c>
      <c r="Q14" s="75" t="s">
        <v>19</v>
      </c>
      <c r="R14" s="72">
        <f>SUM(S14:T14)</f>
        <v>8</v>
      </c>
      <c r="S14" s="70">
        <v>8</v>
      </c>
      <c r="T14" s="73" t="s">
        <v>19</v>
      </c>
      <c r="U14" s="72">
        <f>SUM(V14:W14)</f>
        <v>1</v>
      </c>
      <c r="V14" s="70">
        <v>1</v>
      </c>
      <c r="W14" s="73" t="s">
        <v>19</v>
      </c>
      <c r="X14" s="74" t="s">
        <v>19</v>
      </c>
      <c r="Y14" s="75" t="s">
        <v>19</v>
      </c>
      <c r="Z14" s="75" t="s">
        <v>19</v>
      </c>
      <c r="AA14" s="44">
        <v>97.53424657534246</v>
      </c>
      <c r="AB14" s="45">
        <v>94.88636363636364</v>
      </c>
      <c r="AC14" s="28">
        <v>100</v>
      </c>
      <c r="AD14" s="49">
        <v>2.2</v>
      </c>
      <c r="AE14" s="45">
        <v>4.5</v>
      </c>
      <c r="AF14" s="28">
        <v>1.6</v>
      </c>
      <c r="AG14" s="7"/>
    </row>
    <row r="15" spans="2:33" s="3" customFormat="1" ht="13.5" customHeight="1">
      <c r="B15" s="61" t="s">
        <v>21</v>
      </c>
      <c r="C15" s="69">
        <f t="shared" si="4"/>
        <v>254</v>
      </c>
      <c r="D15" s="70">
        <f t="shared" si="4"/>
        <v>131</v>
      </c>
      <c r="E15" s="71">
        <f t="shared" si="4"/>
        <v>123</v>
      </c>
      <c r="F15" s="72">
        <f>SUM(G15:H15)</f>
        <v>249</v>
      </c>
      <c r="G15" s="70">
        <v>128</v>
      </c>
      <c r="H15" s="73">
        <v>121</v>
      </c>
      <c r="I15" s="74" t="s">
        <v>19</v>
      </c>
      <c r="J15" s="70" t="s">
        <v>19</v>
      </c>
      <c r="K15" s="75" t="s">
        <v>19</v>
      </c>
      <c r="L15" s="72" t="s">
        <v>19</v>
      </c>
      <c r="M15" s="70" t="s">
        <v>19</v>
      </c>
      <c r="N15" s="73" t="s">
        <v>19</v>
      </c>
      <c r="O15" s="74" t="s">
        <v>19</v>
      </c>
      <c r="P15" s="70" t="s">
        <v>19</v>
      </c>
      <c r="Q15" s="75" t="s">
        <v>19</v>
      </c>
      <c r="R15" s="72">
        <f>SUM(S15:T15)</f>
        <v>4</v>
      </c>
      <c r="S15" s="70">
        <v>2</v>
      </c>
      <c r="T15" s="73">
        <v>2</v>
      </c>
      <c r="U15" s="72">
        <f>SUM(V15:W15)</f>
        <v>1</v>
      </c>
      <c r="V15" s="70">
        <v>1</v>
      </c>
      <c r="W15" s="73" t="s">
        <v>19</v>
      </c>
      <c r="X15" s="74" t="s">
        <v>19</v>
      </c>
      <c r="Y15" s="75" t="s">
        <v>19</v>
      </c>
      <c r="Z15" s="75" t="s">
        <v>19</v>
      </c>
      <c r="AA15" s="44">
        <v>98.03149606299213</v>
      </c>
      <c r="AB15" s="45">
        <v>97.70992366412213</v>
      </c>
      <c r="AC15" s="28">
        <v>98.3739837398374</v>
      </c>
      <c r="AD15" s="49">
        <v>1.6</v>
      </c>
      <c r="AE15" s="45">
        <v>1.5</v>
      </c>
      <c r="AF15" s="28">
        <v>0</v>
      </c>
      <c r="AG15" s="7"/>
    </row>
    <row r="16" spans="2:33" s="3" customFormat="1" ht="13.5" customHeight="1">
      <c r="B16" s="65" t="s">
        <v>22</v>
      </c>
      <c r="C16" s="76">
        <f t="shared" si="4"/>
        <v>138</v>
      </c>
      <c r="D16" s="77">
        <f t="shared" si="4"/>
        <v>68</v>
      </c>
      <c r="E16" s="78">
        <f t="shared" si="4"/>
        <v>70</v>
      </c>
      <c r="F16" s="79">
        <f>SUM(G16:H16)</f>
        <v>137</v>
      </c>
      <c r="G16" s="77">
        <v>68</v>
      </c>
      <c r="H16" s="80">
        <v>69</v>
      </c>
      <c r="I16" s="81" t="s">
        <v>19</v>
      </c>
      <c r="J16" s="77" t="s">
        <v>19</v>
      </c>
      <c r="K16" s="82" t="s">
        <v>19</v>
      </c>
      <c r="L16" s="79" t="s">
        <v>19</v>
      </c>
      <c r="M16" s="77" t="s">
        <v>19</v>
      </c>
      <c r="N16" s="80" t="s">
        <v>19</v>
      </c>
      <c r="O16" s="81" t="s">
        <v>19</v>
      </c>
      <c r="P16" s="77" t="s">
        <v>19</v>
      </c>
      <c r="Q16" s="82" t="s">
        <v>19</v>
      </c>
      <c r="R16" s="79" t="s">
        <v>19</v>
      </c>
      <c r="S16" s="77" t="s">
        <v>19</v>
      </c>
      <c r="T16" s="80" t="s">
        <v>19</v>
      </c>
      <c r="U16" s="79">
        <f>SUM(V16:W16)</f>
        <v>1</v>
      </c>
      <c r="V16" s="77" t="s">
        <v>19</v>
      </c>
      <c r="W16" s="80">
        <v>1</v>
      </c>
      <c r="X16" s="81" t="s">
        <v>19</v>
      </c>
      <c r="Y16" s="82" t="s">
        <v>19</v>
      </c>
      <c r="Z16" s="82" t="s">
        <v>19</v>
      </c>
      <c r="AA16" s="46">
        <v>99.27536231884058</v>
      </c>
      <c r="AB16" s="47">
        <v>100</v>
      </c>
      <c r="AC16" s="29">
        <v>98.57142857142858</v>
      </c>
      <c r="AD16" s="50">
        <v>0</v>
      </c>
      <c r="AE16" s="47">
        <v>0</v>
      </c>
      <c r="AF16" s="29">
        <v>0</v>
      </c>
      <c r="AG16" s="7"/>
    </row>
    <row r="17" spans="2:32" s="3" customFormat="1" ht="19.5" customHeight="1">
      <c r="B17" s="85" t="s">
        <v>15</v>
      </c>
      <c r="C17" s="14">
        <v>996</v>
      </c>
      <c r="D17" s="15">
        <v>514</v>
      </c>
      <c r="E17" s="16">
        <v>482</v>
      </c>
      <c r="F17" s="17">
        <v>985</v>
      </c>
      <c r="G17" s="15">
        <v>506</v>
      </c>
      <c r="H17" s="18">
        <v>479</v>
      </c>
      <c r="I17" s="19" t="s">
        <v>0</v>
      </c>
      <c r="J17" s="15" t="s">
        <v>0</v>
      </c>
      <c r="K17" s="20" t="s">
        <v>0</v>
      </c>
      <c r="L17" s="17" t="s">
        <v>0</v>
      </c>
      <c r="M17" s="15" t="s">
        <v>0</v>
      </c>
      <c r="N17" s="18" t="s">
        <v>0</v>
      </c>
      <c r="O17" s="19">
        <v>2</v>
      </c>
      <c r="P17" s="15">
        <v>2</v>
      </c>
      <c r="Q17" s="20" t="s">
        <v>0</v>
      </c>
      <c r="R17" s="17">
        <v>2</v>
      </c>
      <c r="S17" s="15">
        <v>2</v>
      </c>
      <c r="T17" s="18" t="s">
        <v>0</v>
      </c>
      <c r="U17" s="17">
        <v>7</v>
      </c>
      <c r="V17" s="15">
        <v>4</v>
      </c>
      <c r="W17" s="18">
        <v>3</v>
      </c>
      <c r="X17" s="19" t="s">
        <v>0</v>
      </c>
      <c r="Y17" s="20" t="s">
        <v>0</v>
      </c>
      <c r="Z17" s="20" t="s">
        <v>0</v>
      </c>
      <c r="AA17" s="21">
        <v>98.89558232931726</v>
      </c>
      <c r="AB17" s="22">
        <v>98.44357976653697</v>
      </c>
      <c r="AC17" s="23">
        <v>99.37759336099586</v>
      </c>
      <c r="AD17" s="21">
        <v>0.2</v>
      </c>
      <c r="AE17" s="22">
        <v>0.4</v>
      </c>
      <c r="AF17" s="23">
        <v>0</v>
      </c>
    </row>
    <row r="18" spans="2:32" s="3" customFormat="1" ht="19.5" customHeight="1">
      <c r="B18" s="85" t="s">
        <v>23</v>
      </c>
      <c r="C18" s="14">
        <v>977</v>
      </c>
      <c r="D18" s="15">
        <v>490</v>
      </c>
      <c r="E18" s="16">
        <v>487</v>
      </c>
      <c r="F18" s="17">
        <v>965</v>
      </c>
      <c r="G18" s="15">
        <v>480</v>
      </c>
      <c r="H18" s="18">
        <v>485</v>
      </c>
      <c r="I18" s="19">
        <v>1</v>
      </c>
      <c r="J18" s="15">
        <v>1</v>
      </c>
      <c r="K18" s="20" t="s">
        <v>0</v>
      </c>
      <c r="L18" s="17">
        <v>2</v>
      </c>
      <c r="M18" s="15">
        <v>1</v>
      </c>
      <c r="N18" s="18">
        <v>1</v>
      </c>
      <c r="O18" s="19">
        <v>2</v>
      </c>
      <c r="P18" s="15">
        <v>2</v>
      </c>
      <c r="Q18" s="20" t="s">
        <v>0</v>
      </c>
      <c r="R18" s="17">
        <v>5</v>
      </c>
      <c r="S18" s="15">
        <v>4</v>
      </c>
      <c r="T18" s="18">
        <v>1</v>
      </c>
      <c r="U18" s="17">
        <v>2</v>
      </c>
      <c r="V18" s="15">
        <v>2</v>
      </c>
      <c r="W18" s="18" t="s">
        <v>0</v>
      </c>
      <c r="X18" s="19" t="s">
        <v>0</v>
      </c>
      <c r="Y18" s="20" t="s">
        <v>0</v>
      </c>
      <c r="Z18" s="20" t="s">
        <v>0</v>
      </c>
      <c r="AA18" s="21">
        <f aca="true" t="shared" si="5" ref="AA18:AC19">ROUND(F18/C18*100,1)</f>
        <v>98.8</v>
      </c>
      <c r="AB18" s="86">
        <f t="shared" si="5"/>
        <v>98</v>
      </c>
      <c r="AC18" s="87">
        <f t="shared" si="5"/>
        <v>99.6</v>
      </c>
      <c r="AD18" s="21">
        <f aca="true" t="shared" si="6" ref="AD18:AF19">ROUND(R18/C18*100,1)</f>
        <v>0.5</v>
      </c>
      <c r="AE18" s="86">
        <f t="shared" si="6"/>
        <v>0.8</v>
      </c>
      <c r="AF18" s="87">
        <f t="shared" si="6"/>
        <v>0.2</v>
      </c>
    </row>
    <row r="19" spans="2:32" s="3" customFormat="1" ht="19.5" customHeight="1">
      <c r="B19" s="85" t="s">
        <v>24</v>
      </c>
      <c r="C19" s="14">
        <v>1002</v>
      </c>
      <c r="D19" s="15">
        <v>541</v>
      </c>
      <c r="E19" s="16">
        <v>461</v>
      </c>
      <c r="F19" s="17">
        <v>993</v>
      </c>
      <c r="G19" s="15">
        <v>532</v>
      </c>
      <c r="H19" s="18">
        <v>461</v>
      </c>
      <c r="I19" s="19">
        <v>0</v>
      </c>
      <c r="J19" s="15">
        <v>0</v>
      </c>
      <c r="K19" s="20">
        <v>0</v>
      </c>
      <c r="L19" s="17">
        <v>1</v>
      </c>
      <c r="M19" s="15">
        <v>1</v>
      </c>
      <c r="N19" s="18" t="s">
        <v>0</v>
      </c>
      <c r="O19" s="19">
        <v>2</v>
      </c>
      <c r="P19" s="15">
        <v>2</v>
      </c>
      <c r="Q19" s="20" t="s">
        <v>0</v>
      </c>
      <c r="R19" s="17">
        <v>5</v>
      </c>
      <c r="S19" s="15">
        <v>5</v>
      </c>
      <c r="T19" s="18">
        <v>0</v>
      </c>
      <c r="U19" s="17">
        <v>1</v>
      </c>
      <c r="V19" s="15">
        <v>1</v>
      </c>
      <c r="W19" s="18" t="s">
        <v>0</v>
      </c>
      <c r="X19" s="19" t="s">
        <v>0</v>
      </c>
      <c r="Y19" s="20" t="s">
        <v>0</v>
      </c>
      <c r="Z19" s="20" t="s">
        <v>0</v>
      </c>
      <c r="AA19" s="21">
        <f t="shared" si="5"/>
        <v>99.1</v>
      </c>
      <c r="AB19" s="86">
        <f t="shared" si="5"/>
        <v>98.3</v>
      </c>
      <c r="AC19" s="87">
        <f t="shared" si="5"/>
        <v>100</v>
      </c>
      <c r="AD19" s="21">
        <f t="shared" si="6"/>
        <v>0.5</v>
      </c>
      <c r="AE19" s="86">
        <f t="shared" si="6"/>
        <v>0.9</v>
      </c>
      <c r="AF19" s="87">
        <f t="shared" si="6"/>
        <v>0</v>
      </c>
    </row>
    <row r="20" spans="1:32" s="91" customFormat="1" ht="19.5" customHeight="1">
      <c r="A20" s="90"/>
      <c r="B20" s="84" t="s">
        <v>25</v>
      </c>
      <c r="C20" s="30">
        <f>C21+C23+C27+C29</f>
        <v>1023</v>
      </c>
      <c r="D20" s="30">
        <f aca="true" t="shared" si="7" ref="D20:Z20">D21+D23+D27+D29</f>
        <v>527</v>
      </c>
      <c r="E20" s="31">
        <f t="shared" si="7"/>
        <v>496</v>
      </c>
      <c r="F20" s="32">
        <f t="shared" si="7"/>
        <v>1009</v>
      </c>
      <c r="G20" s="30">
        <f t="shared" si="7"/>
        <v>518</v>
      </c>
      <c r="H20" s="33">
        <f t="shared" si="7"/>
        <v>491</v>
      </c>
      <c r="I20" s="30">
        <f t="shared" si="7"/>
        <v>1</v>
      </c>
      <c r="J20" s="30">
        <f t="shared" si="7"/>
        <v>0</v>
      </c>
      <c r="K20" s="31">
        <f t="shared" si="7"/>
        <v>1</v>
      </c>
      <c r="L20" s="32">
        <f t="shared" si="7"/>
        <v>1</v>
      </c>
      <c r="M20" s="30">
        <f t="shared" si="7"/>
        <v>1</v>
      </c>
      <c r="N20" s="33">
        <f t="shared" si="7"/>
        <v>0</v>
      </c>
      <c r="O20" s="30">
        <f t="shared" si="7"/>
        <v>0</v>
      </c>
      <c r="P20" s="30">
        <f t="shared" si="7"/>
        <v>0</v>
      </c>
      <c r="Q20" s="31">
        <f t="shared" si="7"/>
        <v>0</v>
      </c>
      <c r="R20" s="32">
        <f t="shared" si="7"/>
        <v>8</v>
      </c>
      <c r="S20" s="30">
        <f t="shared" si="7"/>
        <v>5</v>
      </c>
      <c r="T20" s="33">
        <f t="shared" si="7"/>
        <v>3</v>
      </c>
      <c r="U20" s="30">
        <f t="shared" si="7"/>
        <v>4</v>
      </c>
      <c r="V20" s="30">
        <f t="shared" si="7"/>
        <v>3</v>
      </c>
      <c r="W20" s="31">
        <f t="shared" si="7"/>
        <v>1</v>
      </c>
      <c r="X20" s="32">
        <f t="shared" si="7"/>
        <v>0</v>
      </c>
      <c r="Y20" s="30">
        <f t="shared" si="7"/>
        <v>0</v>
      </c>
      <c r="Z20" s="33">
        <f t="shared" si="7"/>
        <v>0</v>
      </c>
      <c r="AA20" s="36">
        <f aca="true" t="shared" si="8" ref="AA20:AC21">ROUND(F20/C20*100,1)</f>
        <v>98.6</v>
      </c>
      <c r="AB20" s="37">
        <f t="shared" si="8"/>
        <v>98.3</v>
      </c>
      <c r="AC20" s="38">
        <f t="shared" si="8"/>
        <v>99</v>
      </c>
      <c r="AD20" s="48">
        <f aca="true" t="shared" si="9" ref="AD20:AF21">ROUND(R20/C20*100,1)</f>
        <v>0.8</v>
      </c>
      <c r="AE20" s="37">
        <f t="shared" si="9"/>
        <v>0.9</v>
      </c>
      <c r="AF20" s="38">
        <f t="shared" si="9"/>
        <v>0.6</v>
      </c>
    </row>
    <row r="21" spans="2:32" s="3" customFormat="1" ht="13.5" customHeight="1">
      <c r="B21" s="61" t="s">
        <v>37</v>
      </c>
      <c r="C21" s="69">
        <f>SUM(D21:E21)</f>
        <v>219</v>
      </c>
      <c r="D21" s="70">
        <f>SUM(D22)</f>
        <v>120</v>
      </c>
      <c r="E21" s="71">
        <f>SUM(E22)</f>
        <v>99</v>
      </c>
      <c r="F21" s="72">
        <f aca="true" t="shared" si="10" ref="F21:F30">SUM(G21:H21)</f>
        <v>217</v>
      </c>
      <c r="G21" s="70">
        <f>SUM(G22)</f>
        <v>118</v>
      </c>
      <c r="H21" s="73">
        <f>SUM(H22)</f>
        <v>99</v>
      </c>
      <c r="I21" s="74">
        <f aca="true" t="shared" si="11" ref="I21:I30">SUM(J21:K21)</f>
        <v>0</v>
      </c>
      <c r="J21" s="70">
        <f>SUM(J22)</f>
        <v>0</v>
      </c>
      <c r="K21" s="75">
        <f>SUM(K22)</f>
        <v>0</v>
      </c>
      <c r="L21" s="72">
        <f aca="true" t="shared" si="12" ref="L21:L30">SUM(M21:N21)</f>
        <v>0</v>
      </c>
      <c r="M21" s="70">
        <f>SUM(M22)</f>
        <v>0</v>
      </c>
      <c r="N21" s="73">
        <f>SUM(N22)</f>
        <v>0</v>
      </c>
      <c r="O21" s="74">
        <f aca="true" t="shared" si="13" ref="O21:O30">SUM(P21:Q21)</f>
        <v>0</v>
      </c>
      <c r="P21" s="70">
        <f>SUM(P22)</f>
        <v>0</v>
      </c>
      <c r="Q21" s="75">
        <f>SUM(Q22)</f>
        <v>0</v>
      </c>
      <c r="R21" s="72">
        <f aca="true" t="shared" si="14" ref="R21:R30">SUM(S21:T21)</f>
        <v>1</v>
      </c>
      <c r="S21" s="70">
        <f>SUM(S22)</f>
        <v>1</v>
      </c>
      <c r="T21" s="73">
        <f>SUM(T22)</f>
        <v>0</v>
      </c>
      <c r="U21" s="72">
        <f aca="true" t="shared" si="15" ref="U21:U30">SUM(V21:W21)</f>
        <v>1</v>
      </c>
      <c r="V21" s="70">
        <f>SUM(V22)</f>
        <v>1</v>
      </c>
      <c r="W21" s="73">
        <f>SUM(W22)</f>
        <v>0</v>
      </c>
      <c r="X21" s="74">
        <f aca="true" t="shared" si="16" ref="X21:X30">SUM(Y21:Z21)</f>
        <v>0</v>
      </c>
      <c r="Y21" s="75">
        <f>SUM(Y22)</f>
        <v>0</v>
      </c>
      <c r="Z21" s="75">
        <f>SUM(Z22)</f>
        <v>0</v>
      </c>
      <c r="AA21" s="44">
        <f t="shared" si="8"/>
        <v>99.1</v>
      </c>
      <c r="AB21" s="45">
        <f t="shared" si="8"/>
        <v>98.3</v>
      </c>
      <c r="AC21" s="28">
        <f t="shared" si="8"/>
        <v>100</v>
      </c>
      <c r="AD21" s="49">
        <f>ROUND(R21/C21*100,1)</f>
        <v>0.5</v>
      </c>
      <c r="AE21" s="45">
        <f>ROUND(S21/D21*100,1)</f>
        <v>0.8</v>
      </c>
      <c r="AF21" s="28">
        <f t="shared" si="9"/>
        <v>0</v>
      </c>
    </row>
    <row r="22" spans="2:32" s="3" customFormat="1" ht="15" customHeight="1" hidden="1">
      <c r="B22" s="61" t="s">
        <v>27</v>
      </c>
      <c r="C22" s="69">
        <f aca="true" t="shared" si="17" ref="C22:C30">SUM(D22:E22)</f>
        <v>219</v>
      </c>
      <c r="D22" s="70">
        <f>G22+J22+M22+P22+S22+V22+Y22</f>
        <v>120</v>
      </c>
      <c r="E22" s="71">
        <f>H22+K22+N22+Q22+T22+W22+Z22</f>
        <v>99</v>
      </c>
      <c r="F22" s="72">
        <f t="shared" si="10"/>
        <v>217</v>
      </c>
      <c r="G22" s="70">
        <v>118</v>
      </c>
      <c r="H22" s="73">
        <v>99</v>
      </c>
      <c r="I22" s="74">
        <f t="shared" si="11"/>
        <v>0</v>
      </c>
      <c r="J22" s="70">
        <v>0</v>
      </c>
      <c r="K22" s="75">
        <v>0</v>
      </c>
      <c r="L22" s="72">
        <f t="shared" si="12"/>
        <v>0</v>
      </c>
      <c r="M22" s="70">
        <v>0</v>
      </c>
      <c r="N22" s="73">
        <v>0</v>
      </c>
      <c r="O22" s="74">
        <f t="shared" si="13"/>
        <v>0</v>
      </c>
      <c r="P22" s="70">
        <v>0</v>
      </c>
      <c r="Q22" s="75">
        <v>0</v>
      </c>
      <c r="R22" s="72">
        <f t="shared" si="14"/>
        <v>1</v>
      </c>
      <c r="S22" s="70">
        <v>1</v>
      </c>
      <c r="T22" s="73">
        <v>0</v>
      </c>
      <c r="U22" s="72">
        <f t="shared" si="15"/>
        <v>1</v>
      </c>
      <c r="V22" s="70">
        <v>1</v>
      </c>
      <c r="W22" s="73">
        <v>0</v>
      </c>
      <c r="X22" s="74">
        <f t="shared" si="16"/>
        <v>0</v>
      </c>
      <c r="Y22" s="75">
        <v>0</v>
      </c>
      <c r="Z22" s="75">
        <v>0</v>
      </c>
      <c r="AA22" s="44">
        <f aca="true" t="shared" si="18" ref="AA22:AA32">ROUND(F22/C22*100,1)</f>
        <v>99.1</v>
      </c>
      <c r="AB22" s="45">
        <f aca="true" t="shared" si="19" ref="AB22:AB32">ROUND(G22/D22*100,1)</f>
        <v>98.3</v>
      </c>
      <c r="AC22" s="28">
        <f aca="true" t="shared" si="20" ref="AC22:AC32">ROUND(H22/E22*100,1)</f>
        <v>100</v>
      </c>
      <c r="AD22" s="49">
        <f aca="true" t="shared" si="21" ref="AD22:AD29">ROUND(R22/C22*100,1)</f>
        <v>0.5</v>
      </c>
      <c r="AE22" s="45">
        <f aca="true" t="shared" si="22" ref="AE22:AE29">ROUND(S22/D22*100,1)</f>
        <v>0.8</v>
      </c>
      <c r="AF22" s="28">
        <f aca="true" t="shared" si="23" ref="AF22:AF29">ROUND(T22/E22*100,1)</f>
        <v>0</v>
      </c>
    </row>
    <row r="23" spans="2:32" s="3" customFormat="1" ht="13.5" customHeight="1">
      <c r="B23" s="61" t="s">
        <v>38</v>
      </c>
      <c r="C23" s="69">
        <f>SUM(D23:E23)</f>
        <v>370</v>
      </c>
      <c r="D23" s="70">
        <f>SUM(D24:D26)</f>
        <v>197</v>
      </c>
      <c r="E23" s="71">
        <f>SUM(E24:E26)</f>
        <v>173</v>
      </c>
      <c r="F23" s="72">
        <f t="shared" si="10"/>
        <v>362</v>
      </c>
      <c r="G23" s="70">
        <f>SUM(G24:G26)</f>
        <v>194</v>
      </c>
      <c r="H23" s="73">
        <f>SUM(H24:H26)</f>
        <v>168</v>
      </c>
      <c r="I23" s="74">
        <f t="shared" si="11"/>
        <v>1</v>
      </c>
      <c r="J23" s="70">
        <f>SUM(J24:J26)</f>
        <v>0</v>
      </c>
      <c r="K23" s="75">
        <f>SUM(K24:K26)</f>
        <v>1</v>
      </c>
      <c r="L23" s="72">
        <f t="shared" si="12"/>
        <v>0</v>
      </c>
      <c r="M23" s="70">
        <f>SUM(M24:M26)</f>
        <v>0</v>
      </c>
      <c r="N23" s="73">
        <f>SUM(N24:N26)</f>
        <v>0</v>
      </c>
      <c r="O23" s="74">
        <f t="shared" si="13"/>
        <v>0</v>
      </c>
      <c r="P23" s="70">
        <f>SUM(P24:P26)</f>
        <v>0</v>
      </c>
      <c r="Q23" s="75">
        <f>SUM(Q24:Q26)</f>
        <v>0</v>
      </c>
      <c r="R23" s="72">
        <f t="shared" si="14"/>
        <v>4</v>
      </c>
      <c r="S23" s="70">
        <f>SUM(S24:S26)</f>
        <v>1</v>
      </c>
      <c r="T23" s="73">
        <f>SUM(T24:T26)</f>
        <v>3</v>
      </c>
      <c r="U23" s="72">
        <f t="shared" si="15"/>
        <v>3</v>
      </c>
      <c r="V23" s="70">
        <f>SUM(V24:V26)</f>
        <v>2</v>
      </c>
      <c r="W23" s="73">
        <f>SUM(W24:W26)</f>
        <v>1</v>
      </c>
      <c r="X23" s="74">
        <f t="shared" si="16"/>
        <v>0</v>
      </c>
      <c r="Y23" s="75">
        <f>SUM(Y24:Y26)</f>
        <v>0</v>
      </c>
      <c r="Z23" s="75">
        <f>SUM(Z24:Z26)</f>
        <v>0</v>
      </c>
      <c r="AA23" s="44">
        <f t="shared" si="18"/>
        <v>97.8</v>
      </c>
      <c r="AB23" s="45">
        <f t="shared" si="19"/>
        <v>98.5</v>
      </c>
      <c r="AC23" s="28">
        <f t="shared" si="20"/>
        <v>97.1</v>
      </c>
      <c r="AD23" s="49">
        <f t="shared" si="21"/>
        <v>1.1</v>
      </c>
      <c r="AE23" s="45">
        <f t="shared" si="22"/>
        <v>0.5</v>
      </c>
      <c r="AF23" s="28">
        <f t="shared" si="23"/>
        <v>1.7</v>
      </c>
    </row>
    <row r="24" spans="2:32" s="3" customFormat="1" ht="15" customHeight="1" hidden="1">
      <c r="B24" s="61" t="s">
        <v>28</v>
      </c>
      <c r="C24" s="69">
        <f t="shared" si="17"/>
        <v>237</v>
      </c>
      <c r="D24" s="70">
        <f aca="true" t="shared" si="24" ref="D24:E26">G24+J24+M24+P24+S24+V24+Y24</f>
        <v>119</v>
      </c>
      <c r="E24" s="71">
        <f t="shared" si="24"/>
        <v>118</v>
      </c>
      <c r="F24" s="72">
        <f t="shared" si="10"/>
        <v>230</v>
      </c>
      <c r="G24" s="70">
        <v>116</v>
      </c>
      <c r="H24" s="73">
        <v>114</v>
      </c>
      <c r="I24" s="74">
        <f t="shared" si="11"/>
        <v>1</v>
      </c>
      <c r="J24" s="70">
        <v>0</v>
      </c>
      <c r="K24" s="75">
        <v>1</v>
      </c>
      <c r="L24" s="72">
        <f t="shared" si="12"/>
        <v>0</v>
      </c>
      <c r="M24" s="70">
        <v>0</v>
      </c>
      <c r="N24" s="73">
        <v>0</v>
      </c>
      <c r="O24" s="74">
        <f t="shared" si="13"/>
        <v>0</v>
      </c>
      <c r="P24" s="70">
        <v>0</v>
      </c>
      <c r="Q24" s="75">
        <v>0</v>
      </c>
      <c r="R24" s="72">
        <f t="shared" si="14"/>
        <v>3</v>
      </c>
      <c r="S24" s="70">
        <v>1</v>
      </c>
      <c r="T24" s="73">
        <v>2</v>
      </c>
      <c r="U24" s="72">
        <f t="shared" si="15"/>
        <v>3</v>
      </c>
      <c r="V24" s="70">
        <v>2</v>
      </c>
      <c r="W24" s="73">
        <v>1</v>
      </c>
      <c r="X24" s="74">
        <f t="shared" si="16"/>
        <v>0</v>
      </c>
      <c r="Y24" s="75">
        <v>0</v>
      </c>
      <c r="Z24" s="75">
        <v>0</v>
      </c>
      <c r="AA24" s="44">
        <f t="shared" si="18"/>
        <v>97</v>
      </c>
      <c r="AB24" s="45">
        <f t="shared" si="19"/>
        <v>97.5</v>
      </c>
      <c r="AC24" s="28">
        <f t="shared" si="20"/>
        <v>96.6</v>
      </c>
      <c r="AD24" s="49">
        <f t="shared" si="21"/>
        <v>1.3</v>
      </c>
      <c r="AE24" s="45">
        <f t="shared" si="22"/>
        <v>0.8</v>
      </c>
      <c r="AF24" s="28">
        <f t="shared" si="23"/>
        <v>1.7</v>
      </c>
    </row>
    <row r="25" spans="2:32" s="3" customFormat="1" ht="15" customHeight="1" hidden="1">
      <c r="B25" s="61" t="s">
        <v>29</v>
      </c>
      <c r="C25" s="69">
        <f t="shared" si="17"/>
        <v>5</v>
      </c>
      <c r="D25" s="70">
        <f t="shared" si="24"/>
        <v>1</v>
      </c>
      <c r="E25" s="71">
        <f t="shared" si="24"/>
        <v>4</v>
      </c>
      <c r="F25" s="72">
        <f t="shared" si="10"/>
        <v>5</v>
      </c>
      <c r="G25" s="70">
        <v>1</v>
      </c>
      <c r="H25" s="73">
        <v>4</v>
      </c>
      <c r="I25" s="74">
        <f t="shared" si="11"/>
        <v>0</v>
      </c>
      <c r="J25" s="70">
        <v>0</v>
      </c>
      <c r="K25" s="75">
        <v>0</v>
      </c>
      <c r="L25" s="72">
        <f t="shared" si="12"/>
        <v>0</v>
      </c>
      <c r="M25" s="70">
        <v>0</v>
      </c>
      <c r="N25" s="73">
        <v>0</v>
      </c>
      <c r="O25" s="74">
        <f t="shared" si="13"/>
        <v>0</v>
      </c>
      <c r="P25" s="70">
        <v>0</v>
      </c>
      <c r="Q25" s="75">
        <v>0</v>
      </c>
      <c r="R25" s="72">
        <f t="shared" si="14"/>
        <v>0</v>
      </c>
      <c r="S25" s="70">
        <v>0</v>
      </c>
      <c r="T25" s="73">
        <v>0</v>
      </c>
      <c r="U25" s="72">
        <f t="shared" si="15"/>
        <v>0</v>
      </c>
      <c r="V25" s="70">
        <v>0</v>
      </c>
      <c r="W25" s="73">
        <v>0</v>
      </c>
      <c r="X25" s="74">
        <f t="shared" si="16"/>
        <v>0</v>
      </c>
      <c r="Y25" s="75">
        <v>0</v>
      </c>
      <c r="Z25" s="75">
        <v>0</v>
      </c>
      <c r="AA25" s="44">
        <f t="shared" si="18"/>
        <v>100</v>
      </c>
      <c r="AB25" s="45">
        <f t="shared" si="19"/>
        <v>100</v>
      </c>
      <c r="AC25" s="28">
        <f t="shared" si="20"/>
        <v>100</v>
      </c>
      <c r="AD25" s="49">
        <f t="shared" si="21"/>
        <v>0</v>
      </c>
      <c r="AE25" s="45">
        <f t="shared" si="22"/>
        <v>0</v>
      </c>
      <c r="AF25" s="28">
        <f t="shared" si="23"/>
        <v>0</v>
      </c>
    </row>
    <row r="26" spans="2:32" s="3" customFormat="1" ht="15" customHeight="1" hidden="1">
      <c r="B26" s="61" t="s">
        <v>30</v>
      </c>
      <c r="C26" s="69">
        <f t="shared" si="17"/>
        <v>128</v>
      </c>
      <c r="D26" s="70">
        <f t="shared" si="24"/>
        <v>77</v>
      </c>
      <c r="E26" s="71">
        <f t="shared" si="24"/>
        <v>51</v>
      </c>
      <c r="F26" s="72">
        <f t="shared" si="10"/>
        <v>127</v>
      </c>
      <c r="G26" s="70">
        <v>77</v>
      </c>
      <c r="H26" s="73">
        <v>50</v>
      </c>
      <c r="I26" s="74">
        <f t="shared" si="11"/>
        <v>0</v>
      </c>
      <c r="J26" s="70">
        <v>0</v>
      </c>
      <c r="K26" s="75">
        <v>0</v>
      </c>
      <c r="L26" s="72">
        <f t="shared" si="12"/>
        <v>0</v>
      </c>
      <c r="M26" s="70">
        <v>0</v>
      </c>
      <c r="N26" s="73">
        <v>0</v>
      </c>
      <c r="O26" s="74">
        <f t="shared" si="13"/>
        <v>0</v>
      </c>
      <c r="P26" s="70">
        <v>0</v>
      </c>
      <c r="Q26" s="75">
        <v>0</v>
      </c>
      <c r="R26" s="72">
        <f t="shared" si="14"/>
        <v>1</v>
      </c>
      <c r="S26" s="70">
        <v>0</v>
      </c>
      <c r="T26" s="73">
        <v>1</v>
      </c>
      <c r="U26" s="72">
        <f t="shared" si="15"/>
        <v>0</v>
      </c>
      <c r="V26" s="70">
        <v>0</v>
      </c>
      <c r="W26" s="73">
        <v>0</v>
      </c>
      <c r="X26" s="74">
        <f t="shared" si="16"/>
        <v>0</v>
      </c>
      <c r="Y26" s="75">
        <v>0</v>
      </c>
      <c r="Z26" s="75">
        <v>0</v>
      </c>
      <c r="AA26" s="44">
        <f t="shared" si="18"/>
        <v>99.2</v>
      </c>
      <c r="AB26" s="45">
        <f t="shared" si="19"/>
        <v>100</v>
      </c>
      <c r="AC26" s="28">
        <f t="shared" si="20"/>
        <v>98</v>
      </c>
      <c r="AD26" s="49">
        <f t="shared" si="21"/>
        <v>0.8</v>
      </c>
      <c r="AE26" s="45">
        <f t="shared" si="22"/>
        <v>0</v>
      </c>
      <c r="AF26" s="28">
        <f t="shared" si="23"/>
        <v>2</v>
      </c>
    </row>
    <row r="27" spans="2:32" s="3" customFormat="1" ht="13.5" customHeight="1">
      <c r="B27" s="61" t="s">
        <v>31</v>
      </c>
      <c r="C27" s="69">
        <f t="shared" si="17"/>
        <v>276</v>
      </c>
      <c r="D27" s="70">
        <f>SUM(D28)</f>
        <v>126</v>
      </c>
      <c r="E27" s="71">
        <f>SUM(E28)</f>
        <v>150</v>
      </c>
      <c r="F27" s="72">
        <f t="shared" si="10"/>
        <v>272</v>
      </c>
      <c r="G27" s="70">
        <f>SUM(G28)</f>
        <v>122</v>
      </c>
      <c r="H27" s="73">
        <f>SUM(H28)</f>
        <v>150</v>
      </c>
      <c r="I27" s="74">
        <f t="shared" si="11"/>
        <v>0</v>
      </c>
      <c r="J27" s="70">
        <f>SUM(J28)</f>
        <v>0</v>
      </c>
      <c r="K27" s="75">
        <f>SUM(K28)</f>
        <v>0</v>
      </c>
      <c r="L27" s="72">
        <f t="shared" si="12"/>
        <v>1</v>
      </c>
      <c r="M27" s="70">
        <f>SUM(M28)</f>
        <v>1</v>
      </c>
      <c r="N27" s="73">
        <f>SUM(N28)</f>
        <v>0</v>
      </c>
      <c r="O27" s="74">
        <f t="shared" si="13"/>
        <v>0</v>
      </c>
      <c r="P27" s="70">
        <f>SUM(P28)</f>
        <v>0</v>
      </c>
      <c r="Q27" s="75">
        <f>SUM(Q28)</f>
        <v>0</v>
      </c>
      <c r="R27" s="72">
        <f t="shared" si="14"/>
        <v>3</v>
      </c>
      <c r="S27" s="70">
        <f>SUM(S28)</f>
        <v>3</v>
      </c>
      <c r="T27" s="73">
        <f>SUM(T28)</f>
        <v>0</v>
      </c>
      <c r="U27" s="72">
        <f t="shared" si="15"/>
        <v>0</v>
      </c>
      <c r="V27" s="70">
        <f>SUM(V28)</f>
        <v>0</v>
      </c>
      <c r="W27" s="73">
        <f>SUM(W28)</f>
        <v>0</v>
      </c>
      <c r="X27" s="74">
        <f t="shared" si="16"/>
        <v>0</v>
      </c>
      <c r="Y27" s="75">
        <f>SUM(Y28)</f>
        <v>0</v>
      </c>
      <c r="Z27" s="75">
        <f>SUM(Z28)</f>
        <v>0</v>
      </c>
      <c r="AA27" s="44">
        <f t="shared" si="18"/>
        <v>98.6</v>
      </c>
      <c r="AB27" s="45">
        <f t="shared" si="19"/>
        <v>96.8</v>
      </c>
      <c r="AC27" s="28">
        <f t="shared" si="20"/>
        <v>100</v>
      </c>
      <c r="AD27" s="49">
        <f t="shared" si="21"/>
        <v>1.1</v>
      </c>
      <c r="AE27" s="45">
        <f t="shared" si="22"/>
        <v>2.4</v>
      </c>
      <c r="AF27" s="28">
        <f t="shared" si="23"/>
        <v>0</v>
      </c>
    </row>
    <row r="28" spans="2:32" s="3" customFormat="1" ht="15" customHeight="1" hidden="1">
      <c r="B28" s="61" t="s">
        <v>32</v>
      </c>
      <c r="C28" s="69">
        <f t="shared" si="17"/>
        <v>276</v>
      </c>
      <c r="D28" s="70">
        <f>G28+J28+M28+P28+S28+V28+Y28</f>
        <v>126</v>
      </c>
      <c r="E28" s="71">
        <f>H28+K28+N28+Q28+T28+W28+Z28</f>
        <v>150</v>
      </c>
      <c r="F28" s="72">
        <f t="shared" si="10"/>
        <v>272</v>
      </c>
      <c r="G28" s="70">
        <v>122</v>
      </c>
      <c r="H28" s="73">
        <v>150</v>
      </c>
      <c r="I28" s="74">
        <f t="shared" si="11"/>
        <v>0</v>
      </c>
      <c r="J28" s="70">
        <v>0</v>
      </c>
      <c r="K28" s="75">
        <v>0</v>
      </c>
      <c r="L28" s="72">
        <f t="shared" si="12"/>
        <v>1</v>
      </c>
      <c r="M28" s="70">
        <v>1</v>
      </c>
      <c r="N28" s="73">
        <v>0</v>
      </c>
      <c r="O28" s="74">
        <f t="shared" si="13"/>
        <v>0</v>
      </c>
      <c r="P28" s="70">
        <v>0</v>
      </c>
      <c r="Q28" s="75">
        <v>0</v>
      </c>
      <c r="R28" s="72">
        <f t="shared" si="14"/>
        <v>3</v>
      </c>
      <c r="S28" s="70">
        <v>3</v>
      </c>
      <c r="T28" s="73">
        <v>0</v>
      </c>
      <c r="U28" s="72">
        <f t="shared" si="15"/>
        <v>0</v>
      </c>
      <c r="V28" s="70">
        <v>0</v>
      </c>
      <c r="W28" s="73">
        <v>0</v>
      </c>
      <c r="X28" s="74">
        <f t="shared" si="16"/>
        <v>0</v>
      </c>
      <c r="Y28" s="75">
        <v>0</v>
      </c>
      <c r="Z28" s="75">
        <v>0</v>
      </c>
      <c r="AA28" s="44">
        <f t="shared" si="18"/>
        <v>98.6</v>
      </c>
      <c r="AB28" s="45">
        <f t="shared" si="19"/>
        <v>96.8</v>
      </c>
      <c r="AC28" s="28">
        <f t="shared" si="20"/>
        <v>100</v>
      </c>
      <c r="AD28" s="49">
        <f t="shared" si="21"/>
        <v>1.1</v>
      </c>
      <c r="AE28" s="45">
        <f t="shared" si="22"/>
        <v>2.4</v>
      </c>
      <c r="AF28" s="28">
        <f t="shared" si="23"/>
        <v>0</v>
      </c>
    </row>
    <row r="29" spans="2:32" s="3" customFormat="1" ht="13.5" customHeight="1">
      <c r="B29" s="65" t="s">
        <v>33</v>
      </c>
      <c r="C29" s="76">
        <f t="shared" si="17"/>
        <v>158</v>
      </c>
      <c r="D29" s="77">
        <f>SUM(D30)</f>
        <v>84</v>
      </c>
      <c r="E29" s="78">
        <f>SUM(E30)</f>
        <v>74</v>
      </c>
      <c r="F29" s="79">
        <f t="shared" si="10"/>
        <v>158</v>
      </c>
      <c r="G29" s="77">
        <f>SUM(G30)</f>
        <v>84</v>
      </c>
      <c r="H29" s="80">
        <f>SUM(H30)</f>
        <v>74</v>
      </c>
      <c r="I29" s="81">
        <f t="shared" si="11"/>
        <v>0</v>
      </c>
      <c r="J29" s="77">
        <f>SUM(J30)</f>
        <v>0</v>
      </c>
      <c r="K29" s="82">
        <f>SUM(K30)</f>
        <v>0</v>
      </c>
      <c r="L29" s="79">
        <f t="shared" si="12"/>
        <v>0</v>
      </c>
      <c r="M29" s="77">
        <f>SUM(M30)</f>
        <v>0</v>
      </c>
      <c r="N29" s="80">
        <f>SUM(N30)</f>
        <v>0</v>
      </c>
      <c r="O29" s="81">
        <f t="shared" si="13"/>
        <v>0</v>
      </c>
      <c r="P29" s="77">
        <f>SUM(P30)</f>
        <v>0</v>
      </c>
      <c r="Q29" s="82">
        <f>SUM(Q30)</f>
        <v>0</v>
      </c>
      <c r="R29" s="79">
        <f t="shared" si="14"/>
        <v>0</v>
      </c>
      <c r="S29" s="77">
        <f>SUM(S30)</f>
        <v>0</v>
      </c>
      <c r="T29" s="80">
        <f>SUM(T30)</f>
        <v>0</v>
      </c>
      <c r="U29" s="79">
        <f t="shared" si="15"/>
        <v>0</v>
      </c>
      <c r="V29" s="77">
        <f>SUM(V30)</f>
        <v>0</v>
      </c>
      <c r="W29" s="80">
        <f>SUM(W30)</f>
        <v>0</v>
      </c>
      <c r="X29" s="81">
        <f t="shared" si="16"/>
        <v>0</v>
      </c>
      <c r="Y29" s="82">
        <f>SUM(Y30)</f>
        <v>0</v>
      </c>
      <c r="Z29" s="82">
        <f>SUM(Z30)</f>
        <v>0</v>
      </c>
      <c r="AA29" s="46">
        <f t="shared" si="18"/>
        <v>100</v>
      </c>
      <c r="AB29" s="47">
        <f t="shared" si="19"/>
        <v>100</v>
      </c>
      <c r="AC29" s="29">
        <f t="shared" si="20"/>
        <v>100</v>
      </c>
      <c r="AD29" s="50">
        <f t="shared" si="21"/>
        <v>0</v>
      </c>
      <c r="AE29" s="47">
        <f t="shared" si="22"/>
        <v>0</v>
      </c>
      <c r="AF29" s="29">
        <f t="shared" si="23"/>
        <v>0</v>
      </c>
    </row>
    <row r="30" spans="2:32" s="3" customFormat="1" ht="15" customHeight="1" hidden="1">
      <c r="B30" s="65" t="s">
        <v>34</v>
      </c>
      <c r="C30" s="76">
        <f t="shared" si="17"/>
        <v>158</v>
      </c>
      <c r="D30" s="77">
        <f>G30+J30+M30+P30+S30+V30+Y30</f>
        <v>84</v>
      </c>
      <c r="E30" s="78">
        <f>H30+K30+N30+Q30+T30+W30+Z30</f>
        <v>74</v>
      </c>
      <c r="F30" s="79">
        <f t="shared" si="10"/>
        <v>158</v>
      </c>
      <c r="G30" s="77">
        <v>84</v>
      </c>
      <c r="H30" s="80">
        <v>74</v>
      </c>
      <c r="I30" s="81">
        <f t="shared" si="11"/>
        <v>0</v>
      </c>
      <c r="J30" s="77">
        <v>0</v>
      </c>
      <c r="K30" s="82">
        <v>0</v>
      </c>
      <c r="L30" s="79">
        <f t="shared" si="12"/>
        <v>0</v>
      </c>
      <c r="M30" s="77">
        <v>0</v>
      </c>
      <c r="N30" s="80">
        <v>0</v>
      </c>
      <c r="O30" s="81">
        <f t="shared" si="13"/>
        <v>0</v>
      </c>
      <c r="P30" s="77">
        <v>0</v>
      </c>
      <c r="Q30" s="82">
        <v>0</v>
      </c>
      <c r="R30" s="79">
        <f t="shared" si="14"/>
        <v>0</v>
      </c>
      <c r="S30" s="77">
        <v>0</v>
      </c>
      <c r="T30" s="80">
        <v>0</v>
      </c>
      <c r="U30" s="79">
        <f t="shared" si="15"/>
        <v>0</v>
      </c>
      <c r="V30" s="77">
        <v>0</v>
      </c>
      <c r="W30" s="80">
        <v>0</v>
      </c>
      <c r="X30" s="81">
        <f t="shared" si="16"/>
        <v>0</v>
      </c>
      <c r="Y30" s="82">
        <v>0</v>
      </c>
      <c r="Z30" s="82">
        <v>0</v>
      </c>
      <c r="AA30" s="46">
        <f t="shared" si="18"/>
        <v>100</v>
      </c>
      <c r="AB30" s="47">
        <f t="shared" si="19"/>
        <v>100</v>
      </c>
      <c r="AC30" s="29">
        <f t="shared" si="20"/>
        <v>100</v>
      </c>
      <c r="AD30" s="50">
        <f>ROUND(R30/C30*100,1)</f>
        <v>0</v>
      </c>
      <c r="AE30" s="47">
        <f>ROUND(S30/D30*100,1)</f>
        <v>0</v>
      </c>
      <c r="AF30" s="29">
        <f>ROUND(T30/E30*100,1)</f>
        <v>0</v>
      </c>
    </row>
    <row r="31" spans="1:32" s="91" customFormat="1" ht="19.5" customHeight="1">
      <c r="A31" s="90"/>
      <c r="B31" s="84" t="s">
        <v>39</v>
      </c>
      <c r="C31" s="30">
        <f>C32+C34+C38+C40</f>
        <v>1082</v>
      </c>
      <c r="D31" s="30">
        <f aca="true" t="shared" si="25" ref="D31:Z31">D32+D34+D38+D40</f>
        <v>545</v>
      </c>
      <c r="E31" s="31">
        <f t="shared" si="25"/>
        <v>537</v>
      </c>
      <c r="F31" s="32">
        <f t="shared" si="25"/>
        <v>1071</v>
      </c>
      <c r="G31" s="30">
        <f t="shared" si="25"/>
        <v>537</v>
      </c>
      <c r="H31" s="33">
        <f t="shared" si="25"/>
        <v>534</v>
      </c>
      <c r="I31" s="30">
        <f t="shared" si="25"/>
        <v>0</v>
      </c>
      <c r="J31" s="30">
        <f t="shared" si="25"/>
        <v>0</v>
      </c>
      <c r="K31" s="31">
        <f t="shared" si="25"/>
        <v>0</v>
      </c>
      <c r="L31" s="32">
        <f t="shared" si="25"/>
        <v>0</v>
      </c>
      <c r="M31" s="30">
        <f t="shared" si="25"/>
        <v>0</v>
      </c>
      <c r="N31" s="33">
        <f t="shared" si="25"/>
        <v>0</v>
      </c>
      <c r="O31" s="30">
        <f t="shared" si="25"/>
        <v>1</v>
      </c>
      <c r="P31" s="30">
        <f t="shared" si="25"/>
        <v>1</v>
      </c>
      <c r="Q31" s="31">
        <f t="shared" si="25"/>
        <v>0</v>
      </c>
      <c r="R31" s="32">
        <f t="shared" si="25"/>
        <v>2</v>
      </c>
      <c r="S31" s="30">
        <f t="shared" si="25"/>
        <v>2</v>
      </c>
      <c r="T31" s="33">
        <f t="shared" si="25"/>
        <v>0</v>
      </c>
      <c r="U31" s="30">
        <f t="shared" si="25"/>
        <v>8</v>
      </c>
      <c r="V31" s="30">
        <f t="shared" si="25"/>
        <v>5</v>
      </c>
      <c r="W31" s="31">
        <f t="shared" si="25"/>
        <v>3</v>
      </c>
      <c r="X31" s="32">
        <f t="shared" si="25"/>
        <v>0</v>
      </c>
      <c r="Y31" s="30">
        <f t="shared" si="25"/>
        <v>0</v>
      </c>
      <c r="Z31" s="33">
        <f t="shared" si="25"/>
        <v>0</v>
      </c>
      <c r="AA31" s="36">
        <f t="shared" si="18"/>
        <v>99</v>
      </c>
      <c r="AB31" s="37">
        <f t="shared" si="19"/>
        <v>98.5</v>
      </c>
      <c r="AC31" s="38">
        <f t="shared" si="20"/>
        <v>99.4</v>
      </c>
      <c r="AD31" s="48">
        <f>ROUND(R31/C31*100,1)</f>
        <v>0.2</v>
      </c>
      <c r="AE31" s="37">
        <f>ROUND(S31/D31*100,1)</f>
        <v>0.4</v>
      </c>
      <c r="AF31" s="38">
        <f aca="true" t="shared" si="26" ref="AF31:AF40">ROUND(T31/E31*100,1)</f>
        <v>0</v>
      </c>
    </row>
    <row r="32" spans="2:32" s="3" customFormat="1" ht="13.5" customHeight="1">
      <c r="B32" s="61" t="s">
        <v>37</v>
      </c>
      <c r="C32" s="69">
        <f>SUM(D32:E32)</f>
        <v>260</v>
      </c>
      <c r="D32" s="70">
        <f>SUM(D33)</f>
        <v>121</v>
      </c>
      <c r="E32" s="71">
        <f>SUM(E33)</f>
        <v>139</v>
      </c>
      <c r="F32" s="72">
        <f aca="true" t="shared" si="27" ref="F32:F41">SUM(G32:H32)</f>
        <v>258</v>
      </c>
      <c r="G32" s="70">
        <f>SUM(G33)</f>
        <v>119</v>
      </c>
      <c r="H32" s="73">
        <f>SUM(H33)</f>
        <v>139</v>
      </c>
      <c r="I32" s="74">
        <f aca="true" t="shared" si="28" ref="I32:I41">SUM(J32:K32)</f>
        <v>0</v>
      </c>
      <c r="J32" s="70">
        <f>SUM(J33)</f>
        <v>0</v>
      </c>
      <c r="K32" s="75">
        <f>SUM(K33)</f>
        <v>0</v>
      </c>
      <c r="L32" s="72">
        <f aca="true" t="shared" si="29" ref="L32:L41">SUM(M32:N32)</f>
        <v>0</v>
      </c>
      <c r="M32" s="70">
        <f>SUM(M33)</f>
        <v>0</v>
      </c>
      <c r="N32" s="73">
        <f>SUM(N33)</f>
        <v>0</v>
      </c>
      <c r="O32" s="74">
        <f aca="true" t="shared" si="30" ref="O32:O41">SUM(P32:Q32)</f>
        <v>0</v>
      </c>
      <c r="P32" s="70">
        <f>SUM(P33)</f>
        <v>0</v>
      </c>
      <c r="Q32" s="75">
        <f>SUM(Q33)</f>
        <v>0</v>
      </c>
      <c r="R32" s="72">
        <f aca="true" t="shared" si="31" ref="R32:R41">SUM(S32:T32)</f>
        <v>0</v>
      </c>
      <c r="S32" s="70">
        <f>SUM(S33)</f>
        <v>0</v>
      </c>
      <c r="T32" s="73">
        <f>SUM(T33)</f>
        <v>0</v>
      </c>
      <c r="U32" s="72">
        <f aca="true" t="shared" si="32" ref="U32:U41">SUM(V32:W32)</f>
        <v>2</v>
      </c>
      <c r="V32" s="70">
        <f>SUM(V33)</f>
        <v>2</v>
      </c>
      <c r="W32" s="73">
        <f>SUM(W33)</f>
        <v>0</v>
      </c>
      <c r="X32" s="74">
        <f aca="true" t="shared" si="33" ref="X32:X41">SUM(Y32:Z32)</f>
        <v>0</v>
      </c>
      <c r="Y32" s="75">
        <f>SUM(Y33)</f>
        <v>0</v>
      </c>
      <c r="Z32" s="75">
        <f>SUM(Z33)</f>
        <v>0</v>
      </c>
      <c r="AA32" s="44">
        <f t="shared" si="18"/>
        <v>99.2</v>
      </c>
      <c r="AB32" s="45">
        <f t="shared" si="19"/>
        <v>98.3</v>
      </c>
      <c r="AC32" s="28">
        <f t="shared" si="20"/>
        <v>100</v>
      </c>
      <c r="AD32" s="49">
        <f>ROUND(R32/C32*100,1)</f>
        <v>0</v>
      </c>
      <c r="AE32" s="45">
        <f>ROUND(S32/D32*100,1)</f>
        <v>0</v>
      </c>
      <c r="AF32" s="28">
        <f t="shared" si="26"/>
        <v>0</v>
      </c>
    </row>
    <row r="33" spans="2:32" s="3" customFormat="1" ht="15" customHeight="1" hidden="1">
      <c r="B33" s="61" t="s">
        <v>27</v>
      </c>
      <c r="C33" s="69">
        <f>SUM(D33:E33)</f>
        <v>260</v>
      </c>
      <c r="D33" s="70">
        <f>G33+J33+M33+P33+S33+V33+Y33</f>
        <v>121</v>
      </c>
      <c r="E33" s="71">
        <f>H33+K33+N33+Q33+T33+W33+Z33</f>
        <v>139</v>
      </c>
      <c r="F33" s="72">
        <f t="shared" si="27"/>
        <v>258</v>
      </c>
      <c r="G33" s="70">
        <v>119</v>
      </c>
      <c r="H33" s="73">
        <v>139</v>
      </c>
      <c r="I33" s="74">
        <f t="shared" si="28"/>
        <v>0</v>
      </c>
      <c r="J33" s="70">
        <v>0</v>
      </c>
      <c r="K33" s="75">
        <v>0</v>
      </c>
      <c r="L33" s="72">
        <f t="shared" si="29"/>
        <v>0</v>
      </c>
      <c r="M33" s="70">
        <v>0</v>
      </c>
      <c r="N33" s="73">
        <v>0</v>
      </c>
      <c r="O33" s="74">
        <f t="shared" si="30"/>
        <v>0</v>
      </c>
      <c r="P33" s="70">
        <v>0</v>
      </c>
      <c r="Q33" s="75">
        <v>0</v>
      </c>
      <c r="R33" s="72">
        <f t="shared" si="31"/>
        <v>0</v>
      </c>
      <c r="S33" s="70">
        <v>0</v>
      </c>
      <c r="T33" s="73">
        <v>0</v>
      </c>
      <c r="U33" s="72">
        <f t="shared" si="32"/>
        <v>2</v>
      </c>
      <c r="V33" s="70">
        <v>2</v>
      </c>
      <c r="W33" s="73">
        <v>0</v>
      </c>
      <c r="X33" s="74">
        <f t="shared" si="33"/>
        <v>0</v>
      </c>
      <c r="Y33" s="75">
        <v>0</v>
      </c>
      <c r="Z33" s="75">
        <v>0</v>
      </c>
      <c r="AA33" s="44">
        <f aca="true" t="shared" si="34" ref="AA33:AA43">ROUND(F33/C33*100,1)</f>
        <v>99.2</v>
      </c>
      <c r="AB33" s="45">
        <f aca="true" t="shared" si="35" ref="AB33:AB43">ROUND(G33/D33*100,1)</f>
        <v>98.3</v>
      </c>
      <c r="AC33" s="28">
        <f aca="true" t="shared" si="36" ref="AC33:AC43">ROUND(H33/E33*100,1)</f>
        <v>100</v>
      </c>
      <c r="AD33" s="49">
        <f aca="true" t="shared" si="37" ref="AD33:AD40">ROUND(R33/C33*100,1)</f>
        <v>0</v>
      </c>
      <c r="AE33" s="45">
        <f aca="true" t="shared" si="38" ref="AE33:AE40">ROUND(S33/D33*100,1)</f>
        <v>0</v>
      </c>
      <c r="AF33" s="28">
        <f t="shared" si="26"/>
        <v>0</v>
      </c>
    </row>
    <row r="34" spans="2:32" s="3" customFormat="1" ht="13.5" customHeight="1">
      <c r="B34" s="61" t="s">
        <v>38</v>
      </c>
      <c r="C34" s="69">
        <f>SUM(D34:E34)</f>
        <v>384</v>
      </c>
      <c r="D34" s="70">
        <f>SUM(D35:D37)</f>
        <v>199</v>
      </c>
      <c r="E34" s="71">
        <f>SUM(E35:E37)</f>
        <v>185</v>
      </c>
      <c r="F34" s="72">
        <f t="shared" si="27"/>
        <v>381</v>
      </c>
      <c r="G34" s="70">
        <f>SUM(G35:G37)</f>
        <v>198</v>
      </c>
      <c r="H34" s="73">
        <f>SUM(H35:H37)</f>
        <v>183</v>
      </c>
      <c r="I34" s="74">
        <f t="shared" si="28"/>
        <v>0</v>
      </c>
      <c r="J34" s="70">
        <f>SUM(J35:J37)</f>
        <v>0</v>
      </c>
      <c r="K34" s="75">
        <f>SUM(K35:K37)</f>
        <v>0</v>
      </c>
      <c r="L34" s="72">
        <f t="shared" si="29"/>
        <v>0</v>
      </c>
      <c r="M34" s="70">
        <f>SUM(M35:M37)</f>
        <v>0</v>
      </c>
      <c r="N34" s="73">
        <f>SUM(N35:N37)</f>
        <v>0</v>
      </c>
      <c r="O34" s="74">
        <f t="shared" si="30"/>
        <v>0</v>
      </c>
      <c r="P34" s="70">
        <f>SUM(P35:P37)</f>
        <v>0</v>
      </c>
      <c r="Q34" s="75">
        <f>SUM(Q35:Q37)</f>
        <v>0</v>
      </c>
      <c r="R34" s="72">
        <f t="shared" si="31"/>
        <v>0</v>
      </c>
      <c r="S34" s="70">
        <f>SUM(S35:S37)</f>
        <v>0</v>
      </c>
      <c r="T34" s="73">
        <f>SUM(T35:T37)</f>
        <v>0</v>
      </c>
      <c r="U34" s="72">
        <f t="shared" si="32"/>
        <v>3</v>
      </c>
      <c r="V34" s="70">
        <f>SUM(V35:V37)</f>
        <v>1</v>
      </c>
      <c r="W34" s="73">
        <f>SUM(W35:W37)</f>
        <v>2</v>
      </c>
      <c r="X34" s="74">
        <f t="shared" si="33"/>
        <v>0</v>
      </c>
      <c r="Y34" s="75">
        <f>SUM(Y35:Y37)</f>
        <v>0</v>
      </c>
      <c r="Z34" s="75">
        <f>SUM(Z35:Z37)</f>
        <v>0</v>
      </c>
      <c r="AA34" s="44">
        <f t="shared" si="34"/>
        <v>99.2</v>
      </c>
      <c r="AB34" s="45">
        <f t="shared" si="35"/>
        <v>99.5</v>
      </c>
      <c r="AC34" s="28">
        <f t="shared" si="36"/>
        <v>98.9</v>
      </c>
      <c r="AD34" s="49">
        <f t="shared" si="37"/>
        <v>0</v>
      </c>
      <c r="AE34" s="45">
        <f t="shared" si="38"/>
        <v>0</v>
      </c>
      <c r="AF34" s="28">
        <f t="shared" si="26"/>
        <v>0</v>
      </c>
    </row>
    <row r="35" spans="2:32" s="3" customFormat="1" ht="15" customHeight="1" hidden="1">
      <c r="B35" s="61" t="s">
        <v>28</v>
      </c>
      <c r="C35" s="69">
        <f aca="true" t="shared" si="39" ref="C35:C41">SUM(D35:E35)</f>
        <v>248</v>
      </c>
      <c r="D35" s="70">
        <f aca="true" t="shared" si="40" ref="D35:E37">G35+J35+M35+P35+S35+V35+Y35</f>
        <v>131</v>
      </c>
      <c r="E35" s="71">
        <f t="shared" si="40"/>
        <v>117</v>
      </c>
      <c r="F35" s="72">
        <f t="shared" si="27"/>
        <v>245</v>
      </c>
      <c r="G35" s="70">
        <v>130</v>
      </c>
      <c r="H35" s="73">
        <v>115</v>
      </c>
      <c r="I35" s="74">
        <f t="shared" si="28"/>
        <v>0</v>
      </c>
      <c r="J35" s="70">
        <v>0</v>
      </c>
      <c r="K35" s="75">
        <v>0</v>
      </c>
      <c r="L35" s="72">
        <f t="shared" si="29"/>
        <v>0</v>
      </c>
      <c r="M35" s="70">
        <v>0</v>
      </c>
      <c r="N35" s="73">
        <v>0</v>
      </c>
      <c r="O35" s="74">
        <f t="shared" si="30"/>
        <v>0</v>
      </c>
      <c r="P35" s="70">
        <v>0</v>
      </c>
      <c r="Q35" s="75">
        <v>0</v>
      </c>
      <c r="R35" s="72">
        <f t="shared" si="31"/>
        <v>0</v>
      </c>
      <c r="S35" s="70">
        <v>0</v>
      </c>
      <c r="T35" s="73">
        <v>0</v>
      </c>
      <c r="U35" s="72">
        <f t="shared" si="32"/>
        <v>3</v>
      </c>
      <c r="V35" s="70">
        <v>1</v>
      </c>
      <c r="W35" s="73">
        <v>2</v>
      </c>
      <c r="X35" s="74">
        <f t="shared" si="33"/>
        <v>0</v>
      </c>
      <c r="Y35" s="75">
        <v>0</v>
      </c>
      <c r="Z35" s="75">
        <v>0</v>
      </c>
      <c r="AA35" s="44">
        <f t="shared" si="34"/>
        <v>98.8</v>
      </c>
      <c r="AB35" s="45">
        <f t="shared" si="35"/>
        <v>99.2</v>
      </c>
      <c r="AC35" s="28">
        <f t="shared" si="36"/>
        <v>98.3</v>
      </c>
      <c r="AD35" s="49">
        <f t="shared" si="37"/>
        <v>0</v>
      </c>
      <c r="AE35" s="45">
        <f t="shared" si="38"/>
        <v>0</v>
      </c>
      <c r="AF35" s="28">
        <f t="shared" si="26"/>
        <v>0</v>
      </c>
    </row>
    <row r="36" spans="2:32" s="3" customFormat="1" ht="15" customHeight="1" hidden="1">
      <c r="B36" s="61" t="s">
        <v>29</v>
      </c>
      <c r="C36" s="69">
        <f t="shared" si="39"/>
        <v>4</v>
      </c>
      <c r="D36" s="70">
        <f t="shared" si="40"/>
        <v>2</v>
      </c>
      <c r="E36" s="71">
        <f t="shared" si="40"/>
        <v>2</v>
      </c>
      <c r="F36" s="72">
        <f t="shared" si="27"/>
        <v>4</v>
      </c>
      <c r="G36" s="70">
        <v>2</v>
      </c>
      <c r="H36" s="73">
        <v>2</v>
      </c>
      <c r="I36" s="74">
        <f t="shared" si="28"/>
        <v>0</v>
      </c>
      <c r="J36" s="70">
        <v>0</v>
      </c>
      <c r="K36" s="75">
        <v>0</v>
      </c>
      <c r="L36" s="72">
        <f t="shared" si="29"/>
        <v>0</v>
      </c>
      <c r="M36" s="70">
        <v>0</v>
      </c>
      <c r="N36" s="73">
        <v>0</v>
      </c>
      <c r="O36" s="74">
        <f t="shared" si="30"/>
        <v>0</v>
      </c>
      <c r="P36" s="70">
        <v>0</v>
      </c>
      <c r="Q36" s="75">
        <v>0</v>
      </c>
      <c r="R36" s="72">
        <f t="shared" si="31"/>
        <v>0</v>
      </c>
      <c r="S36" s="70">
        <v>0</v>
      </c>
      <c r="T36" s="73">
        <v>0</v>
      </c>
      <c r="U36" s="72">
        <f t="shared" si="32"/>
        <v>0</v>
      </c>
      <c r="V36" s="70">
        <v>0</v>
      </c>
      <c r="W36" s="73">
        <v>0</v>
      </c>
      <c r="X36" s="74">
        <f t="shared" si="33"/>
        <v>0</v>
      </c>
      <c r="Y36" s="75">
        <v>0</v>
      </c>
      <c r="Z36" s="75">
        <v>0</v>
      </c>
      <c r="AA36" s="44">
        <f t="shared" si="34"/>
        <v>100</v>
      </c>
      <c r="AB36" s="45">
        <f t="shared" si="35"/>
        <v>100</v>
      </c>
      <c r="AC36" s="28">
        <f t="shared" si="36"/>
        <v>100</v>
      </c>
      <c r="AD36" s="49">
        <f t="shared" si="37"/>
        <v>0</v>
      </c>
      <c r="AE36" s="45">
        <f t="shared" si="38"/>
        <v>0</v>
      </c>
      <c r="AF36" s="28">
        <f t="shared" si="26"/>
        <v>0</v>
      </c>
    </row>
    <row r="37" spans="2:32" s="3" customFormat="1" ht="15" customHeight="1" hidden="1">
      <c r="B37" s="61" t="s">
        <v>30</v>
      </c>
      <c r="C37" s="69">
        <f t="shared" si="39"/>
        <v>132</v>
      </c>
      <c r="D37" s="70">
        <f t="shared" si="40"/>
        <v>66</v>
      </c>
      <c r="E37" s="71">
        <f t="shared" si="40"/>
        <v>66</v>
      </c>
      <c r="F37" s="72">
        <f t="shared" si="27"/>
        <v>132</v>
      </c>
      <c r="G37" s="70">
        <v>66</v>
      </c>
      <c r="H37" s="73">
        <v>66</v>
      </c>
      <c r="I37" s="74">
        <f t="shared" si="28"/>
        <v>0</v>
      </c>
      <c r="J37" s="70">
        <v>0</v>
      </c>
      <c r="K37" s="75">
        <v>0</v>
      </c>
      <c r="L37" s="72">
        <f t="shared" si="29"/>
        <v>0</v>
      </c>
      <c r="M37" s="70">
        <v>0</v>
      </c>
      <c r="N37" s="73">
        <v>0</v>
      </c>
      <c r="O37" s="74">
        <f t="shared" si="30"/>
        <v>0</v>
      </c>
      <c r="P37" s="70">
        <v>0</v>
      </c>
      <c r="Q37" s="75">
        <v>0</v>
      </c>
      <c r="R37" s="72">
        <f t="shared" si="31"/>
        <v>0</v>
      </c>
      <c r="S37" s="70">
        <v>0</v>
      </c>
      <c r="T37" s="73">
        <v>0</v>
      </c>
      <c r="U37" s="72">
        <f t="shared" si="32"/>
        <v>0</v>
      </c>
      <c r="V37" s="70">
        <v>0</v>
      </c>
      <c r="W37" s="73">
        <v>0</v>
      </c>
      <c r="X37" s="74">
        <f t="shared" si="33"/>
        <v>0</v>
      </c>
      <c r="Y37" s="75">
        <v>0</v>
      </c>
      <c r="Z37" s="75">
        <v>0</v>
      </c>
      <c r="AA37" s="44">
        <f t="shared" si="34"/>
        <v>100</v>
      </c>
      <c r="AB37" s="45">
        <f t="shared" si="35"/>
        <v>100</v>
      </c>
      <c r="AC37" s="28">
        <f t="shared" si="36"/>
        <v>100</v>
      </c>
      <c r="AD37" s="49">
        <f t="shared" si="37"/>
        <v>0</v>
      </c>
      <c r="AE37" s="45">
        <f t="shared" si="38"/>
        <v>0</v>
      </c>
      <c r="AF37" s="28">
        <f t="shared" si="26"/>
        <v>0</v>
      </c>
    </row>
    <row r="38" spans="2:32" s="3" customFormat="1" ht="13.5" customHeight="1">
      <c r="B38" s="61" t="s">
        <v>31</v>
      </c>
      <c r="C38" s="69">
        <f t="shared" si="39"/>
        <v>285</v>
      </c>
      <c r="D38" s="70">
        <f>SUM(D39)</f>
        <v>147</v>
      </c>
      <c r="E38" s="71">
        <f>SUM(E39)</f>
        <v>138</v>
      </c>
      <c r="F38" s="72">
        <f t="shared" si="27"/>
        <v>279</v>
      </c>
      <c r="G38" s="70">
        <f>SUM(G39)</f>
        <v>142</v>
      </c>
      <c r="H38" s="73">
        <f>SUM(H39)</f>
        <v>137</v>
      </c>
      <c r="I38" s="74">
        <f t="shared" si="28"/>
        <v>0</v>
      </c>
      <c r="J38" s="70">
        <f>SUM(J39)</f>
        <v>0</v>
      </c>
      <c r="K38" s="75">
        <f>SUM(K39)</f>
        <v>0</v>
      </c>
      <c r="L38" s="72">
        <f t="shared" si="29"/>
        <v>0</v>
      </c>
      <c r="M38" s="70">
        <f>SUM(M39)</f>
        <v>0</v>
      </c>
      <c r="N38" s="73">
        <f>SUM(N39)</f>
        <v>0</v>
      </c>
      <c r="O38" s="74">
        <f t="shared" si="30"/>
        <v>1</v>
      </c>
      <c r="P38" s="70">
        <f>SUM(P39)</f>
        <v>1</v>
      </c>
      <c r="Q38" s="75">
        <f>SUM(Q39)</f>
        <v>0</v>
      </c>
      <c r="R38" s="72">
        <f t="shared" si="31"/>
        <v>2</v>
      </c>
      <c r="S38" s="70">
        <f>SUM(S39)</f>
        <v>2</v>
      </c>
      <c r="T38" s="73">
        <f>SUM(T39)</f>
        <v>0</v>
      </c>
      <c r="U38" s="72">
        <f t="shared" si="32"/>
        <v>3</v>
      </c>
      <c r="V38" s="70">
        <f>SUM(V39)</f>
        <v>2</v>
      </c>
      <c r="W38" s="73">
        <f>SUM(W39)</f>
        <v>1</v>
      </c>
      <c r="X38" s="74">
        <f t="shared" si="33"/>
        <v>0</v>
      </c>
      <c r="Y38" s="75">
        <f>SUM(Y39)</f>
        <v>0</v>
      </c>
      <c r="Z38" s="75">
        <f>SUM(Z39)</f>
        <v>0</v>
      </c>
      <c r="AA38" s="44">
        <f t="shared" si="34"/>
        <v>97.9</v>
      </c>
      <c r="AB38" s="45">
        <f t="shared" si="35"/>
        <v>96.6</v>
      </c>
      <c r="AC38" s="28">
        <f t="shared" si="36"/>
        <v>99.3</v>
      </c>
      <c r="AD38" s="49">
        <f t="shared" si="37"/>
        <v>0.7</v>
      </c>
      <c r="AE38" s="45">
        <f t="shared" si="38"/>
        <v>1.4</v>
      </c>
      <c r="AF38" s="28">
        <f t="shared" si="26"/>
        <v>0</v>
      </c>
    </row>
    <row r="39" spans="2:32" s="3" customFormat="1" ht="15" customHeight="1" hidden="1">
      <c r="B39" s="61" t="s">
        <v>32</v>
      </c>
      <c r="C39" s="69">
        <f t="shared" si="39"/>
        <v>285</v>
      </c>
      <c r="D39" s="70">
        <f>G39+J39+M39+P39+S39+V39+Y39</f>
        <v>147</v>
      </c>
      <c r="E39" s="71">
        <f>H39+K39+N39+Q39+T39+W39+Z39</f>
        <v>138</v>
      </c>
      <c r="F39" s="72">
        <f t="shared" si="27"/>
        <v>279</v>
      </c>
      <c r="G39" s="70">
        <v>142</v>
      </c>
      <c r="H39" s="73">
        <v>137</v>
      </c>
      <c r="I39" s="74">
        <f t="shared" si="28"/>
        <v>0</v>
      </c>
      <c r="J39" s="70">
        <v>0</v>
      </c>
      <c r="K39" s="75">
        <v>0</v>
      </c>
      <c r="L39" s="72">
        <f t="shared" si="29"/>
        <v>0</v>
      </c>
      <c r="M39" s="70">
        <v>0</v>
      </c>
      <c r="N39" s="73">
        <v>0</v>
      </c>
      <c r="O39" s="74">
        <f t="shared" si="30"/>
        <v>1</v>
      </c>
      <c r="P39" s="70">
        <v>1</v>
      </c>
      <c r="Q39" s="75">
        <v>0</v>
      </c>
      <c r="R39" s="72">
        <f t="shared" si="31"/>
        <v>2</v>
      </c>
      <c r="S39" s="70">
        <v>2</v>
      </c>
      <c r="T39" s="73">
        <v>0</v>
      </c>
      <c r="U39" s="72">
        <f t="shared" si="32"/>
        <v>3</v>
      </c>
      <c r="V39" s="70">
        <v>2</v>
      </c>
      <c r="W39" s="73">
        <v>1</v>
      </c>
      <c r="X39" s="74">
        <f t="shared" si="33"/>
        <v>0</v>
      </c>
      <c r="Y39" s="75">
        <v>0</v>
      </c>
      <c r="Z39" s="75">
        <v>0</v>
      </c>
      <c r="AA39" s="44">
        <f t="shared" si="34"/>
        <v>97.9</v>
      </c>
      <c r="AB39" s="45">
        <f t="shared" si="35"/>
        <v>96.6</v>
      </c>
      <c r="AC39" s="28">
        <f t="shared" si="36"/>
        <v>99.3</v>
      </c>
      <c r="AD39" s="49">
        <f t="shared" si="37"/>
        <v>0.7</v>
      </c>
      <c r="AE39" s="45">
        <f t="shared" si="38"/>
        <v>1.4</v>
      </c>
      <c r="AF39" s="28">
        <f t="shared" si="26"/>
        <v>0</v>
      </c>
    </row>
    <row r="40" spans="2:32" s="3" customFormat="1" ht="13.5" customHeight="1">
      <c r="B40" s="65" t="s">
        <v>33</v>
      </c>
      <c r="C40" s="76">
        <f t="shared" si="39"/>
        <v>153</v>
      </c>
      <c r="D40" s="77">
        <f>SUM(D41)</f>
        <v>78</v>
      </c>
      <c r="E40" s="78">
        <f>SUM(E41)</f>
        <v>75</v>
      </c>
      <c r="F40" s="79">
        <f t="shared" si="27"/>
        <v>153</v>
      </c>
      <c r="G40" s="77">
        <f>SUM(G41)</f>
        <v>78</v>
      </c>
      <c r="H40" s="80">
        <f>SUM(H41)</f>
        <v>75</v>
      </c>
      <c r="I40" s="81">
        <f t="shared" si="28"/>
        <v>0</v>
      </c>
      <c r="J40" s="77">
        <f>SUM(J41)</f>
        <v>0</v>
      </c>
      <c r="K40" s="82">
        <f>SUM(K41)</f>
        <v>0</v>
      </c>
      <c r="L40" s="79">
        <f t="shared" si="29"/>
        <v>0</v>
      </c>
      <c r="M40" s="77">
        <f>SUM(M41)</f>
        <v>0</v>
      </c>
      <c r="N40" s="80">
        <f>SUM(N41)</f>
        <v>0</v>
      </c>
      <c r="O40" s="81">
        <f t="shared" si="30"/>
        <v>0</v>
      </c>
      <c r="P40" s="77">
        <f>SUM(P41)</f>
        <v>0</v>
      </c>
      <c r="Q40" s="82">
        <f>SUM(Q41)</f>
        <v>0</v>
      </c>
      <c r="R40" s="79">
        <f t="shared" si="31"/>
        <v>0</v>
      </c>
      <c r="S40" s="77">
        <f>SUM(S41)</f>
        <v>0</v>
      </c>
      <c r="T40" s="80">
        <f>SUM(T41)</f>
        <v>0</v>
      </c>
      <c r="U40" s="79">
        <f t="shared" si="32"/>
        <v>0</v>
      </c>
      <c r="V40" s="77">
        <f>SUM(V41)</f>
        <v>0</v>
      </c>
      <c r="W40" s="80">
        <f>SUM(W41)</f>
        <v>0</v>
      </c>
      <c r="X40" s="81">
        <f t="shared" si="33"/>
        <v>0</v>
      </c>
      <c r="Y40" s="82">
        <f>SUM(Y41)</f>
        <v>0</v>
      </c>
      <c r="Z40" s="82">
        <f>SUM(Z41)</f>
        <v>0</v>
      </c>
      <c r="AA40" s="46">
        <f t="shared" si="34"/>
        <v>100</v>
      </c>
      <c r="AB40" s="47">
        <f t="shared" si="35"/>
        <v>100</v>
      </c>
      <c r="AC40" s="29">
        <f t="shared" si="36"/>
        <v>100</v>
      </c>
      <c r="AD40" s="50">
        <f t="shared" si="37"/>
        <v>0</v>
      </c>
      <c r="AE40" s="47">
        <f t="shared" si="38"/>
        <v>0</v>
      </c>
      <c r="AF40" s="29">
        <f t="shared" si="26"/>
        <v>0</v>
      </c>
    </row>
    <row r="41" spans="2:32" s="3" customFormat="1" ht="15" customHeight="1" hidden="1">
      <c r="B41" s="65" t="s">
        <v>34</v>
      </c>
      <c r="C41" s="76">
        <f t="shared" si="39"/>
        <v>153</v>
      </c>
      <c r="D41" s="77">
        <f>G41+J41+M41+P41+S41+V41+Y41</f>
        <v>78</v>
      </c>
      <c r="E41" s="78">
        <f>H41+K41+N41+Q41+T41+W41+Z41</f>
        <v>75</v>
      </c>
      <c r="F41" s="79">
        <f t="shared" si="27"/>
        <v>153</v>
      </c>
      <c r="G41" s="77">
        <v>78</v>
      </c>
      <c r="H41" s="80">
        <v>75</v>
      </c>
      <c r="I41" s="81">
        <f t="shared" si="28"/>
        <v>0</v>
      </c>
      <c r="J41" s="77">
        <v>0</v>
      </c>
      <c r="K41" s="82">
        <v>0</v>
      </c>
      <c r="L41" s="79">
        <f t="shared" si="29"/>
        <v>0</v>
      </c>
      <c r="M41" s="77">
        <v>0</v>
      </c>
      <c r="N41" s="80">
        <v>0</v>
      </c>
      <c r="O41" s="81">
        <f t="shared" si="30"/>
        <v>0</v>
      </c>
      <c r="P41" s="77">
        <v>0</v>
      </c>
      <c r="Q41" s="82">
        <v>0</v>
      </c>
      <c r="R41" s="79">
        <f t="shared" si="31"/>
        <v>0</v>
      </c>
      <c r="S41" s="77">
        <v>0</v>
      </c>
      <c r="T41" s="80">
        <v>0</v>
      </c>
      <c r="U41" s="79">
        <f t="shared" si="32"/>
        <v>0</v>
      </c>
      <c r="V41" s="77">
        <v>0</v>
      </c>
      <c r="W41" s="80">
        <v>0</v>
      </c>
      <c r="X41" s="81">
        <f t="shared" si="33"/>
        <v>0</v>
      </c>
      <c r="Y41" s="82">
        <v>0</v>
      </c>
      <c r="Z41" s="82">
        <v>0</v>
      </c>
      <c r="AA41" s="46">
        <f t="shared" si="34"/>
        <v>100</v>
      </c>
      <c r="AB41" s="47">
        <f t="shared" si="35"/>
        <v>100</v>
      </c>
      <c r="AC41" s="29">
        <f t="shared" si="36"/>
        <v>100</v>
      </c>
      <c r="AD41" s="50">
        <f>ROUND(R41/C41*100,1)</f>
        <v>0</v>
      </c>
      <c r="AE41" s="47">
        <f>ROUND(S41/D41*100,1)</f>
        <v>0</v>
      </c>
      <c r="AF41" s="29">
        <f>ROUND(T41/E41*100,1)</f>
        <v>0</v>
      </c>
    </row>
    <row r="42" spans="1:32" s="91" customFormat="1" ht="19.5" customHeight="1">
      <c r="A42" s="90"/>
      <c r="B42" s="84" t="s">
        <v>40</v>
      </c>
      <c r="C42" s="30">
        <f>C43+C45+C49+C51</f>
        <v>1011</v>
      </c>
      <c r="D42" s="30">
        <f aca="true" t="shared" si="41" ref="D42:Z42">D43+D45+D49+D51</f>
        <v>521</v>
      </c>
      <c r="E42" s="31">
        <f t="shared" si="41"/>
        <v>490</v>
      </c>
      <c r="F42" s="32">
        <f t="shared" si="41"/>
        <v>1006</v>
      </c>
      <c r="G42" s="30">
        <f t="shared" si="41"/>
        <v>521</v>
      </c>
      <c r="H42" s="33">
        <f t="shared" si="41"/>
        <v>485</v>
      </c>
      <c r="I42" s="30">
        <f t="shared" si="41"/>
        <v>1</v>
      </c>
      <c r="J42" s="30">
        <f t="shared" si="41"/>
        <v>0</v>
      </c>
      <c r="K42" s="31">
        <f t="shared" si="41"/>
        <v>1</v>
      </c>
      <c r="L42" s="32">
        <f t="shared" si="41"/>
        <v>0</v>
      </c>
      <c r="M42" s="30">
        <f t="shared" si="41"/>
        <v>0</v>
      </c>
      <c r="N42" s="33">
        <f t="shared" si="41"/>
        <v>0</v>
      </c>
      <c r="O42" s="30">
        <f t="shared" si="41"/>
        <v>0</v>
      </c>
      <c r="P42" s="30">
        <f t="shared" si="41"/>
        <v>0</v>
      </c>
      <c r="Q42" s="31">
        <f t="shared" si="41"/>
        <v>0</v>
      </c>
      <c r="R42" s="32">
        <f t="shared" si="41"/>
        <v>1</v>
      </c>
      <c r="S42" s="30">
        <f t="shared" si="41"/>
        <v>0</v>
      </c>
      <c r="T42" s="33">
        <f t="shared" si="41"/>
        <v>1</v>
      </c>
      <c r="U42" s="30">
        <f t="shared" si="41"/>
        <v>3</v>
      </c>
      <c r="V42" s="30">
        <f t="shared" si="41"/>
        <v>0</v>
      </c>
      <c r="W42" s="31">
        <f t="shared" si="41"/>
        <v>3</v>
      </c>
      <c r="X42" s="32">
        <f t="shared" si="41"/>
        <v>0</v>
      </c>
      <c r="Y42" s="30">
        <f t="shared" si="41"/>
        <v>0</v>
      </c>
      <c r="Z42" s="33">
        <f t="shared" si="41"/>
        <v>0</v>
      </c>
      <c r="AA42" s="36">
        <f t="shared" si="34"/>
        <v>99.5</v>
      </c>
      <c r="AB42" s="37">
        <f t="shared" si="35"/>
        <v>100</v>
      </c>
      <c r="AC42" s="38">
        <f t="shared" si="36"/>
        <v>99</v>
      </c>
      <c r="AD42" s="48">
        <f>ROUND(R42/C42*100,1)</f>
        <v>0.1</v>
      </c>
      <c r="AE42" s="37">
        <f>ROUND(S42/D42*100,1)</f>
        <v>0</v>
      </c>
      <c r="AF42" s="38">
        <f aca="true" t="shared" si="42" ref="AF42:AF51">ROUND(T42/E42*100,1)</f>
        <v>0.2</v>
      </c>
    </row>
    <row r="43" spans="2:32" s="3" customFormat="1" ht="13.5" customHeight="1">
      <c r="B43" s="61" t="s">
        <v>37</v>
      </c>
      <c r="C43" s="69">
        <f>SUM(D43:E43)</f>
        <v>243</v>
      </c>
      <c r="D43" s="70">
        <f>SUM(D44)</f>
        <v>127</v>
      </c>
      <c r="E43" s="71">
        <f>SUM(E44)</f>
        <v>116</v>
      </c>
      <c r="F43" s="72">
        <f aca="true" t="shared" si="43" ref="F43:F52">SUM(G43:H43)</f>
        <v>242</v>
      </c>
      <c r="G43" s="70">
        <f>SUM(G44)</f>
        <v>127</v>
      </c>
      <c r="H43" s="73">
        <f>SUM(H44)</f>
        <v>115</v>
      </c>
      <c r="I43" s="74">
        <f aca="true" t="shared" si="44" ref="I43:I52">SUM(J43:K43)</f>
        <v>0</v>
      </c>
      <c r="J43" s="70">
        <f>SUM(J44)</f>
        <v>0</v>
      </c>
      <c r="K43" s="75">
        <f>SUM(K44)</f>
        <v>0</v>
      </c>
      <c r="L43" s="72">
        <f aca="true" t="shared" si="45" ref="L43:L52">SUM(M43:N43)</f>
        <v>0</v>
      </c>
      <c r="M43" s="70">
        <f>SUM(M44)</f>
        <v>0</v>
      </c>
      <c r="N43" s="73">
        <f>SUM(N44)</f>
        <v>0</v>
      </c>
      <c r="O43" s="74">
        <f aca="true" t="shared" si="46" ref="O43:O52">SUM(P43:Q43)</f>
        <v>0</v>
      </c>
      <c r="P43" s="70">
        <f>SUM(P44)</f>
        <v>0</v>
      </c>
      <c r="Q43" s="75">
        <f>SUM(Q44)</f>
        <v>0</v>
      </c>
      <c r="R43" s="72">
        <f aca="true" t="shared" si="47" ref="R43:R52">SUM(S43:T43)</f>
        <v>1</v>
      </c>
      <c r="S43" s="70">
        <f>SUM(S44)</f>
        <v>0</v>
      </c>
      <c r="T43" s="73">
        <f>SUM(T44)</f>
        <v>1</v>
      </c>
      <c r="U43" s="72">
        <f aca="true" t="shared" si="48" ref="U43:U52">SUM(V43:W43)</f>
        <v>0</v>
      </c>
      <c r="V43" s="70">
        <f>SUM(V44)</f>
        <v>0</v>
      </c>
      <c r="W43" s="73">
        <f>SUM(W44)</f>
        <v>0</v>
      </c>
      <c r="X43" s="74">
        <f aca="true" t="shared" si="49" ref="X43:X52">SUM(Y43:Z43)</f>
        <v>0</v>
      </c>
      <c r="Y43" s="75">
        <f>SUM(Y44)</f>
        <v>0</v>
      </c>
      <c r="Z43" s="75">
        <f>SUM(Z44)</f>
        <v>0</v>
      </c>
      <c r="AA43" s="44">
        <f t="shared" si="34"/>
        <v>99.6</v>
      </c>
      <c r="AB43" s="45">
        <f t="shared" si="35"/>
        <v>100</v>
      </c>
      <c r="AC43" s="28">
        <f t="shared" si="36"/>
        <v>99.1</v>
      </c>
      <c r="AD43" s="49">
        <f>ROUND(R43/C43*100,1)</f>
        <v>0.4</v>
      </c>
      <c r="AE43" s="45">
        <f>ROUND(S43/D43*100,1)</f>
        <v>0</v>
      </c>
      <c r="AF43" s="28">
        <f t="shared" si="42"/>
        <v>0.9</v>
      </c>
    </row>
    <row r="44" spans="2:32" s="3" customFormat="1" ht="15" customHeight="1" hidden="1">
      <c r="B44" s="61" t="s">
        <v>27</v>
      </c>
      <c r="C44" s="69">
        <f>SUM(D44:E44)</f>
        <v>243</v>
      </c>
      <c r="D44" s="70">
        <f>G44+J44+M44+P44+S44+V44+Y44</f>
        <v>127</v>
      </c>
      <c r="E44" s="71">
        <f>H44+K44+N44+Q44+T44+W44+Z44</f>
        <v>116</v>
      </c>
      <c r="F44" s="72">
        <f t="shared" si="43"/>
        <v>242</v>
      </c>
      <c r="G44" s="70">
        <v>127</v>
      </c>
      <c r="H44" s="73">
        <v>115</v>
      </c>
      <c r="I44" s="74">
        <f t="shared" si="44"/>
        <v>0</v>
      </c>
      <c r="J44" s="70">
        <v>0</v>
      </c>
      <c r="K44" s="75">
        <v>0</v>
      </c>
      <c r="L44" s="72">
        <f t="shared" si="45"/>
        <v>0</v>
      </c>
      <c r="M44" s="70">
        <v>0</v>
      </c>
      <c r="N44" s="73">
        <v>0</v>
      </c>
      <c r="O44" s="74">
        <f t="shared" si="46"/>
        <v>0</v>
      </c>
      <c r="P44" s="70">
        <v>0</v>
      </c>
      <c r="Q44" s="75">
        <v>0</v>
      </c>
      <c r="R44" s="72">
        <f t="shared" si="47"/>
        <v>1</v>
      </c>
      <c r="S44" s="70">
        <v>0</v>
      </c>
      <c r="T44" s="73">
        <v>1</v>
      </c>
      <c r="U44" s="72">
        <f t="shared" si="48"/>
        <v>0</v>
      </c>
      <c r="V44" s="70">
        <v>0</v>
      </c>
      <c r="W44" s="73">
        <v>0</v>
      </c>
      <c r="X44" s="74">
        <f t="shared" si="49"/>
        <v>0</v>
      </c>
      <c r="Y44" s="75">
        <v>0</v>
      </c>
      <c r="Z44" s="75">
        <v>0</v>
      </c>
      <c r="AA44" s="44">
        <f aca="true" t="shared" si="50" ref="AA44:AC46">ROUND(F44/C44*100,1)</f>
        <v>99.6</v>
      </c>
      <c r="AB44" s="45">
        <f t="shared" si="50"/>
        <v>100</v>
      </c>
      <c r="AC44" s="28">
        <f t="shared" si="50"/>
        <v>99.1</v>
      </c>
      <c r="AD44" s="49">
        <f aca="true" t="shared" si="51" ref="AD44:AD51">ROUND(R44/C44*100,1)</f>
        <v>0.4</v>
      </c>
      <c r="AE44" s="45">
        <f aca="true" t="shared" si="52" ref="AE44:AE51">ROUND(S44/D44*100,1)</f>
        <v>0</v>
      </c>
      <c r="AF44" s="28">
        <f t="shared" si="42"/>
        <v>0.9</v>
      </c>
    </row>
    <row r="45" spans="2:32" s="3" customFormat="1" ht="13.5" customHeight="1">
      <c r="B45" s="61" t="s">
        <v>38</v>
      </c>
      <c r="C45" s="69">
        <f>SUM(D45:E45)</f>
        <v>373</v>
      </c>
      <c r="D45" s="70">
        <f>SUM(D46:D48)</f>
        <v>194</v>
      </c>
      <c r="E45" s="71">
        <f>SUM(E46:E48)</f>
        <v>179</v>
      </c>
      <c r="F45" s="72">
        <f t="shared" si="43"/>
        <v>372</v>
      </c>
      <c r="G45" s="70">
        <f>SUM(G46:G48)</f>
        <v>194</v>
      </c>
      <c r="H45" s="73">
        <f>SUM(H46:H48)</f>
        <v>178</v>
      </c>
      <c r="I45" s="74">
        <f t="shared" si="44"/>
        <v>0</v>
      </c>
      <c r="J45" s="70">
        <f>SUM(J46:J48)</f>
        <v>0</v>
      </c>
      <c r="K45" s="75">
        <f>SUM(K46:K48)</f>
        <v>0</v>
      </c>
      <c r="L45" s="72">
        <f t="shared" si="45"/>
        <v>0</v>
      </c>
      <c r="M45" s="70">
        <f>SUM(M46:M48)</f>
        <v>0</v>
      </c>
      <c r="N45" s="73">
        <f>SUM(N46:N48)</f>
        <v>0</v>
      </c>
      <c r="O45" s="74">
        <f t="shared" si="46"/>
        <v>0</v>
      </c>
      <c r="P45" s="70">
        <f>SUM(P46:P48)</f>
        <v>0</v>
      </c>
      <c r="Q45" s="75">
        <f>SUM(Q46:Q48)</f>
        <v>0</v>
      </c>
      <c r="R45" s="72">
        <f t="shared" si="47"/>
        <v>0</v>
      </c>
      <c r="S45" s="70">
        <f>SUM(S46:S48)</f>
        <v>0</v>
      </c>
      <c r="T45" s="73">
        <f>SUM(T46:T48)</f>
        <v>0</v>
      </c>
      <c r="U45" s="72">
        <f t="shared" si="48"/>
        <v>1</v>
      </c>
      <c r="V45" s="70">
        <f>SUM(V46:V48)</f>
        <v>0</v>
      </c>
      <c r="W45" s="73">
        <f>SUM(W46:W48)</f>
        <v>1</v>
      </c>
      <c r="X45" s="74">
        <f t="shared" si="49"/>
        <v>0</v>
      </c>
      <c r="Y45" s="75">
        <f>SUM(Y46:Y48)</f>
        <v>0</v>
      </c>
      <c r="Z45" s="75">
        <f>SUM(Z46:Z48)</f>
        <v>0</v>
      </c>
      <c r="AA45" s="44">
        <f t="shared" si="50"/>
        <v>99.7</v>
      </c>
      <c r="AB45" s="45">
        <f t="shared" si="50"/>
        <v>100</v>
      </c>
      <c r="AC45" s="28">
        <f t="shared" si="50"/>
        <v>99.4</v>
      </c>
      <c r="AD45" s="49">
        <f t="shared" si="51"/>
        <v>0</v>
      </c>
      <c r="AE45" s="45">
        <f t="shared" si="52"/>
        <v>0</v>
      </c>
      <c r="AF45" s="28">
        <f t="shared" si="42"/>
        <v>0</v>
      </c>
    </row>
    <row r="46" spans="2:32" s="3" customFormat="1" ht="15" customHeight="1" hidden="1">
      <c r="B46" s="61" t="s">
        <v>28</v>
      </c>
      <c r="C46" s="69">
        <f aca="true" t="shared" si="53" ref="C46:C52">SUM(D46:E46)</f>
        <v>239</v>
      </c>
      <c r="D46" s="70">
        <f aca="true" t="shared" si="54" ref="D46:E48">G46+J46+M46+P46+S46+V46+Y46</f>
        <v>123</v>
      </c>
      <c r="E46" s="71">
        <f t="shared" si="54"/>
        <v>116</v>
      </c>
      <c r="F46" s="72">
        <f t="shared" si="43"/>
        <v>238</v>
      </c>
      <c r="G46" s="70">
        <v>123</v>
      </c>
      <c r="H46" s="73">
        <v>115</v>
      </c>
      <c r="I46" s="74">
        <f t="shared" si="44"/>
        <v>0</v>
      </c>
      <c r="J46" s="70">
        <v>0</v>
      </c>
      <c r="K46" s="75">
        <v>0</v>
      </c>
      <c r="L46" s="72">
        <f t="shared" si="45"/>
        <v>0</v>
      </c>
      <c r="M46" s="70">
        <v>0</v>
      </c>
      <c r="N46" s="73">
        <v>0</v>
      </c>
      <c r="O46" s="74">
        <f t="shared" si="46"/>
        <v>0</v>
      </c>
      <c r="P46" s="70">
        <v>0</v>
      </c>
      <c r="Q46" s="75">
        <v>0</v>
      </c>
      <c r="R46" s="72">
        <f t="shared" si="47"/>
        <v>0</v>
      </c>
      <c r="S46" s="70">
        <v>0</v>
      </c>
      <c r="T46" s="73">
        <v>0</v>
      </c>
      <c r="U46" s="72">
        <f t="shared" si="48"/>
        <v>1</v>
      </c>
      <c r="V46" s="70">
        <v>0</v>
      </c>
      <c r="W46" s="73">
        <v>1</v>
      </c>
      <c r="X46" s="74">
        <f t="shared" si="49"/>
        <v>0</v>
      </c>
      <c r="Y46" s="75">
        <v>0</v>
      </c>
      <c r="Z46" s="75">
        <v>0</v>
      </c>
      <c r="AA46" s="44">
        <f t="shared" si="50"/>
        <v>99.6</v>
      </c>
      <c r="AB46" s="45">
        <f t="shared" si="50"/>
        <v>100</v>
      </c>
      <c r="AC46" s="28">
        <f t="shared" si="50"/>
        <v>99.1</v>
      </c>
      <c r="AD46" s="49">
        <f t="shared" si="51"/>
        <v>0</v>
      </c>
      <c r="AE46" s="45">
        <f t="shared" si="52"/>
        <v>0</v>
      </c>
      <c r="AF46" s="28">
        <f t="shared" si="42"/>
        <v>0</v>
      </c>
    </row>
    <row r="47" spans="2:32" s="3" customFormat="1" ht="15" customHeight="1" hidden="1">
      <c r="B47" s="61" t="s">
        <v>42</v>
      </c>
      <c r="C47" s="69">
        <f t="shared" si="53"/>
        <v>0</v>
      </c>
      <c r="D47" s="70">
        <f t="shared" si="54"/>
        <v>0</v>
      </c>
      <c r="E47" s="71">
        <f t="shared" si="54"/>
        <v>0</v>
      </c>
      <c r="F47" s="72">
        <f t="shared" si="43"/>
        <v>0</v>
      </c>
      <c r="G47" s="70">
        <v>0</v>
      </c>
      <c r="H47" s="73">
        <v>0</v>
      </c>
      <c r="I47" s="74">
        <f t="shared" si="44"/>
        <v>0</v>
      </c>
      <c r="J47" s="70">
        <v>0</v>
      </c>
      <c r="K47" s="75">
        <v>0</v>
      </c>
      <c r="L47" s="72">
        <f t="shared" si="45"/>
        <v>0</v>
      </c>
      <c r="M47" s="70">
        <v>0</v>
      </c>
      <c r="N47" s="73">
        <v>0</v>
      </c>
      <c r="O47" s="74">
        <f t="shared" si="46"/>
        <v>0</v>
      </c>
      <c r="P47" s="70">
        <v>0</v>
      </c>
      <c r="Q47" s="75">
        <v>0</v>
      </c>
      <c r="R47" s="72">
        <f t="shared" si="47"/>
        <v>0</v>
      </c>
      <c r="S47" s="70">
        <v>0</v>
      </c>
      <c r="T47" s="73">
        <v>0</v>
      </c>
      <c r="U47" s="72">
        <f t="shared" si="48"/>
        <v>0</v>
      </c>
      <c r="V47" s="70">
        <v>0</v>
      </c>
      <c r="W47" s="73">
        <v>0</v>
      </c>
      <c r="X47" s="74">
        <f t="shared" si="49"/>
        <v>0</v>
      </c>
      <c r="Y47" s="75">
        <v>0</v>
      </c>
      <c r="Z47" s="75">
        <v>0</v>
      </c>
      <c r="AA47" s="92" t="s">
        <v>41</v>
      </c>
      <c r="AB47" s="93" t="s">
        <v>19</v>
      </c>
      <c r="AC47" s="94" t="s">
        <v>19</v>
      </c>
      <c r="AD47" s="95" t="s">
        <v>41</v>
      </c>
      <c r="AE47" s="93" t="s">
        <v>41</v>
      </c>
      <c r="AF47" s="94" t="s">
        <v>41</v>
      </c>
    </row>
    <row r="48" spans="2:32" s="3" customFormat="1" ht="15" customHeight="1" hidden="1">
      <c r="B48" s="61" t="s">
        <v>30</v>
      </c>
      <c r="C48" s="69">
        <f t="shared" si="53"/>
        <v>134</v>
      </c>
      <c r="D48" s="70">
        <f t="shared" si="54"/>
        <v>71</v>
      </c>
      <c r="E48" s="71">
        <f t="shared" si="54"/>
        <v>63</v>
      </c>
      <c r="F48" s="72">
        <f t="shared" si="43"/>
        <v>134</v>
      </c>
      <c r="G48" s="70">
        <v>71</v>
      </c>
      <c r="H48" s="73">
        <v>63</v>
      </c>
      <c r="I48" s="74">
        <f t="shared" si="44"/>
        <v>0</v>
      </c>
      <c r="J48" s="70">
        <v>0</v>
      </c>
      <c r="K48" s="75">
        <v>0</v>
      </c>
      <c r="L48" s="72">
        <f t="shared" si="45"/>
        <v>0</v>
      </c>
      <c r="M48" s="70">
        <v>0</v>
      </c>
      <c r="N48" s="73">
        <v>0</v>
      </c>
      <c r="O48" s="74">
        <f t="shared" si="46"/>
        <v>0</v>
      </c>
      <c r="P48" s="70">
        <v>0</v>
      </c>
      <c r="Q48" s="75">
        <v>0</v>
      </c>
      <c r="R48" s="72">
        <f t="shared" si="47"/>
        <v>0</v>
      </c>
      <c r="S48" s="70">
        <v>0</v>
      </c>
      <c r="T48" s="73">
        <v>0</v>
      </c>
      <c r="U48" s="72">
        <f t="shared" si="48"/>
        <v>0</v>
      </c>
      <c r="V48" s="70">
        <v>0</v>
      </c>
      <c r="W48" s="73">
        <v>0</v>
      </c>
      <c r="X48" s="74">
        <f t="shared" si="49"/>
        <v>0</v>
      </c>
      <c r="Y48" s="75">
        <v>0</v>
      </c>
      <c r="Z48" s="75">
        <v>0</v>
      </c>
      <c r="AA48" s="44">
        <f aca="true" t="shared" si="55" ref="AA48:AA57">ROUND(F48/C48*100,1)</f>
        <v>100</v>
      </c>
      <c r="AB48" s="45">
        <f aca="true" t="shared" si="56" ref="AB48:AB57">ROUND(G48/D48*100,1)</f>
        <v>100</v>
      </c>
      <c r="AC48" s="28">
        <f aca="true" t="shared" si="57" ref="AC48:AC57">ROUND(H48/E48*100,1)</f>
        <v>100</v>
      </c>
      <c r="AD48" s="49">
        <f t="shared" si="51"/>
        <v>0</v>
      </c>
      <c r="AE48" s="45">
        <f t="shared" si="52"/>
        <v>0</v>
      </c>
      <c r="AF48" s="28">
        <f t="shared" si="42"/>
        <v>0</v>
      </c>
    </row>
    <row r="49" spans="2:32" s="3" customFormat="1" ht="13.5" customHeight="1">
      <c r="B49" s="61" t="s">
        <v>31</v>
      </c>
      <c r="C49" s="69">
        <f t="shared" si="53"/>
        <v>255</v>
      </c>
      <c r="D49" s="70">
        <f>SUM(D50)</f>
        <v>126</v>
      </c>
      <c r="E49" s="71">
        <f>SUM(E50)</f>
        <v>129</v>
      </c>
      <c r="F49" s="72">
        <f t="shared" si="43"/>
        <v>253</v>
      </c>
      <c r="G49" s="70">
        <f>SUM(G50)</f>
        <v>126</v>
      </c>
      <c r="H49" s="73">
        <f>SUM(H50)</f>
        <v>127</v>
      </c>
      <c r="I49" s="74">
        <f t="shared" si="44"/>
        <v>0</v>
      </c>
      <c r="J49" s="70">
        <f>SUM(J50)</f>
        <v>0</v>
      </c>
      <c r="K49" s="75">
        <f>SUM(K50)</f>
        <v>0</v>
      </c>
      <c r="L49" s="72">
        <f t="shared" si="45"/>
        <v>0</v>
      </c>
      <c r="M49" s="70">
        <f>SUM(M50)</f>
        <v>0</v>
      </c>
      <c r="N49" s="73">
        <f>SUM(N50)</f>
        <v>0</v>
      </c>
      <c r="O49" s="74">
        <f t="shared" si="46"/>
        <v>0</v>
      </c>
      <c r="P49" s="70">
        <f>SUM(P50)</f>
        <v>0</v>
      </c>
      <c r="Q49" s="75">
        <f>SUM(Q50)</f>
        <v>0</v>
      </c>
      <c r="R49" s="72">
        <f t="shared" si="47"/>
        <v>0</v>
      </c>
      <c r="S49" s="70">
        <f>SUM(S50)</f>
        <v>0</v>
      </c>
      <c r="T49" s="73">
        <f>SUM(T50)</f>
        <v>0</v>
      </c>
      <c r="U49" s="72">
        <f t="shared" si="48"/>
        <v>2</v>
      </c>
      <c r="V49" s="70">
        <f>SUM(V50)</f>
        <v>0</v>
      </c>
      <c r="W49" s="73">
        <f>SUM(W50)</f>
        <v>2</v>
      </c>
      <c r="X49" s="74">
        <f t="shared" si="49"/>
        <v>0</v>
      </c>
      <c r="Y49" s="75">
        <f>SUM(Y50)</f>
        <v>0</v>
      </c>
      <c r="Z49" s="75">
        <f>SUM(Z50)</f>
        <v>0</v>
      </c>
      <c r="AA49" s="44">
        <f t="shared" si="55"/>
        <v>99.2</v>
      </c>
      <c r="AB49" s="45">
        <f t="shared" si="56"/>
        <v>100</v>
      </c>
      <c r="AC49" s="28">
        <f t="shared" si="57"/>
        <v>98.4</v>
      </c>
      <c r="AD49" s="49">
        <f t="shared" si="51"/>
        <v>0</v>
      </c>
      <c r="AE49" s="45">
        <f t="shared" si="52"/>
        <v>0</v>
      </c>
      <c r="AF49" s="28">
        <f t="shared" si="42"/>
        <v>0</v>
      </c>
    </row>
    <row r="50" spans="2:32" s="3" customFormat="1" ht="15" customHeight="1" hidden="1">
      <c r="B50" s="61" t="s">
        <v>32</v>
      </c>
      <c r="C50" s="69">
        <f t="shared" si="53"/>
        <v>255</v>
      </c>
      <c r="D50" s="70">
        <f>G50+J50+M50+P50+S50+V50+Y50</f>
        <v>126</v>
      </c>
      <c r="E50" s="71">
        <f>H50+K50+N50+Q50+T50+W50+Z50</f>
        <v>129</v>
      </c>
      <c r="F50" s="72">
        <f t="shared" si="43"/>
        <v>253</v>
      </c>
      <c r="G50" s="70">
        <v>126</v>
      </c>
      <c r="H50" s="73">
        <v>127</v>
      </c>
      <c r="I50" s="74">
        <f t="shared" si="44"/>
        <v>0</v>
      </c>
      <c r="J50" s="70">
        <v>0</v>
      </c>
      <c r="K50" s="75">
        <v>0</v>
      </c>
      <c r="L50" s="72">
        <f t="shared" si="45"/>
        <v>0</v>
      </c>
      <c r="M50" s="70">
        <v>0</v>
      </c>
      <c r="N50" s="73">
        <v>0</v>
      </c>
      <c r="O50" s="74">
        <f t="shared" si="46"/>
        <v>0</v>
      </c>
      <c r="P50" s="70">
        <v>0</v>
      </c>
      <c r="Q50" s="75">
        <v>0</v>
      </c>
      <c r="R50" s="72">
        <f t="shared" si="47"/>
        <v>0</v>
      </c>
      <c r="S50" s="70">
        <v>0</v>
      </c>
      <c r="T50" s="73">
        <v>0</v>
      </c>
      <c r="U50" s="72">
        <f t="shared" si="48"/>
        <v>2</v>
      </c>
      <c r="V50" s="70">
        <v>0</v>
      </c>
      <c r="W50" s="73">
        <v>2</v>
      </c>
      <c r="X50" s="74">
        <f t="shared" si="49"/>
        <v>0</v>
      </c>
      <c r="Y50" s="75">
        <v>0</v>
      </c>
      <c r="Z50" s="75"/>
      <c r="AA50" s="44">
        <f t="shared" si="55"/>
        <v>99.2</v>
      </c>
      <c r="AB50" s="45">
        <f t="shared" si="56"/>
        <v>100</v>
      </c>
      <c r="AC50" s="28">
        <f t="shared" si="57"/>
        <v>98.4</v>
      </c>
      <c r="AD50" s="49">
        <f t="shared" si="51"/>
        <v>0</v>
      </c>
      <c r="AE50" s="45">
        <f t="shared" si="52"/>
        <v>0</v>
      </c>
      <c r="AF50" s="28">
        <f t="shared" si="42"/>
        <v>0</v>
      </c>
    </row>
    <row r="51" spans="2:32" s="3" customFormat="1" ht="13.5" customHeight="1">
      <c r="B51" s="65" t="s">
        <v>33</v>
      </c>
      <c r="C51" s="76">
        <f t="shared" si="53"/>
        <v>140</v>
      </c>
      <c r="D51" s="77">
        <f>SUM(D52)</f>
        <v>74</v>
      </c>
      <c r="E51" s="78">
        <f>SUM(E52)</f>
        <v>66</v>
      </c>
      <c r="F51" s="79">
        <f t="shared" si="43"/>
        <v>139</v>
      </c>
      <c r="G51" s="77">
        <f>SUM(G52)</f>
        <v>74</v>
      </c>
      <c r="H51" s="80">
        <f>SUM(H52)</f>
        <v>65</v>
      </c>
      <c r="I51" s="81">
        <f t="shared" si="44"/>
        <v>1</v>
      </c>
      <c r="J51" s="77">
        <f>SUM(J52)</f>
        <v>0</v>
      </c>
      <c r="K51" s="82">
        <f>SUM(K52)</f>
        <v>1</v>
      </c>
      <c r="L51" s="79">
        <f t="shared" si="45"/>
        <v>0</v>
      </c>
      <c r="M51" s="77">
        <f>SUM(M52)</f>
        <v>0</v>
      </c>
      <c r="N51" s="80">
        <f>SUM(N52)</f>
        <v>0</v>
      </c>
      <c r="O51" s="81">
        <f t="shared" si="46"/>
        <v>0</v>
      </c>
      <c r="P51" s="77">
        <f>SUM(P52)</f>
        <v>0</v>
      </c>
      <c r="Q51" s="82">
        <f>SUM(Q52)</f>
        <v>0</v>
      </c>
      <c r="R51" s="79">
        <f t="shared" si="47"/>
        <v>0</v>
      </c>
      <c r="S51" s="77">
        <f>SUM(S52)</f>
        <v>0</v>
      </c>
      <c r="T51" s="80">
        <f>SUM(T52)</f>
        <v>0</v>
      </c>
      <c r="U51" s="79">
        <f t="shared" si="48"/>
        <v>0</v>
      </c>
      <c r="V51" s="77">
        <f>SUM(V52)</f>
        <v>0</v>
      </c>
      <c r="W51" s="80">
        <f>SUM(W52)</f>
        <v>0</v>
      </c>
      <c r="X51" s="81">
        <f t="shared" si="49"/>
        <v>0</v>
      </c>
      <c r="Y51" s="82">
        <f>SUM(Y52)</f>
        <v>0</v>
      </c>
      <c r="Z51" s="82">
        <f>SUM(Z52)</f>
        <v>0</v>
      </c>
      <c r="AA51" s="46">
        <f t="shared" si="55"/>
        <v>99.3</v>
      </c>
      <c r="AB51" s="47">
        <f t="shared" si="56"/>
        <v>100</v>
      </c>
      <c r="AC51" s="29">
        <f t="shared" si="57"/>
        <v>98.5</v>
      </c>
      <c r="AD51" s="50">
        <f t="shared" si="51"/>
        <v>0</v>
      </c>
      <c r="AE51" s="47">
        <f t="shared" si="52"/>
        <v>0</v>
      </c>
      <c r="AF51" s="29">
        <f t="shared" si="42"/>
        <v>0</v>
      </c>
    </row>
    <row r="52" spans="2:32" s="3" customFormat="1" ht="15" customHeight="1" hidden="1">
      <c r="B52" s="65" t="s">
        <v>34</v>
      </c>
      <c r="C52" s="76">
        <f t="shared" si="53"/>
        <v>140</v>
      </c>
      <c r="D52" s="77">
        <f>G52+J52+M52+P52+S52+V52+Y52</f>
        <v>74</v>
      </c>
      <c r="E52" s="78">
        <f>H52+K52+N52+Q52+T52+W52+Z52</f>
        <v>66</v>
      </c>
      <c r="F52" s="79">
        <f t="shared" si="43"/>
        <v>139</v>
      </c>
      <c r="G52" s="77">
        <v>74</v>
      </c>
      <c r="H52" s="80">
        <v>65</v>
      </c>
      <c r="I52" s="81">
        <f t="shared" si="44"/>
        <v>1</v>
      </c>
      <c r="J52" s="77">
        <v>0</v>
      </c>
      <c r="K52" s="82">
        <v>1</v>
      </c>
      <c r="L52" s="79">
        <f t="shared" si="45"/>
        <v>0</v>
      </c>
      <c r="M52" s="77">
        <v>0</v>
      </c>
      <c r="N52" s="80">
        <v>0</v>
      </c>
      <c r="O52" s="81">
        <f t="shared" si="46"/>
        <v>0</v>
      </c>
      <c r="P52" s="77">
        <v>0</v>
      </c>
      <c r="Q52" s="82">
        <v>0</v>
      </c>
      <c r="R52" s="79">
        <f t="shared" si="47"/>
        <v>0</v>
      </c>
      <c r="S52" s="77">
        <v>0</v>
      </c>
      <c r="T52" s="80">
        <v>0</v>
      </c>
      <c r="U52" s="79">
        <f t="shared" si="48"/>
        <v>0</v>
      </c>
      <c r="V52" s="77">
        <v>0</v>
      </c>
      <c r="W52" s="80">
        <v>0</v>
      </c>
      <c r="X52" s="81">
        <f t="shared" si="49"/>
        <v>0</v>
      </c>
      <c r="Y52" s="82">
        <v>0</v>
      </c>
      <c r="Z52" s="82">
        <v>0</v>
      </c>
      <c r="AA52" s="46">
        <f t="shared" si="55"/>
        <v>99.3</v>
      </c>
      <c r="AB52" s="47">
        <f t="shared" si="56"/>
        <v>100</v>
      </c>
      <c r="AC52" s="29">
        <f t="shared" si="57"/>
        <v>98.5</v>
      </c>
      <c r="AD52" s="50">
        <f aca="true" t="shared" si="58" ref="AD52:AF57">ROUND(R52/C52*100,1)</f>
        <v>0</v>
      </c>
      <c r="AE52" s="47">
        <f t="shared" si="58"/>
        <v>0</v>
      </c>
      <c r="AF52" s="29">
        <f t="shared" si="58"/>
        <v>0</v>
      </c>
    </row>
    <row r="53" spans="1:32" s="91" customFormat="1" ht="19.5" customHeight="1">
      <c r="A53" s="90"/>
      <c r="B53" s="84" t="s">
        <v>43</v>
      </c>
      <c r="C53" s="30">
        <f>C54+C56+C60+C62</f>
        <v>1072</v>
      </c>
      <c r="D53" s="30">
        <f aca="true" t="shared" si="59" ref="D53:Z53">D54+D56+D60+D62</f>
        <v>578</v>
      </c>
      <c r="E53" s="31">
        <f t="shared" si="59"/>
        <v>494</v>
      </c>
      <c r="F53" s="32">
        <f t="shared" si="59"/>
        <v>1068</v>
      </c>
      <c r="G53" s="30">
        <f t="shared" si="59"/>
        <v>575</v>
      </c>
      <c r="H53" s="33">
        <f t="shared" si="59"/>
        <v>493</v>
      </c>
      <c r="I53" s="30">
        <f t="shared" si="59"/>
        <v>0</v>
      </c>
      <c r="J53" s="30">
        <f t="shared" si="59"/>
        <v>0</v>
      </c>
      <c r="K53" s="31">
        <f t="shared" si="59"/>
        <v>0</v>
      </c>
      <c r="L53" s="32">
        <f t="shared" si="59"/>
        <v>0</v>
      </c>
      <c r="M53" s="30">
        <f t="shared" si="59"/>
        <v>0</v>
      </c>
      <c r="N53" s="33">
        <f t="shared" si="59"/>
        <v>0</v>
      </c>
      <c r="O53" s="30">
        <f t="shared" si="59"/>
        <v>1</v>
      </c>
      <c r="P53" s="30">
        <f t="shared" si="59"/>
        <v>1</v>
      </c>
      <c r="Q53" s="31">
        <f t="shared" si="59"/>
        <v>0</v>
      </c>
      <c r="R53" s="32">
        <f t="shared" si="59"/>
        <v>1</v>
      </c>
      <c r="S53" s="30">
        <f t="shared" si="59"/>
        <v>1</v>
      </c>
      <c r="T53" s="33">
        <f t="shared" si="59"/>
        <v>0</v>
      </c>
      <c r="U53" s="30">
        <f t="shared" si="59"/>
        <v>2</v>
      </c>
      <c r="V53" s="30">
        <f t="shared" si="59"/>
        <v>1</v>
      </c>
      <c r="W53" s="31">
        <f t="shared" si="59"/>
        <v>1</v>
      </c>
      <c r="X53" s="32">
        <f t="shared" si="59"/>
        <v>0</v>
      </c>
      <c r="Y53" s="30">
        <f t="shared" si="59"/>
        <v>0</v>
      </c>
      <c r="Z53" s="33">
        <f t="shared" si="59"/>
        <v>0</v>
      </c>
      <c r="AA53" s="36">
        <f t="shared" si="55"/>
        <v>99.6</v>
      </c>
      <c r="AB53" s="37">
        <f t="shared" si="56"/>
        <v>99.5</v>
      </c>
      <c r="AC53" s="38">
        <f t="shared" si="57"/>
        <v>99.8</v>
      </c>
      <c r="AD53" s="48">
        <f t="shared" si="58"/>
        <v>0.1</v>
      </c>
      <c r="AE53" s="37">
        <f t="shared" si="58"/>
        <v>0.2</v>
      </c>
      <c r="AF53" s="38">
        <f t="shared" si="58"/>
        <v>0</v>
      </c>
    </row>
    <row r="54" spans="2:32" s="3" customFormat="1" ht="13.5" customHeight="1">
      <c r="B54" s="61" t="s">
        <v>18</v>
      </c>
      <c r="C54" s="69">
        <f>SUM(D54:E54)</f>
        <v>248</v>
      </c>
      <c r="D54" s="70">
        <f>SUM(D55)</f>
        <v>135</v>
      </c>
      <c r="E54" s="71">
        <f>SUM(E55)</f>
        <v>113</v>
      </c>
      <c r="F54" s="72">
        <f aca="true" t="shared" si="60" ref="F54:F63">SUM(G54:H54)</f>
        <v>248</v>
      </c>
      <c r="G54" s="70">
        <f>SUM(G55)</f>
        <v>135</v>
      </c>
      <c r="H54" s="73">
        <f>SUM(H55)</f>
        <v>113</v>
      </c>
      <c r="I54" s="74">
        <f aca="true" t="shared" si="61" ref="I54:I63">SUM(J54:K54)</f>
        <v>0</v>
      </c>
      <c r="J54" s="70">
        <f>SUM(J55)</f>
        <v>0</v>
      </c>
      <c r="K54" s="75">
        <f>SUM(K55)</f>
        <v>0</v>
      </c>
      <c r="L54" s="72">
        <f aca="true" t="shared" si="62" ref="L54:L63">SUM(M54:N54)</f>
        <v>0</v>
      </c>
      <c r="M54" s="70">
        <f>SUM(M55)</f>
        <v>0</v>
      </c>
      <c r="N54" s="73">
        <f>SUM(N55)</f>
        <v>0</v>
      </c>
      <c r="O54" s="74">
        <f aca="true" t="shared" si="63" ref="O54:O63">SUM(P54:Q54)</f>
        <v>0</v>
      </c>
      <c r="P54" s="70">
        <f>SUM(P55)</f>
        <v>0</v>
      </c>
      <c r="Q54" s="75">
        <f>SUM(Q55)</f>
        <v>0</v>
      </c>
      <c r="R54" s="72">
        <f aca="true" t="shared" si="64" ref="R54:R63">SUM(S54:T54)</f>
        <v>0</v>
      </c>
      <c r="S54" s="70">
        <f>SUM(S55)</f>
        <v>0</v>
      </c>
      <c r="T54" s="73">
        <f>SUM(T55)</f>
        <v>0</v>
      </c>
      <c r="U54" s="72">
        <f aca="true" t="shared" si="65" ref="U54:U63">SUM(V54:W54)</f>
        <v>0</v>
      </c>
      <c r="V54" s="70">
        <f>SUM(V55)</f>
        <v>0</v>
      </c>
      <c r="W54" s="73">
        <f>SUM(W55)</f>
        <v>0</v>
      </c>
      <c r="X54" s="74">
        <f aca="true" t="shared" si="66" ref="X54:X63">SUM(Y54:Z54)</f>
        <v>0</v>
      </c>
      <c r="Y54" s="75">
        <f>SUM(Y55)</f>
        <v>0</v>
      </c>
      <c r="Z54" s="75">
        <f>SUM(Z55)</f>
        <v>0</v>
      </c>
      <c r="AA54" s="44">
        <f t="shared" si="55"/>
        <v>100</v>
      </c>
      <c r="AB54" s="45">
        <f t="shared" si="56"/>
        <v>100</v>
      </c>
      <c r="AC54" s="28">
        <f t="shared" si="57"/>
        <v>100</v>
      </c>
      <c r="AD54" s="49">
        <f t="shared" si="58"/>
        <v>0</v>
      </c>
      <c r="AE54" s="45">
        <f t="shared" si="58"/>
        <v>0</v>
      </c>
      <c r="AF54" s="28">
        <f t="shared" si="58"/>
        <v>0</v>
      </c>
    </row>
    <row r="55" spans="2:32" s="3" customFormat="1" ht="15" customHeight="1" hidden="1">
      <c r="B55" s="61" t="s">
        <v>27</v>
      </c>
      <c r="C55" s="69">
        <f>SUM(D55:E55)</f>
        <v>248</v>
      </c>
      <c r="D55" s="70">
        <f>SUM(G55,J55,M55,P55,S55,V55,Y54)</f>
        <v>135</v>
      </c>
      <c r="E55" s="71">
        <f>SUM(H55,K55,N55,Q55,T55,W55,Z55)</f>
        <v>113</v>
      </c>
      <c r="F55" s="72">
        <f t="shared" si="60"/>
        <v>248</v>
      </c>
      <c r="G55" s="70">
        <v>135</v>
      </c>
      <c r="H55" s="73">
        <v>113</v>
      </c>
      <c r="I55" s="74">
        <f t="shared" si="61"/>
        <v>0</v>
      </c>
      <c r="J55" s="70">
        <v>0</v>
      </c>
      <c r="K55" s="75">
        <v>0</v>
      </c>
      <c r="L55" s="72">
        <f t="shared" si="62"/>
        <v>0</v>
      </c>
      <c r="M55" s="70">
        <v>0</v>
      </c>
      <c r="N55" s="73">
        <v>0</v>
      </c>
      <c r="O55" s="74">
        <f t="shared" si="63"/>
        <v>0</v>
      </c>
      <c r="P55" s="70">
        <v>0</v>
      </c>
      <c r="Q55" s="75">
        <v>0</v>
      </c>
      <c r="R55" s="72">
        <f t="shared" si="64"/>
        <v>0</v>
      </c>
      <c r="S55" s="70">
        <v>0</v>
      </c>
      <c r="T55" s="73">
        <v>0</v>
      </c>
      <c r="U55" s="72">
        <f t="shared" si="65"/>
        <v>0</v>
      </c>
      <c r="V55" s="70">
        <v>0</v>
      </c>
      <c r="W55" s="73">
        <v>0</v>
      </c>
      <c r="X55" s="74">
        <f t="shared" si="66"/>
        <v>0</v>
      </c>
      <c r="Y55" s="75">
        <v>0</v>
      </c>
      <c r="Z55" s="75">
        <v>0</v>
      </c>
      <c r="AA55" s="44">
        <f t="shared" si="55"/>
        <v>100</v>
      </c>
      <c r="AB55" s="45">
        <f t="shared" si="56"/>
        <v>100</v>
      </c>
      <c r="AC55" s="28">
        <f t="shared" si="57"/>
        <v>100</v>
      </c>
      <c r="AD55" s="49">
        <f t="shared" si="58"/>
        <v>0</v>
      </c>
      <c r="AE55" s="45">
        <f t="shared" si="58"/>
        <v>0</v>
      </c>
      <c r="AF55" s="28">
        <f t="shared" si="58"/>
        <v>0</v>
      </c>
    </row>
    <row r="56" spans="2:32" s="3" customFormat="1" ht="13.5" customHeight="1">
      <c r="B56" s="61" t="s">
        <v>20</v>
      </c>
      <c r="C56" s="69">
        <f>SUM(D56:E56)</f>
        <v>393</v>
      </c>
      <c r="D56" s="70">
        <f>SUM(D57:D59)</f>
        <v>195</v>
      </c>
      <c r="E56" s="71">
        <f>SUM(E57:E59)</f>
        <v>198</v>
      </c>
      <c r="F56" s="72">
        <f t="shared" si="60"/>
        <v>392</v>
      </c>
      <c r="G56" s="70">
        <f>SUM(G57:G59)</f>
        <v>195</v>
      </c>
      <c r="H56" s="73">
        <f>SUM(H57:H59)</f>
        <v>197</v>
      </c>
      <c r="I56" s="74">
        <f t="shared" si="61"/>
        <v>0</v>
      </c>
      <c r="J56" s="70">
        <f>SUM(J57:J59)</f>
        <v>0</v>
      </c>
      <c r="K56" s="75">
        <f>SUM(K57:K59)</f>
        <v>0</v>
      </c>
      <c r="L56" s="72">
        <f t="shared" si="62"/>
        <v>0</v>
      </c>
      <c r="M56" s="70">
        <f>SUM(M57:M59)</f>
        <v>0</v>
      </c>
      <c r="N56" s="73">
        <f>SUM(N57:N59)</f>
        <v>0</v>
      </c>
      <c r="O56" s="74">
        <f t="shared" si="63"/>
        <v>0</v>
      </c>
      <c r="P56" s="70">
        <f>SUM(P57:P59)</f>
        <v>0</v>
      </c>
      <c r="Q56" s="75">
        <f>SUM(Q57:Q59)</f>
        <v>0</v>
      </c>
      <c r="R56" s="72">
        <f t="shared" si="64"/>
        <v>0</v>
      </c>
      <c r="S56" s="70">
        <f>SUM(S57:S59)</f>
        <v>0</v>
      </c>
      <c r="T56" s="73">
        <f>SUM(T57:T59)</f>
        <v>0</v>
      </c>
      <c r="U56" s="72">
        <f t="shared" si="65"/>
        <v>1</v>
      </c>
      <c r="V56" s="70">
        <f>SUM(V57:V59)</f>
        <v>0</v>
      </c>
      <c r="W56" s="73">
        <f>SUM(W57:W59)</f>
        <v>1</v>
      </c>
      <c r="X56" s="74">
        <f t="shared" si="66"/>
        <v>0</v>
      </c>
      <c r="Y56" s="75">
        <f>SUM(Y57:Y59)</f>
        <v>0</v>
      </c>
      <c r="Z56" s="75">
        <f>SUM(Z57:Z59)</f>
        <v>0</v>
      </c>
      <c r="AA56" s="44">
        <f t="shared" si="55"/>
        <v>99.7</v>
      </c>
      <c r="AB56" s="45">
        <f t="shared" si="56"/>
        <v>100</v>
      </c>
      <c r="AC56" s="28">
        <f t="shared" si="57"/>
        <v>99.5</v>
      </c>
      <c r="AD56" s="49">
        <f t="shared" si="58"/>
        <v>0</v>
      </c>
      <c r="AE56" s="45">
        <f t="shared" si="58"/>
        <v>0</v>
      </c>
      <c r="AF56" s="28">
        <f t="shared" si="58"/>
        <v>0</v>
      </c>
    </row>
    <row r="57" spans="2:32" s="3" customFormat="1" ht="15" customHeight="1" hidden="1">
      <c r="B57" s="61" t="s">
        <v>28</v>
      </c>
      <c r="C57" s="69">
        <f aca="true" t="shared" si="67" ref="C57:C63">SUM(D57:E57)</f>
        <v>241</v>
      </c>
      <c r="D57" s="70">
        <f aca="true" t="shared" si="68" ref="D57:E59">SUM(G57,J57,M57,P57,S57,V57,Y57)</f>
        <v>122</v>
      </c>
      <c r="E57" s="71">
        <f t="shared" si="68"/>
        <v>119</v>
      </c>
      <c r="F57" s="72">
        <f t="shared" si="60"/>
        <v>240</v>
      </c>
      <c r="G57" s="70">
        <v>122</v>
      </c>
      <c r="H57" s="73">
        <v>118</v>
      </c>
      <c r="I57" s="74">
        <f t="shared" si="61"/>
        <v>0</v>
      </c>
      <c r="J57" s="70">
        <v>0</v>
      </c>
      <c r="K57" s="75">
        <v>0</v>
      </c>
      <c r="L57" s="72">
        <f t="shared" si="62"/>
        <v>0</v>
      </c>
      <c r="M57" s="70">
        <v>0</v>
      </c>
      <c r="N57" s="73">
        <v>0</v>
      </c>
      <c r="O57" s="74">
        <f t="shared" si="63"/>
        <v>0</v>
      </c>
      <c r="P57" s="70">
        <v>0</v>
      </c>
      <c r="Q57" s="75">
        <v>0</v>
      </c>
      <c r="R57" s="72">
        <f t="shared" si="64"/>
        <v>0</v>
      </c>
      <c r="S57" s="70">
        <v>0</v>
      </c>
      <c r="T57" s="73">
        <v>0</v>
      </c>
      <c r="U57" s="72">
        <f t="shared" si="65"/>
        <v>1</v>
      </c>
      <c r="V57" s="70">
        <v>0</v>
      </c>
      <c r="W57" s="73">
        <v>1</v>
      </c>
      <c r="X57" s="74">
        <f t="shared" si="66"/>
        <v>0</v>
      </c>
      <c r="Y57" s="75">
        <v>0</v>
      </c>
      <c r="Z57" s="75">
        <v>0</v>
      </c>
      <c r="AA57" s="44">
        <f t="shared" si="55"/>
        <v>99.6</v>
      </c>
      <c r="AB57" s="45">
        <f t="shared" si="56"/>
        <v>100</v>
      </c>
      <c r="AC57" s="28">
        <f t="shared" si="57"/>
        <v>99.2</v>
      </c>
      <c r="AD57" s="49">
        <f t="shared" si="58"/>
        <v>0</v>
      </c>
      <c r="AE57" s="45">
        <f t="shared" si="58"/>
        <v>0</v>
      </c>
      <c r="AF57" s="28">
        <f t="shared" si="58"/>
        <v>0</v>
      </c>
    </row>
    <row r="58" spans="2:32" s="3" customFormat="1" ht="15" customHeight="1" hidden="1">
      <c r="B58" s="61" t="s">
        <v>42</v>
      </c>
      <c r="C58" s="69">
        <f t="shared" si="67"/>
        <v>0</v>
      </c>
      <c r="D58" s="70">
        <f t="shared" si="68"/>
        <v>0</v>
      </c>
      <c r="E58" s="71">
        <f t="shared" si="68"/>
        <v>0</v>
      </c>
      <c r="F58" s="72">
        <f t="shared" si="60"/>
        <v>0</v>
      </c>
      <c r="G58" s="70">
        <v>0</v>
      </c>
      <c r="H58" s="73">
        <v>0</v>
      </c>
      <c r="I58" s="74">
        <f t="shared" si="61"/>
        <v>0</v>
      </c>
      <c r="J58" s="70">
        <v>0</v>
      </c>
      <c r="K58" s="75">
        <v>0</v>
      </c>
      <c r="L58" s="72">
        <f t="shared" si="62"/>
        <v>0</v>
      </c>
      <c r="M58" s="70">
        <v>0</v>
      </c>
      <c r="N58" s="73">
        <v>0</v>
      </c>
      <c r="O58" s="74">
        <f t="shared" si="63"/>
        <v>0</v>
      </c>
      <c r="P58" s="70">
        <v>0</v>
      </c>
      <c r="Q58" s="75">
        <v>0</v>
      </c>
      <c r="R58" s="72">
        <f t="shared" si="64"/>
        <v>0</v>
      </c>
      <c r="S58" s="70">
        <v>0</v>
      </c>
      <c r="T58" s="73">
        <v>0</v>
      </c>
      <c r="U58" s="72">
        <f t="shared" si="65"/>
        <v>0</v>
      </c>
      <c r="V58" s="70">
        <v>0</v>
      </c>
      <c r="W58" s="73">
        <v>0</v>
      </c>
      <c r="X58" s="74">
        <f t="shared" si="66"/>
        <v>0</v>
      </c>
      <c r="Y58" s="75">
        <v>0</v>
      </c>
      <c r="Z58" s="75">
        <v>0</v>
      </c>
      <c r="AA58" s="92" t="s">
        <v>19</v>
      </c>
      <c r="AB58" s="93" t="s">
        <v>19</v>
      </c>
      <c r="AC58" s="94" t="s">
        <v>19</v>
      </c>
      <c r="AD58" s="95" t="s">
        <v>19</v>
      </c>
      <c r="AE58" s="93" t="s">
        <v>19</v>
      </c>
      <c r="AF58" s="94" t="s">
        <v>19</v>
      </c>
    </row>
    <row r="59" spans="2:32" s="3" customFormat="1" ht="15" customHeight="1" hidden="1">
      <c r="B59" s="61" t="s">
        <v>30</v>
      </c>
      <c r="C59" s="69">
        <f t="shared" si="67"/>
        <v>152</v>
      </c>
      <c r="D59" s="70">
        <f t="shared" si="68"/>
        <v>73</v>
      </c>
      <c r="E59" s="71">
        <f t="shared" si="68"/>
        <v>79</v>
      </c>
      <c r="F59" s="72">
        <f t="shared" si="60"/>
        <v>152</v>
      </c>
      <c r="G59" s="70">
        <v>73</v>
      </c>
      <c r="H59" s="73">
        <v>79</v>
      </c>
      <c r="I59" s="74">
        <f t="shared" si="61"/>
        <v>0</v>
      </c>
      <c r="J59" s="70">
        <v>0</v>
      </c>
      <c r="K59" s="75">
        <v>0</v>
      </c>
      <c r="L59" s="72">
        <f t="shared" si="62"/>
        <v>0</v>
      </c>
      <c r="M59" s="70">
        <v>0</v>
      </c>
      <c r="N59" s="73">
        <v>0</v>
      </c>
      <c r="O59" s="74">
        <f t="shared" si="63"/>
        <v>0</v>
      </c>
      <c r="P59" s="70">
        <v>0</v>
      </c>
      <c r="Q59" s="75">
        <v>0</v>
      </c>
      <c r="R59" s="72">
        <f t="shared" si="64"/>
        <v>0</v>
      </c>
      <c r="S59" s="70">
        <v>0</v>
      </c>
      <c r="T59" s="73">
        <v>0</v>
      </c>
      <c r="U59" s="72">
        <f t="shared" si="65"/>
        <v>0</v>
      </c>
      <c r="V59" s="70">
        <v>0</v>
      </c>
      <c r="W59" s="73">
        <v>0</v>
      </c>
      <c r="X59" s="74">
        <f t="shared" si="66"/>
        <v>0</v>
      </c>
      <c r="Y59" s="75">
        <v>0</v>
      </c>
      <c r="Z59" s="75">
        <v>0</v>
      </c>
      <c r="AA59" s="44">
        <f aca="true" t="shared" si="69" ref="AA59:AC65">ROUND(F59/C59*100,1)</f>
        <v>100</v>
      </c>
      <c r="AB59" s="45">
        <f t="shared" si="69"/>
        <v>100</v>
      </c>
      <c r="AC59" s="28">
        <f t="shared" si="69"/>
        <v>100</v>
      </c>
      <c r="AD59" s="49">
        <f aca="true" t="shared" si="70" ref="AD59:AF63">ROUND(R59/C59*100,1)</f>
        <v>0</v>
      </c>
      <c r="AE59" s="45">
        <f t="shared" si="70"/>
        <v>0</v>
      </c>
      <c r="AF59" s="28">
        <f t="shared" si="70"/>
        <v>0</v>
      </c>
    </row>
    <row r="60" spans="2:32" s="3" customFormat="1" ht="13.5" customHeight="1">
      <c r="B60" s="61" t="s">
        <v>21</v>
      </c>
      <c r="C60" s="69">
        <f t="shared" si="67"/>
        <v>267</v>
      </c>
      <c r="D60" s="70">
        <f>SUM(D61)</f>
        <v>149</v>
      </c>
      <c r="E60" s="71">
        <f>SUM(E61)</f>
        <v>118</v>
      </c>
      <c r="F60" s="72">
        <f t="shared" si="60"/>
        <v>264</v>
      </c>
      <c r="G60" s="70">
        <f>SUM(G61)</f>
        <v>146</v>
      </c>
      <c r="H60" s="73">
        <f>SUM(H61)</f>
        <v>118</v>
      </c>
      <c r="I60" s="74">
        <f t="shared" si="61"/>
        <v>0</v>
      </c>
      <c r="J60" s="70">
        <f>SUM(J61)</f>
        <v>0</v>
      </c>
      <c r="K60" s="75">
        <f>SUM(K61)</f>
        <v>0</v>
      </c>
      <c r="L60" s="72">
        <f t="shared" si="62"/>
        <v>0</v>
      </c>
      <c r="M60" s="70">
        <f>SUM(M61)</f>
        <v>0</v>
      </c>
      <c r="N60" s="73">
        <f>SUM(N61)</f>
        <v>0</v>
      </c>
      <c r="O60" s="74">
        <f t="shared" si="63"/>
        <v>1</v>
      </c>
      <c r="P60" s="70">
        <f>SUM(P61)</f>
        <v>1</v>
      </c>
      <c r="Q60" s="75">
        <f>SUM(Q61)</f>
        <v>0</v>
      </c>
      <c r="R60" s="72">
        <f t="shared" si="64"/>
        <v>1</v>
      </c>
      <c r="S60" s="70">
        <f>SUM(S61)</f>
        <v>1</v>
      </c>
      <c r="T60" s="73">
        <f>SUM(T61)</f>
        <v>0</v>
      </c>
      <c r="U60" s="72">
        <f t="shared" si="65"/>
        <v>1</v>
      </c>
      <c r="V60" s="70">
        <f>SUM(V61)</f>
        <v>1</v>
      </c>
      <c r="W60" s="73">
        <f>SUM(W61)</f>
        <v>0</v>
      </c>
      <c r="X60" s="74">
        <f t="shared" si="66"/>
        <v>0</v>
      </c>
      <c r="Y60" s="75">
        <f>SUM(Y61)</f>
        <v>0</v>
      </c>
      <c r="Z60" s="75">
        <f>SUM(Z61)</f>
        <v>0</v>
      </c>
      <c r="AA60" s="44">
        <f t="shared" si="69"/>
        <v>98.9</v>
      </c>
      <c r="AB60" s="45">
        <f t="shared" si="69"/>
        <v>98</v>
      </c>
      <c r="AC60" s="28">
        <f t="shared" si="69"/>
        <v>100</v>
      </c>
      <c r="AD60" s="49">
        <f t="shared" si="70"/>
        <v>0.4</v>
      </c>
      <c r="AE60" s="45">
        <f t="shared" si="70"/>
        <v>0.7</v>
      </c>
      <c r="AF60" s="28">
        <f t="shared" si="70"/>
        <v>0</v>
      </c>
    </row>
    <row r="61" spans="2:32" s="3" customFormat="1" ht="15" customHeight="1" hidden="1">
      <c r="B61" s="61" t="s">
        <v>32</v>
      </c>
      <c r="C61" s="69">
        <f t="shared" si="67"/>
        <v>267</v>
      </c>
      <c r="D61" s="70">
        <f>SUM(G61,J61,M61,P61,S61,V61,Y61)</f>
        <v>149</v>
      </c>
      <c r="E61" s="71">
        <f>SUM(H61,K61,N61,Q61,T61,W61,Z61)</f>
        <v>118</v>
      </c>
      <c r="F61" s="72">
        <f t="shared" si="60"/>
        <v>264</v>
      </c>
      <c r="G61" s="70">
        <v>146</v>
      </c>
      <c r="H61" s="73">
        <v>118</v>
      </c>
      <c r="I61" s="74">
        <f t="shared" si="61"/>
        <v>0</v>
      </c>
      <c r="J61" s="70">
        <v>0</v>
      </c>
      <c r="K61" s="75">
        <v>0</v>
      </c>
      <c r="L61" s="72">
        <f t="shared" si="62"/>
        <v>0</v>
      </c>
      <c r="M61" s="70">
        <v>0</v>
      </c>
      <c r="N61" s="73">
        <v>0</v>
      </c>
      <c r="O61" s="74">
        <f t="shared" si="63"/>
        <v>1</v>
      </c>
      <c r="P61" s="70">
        <v>1</v>
      </c>
      <c r="Q61" s="75">
        <v>0</v>
      </c>
      <c r="R61" s="72">
        <f t="shared" si="64"/>
        <v>1</v>
      </c>
      <c r="S61" s="70">
        <v>1</v>
      </c>
      <c r="T61" s="73">
        <v>0</v>
      </c>
      <c r="U61" s="72">
        <f t="shared" si="65"/>
        <v>1</v>
      </c>
      <c r="V61" s="70">
        <v>1</v>
      </c>
      <c r="W61" s="73">
        <v>0</v>
      </c>
      <c r="X61" s="74">
        <f t="shared" si="66"/>
        <v>0</v>
      </c>
      <c r="Y61" s="75">
        <v>0</v>
      </c>
      <c r="Z61" s="75">
        <v>0</v>
      </c>
      <c r="AA61" s="44">
        <f t="shared" si="69"/>
        <v>98.9</v>
      </c>
      <c r="AB61" s="45">
        <f t="shared" si="69"/>
        <v>98</v>
      </c>
      <c r="AC61" s="28">
        <f t="shared" si="69"/>
        <v>100</v>
      </c>
      <c r="AD61" s="49">
        <f t="shared" si="70"/>
        <v>0.4</v>
      </c>
      <c r="AE61" s="45">
        <f t="shared" si="70"/>
        <v>0.7</v>
      </c>
      <c r="AF61" s="28">
        <f t="shared" si="70"/>
        <v>0</v>
      </c>
    </row>
    <row r="62" spans="2:32" s="3" customFormat="1" ht="13.5" customHeight="1">
      <c r="B62" s="65" t="s">
        <v>22</v>
      </c>
      <c r="C62" s="76">
        <f t="shared" si="67"/>
        <v>164</v>
      </c>
      <c r="D62" s="77">
        <f>SUM(D63)</f>
        <v>99</v>
      </c>
      <c r="E62" s="78">
        <f>SUM(E63)</f>
        <v>65</v>
      </c>
      <c r="F62" s="79">
        <f t="shared" si="60"/>
        <v>164</v>
      </c>
      <c r="G62" s="77">
        <f>SUM(G63)</f>
        <v>99</v>
      </c>
      <c r="H62" s="80">
        <f>SUM(H63)</f>
        <v>65</v>
      </c>
      <c r="I62" s="81">
        <f t="shared" si="61"/>
        <v>0</v>
      </c>
      <c r="J62" s="77">
        <f>SUM(J63)</f>
        <v>0</v>
      </c>
      <c r="K62" s="82">
        <f>SUM(K63)</f>
        <v>0</v>
      </c>
      <c r="L62" s="79">
        <f t="shared" si="62"/>
        <v>0</v>
      </c>
      <c r="M62" s="77">
        <f>SUM(M63)</f>
        <v>0</v>
      </c>
      <c r="N62" s="80">
        <f>SUM(N63)</f>
        <v>0</v>
      </c>
      <c r="O62" s="81">
        <f t="shared" si="63"/>
        <v>0</v>
      </c>
      <c r="P62" s="77">
        <f>SUM(P63)</f>
        <v>0</v>
      </c>
      <c r="Q62" s="82">
        <f>SUM(Q63)</f>
        <v>0</v>
      </c>
      <c r="R62" s="79">
        <f t="shared" si="64"/>
        <v>0</v>
      </c>
      <c r="S62" s="77">
        <f>SUM(S63)</f>
        <v>0</v>
      </c>
      <c r="T62" s="80">
        <f>SUM(T63)</f>
        <v>0</v>
      </c>
      <c r="U62" s="79">
        <f t="shared" si="65"/>
        <v>0</v>
      </c>
      <c r="V62" s="77">
        <f>SUM(V63)</f>
        <v>0</v>
      </c>
      <c r="W62" s="80">
        <f>SUM(W63)</f>
        <v>0</v>
      </c>
      <c r="X62" s="81">
        <f t="shared" si="66"/>
        <v>0</v>
      </c>
      <c r="Y62" s="82">
        <f>SUM(Y63)</f>
        <v>0</v>
      </c>
      <c r="Z62" s="82">
        <f>SUM(Z63)</f>
        <v>0</v>
      </c>
      <c r="AA62" s="46">
        <f t="shared" si="69"/>
        <v>100</v>
      </c>
      <c r="AB62" s="47">
        <f t="shared" si="69"/>
        <v>100</v>
      </c>
      <c r="AC62" s="29">
        <f t="shared" si="69"/>
        <v>100</v>
      </c>
      <c r="AD62" s="50">
        <f t="shared" si="70"/>
        <v>0</v>
      </c>
      <c r="AE62" s="47">
        <f t="shared" si="70"/>
        <v>0</v>
      </c>
      <c r="AF62" s="29">
        <f t="shared" si="70"/>
        <v>0</v>
      </c>
    </row>
    <row r="63" spans="2:32" s="3" customFormat="1" ht="15" customHeight="1" hidden="1">
      <c r="B63" s="65" t="s">
        <v>34</v>
      </c>
      <c r="C63" s="76">
        <f t="shared" si="67"/>
        <v>164</v>
      </c>
      <c r="D63" s="77">
        <f>SUM(G63,J63,M63,P63,S63,V63,Y63)</f>
        <v>99</v>
      </c>
      <c r="E63" s="78">
        <f>SUM(H63,K63,N63,Q63,T63,W63,Z63)</f>
        <v>65</v>
      </c>
      <c r="F63" s="79">
        <f t="shared" si="60"/>
        <v>164</v>
      </c>
      <c r="G63" s="77">
        <v>99</v>
      </c>
      <c r="H63" s="80">
        <v>65</v>
      </c>
      <c r="I63" s="81">
        <f t="shared" si="61"/>
        <v>0</v>
      </c>
      <c r="J63" s="77">
        <v>0</v>
      </c>
      <c r="K63" s="82">
        <v>0</v>
      </c>
      <c r="L63" s="79">
        <f t="shared" si="62"/>
        <v>0</v>
      </c>
      <c r="M63" s="77">
        <v>0</v>
      </c>
      <c r="N63" s="80">
        <v>0</v>
      </c>
      <c r="O63" s="81">
        <f t="shared" si="63"/>
        <v>0</v>
      </c>
      <c r="P63" s="77">
        <v>0</v>
      </c>
      <c r="Q63" s="82">
        <v>0</v>
      </c>
      <c r="R63" s="79">
        <f t="shared" si="64"/>
        <v>0</v>
      </c>
      <c r="S63" s="77">
        <v>0</v>
      </c>
      <c r="T63" s="80">
        <v>0</v>
      </c>
      <c r="U63" s="79">
        <f t="shared" si="65"/>
        <v>0</v>
      </c>
      <c r="V63" s="77">
        <v>0</v>
      </c>
      <c r="W63" s="80">
        <v>0</v>
      </c>
      <c r="X63" s="81">
        <f t="shared" si="66"/>
        <v>0</v>
      </c>
      <c r="Y63" s="82">
        <v>0</v>
      </c>
      <c r="Z63" s="82">
        <v>0</v>
      </c>
      <c r="AA63" s="46">
        <f t="shared" si="69"/>
        <v>100</v>
      </c>
      <c r="AB63" s="47">
        <f t="shared" si="69"/>
        <v>100</v>
      </c>
      <c r="AC63" s="29">
        <f t="shared" si="69"/>
        <v>100</v>
      </c>
      <c r="AD63" s="50">
        <f t="shared" si="70"/>
        <v>0</v>
      </c>
      <c r="AE63" s="47">
        <f t="shared" si="70"/>
        <v>0</v>
      </c>
      <c r="AF63" s="29">
        <f t="shared" si="70"/>
        <v>0</v>
      </c>
    </row>
    <row r="64" spans="1:32" s="91" customFormat="1" ht="19.5" customHeight="1">
      <c r="A64" s="90"/>
      <c r="B64" s="84" t="s">
        <v>44</v>
      </c>
      <c r="C64" s="30">
        <f>C65+C67+C71+C73</f>
        <v>1021</v>
      </c>
      <c r="D64" s="30">
        <f aca="true" t="shared" si="71" ref="D64:Z64">D65+D67+D71+D73</f>
        <v>502</v>
      </c>
      <c r="E64" s="31">
        <f t="shared" si="71"/>
        <v>519</v>
      </c>
      <c r="F64" s="32">
        <f t="shared" si="71"/>
        <v>1015</v>
      </c>
      <c r="G64" s="30">
        <f t="shared" si="71"/>
        <v>499</v>
      </c>
      <c r="H64" s="33">
        <f t="shared" si="71"/>
        <v>516</v>
      </c>
      <c r="I64" s="30">
        <f t="shared" si="71"/>
        <v>0</v>
      </c>
      <c r="J64" s="30">
        <f t="shared" si="71"/>
        <v>0</v>
      </c>
      <c r="K64" s="31">
        <f t="shared" si="71"/>
        <v>0</v>
      </c>
      <c r="L64" s="32">
        <f t="shared" si="71"/>
        <v>0</v>
      </c>
      <c r="M64" s="30">
        <f t="shared" si="71"/>
        <v>0</v>
      </c>
      <c r="N64" s="33">
        <f t="shared" si="71"/>
        <v>0</v>
      </c>
      <c r="O64" s="30">
        <f t="shared" si="71"/>
        <v>0</v>
      </c>
      <c r="P64" s="30">
        <f t="shared" si="71"/>
        <v>0</v>
      </c>
      <c r="Q64" s="31">
        <f t="shared" si="71"/>
        <v>0</v>
      </c>
      <c r="R64" s="32">
        <f t="shared" si="71"/>
        <v>0</v>
      </c>
      <c r="S64" s="30">
        <f t="shared" si="71"/>
        <v>0</v>
      </c>
      <c r="T64" s="33">
        <f t="shared" si="71"/>
        <v>0</v>
      </c>
      <c r="U64" s="30">
        <f t="shared" si="71"/>
        <v>6</v>
      </c>
      <c r="V64" s="30">
        <f t="shared" si="71"/>
        <v>3</v>
      </c>
      <c r="W64" s="31">
        <f t="shared" si="71"/>
        <v>3</v>
      </c>
      <c r="X64" s="32">
        <f t="shared" si="71"/>
        <v>0</v>
      </c>
      <c r="Y64" s="30">
        <f t="shared" si="71"/>
        <v>0</v>
      </c>
      <c r="Z64" s="33">
        <f t="shared" si="71"/>
        <v>0</v>
      </c>
      <c r="AA64" s="36">
        <f t="shared" si="69"/>
        <v>99.4</v>
      </c>
      <c r="AB64" s="37">
        <f t="shared" si="69"/>
        <v>99.4</v>
      </c>
      <c r="AC64" s="38">
        <f t="shared" si="69"/>
        <v>99.4</v>
      </c>
      <c r="AD64" s="48">
        <f aca="true" t="shared" si="72" ref="AD64:AE68">ROUND(R64/C64*100,1)</f>
        <v>0</v>
      </c>
      <c r="AE64" s="37">
        <f t="shared" si="72"/>
        <v>0</v>
      </c>
      <c r="AF64" s="38">
        <f>ROUND(T64/E64*100,1)</f>
        <v>0</v>
      </c>
    </row>
    <row r="65" spans="2:32" s="3" customFormat="1" ht="13.5" customHeight="1">
      <c r="B65" s="61" t="s">
        <v>18</v>
      </c>
      <c r="C65" s="69">
        <f>SUM(D65:E65)</f>
        <v>220</v>
      </c>
      <c r="D65" s="70">
        <f>SUM(D66)</f>
        <v>95</v>
      </c>
      <c r="E65" s="71">
        <f>SUM(E66)</f>
        <v>125</v>
      </c>
      <c r="F65" s="72">
        <f aca="true" t="shared" si="73" ref="F65:F74">SUM(G65:H65)</f>
        <v>218</v>
      </c>
      <c r="G65" s="70">
        <f>SUM(G66)</f>
        <v>95</v>
      </c>
      <c r="H65" s="73">
        <f>SUM(H66)</f>
        <v>123</v>
      </c>
      <c r="I65" s="74">
        <f aca="true" t="shared" si="74" ref="I65:I74">SUM(J65:K65)</f>
        <v>0</v>
      </c>
      <c r="J65" s="70">
        <f>SUM(J66)</f>
        <v>0</v>
      </c>
      <c r="K65" s="75">
        <f>SUM(K66)</f>
        <v>0</v>
      </c>
      <c r="L65" s="72">
        <f aca="true" t="shared" si="75" ref="L65:L74">SUM(M65:N65)</f>
        <v>0</v>
      </c>
      <c r="M65" s="70">
        <f>SUM(M66)</f>
        <v>0</v>
      </c>
      <c r="N65" s="73">
        <f>SUM(N66)</f>
        <v>0</v>
      </c>
      <c r="O65" s="74">
        <f aca="true" t="shared" si="76" ref="O65:O74">SUM(P65:Q65)</f>
        <v>0</v>
      </c>
      <c r="P65" s="70">
        <f>SUM(P66)</f>
        <v>0</v>
      </c>
      <c r="Q65" s="75">
        <f>SUM(Q66)</f>
        <v>0</v>
      </c>
      <c r="R65" s="72">
        <f aca="true" t="shared" si="77" ref="R65:R74">SUM(S65:T65)</f>
        <v>0</v>
      </c>
      <c r="S65" s="70">
        <f>SUM(S66)</f>
        <v>0</v>
      </c>
      <c r="T65" s="73">
        <f>SUM(T66)</f>
        <v>0</v>
      </c>
      <c r="U65" s="72">
        <f aca="true" t="shared" si="78" ref="U65:U74">SUM(V65:W65)</f>
        <v>2</v>
      </c>
      <c r="V65" s="70">
        <f>SUM(V66)</f>
        <v>0</v>
      </c>
      <c r="W65" s="73">
        <f>SUM(W66)</f>
        <v>2</v>
      </c>
      <c r="X65" s="74">
        <f aca="true" t="shared" si="79" ref="X65:X74">SUM(Y65:Z65)</f>
        <v>0</v>
      </c>
      <c r="Y65" s="75">
        <f>SUM(Y66)</f>
        <v>0</v>
      </c>
      <c r="Z65" s="75">
        <f>SUM(Z66)</f>
        <v>0</v>
      </c>
      <c r="AA65" s="44">
        <f t="shared" si="69"/>
        <v>99.1</v>
      </c>
      <c r="AB65" s="45">
        <f t="shared" si="69"/>
        <v>100</v>
      </c>
      <c r="AC65" s="28">
        <f t="shared" si="69"/>
        <v>98.4</v>
      </c>
      <c r="AD65" s="49">
        <f t="shared" si="72"/>
        <v>0</v>
      </c>
      <c r="AE65" s="45">
        <f t="shared" si="72"/>
        <v>0</v>
      </c>
      <c r="AF65" s="28">
        <f>ROUND(T65/E65*100,1)</f>
        <v>0</v>
      </c>
    </row>
    <row r="66" spans="2:32" s="3" customFormat="1" ht="15" customHeight="1" hidden="1">
      <c r="B66" s="61" t="s">
        <v>27</v>
      </c>
      <c r="C66" s="69">
        <f>SUM(D66:E66)</f>
        <v>220</v>
      </c>
      <c r="D66" s="70">
        <f>SUM(G66,J66,M66,P66,S66,V66,Y66)</f>
        <v>95</v>
      </c>
      <c r="E66" s="71">
        <f>SUM(H66,K66,N66,Q66,T66,W66,Z66)</f>
        <v>125</v>
      </c>
      <c r="F66" s="72">
        <f t="shared" si="73"/>
        <v>218</v>
      </c>
      <c r="G66" s="70">
        <v>95</v>
      </c>
      <c r="H66" s="73">
        <v>123</v>
      </c>
      <c r="I66" s="74">
        <f t="shared" si="74"/>
        <v>0</v>
      </c>
      <c r="J66" s="70">
        <v>0</v>
      </c>
      <c r="K66" s="75">
        <v>0</v>
      </c>
      <c r="L66" s="72">
        <f t="shared" si="75"/>
        <v>0</v>
      </c>
      <c r="M66" s="70">
        <v>0</v>
      </c>
      <c r="N66" s="73">
        <v>0</v>
      </c>
      <c r="O66" s="74">
        <f t="shared" si="76"/>
        <v>0</v>
      </c>
      <c r="P66" s="70">
        <v>0</v>
      </c>
      <c r="Q66" s="75">
        <v>0</v>
      </c>
      <c r="R66" s="72">
        <f t="shared" si="77"/>
        <v>0</v>
      </c>
      <c r="S66" s="70">
        <v>0</v>
      </c>
      <c r="T66" s="73">
        <v>0</v>
      </c>
      <c r="U66" s="72">
        <f t="shared" si="78"/>
        <v>2</v>
      </c>
      <c r="V66" s="70">
        <v>0</v>
      </c>
      <c r="W66" s="73">
        <v>2</v>
      </c>
      <c r="X66" s="74">
        <f t="shared" si="79"/>
        <v>0</v>
      </c>
      <c r="Y66" s="75">
        <v>0</v>
      </c>
      <c r="Z66" s="75">
        <v>0</v>
      </c>
      <c r="AA66" s="44">
        <f aca="true" t="shared" si="80" ref="AA66:AC68">ROUND(F66/C66*100,1)</f>
        <v>99.1</v>
      </c>
      <c r="AB66" s="45">
        <f t="shared" si="80"/>
        <v>100</v>
      </c>
      <c r="AC66" s="28">
        <f t="shared" si="80"/>
        <v>98.4</v>
      </c>
      <c r="AD66" s="49">
        <f t="shared" si="72"/>
        <v>0</v>
      </c>
      <c r="AE66" s="45">
        <f t="shared" si="72"/>
        <v>0</v>
      </c>
      <c r="AF66" s="28">
        <f>ROUND(T66/E66*100,1)</f>
        <v>0</v>
      </c>
    </row>
    <row r="67" spans="2:32" s="3" customFormat="1" ht="13.5" customHeight="1">
      <c r="B67" s="61" t="s">
        <v>20</v>
      </c>
      <c r="C67" s="69">
        <f>SUM(D67:E67)</f>
        <v>374</v>
      </c>
      <c r="D67" s="70">
        <f>SUM(D68:D70)</f>
        <v>182</v>
      </c>
      <c r="E67" s="71">
        <f>SUM(E68:E70)</f>
        <v>192</v>
      </c>
      <c r="F67" s="72">
        <f t="shared" si="73"/>
        <v>373</v>
      </c>
      <c r="G67" s="70">
        <f>SUM(G68:G70)</f>
        <v>181</v>
      </c>
      <c r="H67" s="73">
        <f>SUM(H68:H70)</f>
        <v>192</v>
      </c>
      <c r="I67" s="74">
        <f t="shared" si="74"/>
        <v>0</v>
      </c>
      <c r="J67" s="70">
        <f>SUM(J68:J70)</f>
        <v>0</v>
      </c>
      <c r="K67" s="75">
        <f>SUM(K68:K70)</f>
        <v>0</v>
      </c>
      <c r="L67" s="72">
        <f t="shared" si="75"/>
        <v>0</v>
      </c>
      <c r="M67" s="70">
        <f>SUM(M68:M70)</f>
        <v>0</v>
      </c>
      <c r="N67" s="73">
        <f>SUM(N68:N70)</f>
        <v>0</v>
      </c>
      <c r="O67" s="74">
        <f t="shared" si="76"/>
        <v>0</v>
      </c>
      <c r="P67" s="70">
        <f>SUM(P68:P70)</f>
        <v>0</v>
      </c>
      <c r="Q67" s="75">
        <f>SUM(Q68:Q70)</f>
        <v>0</v>
      </c>
      <c r="R67" s="72">
        <f t="shared" si="77"/>
        <v>0</v>
      </c>
      <c r="S67" s="70">
        <f>SUM(S68:S70)</f>
        <v>0</v>
      </c>
      <c r="T67" s="73">
        <f>SUM(T68:T70)</f>
        <v>0</v>
      </c>
      <c r="U67" s="72">
        <f t="shared" si="78"/>
        <v>1</v>
      </c>
      <c r="V67" s="70">
        <f>SUM(V68:V70)</f>
        <v>1</v>
      </c>
      <c r="W67" s="73">
        <f>SUM(W68:W70)</f>
        <v>0</v>
      </c>
      <c r="X67" s="74">
        <f t="shared" si="79"/>
        <v>0</v>
      </c>
      <c r="Y67" s="75">
        <f>SUM(Y68:Y70)</f>
        <v>0</v>
      </c>
      <c r="Z67" s="75">
        <f>SUM(Z68:Z70)</f>
        <v>0</v>
      </c>
      <c r="AA67" s="44">
        <f t="shared" si="80"/>
        <v>99.7</v>
      </c>
      <c r="AB67" s="45">
        <f t="shared" si="80"/>
        <v>99.5</v>
      </c>
      <c r="AC67" s="28">
        <f t="shared" si="80"/>
        <v>100</v>
      </c>
      <c r="AD67" s="49">
        <f t="shared" si="72"/>
        <v>0</v>
      </c>
      <c r="AE67" s="45">
        <f t="shared" si="72"/>
        <v>0</v>
      </c>
      <c r="AF67" s="28">
        <f>ROUND(T67/E67*100,1)</f>
        <v>0</v>
      </c>
    </row>
    <row r="68" spans="2:32" s="3" customFormat="1" ht="15" customHeight="1" hidden="1">
      <c r="B68" s="61" t="s">
        <v>28</v>
      </c>
      <c r="C68" s="69">
        <f aca="true" t="shared" si="81" ref="C68:C74">SUM(D68:E68)</f>
        <v>230</v>
      </c>
      <c r="D68" s="70">
        <f>SUM(G68,J68,M68,P68,S68,V68,Y68)</f>
        <v>115</v>
      </c>
      <c r="E68" s="71">
        <f>SUM(H68,K68,N68,Q68,T68,W68,Z68)</f>
        <v>115</v>
      </c>
      <c r="F68" s="72">
        <f t="shared" si="73"/>
        <v>229</v>
      </c>
      <c r="G68" s="70">
        <v>114</v>
      </c>
      <c r="H68" s="73">
        <v>115</v>
      </c>
      <c r="I68" s="74">
        <f t="shared" si="74"/>
        <v>0</v>
      </c>
      <c r="J68" s="70">
        <v>0</v>
      </c>
      <c r="K68" s="75">
        <v>0</v>
      </c>
      <c r="L68" s="72">
        <f t="shared" si="75"/>
        <v>0</v>
      </c>
      <c r="M68" s="70">
        <v>0</v>
      </c>
      <c r="N68" s="73">
        <v>0</v>
      </c>
      <c r="O68" s="74">
        <f t="shared" si="76"/>
        <v>0</v>
      </c>
      <c r="P68" s="70">
        <v>0</v>
      </c>
      <c r="Q68" s="75">
        <v>0</v>
      </c>
      <c r="R68" s="72">
        <f t="shared" si="77"/>
        <v>0</v>
      </c>
      <c r="S68" s="70">
        <v>0</v>
      </c>
      <c r="T68" s="73">
        <v>0</v>
      </c>
      <c r="U68" s="72">
        <f t="shared" si="78"/>
        <v>1</v>
      </c>
      <c r="V68" s="70">
        <v>1</v>
      </c>
      <c r="W68" s="73">
        <v>0</v>
      </c>
      <c r="X68" s="74">
        <f t="shared" si="79"/>
        <v>0</v>
      </c>
      <c r="Y68" s="75">
        <v>0</v>
      </c>
      <c r="Z68" s="75">
        <v>0</v>
      </c>
      <c r="AA68" s="44">
        <f t="shared" si="80"/>
        <v>99.6</v>
      </c>
      <c r="AB68" s="45">
        <f t="shared" si="80"/>
        <v>99.1</v>
      </c>
      <c r="AC68" s="28">
        <f t="shared" si="80"/>
        <v>100</v>
      </c>
      <c r="AD68" s="49">
        <f t="shared" si="72"/>
        <v>0</v>
      </c>
      <c r="AE68" s="45">
        <f t="shared" si="72"/>
        <v>0</v>
      </c>
      <c r="AF68" s="28">
        <f>ROUND(T68/E68*100,1)</f>
        <v>0</v>
      </c>
    </row>
    <row r="69" spans="2:32" s="3" customFormat="1" ht="15" customHeight="1" hidden="1">
      <c r="B69" s="61" t="s">
        <v>42</v>
      </c>
      <c r="C69" s="69">
        <f t="shared" si="81"/>
        <v>0</v>
      </c>
      <c r="D69" s="70">
        <v>0</v>
      </c>
      <c r="E69" s="71">
        <v>0</v>
      </c>
      <c r="F69" s="72">
        <f t="shared" si="73"/>
        <v>0</v>
      </c>
      <c r="G69" s="70">
        <v>0</v>
      </c>
      <c r="H69" s="73">
        <v>0</v>
      </c>
      <c r="I69" s="74">
        <f t="shared" si="74"/>
        <v>0</v>
      </c>
      <c r="J69" s="70">
        <v>0</v>
      </c>
      <c r="K69" s="75">
        <v>0</v>
      </c>
      <c r="L69" s="72">
        <f t="shared" si="75"/>
        <v>0</v>
      </c>
      <c r="M69" s="70">
        <v>0</v>
      </c>
      <c r="N69" s="73">
        <v>0</v>
      </c>
      <c r="O69" s="74">
        <f t="shared" si="76"/>
        <v>0</v>
      </c>
      <c r="P69" s="70">
        <v>0</v>
      </c>
      <c r="Q69" s="75">
        <v>0</v>
      </c>
      <c r="R69" s="72">
        <f t="shared" si="77"/>
        <v>0</v>
      </c>
      <c r="S69" s="70">
        <v>0</v>
      </c>
      <c r="T69" s="73">
        <v>0</v>
      </c>
      <c r="U69" s="72">
        <f t="shared" si="78"/>
        <v>0</v>
      </c>
      <c r="V69" s="70">
        <v>0</v>
      </c>
      <c r="W69" s="73">
        <v>0</v>
      </c>
      <c r="X69" s="74">
        <f t="shared" si="79"/>
        <v>0</v>
      </c>
      <c r="Y69" s="75">
        <v>0</v>
      </c>
      <c r="Z69" s="75">
        <v>0</v>
      </c>
      <c r="AA69" s="92" t="s">
        <v>19</v>
      </c>
      <c r="AB69" s="93" t="s">
        <v>19</v>
      </c>
      <c r="AC69" s="94" t="s">
        <v>19</v>
      </c>
      <c r="AD69" s="95" t="s">
        <v>19</v>
      </c>
      <c r="AE69" s="93" t="s">
        <v>19</v>
      </c>
      <c r="AF69" s="94" t="s">
        <v>19</v>
      </c>
    </row>
    <row r="70" spans="2:32" s="3" customFormat="1" ht="15" customHeight="1" hidden="1">
      <c r="B70" s="61" t="s">
        <v>30</v>
      </c>
      <c r="C70" s="69">
        <f t="shared" si="81"/>
        <v>144</v>
      </c>
      <c r="D70" s="70">
        <f>SUM(G70,J70,M70,P70,S70,V70,Y70)</f>
        <v>67</v>
      </c>
      <c r="E70" s="71">
        <f>SUM(H70,K70,N70,Q70,T70,W70,Z70)</f>
        <v>77</v>
      </c>
      <c r="F70" s="72">
        <f t="shared" si="73"/>
        <v>144</v>
      </c>
      <c r="G70" s="70">
        <v>67</v>
      </c>
      <c r="H70" s="73">
        <v>77</v>
      </c>
      <c r="I70" s="74">
        <f t="shared" si="74"/>
        <v>0</v>
      </c>
      <c r="J70" s="70">
        <v>0</v>
      </c>
      <c r="K70" s="75">
        <v>0</v>
      </c>
      <c r="L70" s="72">
        <f t="shared" si="75"/>
        <v>0</v>
      </c>
      <c r="M70" s="70">
        <v>0</v>
      </c>
      <c r="N70" s="73">
        <v>0</v>
      </c>
      <c r="O70" s="74">
        <f t="shared" si="76"/>
        <v>0</v>
      </c>
      <c r="P70" s="70">
        <v>0</v>
      </c>
      <c r="Q70" s="75">
        <v>0</v>
      </c>
      <c r="R70" s="72">
        <f t="shared" si="77"/>
        <v>0</v>
      </c>
      <c r="S70" s="70">
        <v>0</v>
      </c>
      <c r="T70" s="73">
        <v>0</v>
      </c>
      <c r="U70" s="72">
        <f t="shared" si="78"/>
        <v>0</v>
      </c>
      <c r="V70" s="70">
        <v>0</v>
      </c>
      <c r="W70" s="73">
        <v>0</v>
      </c>
      <c r="X70" s="74">
        <f t="shared" si="79"/>
        <v>0</v>
      </c>
      <c r="Y70" s="75">
        <v>0</v>
      </c>
      <c r="Z70" s="75">
        <v>0</v>
      </c>
      <c r="AA70" s="44">
        <f aca="true" t="shared" si="82" ref="AA70:AC79">ROUND(F70/C70*100,1)</f>
        <v>100</v>
      </c>
      <c r="AB70" s="45">
        <f t="shared" si="82"/>
        <v>100</v>
      </c>
      <c r="AC70" s="28">
        <f t="shared" si="82"/>
        <v>100</v>
      </c>
      <c r="AD70" s="49">
        <f aca="true" t="shared" si="83" ref="AD70:AF79">ROUND(R70/C70*100,1)</f>
        <v>0</v>
      </c>
      <c r="AE70" s="45">
        <f t="shared" si="83"/>
        <v>0</v>
      </c>
      <c r="AF70" s="28">
        <f t="shared" si="83"/>
        <v>0</v>
      </c>
    </row>
    <row r="71" spans="2:32" s="3" customFormat="1" ht="13.5" customHeight="1">
      <c r="B71" s="61" t="s">
        <v>21</v>
      </c>
      <c r="C71" s="69">
        <f t="shared" si="81"/>
        <v>261</v>
      </c>
      <c r="D71" s="70">
        <f>SUM(D72)</f>
        <v>143</v>
      </c>
      <c r="E71" s="71">
        <f>SUM(E72)</f>
        <v>118</v>
      </c>
      <c r="F71" s="72">
        <f t="shared" si="73"/>
        <v>258</v>
      </c>
      <c r="G71" s="70">
        <f>SUM(G72)</f>
        <v>141</v>
      </c>
      <c r="H71" s="73">
        <f>SUM(H72)</f>
        <v>117</v>
      </c>
      <c r="I71" s="74">
        <f t="shared" si="74"/>
        <v>0</v>
      </c>
      <c r="J71" s="70">
        <f>SUM(J72)</f>
        <v>0</v>
      </c>
      <c r="K71" s="75">
        <f>SUM(K72)</f>
        <v>0</v>
      </c>
      <c r="L71" s="72">
        <f t="shared" si="75"/>
        <v>0</v>
      </c>
      <c r="M71" s="70">
        <f>SUM(M72)</f>
        <v>0</v>
      </c>
      <c r="N71" s="73">
        <f>SUM(N72)</f>
        <v>0</v>
      </c>
      <c r="O71" s="74">
        <f t="shared" si="76"/>
        <v>0</v>
      </c>
      <c r="P71" s="70">
        <f>SUM(P72)</f>
        <v>0</v>
      </c>
      <c r="Q71" s="75">
        <f>SUM(Q72)</f>
        <v>0</v>
      </c>
      <c r="R71" s="72">
        <f t="shared" si="77"/>
        <v>0</v>
      </c>
      <c r="S71" s="70">
        <f>SUM(S72)</f>
        <v>0</v>
      </c>
      <c r="T71" s="73">
        <f>SUM(T72)</f>
        <v>0</v>
      </c>
      <c r="U71" s="72">
        <f t="shared" si="78"/>
        <v>3</v>
      </c>
      <c r="V71" s="70">
        <f>SUM(V72)</f>
        <v>2</v>
      </c>
      <c r="W71" s="73">
        <f>SUM(W72)</f>
        <v>1</v>
      </c>
      <c r="X71" s="74">
        <f t="shared" si="79"/>
        <v>0</v>
      </c>
      <c r="Y71" s="75">
        <f>SUM(Y72)</f>
        <v>0</v>
      </c>
      <c r="Z71" s="75">
        <f>SUM(Z72)</f>
        <v>0</v>
      </c>
      <c r="AA71" s="44">
        <f t="shared" si="82"/>
        <v>98.9</v>
      </c>
      <c r="AB71" s="45">
        <f t="shared" si="82"/>
        <v>98.6</v>
      </c>
      <c r="AC71" s="28">
        <f t="shared" si="82"/>
        <v>99.2</v>
      </c>
      <c r="AD71" s="49">
        <f t="shared" si="83"/>
        <v>0</v>
      </c>
      <c r="AE71" s="45">
        <f t="shared" si="83"/>
        <v>0</v>
      </c>
      <c r="AF71" s="28">
        <f t="shared" si="83"/>
        <v>0</v>
      </c>
    </row>
    <row r="72" spans="2:32" s="3" customFormat="1" ht="15" customHeight="1" hidden="1">
      <c r="B72" s="61" t="s">
        <v>32</v>
      </c>
      <c r="C72" s="69">
        <f t="shared" si="81"/>
        <v>261</v>
      </c>
      <c r="D72" s="70">
        <f>SUM(G72,J72,M72,P72,S72,V72,Y72)</f>
        <v>143</v>
      </c>
      <c r="E72" s="71">
        <f>SUM(H72,K72,N72,Q72,T72,W72,Z72)</f>
        <v>118</v>
      </c>
      <c r="F72" s="72">
        <f t="shared" si="73"/>
        <v>258</v>
      </c>
      <c r="G72" s="70">
        <v>141</v>
      </c>
      <c r="H72" s="73">
        <v>117</v>
      </c>
      <c r="I72" s="74">
        <f t="shared" si="74"/>
        <v>0</v>
      </c>
      <c r="J72" s="70">
        <v>0</v>
      </c>
      <c r="K72" s="75">
        <v>0</v>
      </c>
      <c r="L72" s="72">
        <f t="shared" si="75"/>
        <v>0</v>
      </c>
      <c r="M72" s="70">
        <v>0</v>
      </c>
      <c r="N72" s="73">
        <v>0</v>
      </c>
      <c r="O72" s="74">
        <f t="shared" si="76"/>
        <v>0</v>
      </c>
      <c r="P72" s="70">
        <v>0</v>
      </c>
      <c r="Q72" s="75">
        <v>0</v>
      </c>
      <c r="R72" s="72">
        <f t="shared" si="77"/>
        <v>0</v>
      </c>
      <c r="S72" s="70">
        <v>0</v>
      </c>
      <c r="T72" s="73">
        <v>0</v>
      </c>
      <c r="U72" s="72">
        <f t="shared" si="78"/>
        <v>3</v>
      </c>
      <c r="V72" s="70">
        <v>2</v>
      </c>
      <c r="W72" s="73">
        <v>1</v>
      </c>
      <c r="X72" s="74">
        <f t="shared" si="79"/>
        <v>0</v>
      </c>
      <c r="Y72" s="75">
        <v>0</v>
      </c>
      <c r="Z72" s="75">
        <v>0</v>
      </c>
      <c r="AA72" s="44">
        <f t="shared" si="82"/>
        <v>98.9</v>
      </c>
      <c r="AB72" s="45">
        <f t="shared" si="82"/>
        <v>98.6</v>
      </c>
      <c r="AC72" s="28">
        <f t="shared" si="82"/>
        <v>99.2</v>
      </c>
      <c r="AD72" s="49">
        <f t="shared" si="83"/>
        <v>0</v>
      </c>
      <c r="AE72" s="45">
        <f t="shared" si="83"/>
        <v>0</v>
      </c>
      <c r="AF72" s="28">
        <f t="shared" si="83"/>
        <v>0</v>
      </c>
    </row>
    <row r="73" spans="2:32" s="3" customFormat="1" ht="13.5" customHeight="1">
      <c r="B73" s="65" t="s">
        <v>22</v>
      </c>
      <c r="C73" s="76">
        <f t="shared" si="81"/>
        <v>166</v>
      </c>
      <c r="D73" s="77">
        <f>SUM(D74)</f>
        <v>82</v>
      </c>
      <c r="E73" s="78">
        <f>SUM(E74)</f>
        <v>84</v>
      </c>
      <c r="F73" s="79">
        <f t="shared" si="73"/>
        <v>166</v>
      </c>
      <c r="G73" s="77">
        <f>SUM(G74)</f>
        <v>82</v>
      </c>
      <c r="H73" s="80">
        <f>SUM(H74)</f>
        <v>84</v>
      </c>
      <c r="I73" s="81">
        <f t="shared" si="74"/>
        <v>0</v>
      </c>
      <c r="J73" s="77">
        <f>SUM(J74)</f>
        <v>0</v>
      </c>
      <c r="K73" s="82">
        <f>SUM(K74)</f>
        <v>0</v>
      </c>
      <c r="L73" s="79">
        <f t="shared" si="75"/>
        <v>0</v>
      </c>
      <c r="M73" s="77">
        <f>SUM(M74)</f>
        <v>0</v>
      </c>
      <c r="N73" s="80">
        <f>SUM(N74)</f>
        <v>0</v>
      </c>
      <c r="O73" s="81">
        <f t="shared" si="76"/>
        <v>0</v>
      </c>
      <c r="P73" s="77">
        <f>SUM(P74)</f>
        <v>0</v>
      </c>
      <c r="Q73" s="82">
        <f>SUM(Q74)</f>
        <v>0</v>
      </c>
      <c r="R73" s="79">
        <f t="shared" si="77"/>
        <v>0</v>
      </c>
      <c r="S73" s="77">
        <f>SUM(S74)</f>
        <v>0</v>
      </c>
      <c r="T73" s="80">
        <f>SUM(T74)</f>
        <v>0</v>
      </c>
      <c r="U73" s="79">
        <f t="shared" si="78"/>
        <v>0</v>
      </c>
      <c r="V73" s="77">
        <f>SUM(V74)</f>
        <v>0</v>
      </c>
      <c r="W73" s="80">
        <f>SUM(W74)</f>
        <v>0</v>
      </c>
      <c r="X73" s="81">
        <f t="shared" si="79"/>
        <v>0</v>
      </c>
      <c r="Y73" s="82">
        <f>SUM(Y74)</f>
        <v>0</v>
      </c>
      <c r="Z73" s="82">
        <f>SUM(Z74)</f>
        <v>0</v>
      </c>
      <c r="AA73" s="46">
        <f t="shared" si="82"/>
        <v>100</v>
      </c>
      <c r="AB73" s="47">
        <f t="shared" si="82"/>
        <v>100</v>
      </c>
      <c r="AC73" s="29">
        <f t="shared" si="82"/>
        <v>100</v>
      </c>
      <c r="AD73" s="50">
        <f t="shared" si="83"/>
        <v>0</v>
      </c>
      <c r="AE73" s="47">
        <f t="shared" si="83"/>
        <v>0</v>
      </c>
      <c r="AF73" s="29">
        <f t="shared" si="83"/>
        <v>0</v>
      </c>
    </row>
    <row r="74" spans="2:32" s="3" customFormat="1" ht="15" customHeight="1" hidden="1">
      <c r="B74" s="65" t="s">
        <v>34</v>
      </c>
      <c r="C74" s="76">
        <f t="shared" si="81"/>
        <v>166</v>
      </c>
      <c r="D74" s="77">
        <f>SUM(G74,J74,M74,P74,S74,V74,Y74)</f>
        <v>82</v>
      </c>
      <c r="E74" s="78">
        <f>SUM(H74,K74,N74,Q74,T74,W74,Z74)</f>
        <v>84</v>
      </c>
      <c r="F74" s="79">
        <f t="shared" si="73"/>
        <v>166</v>
      </c>
      <c r="G74" s="77">
        <v>82</v>
      </c>
      <c r="H74" s="80">
        <v>84</v>
      </c>
      <c r="I74" s="81">
        <f t="shared" si="74"/>
        <v>0</v>
      </c>
      <c r="J74" s="77">
        <v>0</v>
      </c>
      <c r="K74" s="82">
        <v>0</v>
      </c>
      <c r="L74" s="79">
        <f t="shared" si="75"/>
        <v>0</v>
      </c>
      <c r="M74" s="77">
        <v>0</v>
      </c>
      <c r="N74" s="80">
        <v>0</v>
      </c>
      <c r="O74" s="81">
        <f t="shared" si="76"/>
        <v>0</v>
      </c>
      <c r="P74" s="77">
        <v>0</v>
      </c>
      <c r="Q74" s="82">
        <v>0</v>
      </c>
      <c r="R74" s="79">
        <f t="shared" si="77"/>
        <v>0</v>
      </c>
      <c r="S74" s="77">
        <v>0</v>
      </c>
      <c r="T74" s="80">
        <v>0</v>
      </c>
      <c r="U74" s="79">
        <f t="shared" si="78"/>
        <v>0</v>
      </c>
      <c r="V74" s="77">
        <v>0</v>
      </c>
      <c r="W74" s="80">
        <v>0</v>
      </c>
      <c r="X74" s="81">
        <f t="shared" si="79"/>
        <v>0</v>
      </c>
      <c r="Y74" s="82">
        <v>0</v>
      </c>
      <c r="Z74" s="82">
        <v>0</v>
      </c>
      <c r="AA74" s="46">
        <f t="shared" si="82"/>
        <v>100</v>
      </c>
      <c r="AB74" s="47">
        <f t="shared" si="82"/>
        <v>100</v>
      </c>
      <c r="AC74" s="29">
        <f t="shared" si="82"/>
        <v>100</v>
      </c>
      <c r="AD74" s="50">
        <f t="shared" si="83"/>
        <v>0</v>
      </c>
      <c r="AE74" s="47">
        <f t="shared" si="83"/>
        <v>0</v>
      </c>
      <c r="AF74" s="29">
        <f t="shared" si="83"/>
        <v>0</v>
      </c>
    </row>
    <row r="75" spans="1:32" s="91" customFormat="1" ht="19.5" customHeight="1">
      <c r="A75" s="90"/>
      <c r="B75" s="84" t="s">
        <v>45</v>
      </c>
      <c r="C75" s="30">
        <f>C76+C78+C81+C83</f>
        <v>1041</v>
      </c>
      <c r="D75" s="30">
        <f>D76+D78+D81+D83</f>
        <v>522</v>
      </c>
      <c r="E75" s="31">
        <f>E76+E78+E81+E83</f>
        <v>519</v>
      </c>
      <c r="F75" s="32">
        <f>F76+F78+F81+F83</f>
        <v>1025</v>
      </c>
      <c r="G75" s="30">
        <f>G76+G78+G81+G83</f>
        <v>508</v>
      </c>
      <c r="H75" s="33">
        <f>H76+H78+H81+H83</f>
        <v>517</v>
      </c>
      <c r="I75" s="30">
        <f>I76+I78+I81+I83</f>
        <v>0</v>
      </c>
      <c r="J75" s="30">
        <f>J76+J78+J81+J83</f>
        <v>0</v>
      </c>
      <c r="K75" s="31">
        <f>K76+K78+K81+K83</f>
        <v>0</v>
      </c>
      <c r="L75" s="32">
        <f>L76+L78+L81+L83</f>
        <v>0</v>
      </c>
      <c r="M75" s="30">
        <f>M76+M78+M81+M83</f>
        <v>0</v>
      </c>
      <c r="N75" s="33">
        <f>N76+N78+N81+N83</f>
        <v>0</v>
      </c>
      <c r="O75" s="30">
        <f>O76+O78+O81+O83</f>
        <v>0</v>
      </c>
      <c r="P75" s="30">
        <f>P76+P78+P81+P83</f>
        <v>0</v>
      </c>
      <c r="Q75" s="31">
        <f>Q76+Q78+Q81+Q83</f>
        <v>0</v>
      </c>
      <c r="R75" s="32">
        <f>R76+R78+R81+R83</f>
        <v>8</v>
      </c>
      <c r="S75" s="30">
        <f>S76+S78+S81+S83</f>
        <v>8</v>
      </c>
      <c r="T75" s="33">
        <f>T76+T78+T81+T83</f>
        <v>0</v>
      </c>
      <c r="U75" s="30">
        <f>U76+U78+U81+U83</f>
        <v>8</v>
      </c>
      <c r="V75" s="30">
        <f>V76+V78+V81+V83</f>
        <v>6</v>
      </c>
      <c r="W75" s="31">
        <f>W76+W78+W81+W83</f>
        <v>2</v>
      </c>
      <c r="X75" s="32">
        <f>X76+X78+X81+X83</f>
        <v>0</v>
      </c>
      <c r="Y75" s="30">
        <f>Y76+Y78+Y81+Y83</f>
        <v>0</v>
      </c>
      <c r="Z75" s="33">
        <f>Z76+Z78+Z81+Z83</f>
        <v>0</v>
      </c>
      <c r="AA75" s="36">
        <f t="shared" si="82"/>
        <v>98.5</v>
      </c>
      <c r="AB75" s="37">
        <f t="shared" si="82"/>
        <v>97.3</v>
      </c>
      <c r="AC75" s="38">
        <f t="shared" si="82"/>
        <v>99.6</v>
      </c>
      <c r="AD75" s="48">
        <f t="shared" si="83"/>
        <v>0.8</v>
      </c>
      <c r="AE75" s="37">
        <f t="shared" si="83"/>
        <v>1.5</v>
      </c>
      <c r="AF75" s="38">
        <f>ROUND(T75/E75*100,1)</f>
        <v>0</v>
      </c>
    </row>
    <row r="76" spans="2:32" s="3" customFormat="1" ht="13.5" customHeight="1">
      <c r="B76" s="61" t="s">
        <v>18</v>
      </c>
      <c r="C76" s="69">
        <f>SUM(D76:E76)</f>
        <v>220</v>
      </c>
      <c r="D76" s="70">
        <f>SUM(D77)</f>
        <v>117</v>
      </c>
      <c r="E76" s="71">
        <f>SUM(E77)</f>
        <v>103</v>
      </c>
      <c r="F76" s="72">
        <f aca="true" t="shared" si="84" ref="F76:F84">SUM(G76:H76)</f>
        <v>216</v>
      </c>
      <c r="G76" s="70">
        <v>114</v>
      </c>
      <c r="H76" s="73">
        <v>102</v>
      </c>
      <c r="I76" s="74">
        <f aca="true" t="shared" si="85" ref="I76:I84">SUM(J76:K76)</f>
        <v>0</v>
      </c>
      <c r="J76" s="70">
        <f>SUM(J77)</f>
        <v>0</v>
      </c>
      <c r="K76" s="75">
        <f>SUM(K77)</f>
        <v>0</v>
      </c>
      <c r="L76" s="72">
        <f aca="true" t="shared" si="86" ref="L76:L84">SUM(M76:N76)</f>
        <v>0</v>
      </c>
      <c r="M76" s="70">
        <f>SUM(M77)</f>
        <v>0</v>
      </c>
      <c r="N76" s="73">
        <f>SUM(N77)</f>
        <v>0</v>
      </c>
      <c r="O76" s="74">
        <f aca="true" t="shared" si="87" ref="O76:O84">SUM(P76:Q76)</f>
        <v>0</v>
      </c>
      <c r="P76" s="70">
        <f>SUM(P77)</f>
        <v>0</v>
      </c>
      <c r="Q76" s="75">
        <f>SUM(Q77)</f>
        <v>0</v>
      </c>
      <c r="R76" s="72">
        <f aca="true" t="shared" si="88" ref="R76:R84">SUM(S76:T76)</f>
        <v>2</v>
      </c>
      <c r="S76" s="70">
        <f>SUM(S77)</f>
        <v>2</v>
      </c>
      <c r="T76" s="73">
        <f>SUM(T77)</f>
        <v>0</v>
      </c>
      <c r="U76" s="72">
        <f aca="true" t="shared" si="89" ref="U76:U84">SUM(V76:W76)</f>
        <v>2</v>
      </c>
      <c r="V76" s="70">
        <f>SUM(V77)</f>
        <v>1</v>
      </c>
      <c r="W76" s="73">
        <f>SUM(W77)</f>
        <v>1</v>
      </c>
      <c r="X76" s="74">
        <f aca="true" t="shared" si="90" ref="X76:X84">SUM(Y76:Z76)</f>
        <v>0</v>
      </c>
      <c r="Y76" s="75">
        <f>SUM(Y77)</f>
        <v>0</v>
      </c>
      <c r="Z76" s="75">
        <f>SUM(Z77)</f>
        <v>0</v>
      </c>
      <c r="AA76" s="44">
        <f t="shared" si="82"/>
        <v>98.2</v>
      </c>
      <c r="AB76" s="45">
        <f t="shared" si="82"/>
        <v>97.4</v>
      </c>
      <c r="AC76" s="28">
        <f t="shared" si="82"/>
        <v>99</v>
      </c>
      <c r="AD76" s="49">
        <f t="shared" si="83"/>
        <v>0.9</v>
      </c>
      <c r="AE76" s="45">
        <f t="shared" si="83"/>
        <v>1.7</v>
      </c>
      <c r="AF76" s="28">
        <f>ROUND(T76/E76*100,1)</f>
        <v>0</v>
      </c>
    </row>
    <row r="77" spans="2:32" s="3" customFormat="1" ht="15" customHeight="1" hidden="1">
      <c r="B77" s="61" t="s">
        <v>27</v>
      </c>
      <c r="C77" s="69">
        <f>SUM(D77:E77)</f>
        <v>220</v>
      </c>
      <c r="D77" s="70">
        <v>117</v>
      </c>
      <c r="E77" s="71">
        <v>103</v>
      </c>
      <c r="F77" s="72">
        <f t="shared" si="84"/>
        <v>200</v>
      </c>
      <c r="G77" s="70">
        <v>104</v>
      </c>
      <c r="H77" s="73">
        <v>96</v>
      </c>
      <c r="I77" s="74">
        <f t="shared" si="85"/>
        <v>0</v>
      </c>
      <c r="J77" s="70">
        <v>0</v>
      </c>
      <c r="K77" s="75">
        <v>0</v>
      </c>
      <c r="L77" s="72">
        <f t="shared" si="86"/>
        <v>0</v>
      </c>
      <c r="M77" s="70">
        <v>0</v>
      </c>
      <c r="N77" s="73">
        <v>0</v>
      </c>
      <c r="O77" s="74">
        <f t="shared" si="87"/>
        <v>0</v>
      </c>
      <c r="P77" s="70">
        <v>0</v>
      </c>
      <c r="Q77" s="75">
        <v>0</v>
      </c>
      <c r="R77" s="72">
        <f t="shared" si="88"/>
        <v>2</v>
      </c>
      <c r="S77" s="70">
        <v>2</v>
      </c>
      <c r="T77" s="73">
        <v>0</v>
      </c>
      <c r="U77" s="72">
        <f t="shared" si="89"/>
        <v>2</v>
      </c>
      <c r="V77" s="70">
        <v>1</v>
      </c>
      <c r="W77" s="73">
        <v>1</v>
      </c>
      <c r="X77" s="74">
        <f t="shared" si="90"/>
        <v>0</v>
      </c>
      <c r="Y77" s="75">
        <v>0</v>
      </c>
      <c r="Z77" s="75">
        <v>0</v>
      </c>
      <c r="AA77" s="44">
        <f t="shared" si="82"/>
        <v>90.9</v>
      </c>
      <c r="AB77" s="45">
        <f t="shared" si="82"/>
        <v>88.9</v>
      </c>
      <c r="AC77" s="28">
        <f t="shared" si="82"/>
        <v>93.2</v>
      </c>
      <c r="AD77" s="49">
        <f t="shared" si="83"/>
        <v>0.9</v>
      </c>
      <c r="AE77" s="45">
        <f t="shared" si="83"/>
        <v>1.7</v>
      </c>
      <c r="AF77" s="28">
        <f>ROUND(T77/E77*100,1)</f>
        <v>0</v>
      </c>
    </row>
    <row r="78" spans="2:32" s="3" customFormat="1" ht="13.5" customHeight="1">
      <c r="B78" s="61" t="s">
        <v>20</v>
      </c>
      <c r="C78" s="69">
        <f>SUM(D78:E78)</f>
        <v>403</v>
      </c>
      <c r="D78" s="70">
        <f>SUM(D79:D80)</f>
        <v>204</v>
      </c>
      <c r="E78" s="71">
        <f>SUM(E79:E80)</f>
        <v>199</v>
      </c>
      <c r="F78" s="72">
        <f t="shared" si="84"/>
        <v>402</v>
      </c>
      <c r="G78" s="70">
        <f>SUM(G79:G80)</f>
        <v>203</v>
      </c>
      <c r="H78" s="73">
        <f>SUM(H79:H80)</f>
        <v>199</v>
      </c>
      <c r="I78" s="74">
        <f t="shared" si="85"/>
        <v>0</v>
      </c>
      <c r="J78" s="70">
        <f>SUM(J79:J80)</f>
        <v>0</v>
      </c>
      <c r="K78" s="75">
        <f>SUM(K79:K80)</f>
        <v>0</v>
      </c>
      <c r="L78" s="72">
        <f t="shared" si="86"/>
        <v>0</v>
      </c>
      <c r="M78" s="70">
        <f>SUM(M79:M80)</f>
        <v>0</v>
      </c>
      <c r="N78" s="73">
        <f>SUM(N79:N80)</f>
        <v>0</v>
      </c>
      <c r="O78" s="74">
        <f t="shared" si="87"/>
        <v>0</v>
      </c>
      <c r="P78" s="70">
        <f>SUM(P79:P80)</f>
        <v>0</v>
      </c>
      <c r="Q78" s="75">
        <f>SUM(Q79:Q80)</f>
        <v>0</v>
      </c>
      <c r="R78" s="72">
        <f t="shared" si="88"/>
        <v>0</v>
      </c>
      <c r="S78" s="70">
        <f>SUM(S79:S80)</f>
        <v>0</v>
      </c>
      <c r="T78" s="73">
        <f>SUM(T79:T80)</f>
        <v>0</v>
      </c>
      <c r="U78" s="72">
        <f t="shared" si="89"/>
        <v>1</v>
      </c>
      <c r="V78" s="70">
        <f>SUM(V79:V80)</f>
        <v>1</v>
      </c>
      <c r="W78" s="73">
        <f>SUM(W79:W80)</f>
        <v>0</v>
      </c>
      <c r="X78" s="74">
        <f t="shared" si="90"/>
        <v>0</v>
      </c>
      <c r="Y78" s="75">
        <f>SUM(Y79:Y80)</f>
        <v>0</v>
      </c>
      <c r="Z78" s="75">
        <f>SUM(Z79:Z80)</f>
        <v>0</v>
      </c>
      <c r="AA78" s="44">
        <f t="shared" si="82"/>
        <v>99.8</v>
      </c>
      <c r="AB78" s="45">
        <f t="shared" si="82"/>
        <v>99.5</v>
      </c>
      <c r="AC78" s="28">
        <f t="shared" si="82"/>
        <v>100</v>
      </c>
      <c r="AD78" s="49">
        <f t="shared" si="83"/>
        <v>0</v>
      </c>
      <c r="AE78" s="45">
        <f t="shared" si="83"/>
        <v>0</v>
      </c>
      <c r="AF78" s="28">
        <f>ROUND(T78/E78*100,1)</f>
        <v>0</v>
      </c>
    </row>
    <row r="79" spans="2:32" s="3" customFormat="1" ht="15" customHeight="1" hidden="1">
      <c r="B79" s="61" t="s">
        <v>28</v>
      </c>
      <c r="C79" s="69">
        <f aca="true" t="shared" si="91" ref="C79:C84">SUM(D79:E79)</f>
        <v>248</v>
      </c>
      <c r="D79" s="70">
        <v>123</v>
      </c>
      <c r="E79" s="71">
        <v>125</v>
      </c>
      <c r="F79" s="72">
        <f t="shared" si="84"/>
        <v>247</v>
      </c>
      <c r="G79" s="70">
        <v>122</v>
      </c>
      <c r="H79" s="73">
        <v>125</v>
      </c>
      <c r="I79" s="74">
        <f t="shared" si="85"/>
        <v>0</v>
      </c>
      <c r="J79" s="70">
        <v>0</v>
      </c>
      <c r="K79" s="75">
        <v>0</v>
      </c>
      <c r="L79" s="72">
        <f t="shared" si="86"/>
        <v>0</v>
      </c>
      <c r="M79" s="70">
        <v>0</v>
      </c>
      <c r="N79" s="73">
        <v>0</v>
      </c>
      <c r="O79" s="74">
        <f t="shared" si="87"/>
        <v>0</v>
      </c>
      <c r="P79" s="70">
        <v>0</v>
      </c>
      <c r="Q79" s="75">
        <v>0</v>
      </c>
      <c r="R79" s="72">
        <f t="shared" si="88"/>
        <v>0</v>
      </c>
      <c r="S79" s="70">
        <v>0</v>
      </c>
      <c r="T79" s="73">
        <v>0</v>
      </c>
      <c r="U79" s="72">
        <f t="shared" si="89"/>
        <v>1</v>
      </c>
      <c r="V79" s="70">
        <v>1</v>
      </c>
      <c r="W79" s="73">
        <v>0</v>
      </c>
      <c r="X79" s="74">
        <f t="shared" si="90"/>
        <v>0</v>
      </c>
      <c r="Y79" s="75">
        <v>0</v>
      </c>
      <c r="Z79" s="75">
        <v>0</v>
      </c>
      <c r="AA79" s="44">
        <f t="shared" si="82"/>
        <v>99.6</v>
      </c>
      <c r="AB79" s="45">
        <f t="shared" si="82"/>
        <v>99.2</v>
      </c>
      <c r="AC79" s="28">
        <f t="shared" si="82"/>
        <v>100</v>
      </c>
      <c r="AD79" s="49">
        <f t="shared" si="83"/>
        <v>0</v>
      </c>
      <c r="AE79" s="45">
        <f t="shared" si="83"/>
        <v>0</v>
      </c>
      <c r="AF79" s="28">
        <f>ROUND(T79/E79*100,1)</f>
        <v>0</v>
      </c>
    </row>
    <row r="80" spans="2:32" s="3" customFormat="1" ht="15" customHeight="1" hidden="1">
      <c r="B80" s="61" t="s">
        <v>30</v>
      </c>
      <c r="C80" s="69">
        <f t="shared" si="91"/>
        <v>155</v>
      </c>
      <c r="D80" s="70">
        <v>81</v>
      </c>
      <c r="E80" s="71">
        <v>74</v>
      </c>
      <c r="F80" s="72">
        <f t="shared" si="84"/>
        <v>155</v>
      </c>
      <c r="G80" s="70">
        <v>81</v>
      </c>
      <c r="H80" s="73">
        <v>74</v>
      </c>
      <c r="I80" s="74">
        <f t="shared" si="85"/>
        <v>0</v>
      </c>
      <c r="J80" s="70">
        <v>0</v>
      </c>
      <c r="K80" s="75">
        <v>0</v>
      </c>
      <c r="L80" s="72">
        <f t="shared" si="86"/>
        <v>0</v>
      </c>
      <c r="M80" s="70">
        <v>0</v>
      </c>
      <c r="N80" s="73">
        <v>0</v>
      </c>
      <c r="O80" s="74">
        <f t="shared" si="87"/>
        <v>0</v>
      </c>
      <c r="P80" s="70">
        <v>0</v>
      </c>
      <c r="Q80" s="75">
        <v>0</v>
      </c>
      <c r="R80" s="72">
        <f t="shared" si="88"/>
        <v>0</v>
      </c>
      <c r="S80" s="70">
        <v>0</v>
      </c>
      <c r="T80" s="73">
        <v>0</v>
      </c>
      <c r="U80" s="72">
        <f t="shared" si="89"/>
        <v>0</v>
      </c>
      <c r="V80" s="70">
        <v>0</v>
      </c>
      <c r="W80" s="73">
        <v>0</v>
      </c>
      <c r="X80" s="74">
        <f t="shared" si="90"/>
        <v>0</v>
      </c>
      <c r="Y80" s="75">
        <v>0</v>
      </c>
      <c r="Z80" s="75">
        <v>0</v>
      </c>
      <c r="AA80" s="44">
        <f aca="true" t="shared" si="92" ref="AA80:AC84">ROUND(F80/C80*100,1)</f>
        <v>100</v>
      </c>
      <c r="AB80" s="45">
        <f t="shared" si="92"/>
        <v>100</v>
      </c>
      <c r="AC80" s="28">
        <f t="shared" si="92"/>
        <v>100</v>
      </c>
      <c r="AD80" s="49">
        <f aca="true" t="shared" si="93" ref="AD80:AF84">ROUND(R80/C80*100,1)</f>
        <v>0</v>
      </c>
      <c r="AE80" s="45">
        <f t="shared" si="93"/>
        <v>0</v>
      </c>
      <c r="AF80" s="28">
        <f t="shared" si="93"/>
        <v>0</v>
      </c>
    </row>
    <row r="81" spans="2:32" s="3" customFormat="1" ht="13.5" customHeight="1">
      <c r="B81" s="61" t="s">
        <v>21</v>
      </c>
      <c r="C81" s="69">
        <f t="shared" si="91"/>
        <v>265</v>
      </c>
      <c r="D81" s="70">
        <f>SUM(D82)</f>
        <v>129</v>
      </c>
      <c r="E81" s="71">
        <f>SUM(E82)</f>
        <v>136</v>
      </c>
      <c r="F81" s="72">
        <f t="shared" si="84"/>
        <v>254</v>
      </c>
      <c r="G81" s="70">
        <f>SUM(G82)</f>
        <v>119</v>
      </c>
      <c r="H81" s="73">
        <f>SUM(H82)</f>
        <v>135</v>
      </c>
      <c r="I81" s="74">
        <f t="shared" si="85"/>
        <v>0</v>
      </c>
      <c r="J81" s="70">
        <f>SUM(J82)</f>
        <v>0</v>
      </c>
      <c r="K81" s="75">
        <f>SUM(K82)</f>
        <v>0</v>
      </c>
      <c r="L81" s="72">
        <f t="shared" si="86"/>
        <v>0</v>
      </c>
      <c r="M81" s="70">
        <f>SUM(M82)</f>
        <v>0</v>
      </c>
      <c r="N81" s="73">
        <f>SUM(N82)</f>
        <v>0</v>
      </c>
      <c r="O81" s="74">
        <f t="shared" si="87"/>
        <v>0</v>
      </c>
      <c r="P81" s="70">
        <f>SUM(P82)</f>
        <v>0</v>
      </c>
      <c r="Q81" s="75">
        <f>SUM(Q82)</f>
        <v>0</v>
      </c>
      <c r="R81" s="72">
        <f t="shared" si="88"/>
        <v>6</v>
      </c>
      <c r="S81" s="70">
        <f>SUM(S82)</f>
        <v>6</v>
      </c>
      <c r="T81" s="73">
        <f>SUM(T82)</f>
        <v>0</v>
      </c>
      <c r="U81" s="72">
        <f t="shared" si="89"/>
        <v>5</v>
      </c>
      <c r="V81" s="70">
        <f>SUM(V82)</f>
        <v>4</v>
      </c>
      <c r="W81" s="73">
        <f>SUM(W82)</f>
        <v>1</v>
      </c>
      <c r="X81" s="74">
        <f t="shared" si="90"/>
        <v>0</v>
      </c>
      <c r="Y81" s="75">
        <f>SUM(Y82)</f>
        <v>0</v>
      </c>
      <c r="Z81" s="75">
        <f>SUM(Z82)</f>
        <v>0</v>
      </c>
      <c r="AA81" s="44">
        <f t="shared" si="92"/>
        <v>95.8</v>
      </c>
      <c r="AB81" s="45">
        <f t="shared" si="92"/>
        <v>92.2</v>
      </c>
      <c r="AC81" s="28">
        <f t="shared" si="92"/>
        <v>99.3</v>
      </c>
      <c r="AD81" s="49">
        <f t="shared" si="93"/>
        <v>2.3</v>
      </c>
      <c r="AE81" s="45">
        <f t="shared" si="93"/>
        <v>4.7</v>
      </c>
      <c r="AF81" s="28">
        <f t="shared" si="93"/>
        <v>0</v>
      </c>
    </row>
    <row r="82" spans="2:32" s="3" customFormat="1" ht="15" customHeight="1" hidden="1">
      <c r="B82" s="61" t="s">
        <v>32</v>
      </c>
      <c r="C82" s="69">
        <f t="shared" si="91"/>
        <v>265</v>
      </c>
      <c r="D82" s="70">
        <v>129</v>
      </c>
      <c r="E82" s="71">
        <v>136</v>
      </c>
      <c r="F82" s="72">
        <f t="shared" si="84"/>
        <v>254</v>
      </c>
      <c r="G82" s="70">
        <v>119</v>
      </c>
      <c r="H82" s="73">
        <v>135</v>
      </c>
      <c r="I82" s="74">
        <f t="shared" si="85"/>
        <v>0</v>
      </c>
      <c r="J82" s="70">
        <v>0</v>
      </c>
      <c r="K82" s="75">
        <v>0</v>
      </c>
      <c r="L82" s="72">
        <f t="shared" si="86"/>
        <v>0</v>
      </c>
      <c r="M82" s="70">
        <v>0</v>
      </c>
      <c r="N82" s="73">
        <v>0</v>
      </c>
      <c r="O82" s="74">
        <f t="shared" si="87"/>
        <v>0</v>
      </c>
      <c r="P82" s="70">
        <v>0</v>
      </c>
      <c r="Q82" s="75">
        <v>0</v>
      </c>
      <c r="R82" s="72">
        <f t="shared" si="88"/>
        <v>6</v>
      </c>
      <c r="S82" s="70">
        <v>6</v>
      </c>
      <c r="T82" s="73">
        <v>0</v>
      </c>
      <c r="U82" s="72">
        <f t="shared" si="89"/>
        <v>5</v>
      </c>
      <c r="V82" s="70">
        <v>4</v>
      </c>
      <c r="W82" s="73">
        <v>1</v>
      </c>
      <c r="X82" s="74">
        <f t="shared" si="90"/>
        <v>0</v>
      </c>
      <c r="Y82" s="75">
        <v>0</v>
      </c>
      <c r="Z82" s="75">
        <v>0</v>
      </c>
      <c r="AA82" s="44">
        <f t="shared" si="92"/>
        <v>95.8</v>
      </c>
      <c r="AB82" s="45">
        <f t="shared" si="92"/>
        <v>92.2</v>
      </c>
      <c r="AC82" s="28">
        <f t="shared" si="92"/>
        <v>99.3</v>
      </c>
      <c r="AD82" s="49">
        <f t="shared" si="93"/>
        <v>2.3</v>
      </c>
      <c r="AE82" s="45">
        <f t="shared" si="93"/>
        <v>4.7</v>
      </c>
      <c r="AF82" s="28">
        <f t="shared" si="93"/>
        <v>0</v>
      </c>
    </row>
    <row r="83" spans="2:32" s="3" customFormat="1" ht="13.5" customHeight="1">
      <c r="B83" s="65" t="s">
        <v>22</v>
      </c>
      <c r="C83" s="76">
        <f t="shared" si="91"/>
        <v>153</v>
      </c>
      <c r="D83" s="77">
        <v>72</v>
      </c>
      <c r="E83" s="78">
        <v>81</v>
      </c>
      <c r="F83" s="79">
        <f t="shared" si="84"/>
        <v>153</v>
      </c>
      <c r="G83" s="77">
        <v>72</v>
      </c>
      <c r="H83" s="80">
        <v>81</v>
      </c>
      <c r="I83" s="81">
        <f t="shared" si="85"/>
        <v>0</v>
      </c>
      <c r="J83" s="77">
        <f>SUM(J84)</f>
        <v>0</v>
      </c>
      <c r="K83" s="82">
        <f>SUM(K84)</f>
        <v>0</v>
      </c>
      <c r="L83" s="79">
        <f t="shared" si="86"/>
        <v>0</v>
      </c>
      <c r="M83" s="77">
        <f>SUM(M84)</f>
        <v>0</v>
      </c>
      <c r="N83" s="80">
        <f>SUM(N84)</f>
        <v>0</v>
      </c>
      <c r="O83" s="81">
        <f t="shared" si="87"/>
        <v>0</v>
      </c>
      <c r="P83" s="77">
        <f>SUM(P84)</f>
        <v>0</v>
      </c>
      <c r="Q83" s="82">
        <f>SUM(Q84)</f>
        <v>0</v>
      </c>
      <c r="R83" s="79">
        <f t="shared" si="88"/>
        <v>0</v>
      </c>
      <c r="S83" s="77">
        <f>SUM(S84)</f>
        <v>0</v>
      </c>
      <c r="T83" s="80">
        <f>SUM(T84)</f>
        <v>0</v>
      </c>
      <c r="U83" s="79">
        <f t="shared" si="89"/>
        <v>0</v>
      </c>
      <c r="V83" s="77">
        <f>SUM(V84)</f>
        <v>0</v>
      </c>
      <c r="W83" s="80">
        <f>SUM(W84)</f>
        <v>0</v>
      </c>
      <c r="X83" s="81">
        <f t="shared" si="90"/>
        <v>0</v>
      </c>
      <c r="Y83" s="82">
        <f>SUM(Y84)</f>
        <v>0</v>
      </c>
      <c r="Z83" s="82">
        <f>SUM(Z84)</f>
        <v>0</v>
      </c>
      <c r="AA83" s="46">
        <f t="shared" si="92"/>
        <v>100</v>
      </c>
      <c r="AB83" s="47">
        <f t="shared" si="92"/>
        <v>100</v>
      </c>
      <c r="AC83" s="29">
        <f t="shared" si="92"/>
        <v>100</v>
      </c>
      <c r="AD83" s="50">
        <f t="shared" si="93"/>
        <v>0</v>
      </c>
      <c r="AE83" s="47">
        <f t="shared" si="93"/>
        <v>0</v>
      </c>
      <c r="AF83" s="29">
        <f t="shared" si="93"/>
        <v>0</v>
      </c>
    </row>
    <row r="84" spans="2:32" s="3" customFormat="1" ht="15" customHeight="1" hidden="1">
      <c r="B84" s="65" t="s">
        <v>34</v>
      </c>
      <c r="C84" s="76">
        <f t="shared" si="91"/>
        <v>155</v>
      </c>
      <c r="D84" s="77">
        <v>81</v>
      </c>
      <c r="E84" s="78">
        <v>74</v>
      </c>
      <c r="F84" s="79">
        <f t="shared" si="84"/>
        <v>155</v>
      </c>
      <c r="G84" s="77">
        <v>81</v>
      </c>
      <c r="H84" s="80">
        <v>74</v>
      </c>
      <c r="I84" s="81">
        <f t="shared" si="85"/>
        <v>0</v>
      </c>
      <c r="J84" s="77">
        <v>0</v>
      </c>
      <c r="K84" s="82">
        <v>0</v>
      </c>
      <c r="L84" s="79">
        <f t="shared" si="86"/>
        <v>0</v>
      </c>
      <c r="M84" s="77">
        <v>0</v>
      </c>
      <c r="N84" s="80">
        <v>0</v>
      </c>
      <c r="O84" s="81">
        <f t="shared" si="87"/>
        <v>0</v>
      </c>
      <c r="P84" s="77">
        <v>0</v>
      </c>
      <c r="Q84" s="82">
        <v>0</v>
      </c>
      <c r="R84" s="79">
        <f t="shared" si="88"/>
        <v>0</v>
      </c>
      <c r="S84" s="77">
        <v>0</v>
      </c>
      <c r="T84" s="80">
        <v>0</v>
      </c>
      <c r="U84" s="79">
        <f t="shared" si="89"/>
        <v>0</v>
      </c>
      <c r="V84" s="77">
        <v>0</v>
      </c>
      <c r="W84" s="80">
        <v>0</v>
      </c>
      <c r="X84" s="81">
        <f t="shared" si="90"/>
        <v>0</v>
      </c>
      <c r="Y84" s="82">
        <v>0</v>
      </c>
      <c r="Z84" s="82">
        <v>0</v>
      </c>
      <c r="AA84" s="46">
        <f t="shared" si="92"/>
        <v>100</v>
      </c>
      <c r="AB84" s="47">
        <f t="shared" si="92"/>
        <v>100</v>
      </c>
      <c r="AC84" s="29">
        <f t="shared" si="92"/>
        <v>100</v>
      </c>
      <c r="AD84" s="50">
        <f t="shared" si="93"/>
        <v>0</v>
      </c>
      <c r="AE84" s="47">
        <f t="shared" si="93"/>
        <v>0</v>
      </c>
      <c r="AF84" s="29">
        <f t="shared" si="93"/>
        <v>0</v>
      </c>
    </row>
    <row r="85" spans="2:32" ht="12.75">
      <c r="B85" s="7"/>
      <c r="AA85" s="59"/>
      <c r="AB85" s="59"/>
      <c r="AC85" s="59"/>
      <c r="AD85" s="59"/>
      <c r="AE85" s="59"/>
      <c r="AF85" s="89" t="s">
        <v>35</v>
      </c>
    </row>
    <row r="86" spans="27:32" ht="12.75">
      <c r="AA86" s="59"/>
      <c r="AB86" s="59"/>
      <c r="AC86" s="59"/>
      <c r="AD86" s="59"/>
      <c r="AE86" s="59"/>
      <c r="AF86" s="89" t="s">
        <v>36</v>
      </c>
    </row>
  </sheetData>
  <sheetProtection/>
  <mergeCells count="9">
    <mergeCell ref="F3:H5"/>
    <mergeCell ref="R3:T5"/>
    <mergeCell ref="U3:W5"/>
    <mergeCell ref="AD3:AF5"/>
    <mergeCell ref="AA3:AC5"/>
    <mergeCell ref="X3:Z5"/>
    <mergeCell ref="I3:K5"/>
    <mergeCell ref="L3:N5"/>
    <mergeCell ref="O3:Q5"/>
  </mergeCells>
  <printOptions/>
  <pageMargins left="0.5905511811023623" right="0.1968503937007874" top="0.7874015748031497" bottom="0.26" header="0.3937007874015748" footer="0.34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2015-03-23T02:31:07Z</cp:lastPrinted>
  <dcterms:created xsi:type="dcterms:W3CDTF">2005-08-30T07:25:36Z</dcterms:created>
  <dcterms:modified xsi:type="dcterms:W3CDTF">2015-03-23T02:31:18Z</dcterms:modified>
  <cp:category/>
  <cp:version/>
  <cp:contentType/>
  <cp:contentStatus/>
</cp:coreProperties>
</file>