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G-5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<sst xmlns="http://schemas.openxmlformats.org/spreadsheetml/2006/main" count="75" uniqueCount="36">
  <si>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商店数</t>
  </si>
  <si>
    <t>年間販売額(万円)</t>
  </si>
  <si>
    <t>売場面積(㎡)</t>
  </si>
  <si>
    <t>坂井町</t>
  </si>
  <si>
    <t>駅前商店街</t>
  </si>
  <si>
    <t>三国町</t>
  </si>
  <si>
    <t>東尋坊商店街</t>
  </si>
  <si>
    <t>本町商店街</t>
  </si>
  <si>
    <t>丸岡町</t>
  </si>
  <si>
    <t>中央商店街</t>
  </si>
  <si>
    <t>春江町</t>
  </si>
  <si>
    <t>南大道り商店街</t>
  </si>
  <si>
    <t>室町･新町繁栄会</t>
  </si>
  <si>
    <r>
      <t>上谷</t>
    </r>
    <r>
      <rPr>
        <sz val="9"/>
        <rFont val="ＭＳ Ｐゴシック"/>
        <family val="3"/>
      </rPr>
      <t>,</t>
    </r>
    <r>
      <rPr>
        <sz val="9"/>
        <rFont val="ＭＳ Ｐゴシック"/>
        <family val="3"/>
      </rPr>
      <t>中谷</t>
    </r>
    <r>
      <rPr>
        <sz val="9"/>
        <rFont val="ＭＳ Ｐゴシック"/>
        <family val="3"/>
      </rPr>
      <t>,</t>
    </r>
    <r>
      <rPr>
        <sz val="9"/>
        <rFont val="ＭＳ Ｐゴシック"/>
        <family val="3"/>
      </rPr>
      <t>下谷商店街</t>
    </r>
  </si>
  <si>
    <r>
      <t>国道</t>
    </r>
    <r>
      <rPr>
        <sz val="9"/>
        <rFont val="ＭＳ Ｐゴシック"/>
        <family val="3"/>
      </rPr>
      <t>8</t>
    </r>
    <r>
      <rPr>
        <sz val="9"/>
        <rFont val="ＭＳ Ｐゴシック"/>
        <family val="3"/>
      </rPr>
      <t>号線沿商店街</t>
    </r>
  </si>
  <si>
    <r>
      <t>春江</t>
    </r>
    <r>
      <rPr>
        <sz val="9"/>
        <rFont val="ＭＳ Ｐゴシック"/>
        <family val="3"/>
      </rPr>
      <t>ｼｮｯ</t>
    </r>
    <r>
      <rPr>
        <sz val="9"/>
        <rFont val="ＭＳ Ｐゴシック"/>
        <family val="3"/>
      </rPr>
      <t>ﾋﾟ</t>
    </r>
    <r>
      <rPr>
        <sz val="9"/>
        <rFont val="ＭＳ Ｐゴシック"/>
        <family val="3"/>
      </rPr>
      <t>ﾝ</t>
    </r>
    <r>
      <rPr>
        <sz val="9"/>
        <rFont val="ＭＳ Ｐゴシック"/>
        <family val="3"/>
      </rPr>
      <t>ｸﾞ</t>
    </r>
    <r>
      <rPr>
        <sz val="9"/>
        <rFont val="ＭＳ Ｐゴシック"/>
        <family val="3"/>
      </rPr>
      <t>ｾﾝﾀ-商店街</t>
    </r>
  </si>
  <si>
    <r>
      <t>三国</t>
    </r>
    <r>
      <rPr>
        <sz val="8"/>
        <rFont val="ＭＳ Ｐゴシック"/>
        <family val="3"/>
      </rPr>
      <t>ｼｮｯ</t>
    </r>
    <r>
      <rPr>
        <sz val="8"/>
        <rFont val="ＭＳ Ｐゴシック"/>
        <family val="3"/>
      </rPr>
      <t>ﾋﾟ</t>
    </r>
    <r>
      <rPr>
        <sz val="8"/>
        <rFont val="ＭＳ Ｐゴシック"/>
        <family val="3"/>
      </rPr>
      <t>ﾝ</t>
    </r>
    <r>
      <rPr>
        <sz val="8"/>
        <rFont val="ＭＳ Ｐゴシック"/>
        <family val="3"/>
      </rPr>
      <t>ｸﾞ</t>
    </r>
    <r>
      <rPr>
        <sz val="8"/>
        <rFont val="ＭＳ Ｐゴシック"/>
        <family val="3"/>
      </rPr>
      <t>ﾜｰﾙ</t>
    </r>
    <r>
      <rPr>
        <sz val="8"/>
        <rFont val="ＭＳ Ｐゴシック"/>
        <family val="3"/>
      </rPr>
      <t>ﾄﾞ
ｲｰｻﾞ商店街</t>
    </r>
  </si>
  <si>
    <r>
      <t xml:space="preserve">嶺北縦貫沿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江留下地区</t>
    </r>
    <r>
      <rPr>
        <sz val="6"/>
        <rFont val="ＭＳ Ｐゴシック"/>
        <family val="3"/>
      </rPr>
      <t>)</t>
    </r>
  </si>
  <si>
    <r>
      <t xml:space="preserve">嶺北縦貫沿商店街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江留中</t>
    </r>
    <r>
      <rPr>
        <sz val="6"/>
        <rFont val="ＭＳ Ｐゴシック"/>
        <family val="3"/>
      </rPr>
      <t>･</t>
    </r>
    <r>
      <rPr>
        <sz val="6"/>
        <rFont val="ＭＳ Ｐゴシック"/>
        <family val="3"/>
      </rPr>
      <t>随応寺地区）</t>
    </r>
  </si>
  <si>
    <t>G-5．商業集積地区別の状況</t>
  </si>
  <si>
    <t>平成14年</t>
  </si>
  <si>
    <t>平成 9年</t>
  </si>
  <si>
    <t>-</t>
  </si>
  <si>
    <t>-</t>
  </si>
  <si>
    <t>出典：福井県の商業</t>
  </si>
  <si>
    <t>年次</t>
  </si>
  <si>
    <t>前回比(%)</t>
  </si>
  <si>
    <t>平成19年</t>
  </si>
  <si>
    <t>従業者数（人）</t>
  </si>
  <si>
    <t>各年6月1日現在</t>
  </si>
  <si>
    <t>三国町</t>
  </si>
  <si>
    <t>丸岡町</t>
  </si>
  <si>
    <t>春江町</t>
  </si>
  <si>
    <t>坂井町</t>
  </si>
  <si>
    <r>
      <rPr>
        <sz val="8"/>
        <rFont val="ＭＳ Ｐゴシック"/>
        <family val="3"/>
      </rPr>
      <t>嶺北縦貫沿商店街</t>
    </r>
    <r>
      <rPr>
        <sz val="9"/>
        <rFont val="ＭＳ Ｐゴシック"/>
        <family val="3"/>
      </rPr>
      <t xml:space="preserve">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江留中</t>
    </r>
    <r>
      <rPr>
        <sz val="6"/>
        <rFont val="ＭＳ Ｐゴシック"/>
        <family val="3"/>
      </rPr>
      <t>･</t>
    </r>
    <r>
      <rPr>
        <sz val="6"/>
        <rFont val="ＭＳ Ｐゴシック"/>
        <family val="3"/>
      </rPr>
      <t>随応寺地区）</t>
    </r>
  </si>
  <si>
    <r>
      <rPr>
        <sz val="8"/>
        <rFont val="ＭＳ Ｐゴシック"/>
        <family val="3"/>
      </rPr>
      <t>嶺北縦貫沿</t>
    </r>
    <r>
      <rPr>
        <sz val="9"/>
        <rFont val="ＭＳ Ｐゴシック"/>
        <family val="3"/>
      </rPr>
      <t xml:space="preserve">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江留下地区</t>
    </r>
    <r>
      <rPr>
        <sz val="6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</si>
</sst>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;&quot;△ &quot;#,##0"/>
    <numFmt numFmtId="179" formatCode="#,##0.0;&quot;△ &quot;#,##0.0"/>
    <numFmt numFmtId="180" formatCode="#,##0.00;&quot;△ &quot;#,##0.00"/>
  </numFmts>
  <fonts count="4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1" fillId="0" borderId="0" xfId="0" applyFont="1" applyFill="1" applyAlignment="1" applyProtection="1">
      <alignment vertical="center"/>
      <protection locked="0"/>
    </xf>
    <xf numFmtId="0" fontId="9" fillId="0" borderId="0" xfId="61" applyFont="1" applyFill="1">
      <alignment/>
      <protection/>
    </xf>
    <xf numFmtId="0" fontId="8" fillId="0" borderId="0" xfId="61" applyFont="1" applyFill="1">
      <alignment/>
      <protection/>
    </xf>
    <xf numFmtId="38" fontId="8" fillId="0" borderId="0" xfId="49" applyFont="1" applyFill="1" applyAlignment="1">
      <alignment/>
    </xf>
    <xf numFmtId="0" fontId="10" fillId="0" borderId="0" xfId="61" applyFont="1" applyFill="1">
      <alignment/>
      <protection/>
    </xf>
    <xf numFmtId="0" fontId="10" fillId="0" borderId="0" xfId="61" applyFont="1" applyFill="1" applyBorder="1">
      <alignment/>
      <protection/>
    </xf>
    <xf numFmtId="38" fontId="10" fillId="0" borderId="0" xfId="49" applyFont="1" applyFill="1" applyBorder="1" applyAlignment="1">
      <alignment/>
    </xf>
    <xf numFmtId="0" fontId="10" fillId="0" borderId="0" xfId="61" applyFont="1" applyFill="1" applyAlignment="1">
      <alignment vertical="center"/>
      <protection/>
    </xf>
    <xf numFmtId="0" fontId="10" fillId="0" borderId="10" xfId="61" applyFont="1" applyFill="1" applyBorder="1" applyAlignment="1">
      <alignment vertical="center"/>
      <protection/>
    </xf>
    <xf numFmtId="0" fontId="10" fillId="0" borderId="11" xfId="61" applyFont="1" applyFill="1" applyBorder="1" applyAlignment="1">
      <alignment vertical="center"/>
      <protection/>
    </xf>
    <xf numFmtId="0" fontId="10" fillId="0" borderId="12" xfId="6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38" fontId="8" fillId="0" borderId="0" xfId="49" applyFont="1" applyFill="1" applyAlignment="1">
      <alignment vertical="center"/>
    </xf>
    <xf numFmtId="58" fontId="14" fillId="0" borderId="0" xfId="61" applyNumberFormat="1" applyFont="1" applyFill="1" applyBorder="1" applyAlignment="1" quotePrefix="1">
      <alignment vertical="center"/>
      <protection/>
    </xf>
    <xf numFmtId="0" fontId="12" fillId="0" borderId="13" xfId="61" applyFont="1" applyFill="1" applyBorder="1" applyAlignment="1">
      <alignment vertical="center"/>
      <protection/>
    </xf>
    <xf numFmtId="0" fontId="10" fillId="0" borderId="14" xfId="6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vertical="center" wrapText="1" shrinkToFit="1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14" xfId="61" applyFont="1" applyFill="1" applyBorder="1" applyAlignment="1">
      <alignment vertical="center" shrinkToFit="1"/>
      <protection/>
    </xf>
    <xf numFmtId="0" fontId="10" fillId="0" borderId="15" xfId="61" applyFont="1" applyFill="1" applyBorder="1" applyAlignment="1">
      <alignment vertical="center" shrinkToFit="1"/>
      <protection/>
    </xf>
    <xf numFmtId="0" fontId="10" fillId="0" borderId="14" xfId="61" applyFont="1" applyFill="1" applyBorder="1" applyAlignment="1">
      <alignment vertical="center" wrapText="1" shrinkToFit="1"/>
      <protection/>
    </xf>
    <xf numFmtId="0" fontId="10" fillId="0" borderId="15" xfId="61" applyFont="1" applyFill="1" applyBorder="1" applyAlignment="1">
      <alignment vertical="center" wrapText="1" shrinkToFit="1"/>
      <protection/>
    </xf>
    <xf numFmtId="0" fontId="10" fillId="0" borderId="12" xfId="61" applyFont="1" applyFill="1" applyBorder="1" applyAlignment="1">
      <alignment horizontal="center" vertical="center"/>
      <protection/>
    </xf>
    <xf numFmtId="178" fontId="10" fillId="0" borderId="16" xfId="61" applyNumberFormat="1" applyFont="1" applyFill="1" applyBorder="1" applyAlignment="1">
      <alignment vertical="center"/>
      <protection/>
    </xf>
    <xf numFmtId="178" fontId="10" fillId="0" borderId="16" xfId="49" applyNumberFormat="1" applyFont="1" applyFill="1" applyBorder="1" applyAlignment="1">
      <alignment vertical="center"/>
    </xf>
    <xf numFmtId="178" fontId="10" fillId="0" borderId="11" xfId="61" applyNumberFormat="1" applyFont="1" applyFill="1" applyBorder="1" applyAlignment="1">
      <alignment vertical="center"/>
      <protection/>
    </xf>
    <xf numFmtId="0" fontId="8" fillId="0" borderId="17" xfId="61" applyFont="1" applyFill="1" applyBorder="1" applyAlignment="1">
      <alignment vertical="center"/>
      <protection/>
    </xf>
    <xf numFmtId="38" fontId="8" fillId="0" borderId="17" xfId="49" applyFont="1" applyFill="1" applyBorder="1" applyAlignment="1">
      <alignment vertical="center"/>
    </xf>
    <xf numFmtId="0" fontId="8" fillId="0" borderId="18" xfId="61" applyFont="1" applyFill="1" applyBorder="1" applyAlignment="1">
      <alignment vertical="center"/>
      <protection/>
    </xf>
    <xf numFmtId="0" fontId="8" fillId="0" borderId="19" xfId="61" applyFont="1" applyFill="1" applyBorder="1" applyAlignment="1">
      <alignment vertical="center"/>
      <protection/>
    </xf>
    <xf numFmtId="38" fontId="8" fillId="0" borderId="19" xfId="49" applyFont="1" applyFill="1" applyBorder="1" applyAlignment="1">
      <alignment vertical="center"/>
    </xf>
    <xf numFmtId="0" fontId="8" fillId="0" borderId="20" xfId="61" applyFont="1" applyFill="1" applyBorder="1" applyAlignment="1">
      <alignment vertical="center"/>
      <protection/>
    </xf>
    <xf numFmtId="0" fontId="10" fillId="0" borderId="21" xfId="61" applyFont="1" applyFill="1" applyBorder="1" applyAlignment="1">
      <alignment vertical="center"/>
      <protection/>
    </xf>
    <xf numFmtId="178" fontId="12" fillId="0" borderId="16" xfId="49" applyNumberFormat="1" applyFont="1" applyFill="1" applyBorder="1" applyAlignment="1">
      <alignment vertical="center"/>
    </xf>
    <xf numFmtId="178" fontId="12" fillId="0" borderId="16" xfId="61" applyNumberFormat="1" applyFont="1" applyFill="1" applyBorder="1" applyAlignment="1">
      <alignment vertical="center"/>
      <protection/>
    </xf>
    <xf numFmtId="0" fontId="8" fillId="0" borderId="20" xfId="61" applyFont="1" applyFill="1" applyBorder="1" applyAlignment="1">
      <alignment horizontal="right" vertical="center"/>
      <protection/>
    </xf>
    <xf numFmtId="0" fontId="8" fillId="0" borderId="18" xfId="61" applyFont="1" applyFill="1" applyBorder="1" applyAlignment="1">
      <alignment horizontal="right" vertic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179" fontId="12" fillId="0" borderId="22" xfId="61" applyNumberFormat="1" applyFont="1" applyFill="1" applyBorder="1" applyAlignment="1">
      <alignment horizontal="right" vertical="center"/>
      <protection/>
    </xf>
    <xf numFmtId="179" fontId="10" fillId="0" borderId="22" xfId="61" applyNumberFormat="1" applyFont="1" applyFill="1" applyBorder="1" applyAlignment="1">
      <alignment horizontal="right" vertical="center"/>
      <protection/>
    </xf>
    <xf numFmtId="177" fontId="8" fillId="0" borderId="14" xfId="61" applyNumberFormat="1" applyFont="1" applyFill="1" applyBorder="1" applyAlignment="1">
      <alignment horizontal="right" vertical="center"/>
      <protection/>
    </xf>
    <xf numFmtId="177" fontId="8" fillId="0" borderId="15" xfId="61" applyNumberFormat="1" applyFont="1" applyFill="1" applyBorder="1" applyAlignment="1">
      <alignment horizontal="right" vertical="center"/>
      <protection/>
    </xf>
    <xf numFmtId="179" fontId="10" fillId="0" borderId="23" xfId="61" applyNumberFormat="1" applyFont="1" applyFill="1" applyBorder="1" applyAlignment="1">
      <alignment vertical="center"/>
      <protection/>
    </xf>
    <xf numFmtId="38" fontId="10" fillId="0" borderId="12" xfId="49" applyFont="1" applyFill="1" applyBorder="1" applyAlignment="1">
      <alignment horizontal="center" vertical="center"/>
    </xf>
    <xf numFmtId="3" fontId="8" fillId="0" borderId="20" xfId="61" applyNumberFormat="1" applyFont="1" applyFill="1" applyBorder="1" applyAlignment="1">
      <alignment horizontal="right" vertical="center"/>
      <protection/>
    </xf>
    <xf numFmtId="3" fontId="8" fillId="0" borderId="18" xfId="61" applyNumberFormat="1" applyFont="1" applyFill="1" applyBorder="1" applyAlignment="1">
      <alignment horizontal="right" vertical="center"/>
      <protection/>
    </xf>
    <xf numFmtId="0" fontId="12" fillId="0" borderId="24" xfId="61" applyFont="1" applyFill="1" applyBorder="1" applyAlignment="1">
      <alignment vertical="center"/>
      <protection/>
    </xf>
    <xf numFmtId="178" fontId="10" fillId="0" borderId="25" xfId="61" applyNumberFormat="1" applyFont="1" applyFill="1" applyBorder="1" applyAlignment="1">
      <alignment horizontal="right" vertical="center"/>
      <protection/>
    </xf>
    <xf numFmtId="0" fontId="10" fillId="0" borderId="24" xfId="61" applyFont="1" applyFill="1" applyBorder="1" applyAlignment="1">
      <alignment vertical="center"/>
      <protection/>
    </xf>
    <xf numFmtId="178" fontId="12" fillId="0" borderId="11" xfId="61" applyNumberFormat="1" applyFont="1" applyFill="1" applyBorder="1" applyAlignment="1">
      <alignment vertical="center"/>
      <protection/>
    </xf>
    <xf numFmtId="178" fontId="12" fillId="0" borderId="10" xfId="61" applyNumberFormat="1" applyFont="1" applyFill="1" applyBorder="1" applyAlignment="1">
      <alignment vertical="center"/>
      <protection/>
    </xf>
    <xf numFmtId="0" fontId="12" fillId="0" borderId="22" xfId="61" applyFont="1" applyFill="1" applyBorder="1" applyAlignment="1">
      <alignment horizontal="right" vertical="center"/>
      <protection/>
    </xf>
    <xf numFmtId="179" fontId="10" fillId="0" borderId="26" xfId="61" applyNumberFormat="1" applyFont="1" applyFill="1" applyBorder="1" applyAlignment="1">
      <alignment vertical="center"/>
      <protection/>
    </xf>
    <xf numFmtId="0" fontId="10" fillId="0" borderId="27" xfId="61" applyFont="1" applyFill="1" applyBorder="1" applyAlignment="1">
      <alignment vertical="center"/>
      <protection/>
    </xf>
    <xf numFmtId="0" fontId="10" fillId="0" borderId="28" xfId="61" applyFont="1" applyFill="1" applyBorder="1" applyAlignment="1">
      <alignment vertical="center"/>
      <protection/>
    </xf>
    <xf numFmtId="179" fontId="8" fillId="0" borderId="15" xfId="61" applyNumberFormat="1" applyFont="1" applyFill="1" applyBorder="1" applyAlignment="1">
      <alignment vertical="center"/>
      <protection/>
    </xf>
    <xf numFmtId="179" fontId="8" fillId="0" borderId="14" xfId="61" applyNumberFormat="1" applyFont="1" applyFill="1" applyBorder="1" applyAlignment="1">
      <alignment vertical="center"/>
      <protection/>
    </xf>
    <xf numFmtId="178" fontId="8" fillId="0" borderId="25" xfId="61" applyNumberFormat="1" applyFont="1" applyFill="1" applyBorder="1" applyAlignment="1">
      <alignment vertical="center"/>
      <protection/>
    </xf>
    <xf numFmtId="179" fontId="8" fillId="0" borderId="26" xfId="61" applyNumberFormat="1" applyFont="1" applyFill="1" applyBorder="1" applyAlignment="1">
      <alignment vertical="center"/>
      <protection/>
    </xf>
    <xf numFmtId="179" fontId="10" fillId="0" borderId="26" xfId="61" applyNumberFormat="1" applyFont="1" applyFill="1" applyBorder="1" applyAlignment="1">
      <alignment horizontal="right" vertical="center"/>
      <protection/>
    </xf>
    <xf numFmtId="179" fontId="8" fillId="0" borderId="15" xfId="61" applyNumberFormat="1" applyFont="1" applyFill="1" applyBorder="1" applyAlignment="1">
      <alignment horizontal="right" vertical="center"/>
      <protection/>
    </xf>
    <xf numFmtId="0" fontId="14" fillId="0" borderId="0" xfId="61" applyFont="1" applyFill="1" applyAlignment="1">
      <alignment vertical="center"/>
      <protection/>
    </xf>
    <xf numFmtId="179" fontId="10" fillId="0" borderId="22" xfId="61" applyNumberFormat="1" applyFont="1" applyFill="1" applyBorder="1" applyAlignment="1">
      <alignment vertical="center"/>
      <protection/>
    </xf>
    <xf numFmtId="0" fontId="10" fillId="0" borderId="0" xfId="61" applyFont="1" applyFill="1" applyAlignment="1">
      <alignment horizontal="right" vertical="center"/>
      <protection/>
    </xf>
    <xf numFmtId="0" fontId="10" fillId="0" borderId="29" xfId="61" applyFont="1" applyFill="1" applyBorder="1" applyAlignment="1">
      <alignment vertical="center"/>
      <protection/>
    </xf>
    <xf numFmtId="0" fontId="10" fillId="0" borderId="29" xfId="61" applyFont="1" applyFill="1" applyBorder="1" applyAlignment="1">
      <alignment horizontal="center" vertical="center"/>
      <protection/>
    </xf>
    <xf numFmtId="0" fontId="12" fillId="0" borderId="10" xfId="61" applyFont="1" applyFill="1" applyBorder="1" applyAlignment="1">
      <alignment horizontal="left" vertical="center"/>
      <protection/>
    </xf>
    <xf numFmtId="0" fontId="12" fillId="0" borderId="16" xfId="61" applyFont="1" applyFill="1" applyBorder="1" applyAlignment="1">
      <alignment horizontal="left" vertical="center"/>
      <protection/>
    </xf>
    <xf numFmtId="0" fontId="12" fillId="0" borderId="13" xfId="61" applyFont="1" applyFill="1" applyBorder="1" applyAlignment="1">
      <alignment horizontal="left" vertical="center"/>
      <protection/>
    </xf>
    <xf numFmtId="0" fontId="10" fillId="0" borderId="10" xfId="61" applyFont="1" applyFill="1" applyBorder="1" applyAlignment="1">
      <alignment horizontal="distributed" vertical="center"/>
      <protection/>
    </xf>
    <xf numFmtId="0" fontId="10" fillId="0" borderId="16" xfId="61" applyFont="1" applyFill="1" applyBorder="1" applyAlignment="1">
      <alignment horizontal="distributed" vertical="center"/>
      <protection/>
    </xf>
    <xf numFmtId="0" fontId="10" fillId="0" borderId="13" xfId="61" applyFont="1" applyFill="1" applyBorder="1" applyAlignment="1">
      <alignment horizontal="distributed" vertical="center"/>
      <protection/>
    </xf>
    <xf numFmtId="0" fontId="10" fillId="0" borderId="12" xfId="61" applyFont="1" applyFill="1" applyBorder="1" applyAlignment="1">
      <alignment horizontal="distributed" vertical="center"/>
      <protection/>
    </xf>
    <xf numFmtId="0" fontId="10" fillId="0" borderId="30" xfId="61" applyFont="1" applyFill="1" applyBorder="1" applyAlignment="1">
      <alignment horizontal="distributed" vertical="center"/>
      <protection/>
    </xf>
    <xf numFmtId="0" fontId="10" fillId="0" borderId="31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ｆ６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zoomScalePageLayoutView="0" workbookViewId="0" topLeftCell="A1">
      <selection activeCell="D58" sqref="D58"/>
    </sheetView>
  </sheetViews>
  <sheetFormatPr defaultColWidth="6.5" defaultRowHeight="15"/>
  <cols>
    <col min="1" max="1" width="3.59765625" style="3" customWidth="1"/>
    <col min="2" max="3" width="2.09765625" style="3" customWidth="1"/>
    <col min="4" max="4" width="13.59765625" style="3" customWidth="1"/>
    <col min="5" max="5" width="7.09765625" style="3" customWidth="1"/>
    <col min="6" max="6" width="6.8984375" style="3" customWidth="1"/>
    <col min="7" max="7" width="7.59765625" style="3" customWidth="1"/>
    <col min="8" max="8" width="6.8984375" style="3" customWidth="1"/>
    <col min="9" max="9" width="10.59765625" style="4" customWidth="1"/>
    <col min="10" max="10" width="6.8984375" style="3" customWidth="1"/>
    <col min="11" max="11" width="7.59765625" style="4" customWidth="1"/>
    <col min="12" max="12" width="6.8984375" style="3" customWidth="1"/>
    <col min="13" max="16384" width="6.5" style="3" customWidth="1"/>
  </cols>
  <sheetData>
    <row r="1" spans="1:4" ht="30" customHeight="1">
      <c r="A1" s="1" t="s">
        <v>19</v>
      </c>
      <c r="B1" s="1"/>
      <c r="C1" s="1"/>
      <c r="D1" s="2"/>
    </row>
    <row r="2" spans="2:12" s="5" customFormat="1" ht="18" customHeight="1">
      <c r="B2" s="62" t="s">
        <v>29</v>
      </c>
      <c r="D2" s="14"/>
      <c r="E2" s="6"/>
      <c r="F2" s="6"/>
      <c r="G2" s="6"/>
      <c r="H2" s="6"/>
      <c r="I2" s="7"/>
      <c r="J2" s="6"/>
      <c r="K2" s="7"/>
      <c r="L2" s="6"/>
    </row>
    <row r="3" spans="2:12" s="8" customFormat="1" ht="15" customHeight="1">
      <c r="B3" s="70" t="s">
        <v>25</v>
      </c>
      <c r="C3" s="71"/>
      <c r="D3" s="72"/>
      <c r="E3" s="66" t="s">
        <v>0</v>
      </c>
      <c r="F3" s="66"/>
      <c r="G3" s="66" t="s">
        <v>28</v>
      </c>
      <c r="H3" s="66"/>
      <c r="I3" s="66" t="s">
        <v>1</v>
      </c>
      <c r="J3" s="66"/>
      <c r="K3" s="66" t="s">
        <v>2</v>
      </c>
      <c r="L3" s="66"/>
    </row>
    <row r="4" spans="2:12" s="8" customFormat="1" ht="15" customHeight="1">
      <c r="B4" s="73"/>
      <c r="C4" s="74"/>
      <c r="D4" s="75"/>
      <c r="E4" s="23"/>
      <c r="F4" s="38" t="s">
        <v>26</v>
      </c>
      <c r="G4" s="23"/>
      <c r="H4" s="38" t="s">
        <v>26</v>
      </c>
      <c r="I4" s="44"/>
      <c r="J4" s="38" t="s">
        <v>26</v>
      </c>
      <c r="K4" s="44"/>
      <c r="L4" s="38" t="s">
        <v>26</v>
      </c>
    </row>
    <row r="5" spans="2:12" s="8" customFormat="1" ht="17.25" customHeight="1">
      <c r="B5" s="67" t="s">
        <v>21</v>
      </c>
      <c r="C5" s="68"/>
      <c r="D5" s="69"/>
      <c r="E5" s="50">
        <f>+E6+E10+E15+E20</f>
        <v>406</v>
      </c>
      <c r="F5" s="52" t="s">
        <v>22</v>
      </c>
      <c r="G5" s="51">
        <f>+G6+G10+G15+G20</f>
        <v>2231</v>
      </c>
      <c r="H5" s="52" t="s">
        <v>22</v>
      </c>
      <c r="I5" s="51">
        <f>+I6+I10+I15+I20</f>
        <v>4505103</v>
      </c>
      <c r="J5" s="52" t="s">
        <v>22</v>
      </c>
      <c r="K5" s="51">
        <f>+K6+K10+K15+K20</f>
        <v>57059</v>
      </c>
      <c r="L5" s="52" t="s">
        <v>22</v>
      </c>
    </row>
    <row r="6" spans="2:12" s="8" customFormat="1" ht="17.25" customHeight="1">
      <c r="B6" s="10"/>
      <c r="C6" s="9" t="s">
        <v>5</v>
      </c>
      <c r="D6" s="47"/>
      <c r="E6" s="48">
        <f>SUM(E7:E9)</f>
        <v>117</v>
      </c>
      <c r="F6" s="53">
        <v>-25.5</v>
      </c>
      <c r="G6" s="48">
        <f>SUM(G7:G9)</f>
        <v>594</v>
      </c>
      <c r="H6" s="53">
        <v>-19.1</v>
      </c>
      <c r="I6" s="48">
        <f>SUM(I7:I9)</f>
        <v>1210150</v>
      </c>
      <c r="J6" s="53">
        <v>-15.8</v>
      </c>
      <c r="K6" s="48">
        <f>SUM(K7:K9)</f>
        <v>16793</v>
      </c>
      <c r="L6" s="53">
        <v>-5.6</v>
      </c>
    </row>
    <row r="7" spans="2:12" s="8" customFormat="1" ht="17.25" customHeight="1" hidden="1">
      <c r="B7" s="10"/>
      <c r="C7" s="54"/>
      <c r="D7" s="16" t="s">
        <v>6</v>
      </c>
      <c r="E7" s="36">
        <v>38</v>
      </c>
      <c r="F7" s="57">
        <v>15.2</v>
      </c>
      <c r="G7" s="36">
        <v>209</v>
      </c>
      <c r="H7" s="57">
        <v>-6.7</v>
      </c>
      <c r="I7" s="45">
        <v>294603</v>
      </c>
      <c r="J7" s="57">
        <v>-2.2</v>
      </c>
      <c r="K7" s="45">
        <v>5001</v>
      </c>
      <c r="L7" s="57">
        <v>-9.2</v>
      </c>
    </row>
    <row r="8" spans="2:12" s="8" customFormat="1" ht="21" hidden="1">
      <c r="B8" s="10"/>
      <c r="C8" s="54"/>
      <c r="D8" s="17" t="s">
        <v>16</v>
      </c>
      <c r="E8" s="36">
        <v>27</v>
      </c>
      <c r="F8" s="57">
        <v>-34.1</v>
      </c>
      <c r="G8" s="36">
        <v>179</v>
      </c>
      <c r="H8" s="57">
        <v>1.1</v>
      </c>
      <c r="I8" s="45">
        <v>630142</v>
      </c>
      <c r="J8" s="57">
        <v>3</v>
      </c>
      <c r="K8" s="45">
        <v>8272</v>
      </c>
      <c r="L8" s="57">
        <v>28.8</v>
      </c>
    </row>
    <row r="9" spans="2:12" s="8" customFormat="1" ht="17.25" customHeight="1" hidden="1">
      <c r="B9" s="10"/>
      <c r="C9" s="55"/>
      <c r="D9" s="18" t="s">
        <v>7</v>
      </c>
      <c r="E9" s="37">
        <v>52</v>
      </c>
      <c r="F9" s="56">
        <v>-37.3</v>
      </c>
      <c r="G9" s="37">
        <v>206</v>
      </c>
      <c r="H9" s="56">
        <v>-38.1</v>
      </c>
      <c r="I9" s="46">
        <v>285405</v>
      </c>
      <c r="J9" s="56">
        <v>-45.6</v>
      </c>
      <c r="K9" s="46">
        <v>3520</v>
      </c>
      <c r="L9" s="56">
        <v>-39.9</v>
      </c>
    </row>
    <row r="10" spans="2:12" s="8" customFormat="1" ht="17.25" customHeight="1">
      <c r="B10" s="10"/>
      <c r="C10" s="9" t="s">
        <v>8</v>
      </c>
      <c r="D10" s="47"/>
      <c r="E10" s="48">
        <f>SUM(E11:E14)</f>
        <v>114</v>
      </c>
      <c r="F10" s="60" t="s">
        <v>23</v>
      </c>
      <c r="G10" s="48">
        <f>SUM(G11:G14)</f>
        <v>593</v>
      </c>
      <c r="H10" s="60" t="s">
        <v>22</v>
      </c>
      <c r="I10" s="48">
        <f>SUM(I11:I14)</f>
        <v>1277965</v>
      </c>
      <c r="J10" s="60" t="s">
        <v>22</v>
      </c>
      <c r="K10" s="48">
        <f>SUM(K11:K14)</f>
        <v>14805</v>
      </c>
      <c r="L10" s="60" t="s">
        <v>22</v>
      </c>
    </row>
    <row r="11" spans="2:12" s="8" customFormat="1" ht="17.25" customHeight="1" hidden="1">
      <c r="B11" s="10"/>
      <c r="C11" s="54"/>
      <c r="D11" s="16" t="s">
        <v>12</v>
      </c>
      <c r="E11" s="36">
        <v>30</v>
      </c>
      <c r="F11" s="57">
        <v>-3.2</v>
      </c>
      <c r="G11" s="36">
        <v>99</v>
      </c>
      <c r="H11" s="57">
        <v>1</v>
      </c>
      <c r="I11" s="45">
        <v>128392</v>
      </c>
      <c r="J11" s="57">
        <v>27.3</v>
      </c>
      <c r="K11" s="45">
        <v>1691</v>
      </c>
      <c r="L11" s="57">
        <v>16.5</v>
      </c>
    </row>
    <row r="12" spans="2:12" s="8" customFormat="1" ht="17.25" customHeight="1" hidden="1">
      <c r="B12" s="10"/>
      <c r="C12" s="54"/>
      <c r="D12" s="19" t="s">
        <v>13</v>
      </c>
      <c r="E12" s="36">
        <v>39</v>
      </c>
      <c r="F12" s="57">
        <v>-13.3</v>
      </c>
      <c r="G12" s="36">
        <v>124</v>
      </c>
      <c r="H12" s="57">
        <v>-14.5</v>
      </c>
      <c r="I12" s="45">
        <v>144772</v>
      </c>
      <c r="J12" s="57">
        <v>-5</v>
      </c>
      <c r="K12" s="45">
        <v>1917</v>
      </c>
      <c r="L12" s="57">
        <v>-10.5</v>
      </c>
    </row>
    <row r="13" spans="2:12" s="8" customFormat="1" ht="17.25" customHeight="1" hidden="1">
      <c r="B13" s="10"/>
      <c r="C13" s="54"/>
      <c r="D13" s="16" t="s">
        <v>9</v>
      </c>
      <c r="E13" s="36">
        <v>14</v>
      </c>
      <c r="F13" s="57">
        <v>-12.5</v>
      </c>
      <c r="G13" s="36">
        <v>132</v>
      </c>
      <c r="H13" s="57">
        <v>-10.8</v>
      </c>
      <c r="I13" s="45">
        <v>293175</v>
      </c>
      <c r="J13" s="57">
        <v>-10.5</v>
      </c>
      <c r="K13" s="45">
        <v>5089</v>
      </c>
      <c r="L13" s="57">
        <v>-18.9</v>
      </c>
    </row>
    <row r="14" spans="2:12" s="8" customFormat="1" ht="17.25" customHeight="1" hidden="1">
      <c r="B14" s="10"/>
      <c r="C14" s="55"/>
      <c r="D14" s="20" t="s">
        <v>14</v>
      </c>
      <c r="E14" s="37">
        <v>31</v>
      </c>
      <c r="F14" s="61" t="s">
        <v>22</v>
      </c>
      <c r="G14" s="37">
        <v>238</v>
      </c>
      <c r="H14" s="61" t="s">
        <v>22</v>
      </c>
      <c r="I14" s="46">
        <v>711626</v>
      </c>
      <c r="J14" s="61" t="s">
        <v>22</v>
      </c>
      <c r="K14" s="46">
        <v>6108</v>
      </c>
      <c r="L14" s="61" t="s">
        <v>22</v>
      </c>
    </row>
    <row r="15" spans="2:12" s="8" customFormat="1" ht="17.25" customHeight="1">
      <c r="B15" s="10"/>
      <c r="C15" s="65" t="s">
        <v>10</v>
      </c>
      <c r="D15" s="49"/>
      <c r="E15" s="48">
        <f>SUM(E16:E19)</f>
        <v>136</v>
      </c>
      <c r="F15" s="53">
        <v>1.5</v>
      </c>
      <c r="G15" s="48">
        <f>SUM(G16:G19)</f>
        <v>932</v>
      </c>
      <c r="H15" s="53">
        <v>20.7</v>
      </c>
      <c r="I15" s="48">
        <f>SUM(I16:I19)</f>
        <v>1846783</v>
      </c>
      <c r="J15" s="53">
        <v>3.6</v>
      </c>
      <c r="K15" s="48">
        <f>SUM(K16:K19)</f>
        <v>22612</v>
      </c>
      <c r="L15" s="53">
        <v>-2.7</v>
      </c>
    </row>
    <row r="16" spans="2:12" s="8" customFormat="1" ht="17.25" customHeight="1" hidden="1">
      <c r="B16" s="10"/>
      <c r="C16" s="54"/>
      <c r="D16" s="16" t="s">
        <v>11</v>
      </c>
      <c r="E16" s="36">
        <v>56</v>
      </c>
      <c r="F16" s="57">
        <v>-5.1</v>
      </c>
      <c r="G16" s="36">
        <v>233</v>
      </c>
      <c r="H16" s="57">
        <v>32.4</v>
      </c>
      <c r="I16" s="45">
        <v>257077</v>
      </c>
      <c r="J16" s="57">
        <v>-7.4</v>
      </c>
      <c r="K16" s="45">
        <v>3470</v>
      </c>
      <c r="L16" s="57">
        <v>-27.5</v>
      </c>
    </row>
    <row r="17" spans="2:12" s="8" customFormat="1" ht="17.25" customHeight="1" hidden="1">
      <c r="B17" s="10"/>
      <c r="C17" s="54"/>
      <c r="D17" s="19" t="s">
        <v>15</v>
      </c>
      <c r="E17" s="36">
        <v>29</v>
      </c>
      <c r="F17" s="57">
        <v>3.6</v>
      </c>
      <c r="G17" s="36">
        <v>291</v>
      </c>
      <c r="H17" s="57">
        <v>11.9</v>
      </c>
      <c r="I17" s="45">
        <v>702538</v>
      </c>
      <c r="J17" s="57">
        <v>-9.3</v>
      </c>
      <c r="K17" s="45">
        <v>9597</v>
      </c>
      <c r="L17" s="57">
        <v>-0.7</v>
      </c>
    </row>
    <row r="18" spans="2:12" s="8" customFormat="1" ht="20.25" hidden="1">
      <c r="B18" s="10"/>
      <c r="C18" s="54"/>
      <c r="D18" s="21" t="s">
        <v>18</v>
      </c>
      <c r="E18" s="36">
        <v>24</v>
      </c>
      <c r="F18" s="57">
        <v>-4</v>
      </c>
      <c r="G18" s="36">
        <v>135</v>
      </c>
      <c r="H18" s="57">
        <v>35</v>
      </c>
      <c r="I18" s="45">
        <v>383248</v>
      </c>
      <c r="J18" s="57">
        <v>16</v>
      </c>
      <c r="K18" s="45">
        <v>3493</v>
      </c>
      <c r="L18" s="57">
        <v>19.6</v>
      </c>
    </row>
    <row r="19" spans="2:12" s="8" customFormat="1" ht="20.25" hidden="1">
      <c r="B19" s="10"/>
      <c r="C19" s="55"/>
      <c r="D19" s="22" t="s">
        <v>17</v>
      </c>
      <c r="E19" s="37">
        <v>27</v>
      </c>
      <c r="F19" s="56">
        <v>22.7</v>
      </c>
      <c r="G19" s="37">
        <v>273</v>
      </c>
      <c r="H19" s="56">
        <v>15.7</v>
      </c>
      <c r="I19" s="46">
        <v>503920</v>
      </c>
      <c r="J19" s="56">
        <v>26</v>
      </c>
      <c r="K19" s="46">
        <v>6052</v>
      </c>
      <c r="L19" s="56">
        <v>2.8</v>
      </c>
    </row>
    <row r="20" spans="2:12" s="8" customFormat="1" ht="17.25" customHeight="1">
      <c r="B20" s="10"/>
      <c r="C20" s="65" t="s">
        <v>3</v>
      </c>
      <c r="D20" s="49"/>
      <c r="E20" s="58">
        <f aca="true" t="shared" si="0" ref="E20:L20">+E21</f>
        <v>39</v>
      </c>
      <c r="F20" s="59">
        <f t="shared" si="0"/>
        <v>18.2</v>
      </c>
      <c r="G20" s="58">
        <f t="shared" si="0"/>
        <v>112</v>
      </c>
      <c r="H20" s="59">
        <f t="shared" si="0"/>
        <v>13.1</v>
      </c>
      <c r="I20" s="58">
        <f t="shared" si="0"/>
        <v>170205</v>
      </c>
      <c r="J20" s="59">
        <f t="shared" si="0"/>
        <v>-2.6</v>
      </c>
      <c r="K20" s="58">
        <f t="shared" si="0"/>
        <v>2849</v>
      </c>
      <c r="L20" s="59">
        <f t="shared" si="0"/>
        <v>0.1</v>
      </c>
    </row>
    <row r="21" spans="2:12" s="8" customFormat="1" ht="17.25" customHeight="1" hidden="1">
      <c r="B21" s="11"/>
      <c r="C21" s="55"/>
      <c r="D21" s="18" t="s">
        <v>4</v>
      </c>
      <c r="E21" s="37">
        <v>39</v>
      </c>
      <c r="F21" s="56">
        <v>18.2</v>
      </c>
      <c r="G21" s="37">
        <v>112</v>
      </c>
      <c r="H21" s="56">
        <v>13.1</v>
      </c>
      <c r="I21" s="46">
        <v>170205</v>
      </c>
      <c r="J21" s="56">
        <v>-2.6</v>
      </c>
      <c r="K21" s="46">
        <v>2849</v>
      </c>
      <c r="L21" s="56">
        <v>0.1</v>
      </c>
    </row>
    <row r="22" spans="2:12" s="8" customFormat="1" ht="17.25" customHeight="1">
      <c r="B22" s="67" t="s">
        <v>20</v>
      </c>
      <c r="C22" s="68"/>
      <c r="D22" s="69"/>
      <c r="E22" s="34">
        <f>+E23+E27+E32+E37</f>
        <v>369</v>
      </c>
      <c r="F22" s="39">
        <f aca="true" t="shared" si="1" ref="F22:F31">ROUND(E22/E5*100,1)-100</f>
        <v>-9.099999999999994</v>
      </c>
      <c r="G22" s="35">
        <f>+G23+G27+G32+G37</f>
        <v>2383</v>
      </c>
      <c r="H22" s="39">
        <f aca="true" t="shared" si="2" ref="H22:H36">ROUND(G22/G5*100,1)-100</f>
        <v>6.799999999999997</v>
      </c>
      <c r="I22" s="34">
        <f>+I23+I27+I32+I37</f>
        <v>3444924</v>
      </c>
      <c r="J22" s="39">
        <f aca="true" t="shared" si="3" ref="J22:J36">ROUND(I22/I5*100,1)-100</f>
        <v>-23.5</v>
      </c>
      <c r="K22" s="34">
        <f>+K23+K27+K32+K37</f>
        <v>56765</v>
      </c>
      <c r="L22" s="39">
        <f aca="true" t="shared" si="4" ref="L22:L36">ROUND(K22/K5*100,1)-100</f>
        <v>-0.5</v>
      </c>
    </row>
    <row r="23" spans="2:12" s="8" customFormat="1" ht="17.25" customHeight="1">
      <c r="B23" s="10"/>
      <c r="C23" s="9" t="s">
        <v>5</v>
      </c>
      <c r="D23" s="15"/>
      <c r="E23" s="9">
        <f>SUM(E24:E26)</f>
        <v>102</v>
      </c>
      <c r="F23" s="40">
        <f t="shared" si="1"/>
        <v>-12.799999999999997</v>
      </c>
      <c r="G23" s="24">
        <f>SUM(G24:G26)</f>
        <v>618</v>
      </c>
      <c r="H23" s="40">
        <f t="shared" si="2"/>
        <v>4</v>
      </c>
      <c r="I23" s="25">
        <f>SUM(I24:I26)</f>
        <v>945954</v>
      </c>
      <c r="J23" s="40">
        <f t="shared" si="3"/>
        <v>-21.799999999999997</v>
      </c>
      <c r="K23" s="25">
        <f>SUM(K24:K26)</f>
        <v>13200</v>
      </c>
      <c r="L23" s="40">
        <f t="shared" si="4"/>
        <v>-21.400000000000006</v>
      </c>
    </row>
    <row r="24" spans="2:12" s="8" customFormat="1" ht="17.25" customHeight="1">
      <c r="B24" s="10"/>
      <c r="C24" s="10"/>
      <c r="D24" s="16" t="s">
        <v>6</v>
      </c>
      <c r="E24" s="27">
        <v>34</v>
      </c>
      <c r="F24" s="41">
        <f t="shared" si="1"/>
        <v>-10.5</v>
      </c>
      <c r="G24" s="27">
        <v>219</v>
      </c>
      <c r="H24" s="41">
        <f t="shared" si="2"/>
        <v>4.799999999999997</v>
      </c>
      <c r="I24" s="28">
        <v>182098</v>
      </c>
      <c r="J24" s="41">
        <f t="shared" si="3"/>
        <v>-38.2</v>
      </c>
      <c r="K24" s="28">
        <v>4231</v>
      </c>
      <c r="L24" s="41">
        <f t="shared" si="4"/>
        <v>-15.400000000000006</v>
      </c>
    </row>
    <row r="25" spans="2:12" s="8" customFormat="1" ht="19.5" customHeight="1">
      <c r="B25" s="10"/>
      <c r="C25" s="10"/>
      <c r="D25" s="17" t="s">
        <v>16</v>
      </c>
      <c r="E25" s="27">
        <v>30</v>
      </c>
      <c r="F25" s="41">
        <f t="shared" si="1"/>
        <v>11.099999999999994</v>
      </c>
      <c r="G25" s="27">
        <v>211</v>
      </c>
      <c r="H25" s="41">
        <f t="shared" si="2"/>
        <v>17.900000000000006</v>
      </c>
      <c r="I25" s="28">
        <v>576429</v>
      </c>
      <c r="J25" s="41">
        <f t="shared" si="3"/>
        <v>-8.5</v>
      </c>
      <c r="K25" s="28">
        <v>6269</v>
      </c>
      <c r="L25" s="41">
        <f t="shared" si="4"/>
        <v>-24.200000000000003</v>
      </c>
    </row>
    <row r="26" spans="2:12" s="8" customFormat="1" ht="17.25" customHeight="1">
      <c r="B26" s="10"/>
      <c r="C26" s="11"/>
      <c r="D26" s="18" t="s">
        <v>7</v>
      </c>
      <c r="E26" s="30">
        <v>38</v>
      </c>
      <c r="F26" s="42">
        <f t="shared" si="1"/>
        <v>-26.900000000000006</v>
      </c>
      <c r="G26" s="30">
        <v>188</v>
      </c>
      <c r="H26" s="42">
        <f t="shared" si="2"/>
        <v>-8.700000000000003</v>
      </c>
      <c r="I26" s="31">
        <v>187427</v>
      </c>
      <c r="J26" s="42">
        <f t="shared" si="3"/>
        <v>-34.3</v>
      </c>
      <c r="K26" s="31">
        <v>2700</v>
      </c>
      <c r="L26" s="42">
        <f t="shared" si="4"/>
        <v>-23.299999999999997</v>
      </c>
    </row>
    <row r="27" spans="2:12" s="8" customFormat="1" ht="17.25" customHeight="1">
      <c r="B27" s="10"/>
      <c r="C27" s="10" t="s">
        <v>8</v>
      </c>
      <c r="D27" s="15"/>
      <c r="E27" s="9">
        <f>SUM(E28:E31)</f>
        <v>109</v>
      </c>
      <c r="F27" s="40">
        <f t="shared" si="1"/>
        <v>-4.400000000000006</v>
      </c>
      <c r="G27" s="24">
        <f>SUM(G28:G31)</f>
        <v>657</v>
      </c>
      <c r="H27" s="40">
        <f t="shared" si="2"/>
        <v>10.799999999999997</v>
      </c>
      <c r="I27" s="25">
        <f>SUM(I28:I31)</f>
        <v>1100968</v>
      </c>
      <c r="J27" s="40">
        <f t="shared" si="3"/>
        <v>-13.799999999999997</v>
      </c>
      <c r="K27" s="25">
        <f>SUM(K28:K31)</f>
        <v>16112</v>
      </c>
      <c r="L27" s="40">
        <f t="shared" si="4"/>
        <v>8.799999999999997</v>
      </c>
    </row>
    <row r="28" spans="2:12" s="8" customFormat="1" ht="17.25" customHeight="1">
      <c r="B28" s="10"/>
      <c r="C28" s="10"/>
      <c r="D28" s="16" t="s">
        <v>12</v>
      </c>
      <c r="E28" s="32">
        <v>25</v>
      </c>
      <c r="F28" s="41">
        <f t="shared" si="1"/>
        <v>-16.700000000000003</v>
      </c>
      <c r="G28" s="27">
        <v>71</v>
      </c>
      <c r="H28" s="41">
        <f t="shared" si="2"/>
        <v>-28.299999999999997</v>
      </c>
      <c r="I28" s="28">
        <v>50082</v>
      </c>
      <c r="J28" s="41">
        <f t="shared" si="3"/>
        <v>-61</v>
      </c>
      <c r="K28" s="28">
        <v>1115</v>
      </c>
      <c r="L28" s="41">
        <f t="shared" si="4"/>
        <v>-34.099999999999994</v>
      </c>
    </row>
    <row r="29" spans="2:12" s="8" customFormat="1" ht="17.25" customHeight="1">
      <c r="B29" s="10"/>
      <c r="C29" s="10"/>
      <c r="D29" s="19" t="s">
        <v>13</v>
      </c>
      <c r="E29" s="32">
        <v>38</v>
      </c>
      <c r="F29" s="41">
        <f t="shared" si="1"/>
        <v>-2.5999999999999943</v>
      </c>
      <c r="G29" s="27">
        <v>135</v>
      </c>
      <c r="H29" s="41">
        <f t="shared" si="2"/>
        <v>8.900000000000006</v>
      </c>
      <c r="I29" s="28">
        <v>95185</v>
      </c>
      <c r="J29" s="41">
        <f t="shared" si="3"/>
        <v>-34.3</v>
      </c>
      <c r="K29" s="28">
        <v>1893</v>
      </c>
      <c r="L29" s="41">
        <f t="shared" si="4"/>
        <v>-1.2999999999999972</v>
      </c>
    </row>
    <row r="30" spans="2:12" s="8" customFormat="1" ht="17.25" customHeight="1">
      <c r="B30" s="10"/>
      <c r="C30" s="10"/>
      <c r="D30" s="16" t="s">
        <v>9</v>
      </c>
      <c r="E30" s="32">
        <v>12</v>
      </c>
      <c r="F30" s="41">
        <f t="shared" si="1"/>
        <v>-14.299999999999997</v>
      </c>
      <c r="G30" s="27">
        <v>134</v>
      </c>
      <c r="H30" s="41">
        <f t="shared" si="2"/>
        <v>1.5</v>
      </c>
      <c r="I30" s="28">
        <v>251508</v>
      </c>
      <c r="J30" s="41">
        <f t="shared" si="3"/>
        <v>-14.200000000000003</v>
      </c>
      <c r="K30" s="28">
        <v>4937</v>
      </c>
      <c r="L30" s="41">
        <f t="shared" si="4"/>
        <v>-3</v>
      </c>
    </row>
    <row r="31" spans="2:12" s="8" customFormat="1" ht="17.25" customHeight="1">
      <c r="B31" s="10"/>
      <c r="C31" s="10"/>
      <c r="D31" s="20" t="s">
        <v>14</v>
      </c>
      <c r="E31" s="29">
        <v>34</v>
      </c>
      <c r="F31" s="42">
        <f t="shared" si="1"/>
        <v>9.700000000000003</v>
      </c>
      <c r="G31" s="30">
        <v>317</v>
      </c>
      <c r="H31" s="42">
        <f t="shared" si="2"/>
        <v>33.19999999999999</v>
      </c>
      <c r="I31" s="31">
        <v>704193</v>
      </c>
      <c r="J31" s="42">
        <f t="shared" si="3"/>
        <v>-1</v>
      </c>
      <c r="K31" s="31">
        <v>8167</v>
      </c>
      <c r="L31" s="42">
        <f t="shared" si="4"/>
        <v>33.69999999999999</v>
      </c>
    </row>
    <row r="32" spans="2:12" s="8" customFormat="1" ht="17.25" customHeight="1">
      <c r="B32" s="10"/>
      <c r="C32" s="65" t="s">
        <v>10</v>
      </c>
      <c r="D32" s="33"/>
      <c r="E32" s="9">
        <f>SUM(E33:E36)</f>
        <v>126</v>
      </c>
      <c r="F32" s="40">
        <f>SUM(F33:F36)</f>
        <v>-28.80000000000001</v>
      </c>
      <c r="G32" s="24">
        <f>SUM(G33:G36)</f>
        <v>1020</v>
      </c>
      <c r="H32" s="40">
        <f t="shared" si="2"/>
        <v>9.400000000000006</v>
      </c>
      <c r="I32" s="25">
        <f>SUM(I33:I36)</f>
        <v>1299913</v>
      </c>
      <c r="J32" s="40">
        <f t="shared" si="3"/>
        <v>-29.599999999999994</v>
      </c>
      <c r="K32" s="25">
        <f>SUM(K33:K36)</f>
        <v>25627</v>
      </c>
      <c r="L32" s="40">
        <f t="shared" si="4"/>
        <v>13.299999999999997</v>
      </c>
    </row>
    <row r="33" spans="2:12" s="8" customFormat="1" ht="17.25" customHeight="1">
      <c r="B33" s="10"/>
      <c r="C33" s="10"/>
      <c r="D33" s="16" t="s">
        <v>11</v>
      </c>
      <c r="E33" s="27">
        <v>51</v>
      </c>
      <c r="F33" s="41">
        <f>ROUND(E33/E16*100,1)-100</f>
        <v>-8.900000000000006</v>
      </c>
      <c r="G33" s="27">
        <v>181</v>
      </c>
      <c r="H33" s="41">
        <f t="shared" si="2"/>
        <v>-22.299999999999997</v>
      </c>
      <c r="I33" s="28">
        <v>120786</v>
      </c>
      <c r="J33" s="41">
        <f t="shared" si="3"/>
        <v>-53</v>
      </c>
      <c r="K33" s="28">
        <v>3357</v>
      </c>
      <c r="L33" s="41">
        <f t="shared" si="4"/>
        <v>-3.299999999999997</v>
      </c>
    </row>
    <row r="34" spans="2:12" s="8" customFormat="1" ht="17.25" customHeight="1">
      <c r="B34" s="10"/>
      <c r="C34" s="10"/>
      <c r="D34" s="19" t="s">
        <v>15</v>
      </c>
      <c r="E34" s="27">
        <v>29</v>
      </c>
      <c r="F34" s="41">
        <f>ROUND(E34/E17*100,1)-100</f>
        <v>0</v>
      </c>
      <c r="G34" s="27">
        <v>392</v>
      </c>
      <c r="H34" s="41">
        <f t="shared" si="2"/>
        <v>34.69999999999999</v>
      </c>
      <c r="I34" s="28">
        <v>720616</v>
      </c>
      <c r="J34" s="41">
        <f t="shared" si="3"/>
        <v>2.5999999999999943</v>
      </c>
      <c r="K34" s="28">
        <v>14620</v>
      </c>
      <c r="L34" s="41">
        <f t="shared" si="4"/>
        <v>52.30000000000001</v>
      </c>
    </row>
    <row r="35" spans="2:12" s="8" customFormat="1" ht="19.5" customHeight="1">
      <c r="B35" s="10"/>
      <c r="C35" s="10"/>
      <c r="D35" s="21" t="s">
        <v>34</v>
      </c>
      <c r="E35" s="27">
        <v>21</v>
      </c>
      <c r="F35" s="41">
        <f>ROUND(E35/E18*100,1)-100</f>
        <v>-12.5</v>
      </c>
      <c r="G35" s="27">
        <v>153</v>
      </c>
      <c r="H35" s="41">
        <f t="shared" si="2"/>
        <v>13.299999999999997</v>
      </c>
      <c r="I35" s="28">
        <v>254263</v>
      </c>
      <c r="J35" s="41">
        <f t="shared" si="3"/>
        <v>-33.7</v>
      </c>
      <c r="K35" s="28">
        <v>2830</v>
      </c>
      <c r="L35" s="41">
        <f t="shared" si="4"/>
        <v>-19</v>
      </c>
    </row>
    <row r="36" spans="2:12" s="8" customFormat="1" ht="19.5" customHeight="1">
      <c r="B36" s="10"/>
      <c r="C36" s="10"/>
      <c r="D36" s="22" t="s">
        <v>35</v>
      </c>
      <c r="E36" s="29">
        <v>25</v>
      </c>
      <c r="F36" s="42">
        <f>ROUND(E36/E19*100,1)-100</f>
        <v>-7.400000000000006</v>
      </c>
      <c r="G36" s="30">
        <v>294</v>
      </c>
      <c r="H36" s="42">
        <f t="shared" si="2"/>
        <v>7.700000000000003</v>
      </c>
      <c r="I36" s="31">
        <v>204248</v>
      </c>
      <c r="J36" s="42">
        <f t="shared" si="3"/>
        <v>-59.5</v>
      </c>
      <c r="K36" s="31">
        <v>4820</v>
      </c>
      <c r="L36" s="42">
        <f t="shared" si="4"/>
        <v>-20.400000000000006</v>
      </c>
    </row>
    <row r="37" spans="2:12" s="8" customFormat="1" ht="17.25" customHeight="1">
      <c r="B37" s="10"/>
      <c r="C37" s="65" t="s">
        <v>3</v>
      </c>
      <c r="D37" s="33"/>
      <c r="E37" s="26">
        <f>+E38</f>
        <v>32</v>
      </c>
      <c r="F37" s="43">
        <f aca="true" t="shared" si="5" ref="F37:L37">+F38</f>
        <v>-17.900000000000006</v>
      </c>
      <c r="G37" s="26">
        <f t="shared" si="5"/>
        <v>88</v>
      </c>
      <c r="H37" s="43">
        <f t="shared" si="5"/>
        <v>-21.400000000000006</v>
      </c>
      <c r="I37" s="26">
        <f t="shared" si="5"/>
        <v>98089</v>
      </c>
      <c r="J37" s="43">
        <f t="shared" si="5"/>
        <v>-42.4</v>
      </c>
      <c r="K37" s="26">
        <f t="shared" si="5"/>
        <v>1826</v>
      </c>
      <c r="L37" s="63">
        <f t="shared" si="5"/>
        <v>-35.900000000000006</v>
      </c>
    </row>
    <row r="38" spans="2:12" s="8" customFormat="1" ht="17.25" customHeight="1">
      <c r="B38" s="11"/>
      <c r="C38" s="11"/>
      <c r="D38" s="18" t="s">
        <v>4</v>
      </c>
      <c r="E38" s="29">
        <v>32</v>
      </c>
      <c r="F38" s="42">
        <f>ROUND(E38/E21*100,1)-100</f>
        <v>-17.900000000000006</v>
      </c>
      <c r="G38" s="30">
        <v>88</v>
      </c>
      <c r="H38" s="42">
        <f>ROUND(G38/G21*100,1)-100</f>
        <v>-21.400000000000006</v>
      </c>
      <c r="I38" s="31">
        <v>98089</v>
      </c>
      <c r="J38" s="42">
        <f>ROUND(I38/I21*100,1)-100</f>
        <v>-42.4</v>
      </c>
      <c r="K38" s="31">
        <v>1826</v>
      </c>
      <c r="L38" s="42">
        <f>ROUND(K38/K21*100,1)-100</f>
        <v>-35.900000000000006</v>
      </c>
    </row>
    <row r="39" spans="2:12" s="8" customFormat="1" ht="17.25" customHeight="1">
      <c r="B39" s="67" t="s">
        <v>27</v>
      </c>
      <c r="C39" s="68"/>
      <c r="D39" s="69"/>
      <c r="E39" s="34">
        <f>+E40+E44+E49+E54</f>
        <v>314</v>
      </c>
      <c r="F39" s="39">
        <f aca="true" t="shared" si="6" ref="F39:F48">ROUND(E39/E22*100,1)-100</f>
        <v>-14.900000000000006</v>
      </c>
      <c r="G39" s="35">
        <f>+G40+G44+G49+G54</f>
        <v>1964</v>
      </c>
      <c r="H39" s="39">
        <f aca="true" t="shared" si="7" ref="H39:H53">ROUND(G39/G22*100,1)-100</f>
        <v>-17.599999999999994</v>
      </c>
      <c r="I39" s="34">
        <f>+I40+I44+I49+I54</f>
        <v>3081859</v>
      </c>
      <c r="J39" s="39">
        <f aca="true" t="shared" si="8" ref="J39:J53">ROUND(I39/I22*100,1)-100</f>
        <v>-10.5</v>
      </c>
      <c r="K39" s="34">
        <f>+K40+K44+K49+K54</f>
        <v>50113</v>
      </c>
      <c r="L39" s="39">
        <f aca="true" t="shared" si="9" ref="L39:L53">ROUND(K39/K22*100,1)-100</f>
        <v>-11.700000000000003</v>
      </c>
    </row>
    <row r="40" spans="2:12" s="8" customFormat="1" ht="17.25" customHeight="1">
      <c r="B40" s="10"/>
      <c r="C40" s="9" t="s">
        <v>30</v>
      </c>
      <c r="D40" s="15"/>
      <c r="E40" s="9">
        <f>SUM(E41:E43)</f>
        <v>83</v>
      </c>
      <c r="F40" s="40">
        <f t="shared" si="6"/>
        <v>-18.599999999999994</v>
      </c>
      <c r="G40" s="24">
        <f>SUM(G41:G43)</f>
        <v>455</v>
      </c>
      <c r="H40" s="40">
        <f t="shared" si="7"/>
        <v>-26.400000000000006</v>
      </c>
      <c r="I40" s="25">
        <f>SUM(I41:I43)</f>
        <v>815166</v>
      </c>
      <c r="J40" s="40">
        <f t="shared" si="8"/>
        <v>-13.799999999999997</v>
      </c>
      <c r="K40" s="25">
        <f>SUM(K41:K43)</f>
        <v>10506</v>
      </c>
      <c r="L40" s="40">
        <f t="shared" si="9"/>
        <v>-20.400000000000006</v>
      </c>
    </row>
    <row r="41" spans="2:12" s="8" customFormat="1" ht="17.25" customHeight="1">
      <c r="B41" s="10"/>
      <c r="C41" s="10"/>
      <c r="D41" s="16" t="s">
        <v>6</v>
      </c>
      <c r="E41" s="27">
        <v>22</v>
      </c>
      <c r="F41" s="41">
        <f t="shared" si="6"/>
        <v>-35.3</v>
      </c>
      <c r="G41" s="27">
        <v>95</v>
      </c>
      <c r="H41" s="41">
        <f t="shared" si="7"/>
        <v>-56.6</v>
      </c>
      <c r="I41" s="28">
        <v>74210</v>
      </c>
      <c r="J41" s="41">
        <f t="shared" si="8"/>
        <v>-59.2</v>
      </c>
      <c r="K41" s="28">
        <v>2650</v>
      </c>
      <c r="L41" s="41">
        <f t="shared" si="9"/>
        <v>-37.4</v>
      </c>
    </row>
    <row r="42" spans="2:12" s="8" customFormat="1" ht="19.5" customHeight="1">
      <c r="B42" s="10"/>
      <c r="C42" s="10"/>
      <c r="D42" s="17" t="s">
        <v>16</v>
      </c>
      <c r="E42" s="27">
        <v>30</v>
      </c>
      <c r="F42" s="41">
        <f t="shared" si="6"/>
        <v>0</v>
      </c>
      <c r="G42" s="27">
        <v>241</v>
      </c>
      <c r="H42" s="41">
        <f t="shared" si="7"/>
        <v>14.200000000000003</v>
      </c>
      <c r="I42" s="28">
        <v>525806</v>
      </c>
      <c r="J42" s="41">
        <f t="shared" si="8"/>
        <v>-8.799999999999997</v>
      </c>
      <c r="K42" s="28">
        <v>5864</v>
      </c>
      <c r="L42" s="41">
        <f t="shared" si="9"/>
        <v>-6.5</v>
      </c>
    </row>
    <row r="43" spans="2:12" s="8" customFormat="1" ht="17.25" customHeight="1">
      <c r="B43" s="10"/>
      <c r="C43" s="11"/>
      <c r="D43" s="18" t="s">
        <v>7</v>
      </c>
      <c r="E43" s="30">
        <v>31</v>
      </c>
      <c r="F43" s="42">
        <f t="shared" si="6"/>
        <v>-18.400000000000006</v>
      </c>
      <c r="G43" s="30">
        <v>119</v>
      </c>
      <c r="H43" s="42">
        <f t="shared" si="7"/>
        <v>-36.7</v>
      </c>
      <c r="I43" s="31">
        <v>215150</v>
      </c>
      <c r="J43" s="42">
        <f t="shared" si="8"/>
        <v>14.799999999999997</v>
      </c>
      <c r="K43" s="31">
        <v>1992</v>
      </c>
      <c r="L43" s="42">
        <f t="shared" si="9"/>
        <v>-26.200000000000003</v>
      </c>
    </row>
    <row r="44" spans="2:12" s="8" customFormat="1" ht="17.25" customHeight="1">
      <c r="B44" s="10"/>
      <c r="C44" s="10" t="s">
        <v>31</v>
      </c>
      <c r="D44" s="15"/>
      <c r="E44" s="9">
        <f>SUM(E45:E48)</f>
        <v>93</v>
      </c>
      <c r="F44" s="40">
        <f t="shared" si="6"/>
        <v>-14.700000000000003</v>
      </c>
      <c r="G44" s="24">
        <f>SUM(G45:G48)</f>
        <v>505</v>
      </c>
      <c r="H44" s="40">
        <f t="shared" si="7"/>
        <v>-23.099999999999994</v>
      </c>
      <c r="I44" s="25">
        <f>SUM(I45:I48)</f>
        <v>876932</v>
      </c>
      <c r="J44" s="40">
        <f t="shared" si="8"/>
        <v>-20.299999999999997</v>
      </c>
      <c r="K44" s="25">
        <f>SUM(K45:K48)</f>
        <v>10614</v>
      </c>
      <c r="L44" s="40">
        <f t="shared" si="9"/>
        <v>-34.099999999999994</v>
      </c>
    </row>
    <row r="45" spans="2:12" s="8" customFormat="1" ht="17.25" customHeight="1">
      <c r="B45" s="10"/>
      <c r="C45" s="10"/>
      <c r="D45" s="16" t="s">
        <v>12</v>
      </c>
      <c r="E45" s="32">
        <v>24</v>
      </c>
      <c r="F45" s="41">
        <f t="shared" si="6"/>
        <v>-4</v>
      </c>
      <c r="G45" s="27">
        <v>59</v>
      </c>
      <c r="H45" s="41">
        <f t="shared" si="7"/>
        <v>-16.900000000000006</v>
      </c>
      <c r="I45" s="28">
        <v>39465</v>
      </c>
      <c r="J45" s="41">
        <f t="shared" si="8"/>
        <v>-21.200000000000003</v>
      </c>
      <c r="K45" s="28">
        <v>1129</v>
      </c>
      <c r="L45" s="41">
        <f t="shared" si="9"/>
        <v>1.2999999999999972</v>
      </c>
    </row>
    <row r="46" spans="2:12" s="8" customFormat="1" ht="17.25" customHeight="1">
      <c r="B46" s="10"/>
      <c r="C46" s="10"/>
      <c r="D46" s="19" t="s">
        <v>13</v>
      </c>
      <c r="E46" s="32">
        <v>31</v>
      </c>
      <c r="F46" s="41">
        <f t="shared" si="6"/>
        <v>-18.400000000000006</v>
      </c>
      <c r="G46" s="27">
        <v>92</v>
      </c>
      <c r="H46" s="41">
        <f t="shared" si="7"/>
        <v>-31.900000000000006</v>
      </c>
      <c r="I46" s="28">
        <v>62526</v>
      </c>
      <c r="J46" s="41">
        <f t="shared" si="8"/>
        <v>-34.3</v>
      </c>
      <c r="K46" s="28">
        <v>1569</v>
      </c>
      <c r="L46" s="41">
        <f t="shared" si="9"/>
        <v>-17.099999999999994</v>
      </c>
    </row>
    <row r="47" spans="2:12" s="8" customFormat="1" ht="17.25" customHeight="1">
      <c r="B47" s="10"/>
      <c r="C47" s="10"/>
      <c r="D47" s="16" t="s">
        <v>9</v>
      </c>
      <c r="E47" s="32">
        <v>6</v>
      </c>
      <c r="F47" s="41">
        <f t="shared" si="6"/>
        <v>-50</v>
      </c>
      <c r="G47" s="27">
        <v>39</v>
      </c>
      <c r="H47" s="41">
        <f t="shared" si="7"/>
        <v>-70.9</v>
      </c>
      <c r="I47" s="28">
        <v>63236</v>
      </c>
      <c r="J47" s="41">
        <f t="shared" si="8"/>
        <v>-74.9</v>
      </c>
      <c r="K47" s="28">
        <v>2477</v>
      </c>
      <c r="L47" s="41">
        <f t="shared" si="9"/>
        <v>-49.8</v>
      </c>
    </row>
    <row r="48" spans="2:12" s="8" customFormat="1" ht="17.25" customHeight="1">
      <c r="B48" s="10"/>
      <c r="C48" s="10"/>
      <c r="D48" s="20" t="s">
        <v>14</v>
      </c>
      <c r="E48" s="29">
        <v>32</v>
      </c>
      <c r="F48" s="42">
        <f t="shared" si="6"/>
        <v>-5.900000000000006</v>
      </c>
      <c r="G48" s="30">
        <v>315</v>
      </c>
      <c r="H48" s="42">
        <f t="shared" si="7"/>
        <v>-0.5999999999999943</v>
      </c>
      <c r="I48" s="31">
        <v>711705</v>
      </c>
      <c r="J48" s="42">
        <f t="shared" si="8"/>
        <v>1.0999999999999943</v>
      </c>
      <c r="K48" s="31">
        <v>5439</v>
      </c>
      <c r="L48" s="42">
        <f t="shared" si="9"/>
        <v>-33.400000000000006</v>
      </c>
    </row>
    <row r="49" spans="2:12" s="8" customFormat="1" ht="17.25" customHeight="1">
      <c r="B49" s="10"/>
      <c r="C49" s="65" t="s">
        <v>32</v>
      </c>
      <c r="D49" s="33"/>
      <c r="E49" s="9">
        <f>SUM(E50:E53)</f>
        <v>112</v>
      </c>
      <c r="F49" s="40">
        <f>SUM(F50:F53)</f>
        <v>-33.599999999999994</v>
      </c>
      <c r="G49" s="24">
        <f>SUM(G50:G53)</f>
        <v>928</v>
      </c>
      <c r="H49" s="40">
        <f t="shared" si="7"/>
        <v>-9</v>
      </c>
      <c r="I49" s="25">
        <f>SUM(I50:I53)</f>
        <v>1312616</v>
      </c>
      <c r="J49" s="40">
        <f t="shared" si="8"/>
        <v>1</v>
      </c>
      <c r="K49" s="25">
        <f>SUM(K50:K53)</f>
        <v>27751</v>
      </c>
      <c r="L49" s="40">
        <f t="shared" si="9"/>
        <v>8.299999999999997</v>
      </c>
    </row>
    <row r="50" spans="2:12" s="8" customFormat="1" ht="17.25" customHeight="1">
      <c r="B50" s="10"/>
      <c r="C50" s="10"/>
      <c r="D50" s="16" t="s">
        <v>11</v>
      </c>
      <c r="E50" s="27">
        <v>40</v>
      </c>
      <c r="F50" s="41">
        <f>ROUND(E50/E33*100,1)-100</f>
        <v>-21.599999999999994</v>
      </c>
      <c r="G50" s="27">
        <v>162</v>
      </c>
      <c r="H50" s="41">
        <f t="shared" si="7"/>
        <v>-10.5</v>
      </c>
      <c r="I50" s="28">
        <v>119116</v>
      </c>
      <c r="J50" s="41">
        <f t="shared" si="8"/>
        <v>-1.4000000000000057</v>
      </c>
      <c r="K50" s="28">
        <v>1944</v>
      </c>
      <c r="L50" s="41">
        <f t="shared" si="9"/>
        <v>-42.1</v>
      </c>
    </row>
    <row r="51" spans="2:12" s="8" customFormat="1" ht="17.25" customHeight="1">
      <c r="B51" s="10"/>
      <c r="C51" s="10"/>
      <c r="D51" s="19" t="s">
        <v>15</v>
      </c>
      <c r="E51" s="27">
        <v>29</v>
      </c>
      <c r="F51" s="41">
        <f>ROUND(E51/E34*100,1)-100</f>
        <v>0</v>
      </c>
      <c r="G51" s="27">
        <v>411</v>
      </c>
      <c r="H51" s="41">
        <f t="shared" si="7"/>
        <v>4.799999999999997</v>
      </c>
      <c r="I51" s="28">
        <v>598031</v>
      </c>
      <c r="J51" s="41">
        <f t="shared" si="8"/>
        <v>-17</v>
      </c>
      <c r="K51" s="28">
        <v>14089</v>
      </c>
      <c r="L51" s="41">
        <f t="shared" si="9"/>
        <v>-3.5999999999999943</v>
      </c>
    </row>
    <row r="52" spans="2:12" s="8" customFormat="1" ht="19.5" customHeight="1">
      <c r="B52" s="10"/>
      <c r="C52" s="10"/>
      <c r="D52" s="21" t="s">
        <v>34</v>
      </c>
      <c r="E52" s="27">
        <v>21</v>
      </c>
      <c r="F52" s="41">
        <f>ROUND(E52/E35*100,1)-100</f>
        <v>0</v>
      </c>
      <c r="G52" s="27">
        <v>142</v>
      </c>
      <c r="H52" s="41">
        <f t="shared" si="7"/>
        <v>-7.200000000000003</v>
      </c>
      <c r="I52" s="28">
        <v>259107</v>
      </c>
      <c r="J52" s="41">
        <f t="shared" si="8"/>
        <v>1.9000000000000057</v>
      </c>
      <c r="K52" s="28">
        <v>6512</v>
      </c>
      <c r="L52" s="41">
        <f t="shared" si="9"/>
        <v>130.1</v>
      </c>
    </row>
    <row r="53" spans="2:12" s="8" customFormat="1" ht="19.5" customHeight="1">
      <c r="B53" s="10"/>
      <c r="C53" s="10"/>
      <c r="D53" s="22" t="s">
        <v>35</v>
      </c>
      <c r="E53" s="29">
        <v>22</v>
      </c>
      <c r="F53" s="42">
        <f>ROUND(E53/E36*100,1)-100</f>
        <v>-12</v>
      </c>
      <c r="G53" s="30">
        <v>213</v>
      </c>
      <c r="H53" s="42">
        <f t="shared" si="7"/>
        <v>-27.599999999999994</v>
      </c>
      <c r="I53" s="31">
        <v>336362</v>
      </c>
      <c r="J53" s="42">
        <f t="shared" si="8"/>
        <v>64.69999999999999</v>
      </c>
      <c r="K53" s="31">
        <v>5206</v>
      </c>
      <c r="L53" s="42">
        <f t="shared" si="9"/>
        <v>8</v>
      </c>
    </row>
    <row r="54" spans="2:12" s="8" customFormat="1" ht="17.25" customHeight="1">
      <c r="B54" s="10"/>
      <c r="C54" s="65" t="s">
        <v>33</v>
      </c>
      <c r="D54" s="33"/>
      <c r="E54" s="26">
        <f>+E55</f>
        <v>26</v>
      </c>
      <c r="F54" s="43">
        <f aca="true" t="shared" si="10" ref="F54:L54">+F55</f>
        <v>-18.700000000000003</v>
      </c>
      <c r="G54" s="26">
        <f t="shared" si="10"/>
        <v>76</v>
      </c>
      <c r="H54" s="43">
        <f t="shared" si="10"/>
        <v>-13.599999999999994</v>
      </c>
      <c r="I54" s="26">
        <f t="shared" si="10"/>
        <v>77145</v>
      </c>
      <c r="J54" s="43">
        <f t="shared" si="10"/>
        <v>-21.400000000000006</v>
      </c>
      <c r="K54" s="26">
        <f t="shared" si="10"/>
        <v>1242</v>
      </c>
      <c r="L54" s="63">
        <f t="shared" si="10"/>
        <v>-32</v>
      </c>
    </row>
    <row r="55" spans="2:12" s="8" customFormat="1" ht="17.25" customHeight="1">
      <c r="B55" s="11"/>
      <c r="C55" s="11"/>
      <c r="D55" s="18" t="s">
        <v>4</v>
      </c>
      <c r="E55" s="29">
        <v>26</v>
      </c>
      <c r="F55" s="42">
        <f>ROUND(E55/E38*100,1)-100</f>
        <v>-18.700000000000003</v>
      </c>
      <c r="G55" s="30">
        <v>76</v>
      </c>
      <c r="H55" s="42">
        <f>ROUND(G55/G38*100,1)-100</f>
        <v>-13.599999999999994</v>
      </c>
      <c r="I55" s="31">
        <v>77145</v>
      </c>
      <c r="J55" s="42">
        <f>ROUND(I55/I38*100,1)-100</f>
        <v>-21.400000000000006</v>
      </c>
      <c r="K55" s="31">
        <v>1242</v>
      </c>
      <c r="L55" s="42">
        <f>ROUND(K55/K38*100,1)-100</f>
        <v>-32</v>
      </c>
    </row>
    <row r="56" spans="9:12" s="12" customFormat="1" ht="15" customHeight="1">
      <c r="I56" s="13"/>
      <c r="K56" s="13"/>
      <c r="L56" s="64" t="s">
        <v>24</v>
      </c>
    </row>
  </sheetData>
  <sheetProtection/>
  <mergeCells count="8">
    <mergeCell ref="K3:L3"/>
    <mergeCell ref="I3:J3"/>
    <mergeCell ref="G3:H3"/>
    <mergeCell ref="E3:F3"/>
    <mergeCell ref="B39:D39"/>
    <mergeCell ref="B22:D22"/>
    <mergeCell ref="B5:D5"/>
    <mergeCell ref="B3:D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7.商      業</oddHeader>
    <oddFooter>&amp;C&amp;"ＭＳ Ｐゴシック,標準"&amp;11-49-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2015-03-24T07:32:53Z</cp:lastPrinted>
  <dcterms:created xsi:type="dcterms:W3CDTF">1999-04-24T14:35:24Z</dcterms:created>
  <dcterms:modified xsi:type="dcterms:W3CDTF">2015-03-24T07:33:49Z</dcterms:modified>
  <cp:category/>
  <cp:version/>
  <cp:contentType/>
  <cp:contentStatus/>
</cp:coreProperties>
</file>