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3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<sst xmlns="http://schemas.openxmlformats.org/spreadsheetml/2006/main" count="67" uniqueCount="30">
  <si>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三国町</t>
  </si>
  <si>
    <t>春江町</t>
  </si>
  <si>
    <t>坂井町</t>
  </si>
  <si>
    <t>丸岡町</t>
  </si>
  <si>
    <t>総数</t>
  </si>
  <si>
    <t>男</t>
  </si>
  <si>
    <t>女</t>
  </si>
  <si>
    <t>75歳以上</t>
  </si>
  <si>
    <t>割合</t>
  </si>
  <si>
    <t>D-3．農業就業人口（販売農家）</t>
  </si>
  <si>
    <t>区分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</si>
  <si>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</si>
  <si>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</si>
  <si>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</si>
  <si>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</si>
  <si>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</si>
  <si>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</si>
  <si>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</si>
  <si>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</si>
  <si>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</si>
  <si>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</si>
  <si>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</si>
  <si>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</si>
  <si>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平成17年</t>
  </si>
  <si>
    <t>平成12年</t>
  </si>
  <si>
    <t>年次</t>
  </si>
  <si>
    <t>人　　口　　（人）</t>
  </si>
  <si>
    <t>各年2月1日現在</t>
  </si>
  <si>
    <t>出典：農林業センサス報告書</t>
  </si>
  <si>
    <t>平成22年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</si>
</sst>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0.00_);[Red]\(0.00\)"/>
    <numFmt numFmtId="184" formatCode="0.0_ "/>
    <numFmt numFmtId="185" formatCode="#,##0.0;&quot;△ &quot;#,##0.0"/>
    <numFmt numFmtId="186" formatCode="&quot;(&quot;0.0;&quot;△ &quot;0.0&quot;)&quot;"/>
    <numFmt numFmtId="187" formatCode="&quot;(&quot;0.0&quot;)&quot;;&quot;△ &quot;0.0&quot;)&quot;"/>
    <numFmt numFmtId="18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80" fontId="3" fillId="0" borderId="12" xfId="0" applyNumberFormat="1" applyFont="1" applyFill="1" applyBorder="1" applyAlignment="1">
      <alignment vertical="center" shrinkToFit="1"/>
    </xf>
    <xf numFmtId="180" fontId="3" fillId="0" borderId="13" xfId="0" applyNumberFormat="1" applyFont="1" applyFill="1" applyBorder="1" applyAlignment="1">
      <alignment vertical="center" shrinkToFit="1"/>
    </xf>
    <xf numFmtId="180" fontId="3" fillId="0" borderId="14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180" fontId="3" fillId="0" borderId="16" xfId="0" applyNumberFormat="1" applyFont="1" applyFill="1" applyBorder="1" applyAlignment="1">
      <alignment vertical="center" shrinkToFit="1"/>
    </xf>
    <xf numFmtId="180" fontId="3" fillId="0" borderId="17" xfId="0" applyNumberFormat="1" applyFont="1" applyFill="1" applyBorder="1" applyAlignment="1">
      <alignment vertical="center" shrinkToFit="1"/>
    </xf>
    <xf numFmtId="180" fontId="3" fillId="0" borderId="18" xfId="0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7" fontId="5" fillId="0" borderId="20" xfId="0" applyNumberFormat="1" applyFont="1" applyFill="1" applyBorder="1" applyAlignment="1">
      <alignment vertical="center" shrinkToFit="1"/>
    </xf>
    <xf numFmtId="187" fontId="5" fillId="0" borderId="23" xfId="0" applyNumberFormat="1" applyFont="1" applyFill="1" applyBorder="1" applyAlignment="1">
      <alignment vertical="center" shrinkToFit="1"/>
    </xf>
    <xf numFmtId="187" fontId="5" fillId="0" borderId="24" xfId="0" applyNumberFormat="1" applyFont="1" applyFill="1" applyBorder="1" applyAlignment="1">
      <alignment vertical="center" shrinkToFit="1"/>
    </xf>
    <xf numFmtId="180" fontId="6" fillId="0" borderId="12" xfId="0" applyNumberFormat="1" applyFont="1" applyFill="1" applyBorder="1" applyAlignment="1">
      <alignment vertical="center" shrinkToFit="1"/>
    </xf>
    <xf numFmtId="180" fontId="6" fillId="0" borderId="13" xfId="0" applyNumberFormat="1" applyFont="1" applyFill="1" applyBorder="1" applyAlignment="1">
      <alignment vertical="center" shrinkToFit="1"/>
    </xf>
    <xf numFmtId="180" fontId="6" fillId="0" borderId="14" xfId="0" applyNumberFormat="1" applyFont="1" applyFill="1" applyBorder="1" applyAlignment="1">
      <alignment vertical="center" shrinkToFit="1"/>
    </xf>
    <xf numFmtId="180" fontId="6" fillId="0" borderId="16" xfId="0" applyNumberFormat="1" applyFont="1" applyFill="1" applyBorder="1" applyAlignment="1">
      <alignment vertical="center" shrinkToFit="1"/>
    </xf>
    <xf numFmtId="180" fontId="6" fillId="0" borderId="17" xfId="0" applyNumberFormat="1" applyFont="1" applyFill="1" applyBorder="1" applyAlignment="1">
      <alignment vertical="center" shrinkToFit="1"/>
    </xf>
    <xf numFmtId="180" fontId="6" fillId="0" borderId="18" xfId="0" applyNumberFormat="1" applyFont="1" applyFill="1" applyBorder="1" applyAlignment="1">
      <alignment vertical="center" shrinkToFit="1"/>
    </xf>
    <xf numFmtId="180" fontId="3" fillId="0" borderId="20" xfId="0" applyNumberFormat="1" applyFont="1" applyFill="1" applyBorder="1" applyAlignment="1">
      <alignment vertical="center" shrinkToFit="1"/>
    </xf>
    <xf numFmtId="180" fontId="3" fillId="0" borderId="23" xfId="0" applyNumberFormat="1" applyFont="1" applyFill="1" applyBorder="1" applyAlignment="1">
      <alignment vertical="center" shrinkToFit="1"/>
    </xf>
    <xf numFmtId="180" fontId="3" fillId="0" borderId="24" xfId="0" applyNumberFormat="1" applyFont="1" applyFill="1" applyBorder="1" applyAlignment="1">
      <alignment vertical="center" shrinkToFit="1"/>
    </xf>
    <xf numFmtId="180" fontId="3" fillId="0" borderId="25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PageLayoutView="0" workbookViewId="0" topLeftCell="A24">
      <selection activeCell="H44" sqref="H44"/>
    </sheetView>
  </sheetViews>
  <sheetFormatPr defaultColWidth="9.00390625" defaultRowHeight="13.5"/>
  <cols>
    <col min="1" max="1" width="3.625" style="2" customWidth="1"/>
    <col min="2" max="2" width="2.125" style="2" customWidth="1"/>
    <col min="3" max="3" width="5.125" style="2" customWidth="1"/>
    <col min="4" max="4" width="3.375" style="2" customWidth="1"/>
    <col min="5" max="5" width="5.875" style="2" customWidth="1"/>
    <col min="6" max="18" width="5.375" style="2" customWidth="1"/>
    <col min="19" max="16384" width="9.00390625" style="2" customWidth="1"/>
  </cols>
  <sheetData>
    <row r="1" ht="30" customHeight="1">
      <c r="A1" s="1" t="s">
        <v>9</v>
      </c>
    </row>
    <row r="2" ht="18" customHeight="1">
      <c r="B2" s="21" t="s">
        <v>27</v>
      </c>
    </row>
    <row r="3" spans="2:18" ht="15" customHeight="1">
      <c r="B3" s="41" t="s">
        <v>25</v>
      </c>
      <c r="C3" s="41"/>
      <c r="D3" s="37" t="s">
        <v>10</v>
      </c>
      <c r="E3" s="38" t="s">
        <v>26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2:18" s="3" customFormat="1" ht="18" customHeight="1">
      <c r="B4" s="41"/>
      <c r="C4" s="41"/>
      <c r="D4" s="37"/>
      <c r="E4" s="34" t="s">
        <v>4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7" t="s">
        <v>7</v>
      </c>
    </row>
    <row r="5" spans="2:18" s="3" customFormat="1" ht="18" customHeight="1">
      <c r="B5" s="35" t="s">
        <v>24</v>
      </c>
      <c r="C5" s="36"/>
      <c r="D5" s="8" t="s">
        <v>4</v>
      </c>
      <c r="E5" s="25">
        <f>SUM(F5:R5)</f>
        <v>13859</v>
      </c>
      <c r="F5" s="26">
        <f aca="true" t="shared" si="0" ref="F5:R5">+F9+F12+F15+F18</f>
        <v>460</v>
      </c>
      <c r="G5" s="26">
        <f t="shared" si="0"/>
        <v>626</v>
      </c>
      <c r="H5" s="26">
        <f t="shared" si="0"/>
        <v>710</v>
      </c>
      <c r="I5" s="26">
        <f t="shared" si="0"/>
        <v>676</v>
      </c>
      <c r="J5" s="26">
        <f t="shared" si="0"/>
        <v>945</v>
      </c>
      <c r="K5" s="26">
        <f t="shared" si="0"/>
        <v>1285</v>
      </c>
      <c r="L5" s="26">
        <f t="shared" si="0"/>
        <v>1388</v>
      </c>
      <c r="M5" s="26">
        <f t="shared" si="0"/>
        <v>1253</v>
      </c>
      <c r="N5" s="26">
        <f t="shared" si="0"/>
        <v>1147</v>
      </c>
      <c r="O5" s="26">
        <f t="shared" si="0"/>
        <v>1175</v>
      </c>
      <c r="P5" s="26">
        <f t="shared" si="0"/>
        <v>1472</v>
      </c>
      <c r="Q5" s="26">
        <f t="shared" si="0"/>
        <v>1387</v>
      </c>
      <c r="R5" s="27">
        <f t="shared" si="0"/>
        <v>1335</v>
      </c>
    </row>
    <row r="6" spans="2:18" s="3" customFormat="1" ht="18" customHeight="1">
      <c r="B6" s="12"/>
      <c r="C6" s="5"/>
      <c r="D6" s="13" t="s">
        <v>5</v>
      </c>
      <c r="E6" s="28">
        <f aca="true" t="shared" si="1" ref="E6:R6">+E10+E13+E16+E19</f>
        <v>7255</v>
      </c>
      <c r="F6" s="29">
        <f t="shared" si="1"/>
        <v>282</v>
      </c>
      <c r="G6" s="29">
        <f t="shared" si="1"/>
        <v>363</v>
      </c>
      <c r="H6" s="29">
        <f t="shared" si="1"/>
        <v>458</v>
      </c>
      <c r="I6" s="29">
        <f t="shared" si="1"/>
        <v>406</v>
      </c>
      <c r="J6" s="29">
        <f t="shared" si="1"/>
        <v>489</v>
      </c>
      <c r="K6" s="29">
        <f t="shared" si="1"/>
        <v>695</v>
      </c>
      <c r="L6" s="29">
        <f t="shared" si="1"/>
        <v>756</v>
      </c>
      <c r="M6" s="29">
        <f t="shared" si="1"/>
        <v>680</v>
      </c>
      <c r="N6" s="29">
        <f t="shared" si="1"/>
        <v>584</v>
      </c>
      <c r="O6" s="29">
        <f t="shared" si="1"/>
        <v>536</v>
      </c>
      <c r="P6" s="29">
        <f t="shared" si="1"/>
        <v>693</v>
      </c>
      <c r="Q6" s="29">
        <f t="shared" si="1"/>
        <v>708</v>
      </c>
      <c r="R6" s="30">
        <f t="shared" si="1"/>
        <v>605</v>
      </c>
    </row>
    <row r="7" spans="2:18" ht="18" customHeight="1">
      <c r="B7" s="12"/>
      <c r="C7" s="5"/>
      <c r="D7" s="13" t="s">
        <v>6</v>
      </c>
      <c r="E7" s="28">
        <f aca="true" t="shared" si="2" ref="E7:R7">+E11+E14+E17+E20</f>
        <v>6604</v>
      </c>
      <c r="F7" s="29">
        <f t="shared" si="2"/>
        <v>178</v>
      </c>
      <c r="G7" s="29">
        <f t="shared" si="2"/>
        <v>263</v>
      </c>
      <c r="H7" s="29">
        <f t="shared" si="2"/>
        <v>252</v>
      </c>
      <c r="I7" s="29">
        <f t="shared" si="2"/>
        <v>270</v>
      </c>
      <c r="J7" s="29">
        <f t="shared" si="2"/>
        <v>456</v>
      </c>
      <c r="K7" s="29">
        <f t="shared" si="2"/>
        <v>590</v>
      </c>
      <c r="L7" s="29">
        <f t="shared" si="2"/>
        <v>632</v>
      </c>
      <c r="M7" s="29">
        <f t="shared" si="2"/>
        <v>573</v>
      </c>
      <c r="N7" s="29">
        <f t="shared" si="2"/>
        <v>563</v>
      </c>
      <c r="O7" s="29">
        <f t="shared" si="2"/>
        <v>639</v>
      </c>
      <c r="P7" s="29">
        <f t="shared" si="2"/>
        <v>779</v>
      </c>
      <c r="Q7" s="29">
        <f t="shared" si="2"/>
        <v>679</v>
      </c>
      <c r="R7" s="30">
        <f t="shared" si="2"/>
        <v>730</v>
      </c>
    </row>
    <row r="8" spans="2:18" ht="18" customHeight="1">
      <c r="B8" s="12"/>
      <c r="C8" s="17"/>
      <c r="D8" s="18" t="s">
        <v>8</v>
      </c>
      <c r="E8" s="22">
        <f>SUM(F8:R8)</f>
        <v>100</v>
      </c>
      <c r="F8" s="23">
        <f>ROUND(F5/$E5*100,1)</f>
        <v>3.3</v>
      </c>
      <c r="G8" s="23">
        <f>ROUND(G5/$E5*100,1)</f>
        <v>4.5</v>
      </c>
      <c r="H8" s="23">
        <f>ROUND(H5/$E5*100,1)</f>
        <v>5.1</v>
      </c>
      <c r="I8" s="23">
        <f>ROUND(I5/$E5*100,1)</f>
        <v>4.9</v>
      </c>
      <c r="J8" s="23">
        <f aca="true" t="shared" si="3" ref="J8:R8">ROUND(J5/$E5*100,1)</f>
        <v>6.8</v>
      </c>
      <c r="K8" s="23">
        <f t="shared" si="3"/>
        <v>9.3</v>
      </c>
      <c r="L8" s="23">
        <f t="shared" si="3"/>
        <v>10</v>
      </c>
      <c r="M8" s="23">
        <f t="shared" si="3"/>
        <v>9</v>
      </c>
      <c r="N8" s="23">
        <f t="shared" si="3"/>
        <v>8.3</v>
      </c>
      <c r="O8" s="23">
        <f t="shared" si="3"/>
        <v>8.5</v>
      </c>
      <c r="P8" s="23">
        <f>ROUND(P5/$E5*100,1)+0.1</f>
        <v>10.7</v>
      </c>
      <c r="Q8" s="23">
        <f t="shared" si="3"/>
        <v>10</v>
      </c>
      <c r="R8" s="24">
        <f t="shared" si="3"/>
        <v>9.6</v>
      </c>
    </row>
    <row r="9" spans="2:18" ht="18" customHeight="1" hidden="1">
      <c r="B9" s="12"/>
      <c r="C9" s="19" t="s">
        <v>0</v>
      </c>
      <c r="D9" s="8" t="s">
        <v>4</v>
      </c>
      <c r="E9" s="9">
        <f>SUM(F9:R9)</f>
        <v>2710</v>
      </c>
      <c r="F9" s="10">
        <f>SUM(F10:F11)</f>
        <v>76</v>
      </c>
      <c r="G9" s="10">
        <f aca="true" t="shared" si="4" ref="G9:R9">SUM(G10:G11)</f>
        <v>110</v>
      </c>
      <c r="H9" s="10">
        <f t="shared" si="4"/>
        <v>117</v>
      </c>
      <c r="I9" s="10">
        <f t="shared" si="4"/>
        <v>135</v>
      </c>
      <c r="J9" s="10">
        <f t="shared" si="4"/>
        <v>189</v>
      </c>
      <c r="K9" s="10">
        <f t="shared" si="4"/>
        <v>258</v>
      </c>
      <c r="L9" s="10">
        <f t="shared" si="4"/>
        <v>273</v>
      </c>
      <c r="M9" s="10">
        <f t="shared" si="4"/>
        <v>262</v>
      </c>
      <c r="N9" s="10">
        <f t="shared" si="4"/>
        <v>208</v>
      </c>
      <c r="O9" s="10">
        <f t="shared" si="4"/>
        <v>229</v>
      </c>
      <c r="P9" s="10">
        <f t="shared" si="4"/>
        <v>292</v>
      </c>
      <c r="Q9" s="10">
        <f t="shared" si="4"/>
        <v>277</v>
      </c>
      <c r="R9" s="11">
        <f t="shared" si="4"/>
        <v>284</v>
      </c>
    </row>
    <row r="10" spans="2:18" ht="18" customHeight="1" hidden="1">
      <c r="B10" s="12"/>
      <c r="C10" s="12"/>
      <c r="D10" s="13" t="s">
        <v>5</v>
      </c>
      <c r="E10" s="14">
        <f aca="true" t="shared" si="5" ref="E10:E20">SUM(F10:R10)</f>
        <v>1397</v>
      </c>
      <c r="F10" s="15">
        <v>48</v>
      </c>
      <c r="G10" s="15">
        <v>66</v>
      </c>
      <c r="H10" s="15">
        <v>71</v>
      </c>
      <c r="I10" s="15">
        <v>84</v>
      </c>
      <c r="J10" s="15">
        <v>100</v>
      </c>
      <c r="K10" s="15">
        <v>137</v>
      </c>
      <c r="L10" s="15">
        <v>151</v>
      </c>
      <c r="M10" s="15">
        <v>133</v>
      </c>
      <c r="N10" s="15">
        <v>111</v>
      </c>
      <c r="O10" s="15">
        <v>98</v>
      </c>
      <c r="P10" s="15">
        <v>130</v>
      </c>
      <c r="Q10" s="15">
        <v>137</v>
      </c>
      <c r="R10" s="16">
        <v>131</v>
      </c>
    </row>
    <row r="11" spans="2:18" ht="18" customHeight="1" hidden="1">
      <c r="B11" s="12"/>
      <c r="C11" s="20"/>
      <c r="D11" s="18" t="s">
        <v>6</v>
      </c>
      <c r="E11" s="31">
        <f t="shared" si="5"/>
        <v>1313</v>
      </c>
      <c r="F11" s="32">
        <v>28</v>
      </c>
      <c r="G11" s="32">
        <v>44</v>
      </c>
      <c r="H11" s="32">
        <v>46</v>
      </c>
      <c r="I11" s="32">
        <v>51</v>
      </c>
      <c r="J11" s="32">
        <v>89</v>
      </c>
      <c r="K11" s="32">
        <v>121</v>
      </c>
      <c r="L11" s="32">
        <v>122</v>
      </c>
      <c r="M11" s="32">
        <v>129</v>
      </c>
      <c r="N11" s="32">
        <v>97</v>
      </c>
      <c r="O11" s="32">
        <v>131</v>
      </c>
      <c r="P11" s="32">
        <v>162</v>
      </c>
      <c r="Q11" s="32">
        <v>140</v>
      </c>
      <c r="R11" s="33">
        <v>153</v>
      </c>
    </row>
    <row r="12" spans="2:18" ht="18" customHeight="1" hidden="1">
      <c r="B12" s="12"/>
      <c r="C12" s="19" t="s">
        <v>3</v>
      </c>
      <c r="D12" s="8" t="s">
        <v>4</v>
      </c>
      <c r="E12" s="9">
        <f t="shared" si="5"/>
        <v>4639</v>
      </c>
      <c r="F12" s="10">
        <f aca="true" t="shared" si="6" ref="F12:R12">SUM(F13:F14)</f>
        <v>180</v>
      </c>
      <c r="G12" s="10">
        <f t="shared" si="6"/>
        <v>207</v>
      </c>
      <c r="H12" s="10">
        <f t="shared" si="6"/>
        <v>256</v>
      </c>
      <c r="I12" s="10">
        <f t="shared" si="6"/>
        <v>244</v>
      </c>
      <c r="J12" s="10">
        <f t="shared" si="6"/>
        <v>337</v>
      </c>
      <c r="K12" s="10">
        <f t="shared" si="6"/>
        <v>427</v>
      </c>
      <c r="L12" s="10">
        <f t="shared" si="6"/>
        <v>443</v>
      </c>
      <c r="M12" s="10">
        <f t="shared" si="6"/>
        <v>399</v>
      </c>
      <c r="N12" s="10">
        <f t="shared" si="6"/>
        <v>372</v>
      </c>
      <c r="O12" s="10">
        <f t="shared" si="6"/>
        <v>379</v>
      </c>
      <c r="P12" s="10">
        <f t="shared" si="6"/>
        <v>475</v>
      </c>
      <c r="Q12" s="10">
        <f t="shared" si="6"/>
        <v>449</v>
      </c>
      <c r="R12" s="11">
        <f t="shared" si="6"/>
        <v>471</v>
      </c>
    </row>
    <row r="13" spans="2:18" ht="18" customHeight="1" hidden="1">
      <c r="B13" s="12"/>
      <c r="C13" s="12"/>
      <c r="D13" s="13" t="s">
        <v>5</v>
      </c>
      <c r="E13" s="14">
        <f t="shared" si="5"/>
        <v>2433</v>
      </c>
      <c r="F13" s="15">
        <v>102</v>
      </c>
      <c r="G13" s="15">
        <v>122</v>
      </c>
      <c r="H13" s="15">
        <v>162</v>
      </c>
      <c r="I13" s="15">
        <v>147</v>
      </c>
      <c r="J13" s="15">
        <v>173</v>
      </c>
      <c r="K13" s="15">
        <v>224</v>
      </c>
      <c r="L13" s="15">
        <v>255</v>
      </c>
      <c r="M13" s="15">
        <v>225</v>
      </c>
      <c r="N13" s="15">
        <v>183</v>
      </c>
      <c r="O13" s="15">
        <v>179</v>
      </c>
      <c r="P13" s="15">
        <v>222</v>
      </c>
      <c r="Q13" s="15">
        <v>233</v>
      </c>
      <c r="R13" s="16">
        <v>206</v>
      </c>
    </row>
    <row r="14" spans="2:18" ht="18" customHeight="1" hidden="1">
      <c r="B14" s="12"/>
      <c r="C14" s="20"/>
      <c r="D14" s="18" t="s">
        <v>6</v>
      </c>
      <c r="E14" s="31">
        <f t="shared" si="5"/>
        <v>2206</v>
      </c>
      <c r="F14" s="32">
        <v>78</v>
      </c>
      <c r="G14" s="32">
        <v>85</v>
      </c>
      <c r="H14" s="32">
        <v>94</v>
      </c>
      <c r="I14" s="32">
        <v>97</v>
      </c>
      <c r="J14" s="32">
        <v>164</v>
      </c>
      <c r="K14" s="32">
        <v>203</v>
      </c>
      <c r="L14" s="32">
        <v>188</v>
      </c>
      <c r="M14" s="32">
        <v>174</v>
      </c>
      <c r="N14" s="32">
        <v>189</v>
      </c>
      <c r="O14" s="32">
        <v>200</v>
      </c>
      <c r="P14" s="32">
        <v>253</v>
      </c>
      <c r="Q14" s="32">
        <v>216</v>
      </c>
      <c r="R14" s="33">
        <v>265</v>
      </c>
    </row>
    <row r="15" spans="2:18" ht="18" customHeight="1" hidden="1">
      <c r="B15" s="12"/>
      <c r="C15" s="19" t="s">
        <v>1</v>
      </c>
      <c r="D15" s="8" t="s">
        <v>4</v>
      </c>
      <c r="E15" s="9">
        <f t="shared" si="5"/>
        <v>2880</v>
      </c>
      <c r="F15" s="10">
        <f aca="true" t="shared" si="7" ref="F15:R15">SUM(F16:F17)</f>
        <v>77</v>
      </c>
      <c r="G15" s="10">
        <f t="shared" si="7"/>
        <v>148</v>
      </c>
      <c r="H15" s="10">
        <f t="shared" si="7"/>
        <v>159</v>
      </c>
      <c r="I15" s="10">
        <f t="shared" si="7"/>
        <v>148</v>
      </c>
      <c r="J15" s="10">
        <f t="shared" si="7"/>
        <v>189</v>
      </c>
      <c r="K15" s="10">
        <f t="shared" si="7"/>
        <v>245</v>
      </c>
      <c r="L15" s="10">
        <f t="shared" si="7"/>
        <v>276</v>
      </c>
      <c r="M15" s="10">
        <f t="shared" si="7"/>
        <v>258</v>
      </c>
      <c r="N15" s="10">
        <f t="shared" si="7"/>
        <v>279</v>
      </c>
      <c r="O15" s="10">
        <f t="shared" si="7"/>
        <v>274</v>
      </c>
      <c r="P15" s="10">
        <f t="shared" si="7"/>
        <v>322</v>
      </c>
      <c r="Q15" s="10">
        <f t="shared" si="7"/>
        <v>254</v>
      </c>
      <c r="R15" s="11">
        <f t="shared" si="7"/>
        <v>251</v>
      </c>
    </row>
    <row r="16" spans="2:18" ht="18" customHeight="1" hidden="1">
      <c r="B16" s="12"/>
      <c r="C16" s="12"/>
      <c r="D16" s="13" t="s">
        <v>5</v>
      </c>
      <c r="E16" s="14">
        <f t="shared" si="5"/>
        <v>1531</v>
      </c>
      <c r="F16" s="15">
        <v>55</v>
      </c>
      <c r="G16" s="15">
        <v>79</v>
      </c>
      <c r="H16" s="15">
        <v>110</v>
      </c>
      <c r="I16" s="15">
        <v>87</v>
      </c>
      <c r="J16" s="15">
        <v>96</v>
      </c>
      <c r="K16" s="15">
        <v>138</v>
      </c>
      <c r="L16" s="15">
        <v>145</v>
      </c>
      <c r="M16" s="15">
        <v>134</v>
      </c>
      <c r="N16" s="15">
        <v>146</v>
      </c>
      <c r="O16" s="15">
        <v>128</v>
      </c>
      <c r="P16" s="15">
        <v>166</v>
      </c>
      <c r="Q16" s="15">
        <v>137</v>
      </c>
      <c r="R16" s="16">
        <v>110</v>
      </c>
    </row>
    <row r="17" spans="2:18" ht="18" customHeight="1" hidden="1">
      <c r="B17" s="12"/>
      <c r="C17" s="20"/>
      <c r="D17" s="18" t="s">
        <v>6</v>
      </c>
      <c r="E17" s="31">
        <f t="shared" si="5"/>
        <v>1349</v>
      </c>
      <c r="F17" s="32">
        <v>22</v>
      </c>
      <c r="G17" s="32">
        <v>69</v>
      </c>
      <c r="H17" s="32">
        <v>49</v>
      </c>
      <c r="I17" s="32">
        <v>61</v>
      </c>
      <c r="J17" s="32">
        <v>93</v>
      </c>
      <c r="K17" s="32">
        <v>107</v>
      </c>
      <c r="L17" s="32">
        <v>131</v>
      </c>
      <c r="M17" s="32">
        <v>124</v>
      </c>
      <c r="N17" s="32">
        <v>133</v>
      </c>
      <c r="O17" s="32">
        <v>146</v>
      </c>
      <c r="P17" s="32">
        <v>156</v>
      </c>
      <c r="Q17" s="32">
        <v>117</v>
      </c>
      <c r="R17" s="33">
        <v>141</v>
      </c>
    </row>
    <row r="18" spans="2:18" ht="18" customHeight="1" hidden="1">
      <c r="B18" s="12"/>
      <c r="C18" s="19" t="s">
        <v>2</v>
      </c>
      <c r="D18" s="8" t="s">
        <v>4</v>
      </c>
      <c r="E18" s="9">
        <f t="shared" si="5"/>
        <v>3630</v>
      </c>
      <c r="F18" s="10">
        <f aca="true" t="shared" si="8" ref="F18:R18">SUM(F19:F20)</f>
        <v>127</v>
      </c>
      <c r="G18" s="10">
        <f t="shared" si="8"/>
        <v>161</v>
      </c>
      <c r="H18" s="10">
        <f t="shared" si="8"/>
        <v>178</v>
      </c>
      <c r="I18" s="10">
        <f t="shared" si="8"/>
        <v>149</v>
      </c>
      <c r="J18" s="10">
        <f t="shared" si="8"/>
        <v>230</v>
      </c>
      <c r="K18" s="10">
        <f t="shared" si="8"/>
        <v>355</v>
      </c>
      <c r="L18" s="10">
        <f t="shared" si="8"/>
        <v>396</v>
      </c>
      <c r="M18" s="10">
        <f t="shared" si="8"/>
        <v>334</v>
      </c>
      <c r="N18" s="10">
        <f t="shared" si="8"/>
        <v>288</v>
      </c>
      <c r="O18" s="10">
        <f t="shared" si="8"/>
        <v>293</v>
      </c>
      <c r="P18" s="10">
        <f t="shared" si="8"/>
        <v>383</v>
      </c>
      <c r="Q18" s="10">
        <f t="shared" si="8"/>
        <v>407</v>
      </c>
      <c r="R18" s="11">
        <f t="shared" si="8"/>
        <v>329</v>
      </c>
    </row>
    <row r="19" spans="2:18" ht="18" customHeight="1" hidden="1">
      <c r="B19" s="12"/>
      <c r="C19" s="12"/>
      <c r="D19" s="13" t="s">
        <v>5</v>
      </c>
      <c r="E19" s="14">
        <f t="shared" si="5"/>
        <v>1894</v>
      </c>
      <c r="F19" s="15">
        <v>77</v>
      </c>
      <c r="G19" s="15">
        <v>96</v>
      </c>
      <c r="H19" s="15">
        <v>115</v>
      </c>
      <c r="I19" s="15">
        <v>88</v>
      </c>
      <c r="J19" s="15">
        <v>120</v>
      </c>
      <c r="K19" s="15">
        <v>196</v>
      </c>
      <c r="L19" s="15">
        <v>205</v>
      </c>
      <c r="M19" s="15">
        <v>188</v>
      </c>
      <c r="N19" s="15">
        <v>144</v>
      </c>
      <c r="O19" s="15">
        <v>131</v>
      </c>
      <c r="P19" s="15">
        <v>175</v>
      </c>
      <c r="Q19" s="15">
        <v>201</v>
      </c>
      <c r="R19" s="16">
        <v>158</v>
      </c>
    </row>
    <row r="20" spans="2:18" ht="18" customHeight="1" hidden="1">
      <c r="B20" s="20"/>
      <c r="C20" s="20"/>
      <c r="D20" s="18" t="s">
        <v>6</v>
      </c>
      <c r="E20" s="31">
        <f t="shared" si="5"/>
        <v>1736</v>
      </c>
      <c r="F20" s="32">
        <v>50</v>
      </c>
      <c r="G20" s="32">
        <v>65</v>
      </c>
      <c r="H20" s="32">
        <v>63</v>
      </c>
      <c r="I20" s="32">
        <v>61</v>
      </c>
      <c r="J20" s="32">
        <v>110</v>
      </c>
      <c r="K20" s="32">
        <v>159</v>
      </c>
      <c r="L20" s="32">
        <v>191</v>
      </c>
      <c r="M20" s="32">
        <v>146</v>
      </c>
      <c r="N20" s="32">
        <v>144</v>
      </c>
      <c r="O20" s="32">
        <v>162</v>
      </c>
      <c r="P20" s="32">
        <v>208</v>
      </c>
      <c r="Q20" s="32">
        <v>206</v>
      </c>
      <c r="R20" s="33">
        <v>171</v>
      </c>
    </row>
    <row r="21" spans="2:18" s="3" customFormat="1" ht="18" customHeight="1">
      <c r="B21" s="35" t="s">
        <v>23</v>
      </c>
      <c r="C21" s="36"/>
      <c r="D21" s="8" t="s">
        <v>4</v>
      </c>
      <c r="E21" s="25">
        <f>SUM(F21:R21)</f>
        <v>11283</v>
      </c>
      <c r="F21" s="26">
        <f>+F25+F28+F31+F34</f>
        <v>371</v>
      </c>
      <c r="G21" s="26">
        <f aca="true" t="shared" si="9" ref="G21:R21">+G25+G28+G31+G34</f>
        <v>489</v>
      </c>
      <c r="H21" s="26">
        <f t="shared" si="9"/>
        <v>494</v>
      </c>
      <c r="I21" s="26">
        <f t="shared" si="9"/>
        <v>564</v>
      </c>
      <c r="J21" s="26">
        <f t="shared" si="9"/>
        <v>572</v>
      </c>
      <c r="K21" s="26">
        <f t="shared" si="9"/>
        <v>822</v>
      </c>
      <c r="L21" s="26">
        <f t="shared" si="9"/>
        <v>1060</v>
      </c>
      <c r="M21" s="26">
        <f t="shared" si="9"/>
        <v>1147</v>
      </c>
      <c r="N21" s="26">
        <f t="shared" si="9"/>
        <v>1084</v>
      </c>
      <c r="O21" s="26">
        <f t="shared" si="9"/>
        <v>976</v>
      </c>
      <c r="P21" s="26">
        <f t="shared" si="9"/>
        <v>992</v>
      </c>
      <c r="Q21" s="26">
        <f t="shared" si="9"/>
        <v>1142</v>
      </c>
      <c r="R21" s="27">
        <f t="shared" si="9"/>
        <v>1570</v>
      </c>
    </row>
    <row r="22" spans="2:18" s="3" customFormat="1" ht="18" customHeight="1">
      <c r="B22" s="12"/>
      <c r="C22" s="5"/>
      <c r="D22" s="13" t="s">
        <v>5</v>
      </c>
      <c r="E22" s="28">
        <f>SUM(F22:R22)</f>
        <v>5968</v>
      </c>
      <c r="F22" s="29">
        <f aca="true" t="shared" si="10" ref="F22:R22">+F26+F29+F32+F35</f>
        <v>216</v>
      </c>
      <c r="G22" s="29">
        <f t="shared" si="10"/>
        <v>292</v>
      </c>
      <c r="H22" s="29">
        <f t="shared" si="10"/>
        <v>298</v>
      </c>
      <c r="I22" s="29">
        <f t="shared" si="10"/>
        <v>345</v>
      </c>
      <c r="J22" s="29">
        <f t="shared" si="10"/>
        <v>330</v>
      </c>
      <c r="K22" s="29">
        <f t="shared" si="10"/>
        <v>430</v>
      </c>
      <c r="L22" s="29">
        <f t="shared" si="10"/>
        <v>565</v>
      </c>
      <c r="M22" s="29">
        <f t="shared" si="10"/>
        <v>620</v>
      </c>
      <c r="N22" s="29">
        <f t="shared" si="10"/>
        <v>578</v>
      </c>
      <c r="O22" s="29">
        <f t="shared" si="10"/>
        <v>504</v>
      </c>
      <c r="P22" s="29">
        <f t="shared" si="10"/>
        <v>461</v>
      </c>
      <c r="Q22" s="29">
        <f t="shared" si="10"/>
        <v>558</v>
      </c>
      <c r="R22" s="30">
        <f t="shared" si="10"/>
        <v>771</v>
      </c>
    </row>
    <row r="23" spans="2:18" ht="18" customHeight="1">
      <c r="B23" s="12"/>
      <c r="C23" s="5"/>
      <c r="D23" s="13" t="s">
        <v>6</v>
      </c>
      <c r="E23" s="28">
        <f>SUM(F23:R23)</f>
        <v>5315</v>
      </c>
      <c r="F23" s="29">
        <f aca="true" t="shared" si="11" ref="F23:R23">+F27+F30+F33+F36</f>
        <v>155</v>
      </c>
      <c r="G23" s="29">
        <f t="shared" si="11"/>
        <v>197</v>
      </c>
      <c r="H23" s="29">
        <f t="shared" si="11"/>
        <v>196</v>
      </c>
      <c r="I23" s="29">
        <f t="shared" si="11"/>
        <v>219</v>
      </c>
      <c r="J23" s="29">
        <f t="shared" si="11"/>
        <v>242</v>
      </c>
      <c r="K23" s="29">
        <f t="shared" si="11"/>
        <v>392</v>
      </c>
      <c r="L23" s="29">
        <f t="shared" si="11"/>
        <v>495</v>
      </c>
      <c r="M23" s="29">
        <f t="shared" si="11"/>
        <v>527</v>
      </c>
      <c r="N23" s="29">
        <f t="shared" si="11"/>
        <v>506</v>
      </c>
      <c r="O23" s="29">
        <f t="shared" si="11"/>
        <v>472</v>
      </c>
      <c r="P23" s="29">
        <f t="shared" si="11"/>
        <v>531</v>
      </c>
      <c r="Q23" s="29">
        <f t="shared" si="11"/>
        <v>584</v>
      </c>
      <c r="R23" s="30">
        <f t="shared" si="11"/>
        <v>799</v>
      </c>
    </row>
    <row r="24" spans="2:18" ht="18" customHeight="1">
      <c r="B24" s="12"/>
      <c r="C24" s="17"/>
      <c r="D24" s="18" t="s">
        <v>8</v>
      </c>
      <c r="E24" s="22">
        <f>SUM(F24:R24)</f>
        <v>99.99999999999999</v>
      </c>
      <c r="F24" s="23">
        <f>ROUND(F21/$E21*100,1)</f>
        <v>3.3</v>
      </c>
      <c r="G24" s="23">
        <f>ROUND(G21/$E21*100,1)</f>
        <v>4.3</v>
      </c>
      <c r="H24" s="23">
        <f>ROUND(H21/$E21*100,1)</f>
        <v>4.4</v>
      </c>
      <c r="I24" s="23">
        <f>ROUND(I21/$E21*100,1)</f>
        <v>5</v>
      </c>
      <c r="J24" s="23">
        <f aca="true" t="shared" si="12" ref="J24:Q24">ROUND(J21/$E21*100,1)</f>
        <v>5.1</v>
      </c>
      <c r="K24" s="23">
        <f t="shared" si="12"/>
        <v>7.3</v>
      </c>
      <c r="L24" s="23">
        <f t="shared" si="12"/>
        <v>9.4</v>
      </c>
      <c r="M24" s="23">
        <f t="shared" si="12"/>
        <v>10.2</v>
      </c>
      <c r="N24" s="23">
        <f t="shared" si="12"/>
        <v>9.6</v>
      </c>
      <c r="O24" s="23">
        <f t="shared" si="12"/>
        <v>8.7</v>
      </c>
      <c r="P24" s="23">
        <f>ROUND(P21/$E21*100,1)</f>
        <v>8.8</v>
      </c>
      <c r="Q24" s="23">
        <f t="shared" si="12"/>
        <v>10.1</v>
      </c>
      <c r="R24" s="24">
        <f>ROUND(R21/$E21*100,1)-0.1</f>
        <v>13.8</v>
      </c>
    </row>
    <row r="25" spans="2:18" ht="18" customHeight="1">
      <c r="B25" s="12"/>
      <c r="C25" s="19" t="s">
        <v>0</v>
      </c>
      <c r="D25" s="8" t="s">
        <v>4</v>
      </c>
      <c r="E25" s="9">
        <v>2367</v>
      </c>
      <c r="F25" s="10">
        <v>78</v>
      </c>
      <c r="G25" s="10">
        <v>90</v>
      </c>
      <c r="H25" s="10">
        <v>94</v>
      </c>
      <c r="I25" s="10">
        <v>111</v>
      </c>
      <c r="J25" s="10">
        <v>137</v>
      </c>
      <c r="K25" s="10">
        <v>179</v>
      </c>
      <c r="L25" s="10">
        <v>231</v>
      </c>
      <c r="M25" s="10">
        <v>230</v>
      </c>
      <c r="N25" s="10">
        <v>246</v>
      </c>
      <c r="O25" s="10">
        <v>178</v>
      </c>
      <c r="P25" s="10">
        <v>206</v>
      </c>
      <c r="Q25" s="10">
        <v>240</v>
      </c>
      <c r="R25" s="11">
        <v>347</v>
      </c>
    </row>
    <row r="26" spans="2:18" ht="18" customHeight="1">
      <c r="B26" s="12"/>
      <c r="C26" s="12"/>
      <c r="D26" s="13" t="s">
        <v>5</v>
      </c>
      <c r="E26" s="14">
        <v>1233</v>
      </c>
      <c r="F26" s="15">
        <v>48</v>
      </c>
      <c r="G26" s="15">
        <v>57</v>
      </c>
      <c r="H26" s="15">
        <v>56</v>
      </c>
      <c r="I26" s="15">
        <v>69</v>
      </c>
      <c r="J26" s="15">
        <v>78</v>
      </c>
      <c r="K26" s="15">
        <v>95</v>
      </c>
      <c r="L26" s="15">
        <v>119</v>
      </c>
      <c r="M26" s="15">
        <v>121</v>
      </c>
      <c r="N26" s="15">
        <v>124</v>
      </c>
      <c r="O26" s="15">
        <v>96</v>
      </c>
      <c r="P26" s="15">
        <v>88</v>
      </c>
      <c r="Q26" s="15">
        <v>114</v>
      </c>
      <c r="R26" s="16">
        <v>168</v>
      </c>
    </row>
    <row r="27" spans="2:18" ht="18" customHeight="1">
      <c r="B27" s="12"/>
      <c r="C27" s="20"/>
      <c r="D27" s="18" t="s">
        <v>6</v>
      </c>
      <c r="E27" s="14">
        <v>1134</v>
      </c>
      <c r="F27" s="15">
        <v>30</v>
      </c>
      <c r="G27" s="15">
        <v>33</v>
      </c>
      <c r="H27" s="15">
        <v>38</v>
      </c>
      <c r="I27" s="15">
        <v>42</v>
      </c>
      <c r="J27" s="15">
        <v>59</v>
      </c>
      <c r="K27" s="15">
        <v>84</v>
      </c>
      <c r="L27" s="15">
        <v>112</v>
      </c>
      <c r="M27" s="15">
        <v>109</v>
      </c>
      <c r="N27" s="15">
        <v>122</v>
      </c>
      <c r="O27" s="15">
        <v>82</v>
      </c>
      <c r="P27" s="15">
        <v>118</v>
      </c>
      <c r="Q27" s="15">
        <v>126</v>
      </c>
      <c r="R27" s="16">
        <v>179</v>
      </c>
    </row>
    <row r="28" spans="2:18" ht="18" customHeight="1">
      <c r="B28" s="12"/>
      <c r="C28" s="19" t="s">
        <v>3</v>
      </c>
      <c r="D28" s="8" t="s">
        <v>4</v>
      </c>
      <c r="E28" s="9">
        <v>3763</v>
      </c>
      <c r="F28" s="10">
        <v>124</v>
      </c>
      <c r="G28" s="10">
        <v>181</v>
      </c>
      <c r="H28" s="10">
        <v>158</v>
      </c>
      <c r="I28" s="10">
        <v>196</v>
      </c>
      <c r="J28" s="10">
        <v>190</v>
      </c>
      <c r="K28" s="10">
        <v>279</v>
      </c>
      <c r="L28" s="10">
        <v>356</v>
      </c>
      <c r="M28" s="10">
        <v>388</v>
      </c>
      <c r="N28" s="10">
        <v>354</v>
      </c>
      <c r="O28" s="10">
        <v>323</v>
      </c>
      <c r="P28" s="10">
        <v>320</v>
      </c>
      <c r="Q28" s="10">
        <v>376</v>
      </c>
      <c r="R28" s="11">
        <v>518</v>
      </c>
    </row>
    <row r="29" spans="2:18" ht="18" customHeight="1">
      <c r="B29" s="12"/>
      <c r="C29" s="12"/>
      <c r="D29" s="13" t="s">
        <v>5</v>
      </c>
      <c r="E29" s="14">
        <v>2003</v>
      </c>
      <c r="F29" s="15">
        <v>73</v>
      </c>
      <c r="G29" s="15">
        <v>101</v>
      </c>
      <c r="H29" s="15">
        <v>99</v>
      </c>
      <c r="I29" s="15">
        <v>120</v>
      </c>
      <c r="J29" s="15">
        <v>110</v>
      </c>
      <c r="K29" s="15">
        <v>146</v>
      </c>
      <c r="L29" s="15">
        <v>187</v>
      </c>
      <c r="M29" s="15">
        <v>215</v>
      </c>
      <c r="N29" s="15">
        <v>194</v>
      </c>
      <c r="O29" s="15">
        <v>166</v>
      </c>
      <c r="P29" s="15">
        <v>160</v>
      </c>
      <c r="Q29" s="15">
        <v>179</v>
      </c>
      <c r="R29" s="16">
        <v>253</v>
      </c>
    </row>
    <row r="30" spans="2:18" ht="18" customHeight="1">
      <c r="B30" s="12"/>
      <c r="C30" s="20"/>
      <c r="D30" s="18" t="s">
        <v>6</v>
      </c>
      <c r="E30" s="14">
        <v>1760</v>
      </c>
      <c r="F30" s="15">
        <v>51</v>
      </c>
      <c r="G30" s="15">
        <v>80</v>
      </c>
      <c r="H30" s="15">
        <v>59</v>
      </c>
      <c r="I30" s="15">
        <v>76</v>
      </c>
      <c r="J30" s="15">
        <v>80</v>
      </c>
      <c r="K30" s="15">
        <v>133</v>
      </c>
      <c r="L30" s="15">
        <v>169</v>
      </c>
      <c r="M30" s="15">
        <v>173</v>
      </c>
      <c r="N30" s="15">
        <v>160</v>
      </c>
      <c r="O30" s="15">
        <v>157</v>
      </c>
      <c r="P30" s="15">
        <v>160</v>
      </c>
      <c r="Q30" s="15">
        <v>197</v>
      </c>
      <c r="R30" s="16">
        <v>265</v>
      </c>
    </row>
    <row r="31" spans="2:18" ht="18" customHeight="1">
      <c r="B31" s="12"/>
      <c r="C31" s="19" t="s">
        <v>1</v>
      </c>
      <c r="D31" s="8" t="s">
        <v>4</v>
      </c>
      <c r="E31" s="9">
        <v>2438</v>
      </c>
      <c r="F31" s="10">
        <v>83</v>
      </c>
      <c r="G31" s="10">
        <v>105</v>
      </c>
      <c r="H31" s="10">
        <v>118</v>
      </c>
      <c r="I31" s="10">
        <v>130</v>
      </c>
      <c r="J31" s="10">
        <v>126</v>
      </c>
      <c r="K31" s="10">
        <v>173</v>
      </c>
      <c r="L31" s="10">
        <v>203</v>
      </c>
      <c r="M31" s="10">
        <v>233</v>
      </c>
      <c r="N31" s="10">
        <v>222</v>
      </c>
      <c r="O31" s="10">
        <v>240</v>
      </c>
      <c r="P31" s="10">
        <v>228</v>
      </c>
      <c r="Q31" s="10">
        <v>249</v>
      </c>
      <c r="R31" s="11">
        <v>328</v>
      </c>
    </row>
    <row r="32" spans="2:18" ht="18" customHeight="1">
      <c r="B32" s="12"/>
      <c r="C32" s="12"/>
      <c r="D32" s="13" t="s">
        <v>5</v>
      </c>
      <c r="E32" s="14">
        <v>1313</v>
      </c>
      <c r="F32" s="15">
        <v>55</v>
      </c>
      <c r="G32" s="15">
        <v>67</v>
      </c>
      <c r="H32" s="15">
        <v>67</v>
      </c>
      <c r="I32" s="15">
        <v>81</v>
      </c>
      <c r="J32" s="15">
        <v>72</v>
      </c>
      <c r="K32" s="15">
        <v>87</v>
      </c>
      <c r="L32" s="15">
        <v>117</v>
      </c>
      <c r="M32" s="15">
        <v>124</v>
      </c>
      <c r="N32" s="15">
        <v>115</v>
      </c>
      <c r="O32" s="15">
        <v>122</v>
      </c>
      <c r="P32" s="15">
        <v>109</v>
      </c>
      <c r="Q32" s="15">
        <v>132</v>
      </c>
      <c r="R32" s="16">
        <v>165</v>
      </c>
    </row>
    <row r="33" spans="2:18" ht="18" customHeight="1">
      <c r="B33" s="12"/>
      <c r="C33" s="20"/>
      <c r="D33" s="18" t="s">
        <v>6</v>
      </c>
      <c r="E33" s="14">
        <v>1125</v>
      </c>
      <c r="F33" s="15">
        <v>28</v>
      </c>
      <c r="G33" s="15">
        <v>38</v>
      </c>
      <c r="H33" s="15">
        <v>51</v>
      </c>
      <c r="I33" s="15">
        <v>49</v>
      </c>
      <c r="J33" s="15">
        <v>54</v>
      </c>
      <c r="K33" s="15">
        <v>86</v>
      </c>
      <c r="L33" s="15">
        <v>86</v>
      </c>
      <c r="M33" s="15">
        <v>109</v>
      </c>
      <c r="N33" s="15">
        <v>107</v>
      </c>
      <c r="O33" s="15">
        <v>118</v>
      </c>
      <c r="P33" s="15">
        <v>119</v>
      </c>
      <c r="Q33" s="15">
        <v>117</v>
      </c>
      <c r="R33" s="16">
        <v>163</v>
      </c>
    </row>
    <row r="34" spans="2:18" ht="18" customHeight="1">
      <c r="B34" s="12"/>
      <c r="C34" s="19" t="s">
        <v>2</v>
      </c>
      <c r="D34" s="8" t="s">
        <v>4</v>
      </c>
      <c r="E34" s="9">
        <v>2715</v>
      </c>
      <c r="F34" s="10">
        <v>86</v>
      </c>
      <c r="G34" s="10">
        <v>113</v>
      </c>
      <c r="H34" s="10">
        <v>124</v>
      </c>
      <c r="I34" s="10">
        <v>127</v>
      </c>
      <c r="J34" s="10">
        <v>119</v>
      </c>
      <c r="K34" s="10">
        <v>191</v>
      </c>
      <c r="L34" s="10">
        <v>270</v>
      </c>
      <c r="M34" s="10">
        <v>296</v>
      </c>
      <c r="N34" s="10">
        <v>262</v>
      </c>
      <c r="O34" s="10">
        <v>235</v>
      </c>
      <c r="P34" s="10">
        <v>238</v>
      </c>
      <c r="Q34" s="10">
        <v>277</v>
      </c>
      <c r="R34" s="11">
        <v>377</v>
      </c>
    </row>
    <row r="35" spans="2:18" ht="18" customHeight="1">
      <c r="B35" s="12"/>
      <c r="C35" s="12"/>
      <c r="D35" s="13" t="s">
        <v>5</v>
      </c>
      <c r="E35" s="14">
        <v>1419</v>
      </c>
      <c r="F35" s="15">
        <v>40</v>
      </c>
      <c r="G35" s="15">
        <v>67</v>
      </c>
      <c r="H35" s="15">
        <v>76</v>
      </c>
      <c r="I35" s="15">
        <v>75</v>
      </c>
      <c r="J35" s="15">
        <v>70</v>
      </c>
      <c r="K35" s="15">
        <v>102</v>
      </c>
      <c r="L35" s="15">
        <v>142</v>
      </c>
      <c r="M35" s="15">
        <v>160</v>
      </c>
      <c r="N35" s="15">
        <v>145</v>
      </c>
      <c r="O35" s="15">
        <v>120</v>
      </c>
      <c r="P35" s="15">
        <v>104</v>
      </c>
      <c r="Q35" s="15">
        <v>133</v>
      </c>
      <c r="R35" s="16">
        <v>185</v>
      </c>
    </row>
    <row r="36" spans="2:18" ht="18" customHeight="1">
      <c r="B36" s="20"/>
      <c r="C36" s="20"/>
      <c r="D36" s="18" t="s">
        <v>6</v>
      </c>
      <c r="E36" s="31">
        <v>1296</v>
      </c>
      <c r="F36" s="32">
        <v>46</v>
      </c>
      <c r="G36" s="32">
        <v>46</v>
      </c>
      <c r="H36" s="32">
        <v>48</v>
      </c>
      <c r="I36" s="32">
        <v>52</v>
      </c>
      <c r="J36" s="32">
        <v>49</v>
      </c>
      <c r="K36" s="32">
        <v>89</v>
      </c>
      <c r="L36" s="32">
        <v>128</v>
      </c>
      <c r="M36" s="32">
        <v>136</v>
      </c>
      <c r="N36" s="32">
        <v>117</v>
      </c>
      <c r="O36" s="32">
        <v>115</v>
      </c>
      <c r="P36" s="32">
        <v>134</v>
      </c>
      <c r="Q36" s="32">
        <v>144</v>
      </c>
      <c r="R36" s="33">
        <v>192</v>
      </c>
    </row>
    <row r="37" spans="2:18" s="3" customFormat="1" ht="18" customHeight="1">
      <c r="B37" s="35" t="s">
        <v>29</v>
      </c>
      <c r="C37" s="36"/>
      <c r="D37" s="8" t="s">
        <v>4</v>
      </c>
      <c r="E37" s="25">
        <f>SUM(F37:R37)</f>
        <v>8403</v>
      </c>
      <c r="F37" s="26">
        <f>SUM(F38:F39)</f>
        <v>236</v>
      </c>
      <c r="G37" s="26">
        <f aca="true" t="shared" si="13" ref="G37:R37">SUM(G38:G39)</f>
        <v>356</v>
      </c>
      <c r="H37" s="26">
        <f t="shared" si="13"/>
        <v>392</v>
      </c>
      <c r="I37" s="26">
        <f t="shared" si="13"/>
        <v>374</v>
      </c>
      <c r="J37" s="26">
        <f t="shared" si="13"/>
        <v>464</v>
      </c>
      <c r="K37" s="26">
        <f t="shared" si="13"/>
        <v>479</v>
      </c>
      <c r="L37" s="26">
        <f t="shared" si="13"/>
        <v>638</v>
      </c>
      <c r="M37" s="26">
        <f t="shared" si="13"/>
        <v>768</v>
      </c>
      <c r="N37" s="26">
        <f t="shared" si="13"/>
        <v>879</v>
      </c>
      <c r="O37" s="26">
        <f t="shared" si="13"/>
        <v>870</v>
      </c>
      <c r="P37" s="26">
        <f t="shared" si="13"/>
        <v>772</v>
      </c>
      <c r="Q37" s="26">
        <f t="shared" si="13"/>
        <v>743</v>
      </c>
      <c r="R37" s="26">
        <f t="shared" si="13"/>
        <v>1432</v>
      </c>
    </row>
    <row r="38" spans="2:18" s="3" customFormat="1" ht="18" customHeight="1">
      <c r="B38" s="12"/>
      <c r="C38" s="5"/>
      <c r="D38" s="13" t="s">
        <v>5</v>
      </c>
      <c r="E38" s="28">
        <f>SUM(F38:R38)</f>
        <v>4450</v>
      </c>
      <c r="F38" s="29">
        <v>140</v>
      </c>
      <c r="G38" s="29">
        <v>201</v>
      </c>
      <c r="H38" s="29">
        <v>241</v>
      </c>
      <c r="I38" s="29">
        <v>235</v>
      </c>
      <c r="J38" s="29">
        <v>258</v>
      </c>
      <c r="K38" s="29">
        <v>282</v>
      </c>
      <c r="L38" s="29">
        <v>320</v>
      </c>
      <c r="M38" s="29">
        <v>407</v>
      </c>
      <c r="N38" s="29">
        <v>449</v>
      </c>
      <c r="O38" s="29">
        <v>475</v>
      </c>
      <c r="P38" s="29">
        <v>399</v>
      </c>
      <c r="Q38" s="29">
        <v>346</v>
      </c>
      <c r="R38" s="30">
        <v>697</v>
      </c>
    </row>
    <row r="39" spans="2:18" ht="18" customHeight="1">
      <c r="B39" s="12"/>
      <c r="C39" s="5"/>
      <c r="D39" s="13" t="s">
        <v>6</v>
      </c>
      <c r="E39" s="28">
        <f>SUM(F39:R39)</f>
        <v>3953</v>
      </c>
      <c r="F39" s="29">
        <v>96</v>
      </c>
      <c r="G39" s="29">
        <v>155</v>
      </c>
      <c r="H39" s="29">
        <v>151</v>
      </c>
      <c r="I39" s="29">
        <v>139</v>
      </c>
      <c r="J39" s="29">
        <v>206</v>
      </c>
      <c r="K39" s="29">
        <v>197</v>
      </c>
      <c r="L39" s="29">
        <v>318</v>
      </c>
      <c r="M39" s="29">
        <v>361</v>
      </c>
      <c r="N39" s="29">
        <v>430</v>
      </c>
      <c r="O39" s="29">
        <v>395</v>
      </c>
      <c r="P39" s="29">
        <v>373</v>
      </c>
      <c r="Q39" s="29">
        <v>397</v>
      </c>
      <c r="R39" s="30">
        <v>735</v>
      </c>
    </row>
    <row r="40" spans="2:18" ht="18" customHeight="1">
      <c r="B40" s="20"/>
      <c r="C40" s="17"/>
      <c r="D40" s="18" t="s">
        <v>8</v>
      </c>
      <c r="E40" s="22">
        <f>SUM(F40:R40)</f>
        <v>100</v>
      </c>
      <c r="F40" s="23">
        <f>ROUND(F37/$E37*100,1)</f>
        <v>2.8</v>
      </c>
      <c r="G40" s="23">
        <f>ROUND(G37/$E37*100,1)</f>
        <v>4.2</v>
      </c>
      <c r="H40" s="23">
        <f>ROUND(H37/$E37*100,1)</f>
        <v>4.7</v>
      </c>
      <c r="I40" s="23">
        <f>ROUND(I37/$E37*100,1)</f>
        <v>4.5</v>
      </c>
      <c r="J40" s="23">
        <f>ROUND(J37/$E37*100,1)</f>
        <v>5.5</v>
      </c>
      <c r="K40" s="23">
        <f>ROUND(K37/$E37*100,1)</f>
        <v>5.7</v>
      </c>
      <c r="L40" s="23">
        <f aca="true" t="shared" si="14" ref="L40:R40">ROUND(L37/$E37*100,1)</f>
        <v>7.6</v>
      </c>
      <c r="M40" s="23">
        <f t="shared" si="14"/>
        <v>9.1</v>
      </c>
      <c r="N40" s="23">
        <f t="shared" si="14"/>
        <v>10.5</v>
      </c>
      <c r="O40" s="23">
        <f t="shared" si="14"/>
        <v>10.4</v>
      </c>
      <c r="P40" s="23">
        <f t="shared" si="14"/>
        <v>9.2</v>
      </c>
      <c r="Q40" s="23">
        <f t="shared" si="14"/>
        <v>8.8</v>
      </c>
      <c r="R40" s="24">
        <f t="shared" si="14"/>
        <v>17</v>
      </c>
    </row>
    <row r="41" ht="15" customHeight="1">
      <c r="R41" s="4" t="s">
        <v>28</v>
      </c>
    </row>
  </sheetData>
  <sheetProtection/>
  <mergeCells count="6">
    <mergeCell ref="B37:C37"/>
    <mergeCell ref="D3:D4"/>
    <mergeCell ref="E3:R3"/>
    <mergeCell ref="B5:C5"/>
    <mergeCell ref="B21:C21"/>
    <mergeCell ref="B3:C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2014-04-04T09:00:46Z</cp:lastPrinted>
  <dcterms:created xsi:type="dcterms:W3CDTF">2006-12-19T02:13:48Z</dcterms:created>
  <dcterms:modified xsi:type="dcterms:W3CDTF">2014-04-04T09:00:47Z</dcterms:modified>
  <cp:category/>
  <cp:version/>
  <cp:contentType/>
  <cp:contentStatus/>
</cp:coreProperties>
</file>